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mc:AlternateContent xmlns:mc="http://schemas.openxmlformats.org/markup-compatibility/2006">
    <mc:Choice Requires="x15">
      <x15ac:absPath xmlns:x15ac="http://schemas.microsoft.com/office/spreadsheetml/2010/11/ac" url="https://urjc-my.sharepoint.com/personal/josemaria_cavero_urjc_es/Documents/20232024/ETSII/HORARIOS 23-24/"/>
    </mc:Choice>
  </mc:AlternateContent>
  <xr:revisionPtr revIDLastSave="0" documentId="8_{FBDF3178-E142-43C2-9DFA-4D3820C5C221}" xr6:coauthVersionLast="47" xr6:coauthVersionMax="47" xr10:uidLastSave="{00000000-0000-0000-0000-000000000000}"/>
  <bookViews>
    <workbookView xWindow="-120" yWindow="-120" windowWidth="29040" windowHeight="15720" firstSheet="3" activeTab="3" xr2:uid="{F3CA5559-002F-429E-ADF3-382B21D81D80}"/>
  </bookViews>
  <sheets>
    <sheet name="CompartenDetalle" sheetId="1" r:id="rId1"/>
    <sheet name="ComparteDetalleConcatenando" sheetId="3" r:id="rId2"/>
    <sheet name="CompartenTotal" sheetId="2" r:id="rId3"/>
    <sheet name="CompartenDetalleLimpio(leeme)" sheetId="4" r:id="rId4"/>
    <sheet name="prueba" sheetId="6" r:id="rId5"/>
    <sheet name="Leeme" sheetId="5" r:id="rId6"/>
  </sheets>
  <definedNames>
    <definedName name="_xlnm._FilterDatabase" localSheetId="1" hidden="1">ComparteDetalleConcatenando!$K$1:$Y$1176</definedName>
    <definedName name="_xlnm._FilterDatabase" localSheetId="0" hidden="1">CompartenDetalle!$A$1:$T$1176</definedName>
    <definedName name="_xlnm._FilterDatabase" localSheetId="2" hidden="1">CompartenTotal!$A$1:$H$386</definedName>
    <definedName name="_xlnm._FilterDatabase" localSheetId="4" hidden="1">prueba!$A$1:$T$1170</definedName>
    <definedName name="_xlnm._FilterDatabase" localSheetId="3" hidden="1">'CompartenDetalleLimpio(leeme)'!$A$1:$T$1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32" i="6" l="1"/>
  <c r="B732" i="6"/>
  <c r="C732" i="6"/>
  <c r="D732" i="6"/>
  <c r="E732" i="6"/>
  <c r="K732" i="6"/>
  <c r="L732" i="6"/>
  <c r="M732" i="6"/>
  <c r="A733" i="6"/>
  <c r="B733" i="6"/>
  <c r="C733" i="6"/>
  <c r="D733" i="6"/>
  <c r="E733" i="6"/>
  <c r="K733" i="6"/>
  <c r="L733" i="6"/>
  <c r="M733" i="6"/>
  <c r="A734" i="6"/>
  <c r="B734" i="6"/>
  <c r="C734" i="6"/>
  <c r="D734" i="6"/>
  <c r="E734" i="6"/>
  <c r="K734" i="6"/>
  <c r="L734" i="6"/>
  <c r="M734" i="6"/>
  <c r="A735" i="6"/>
  <c r="B735" i="6"/>
  <c r="C735" i="6"/>
  <c r="D735" i="6"/>
  <c r="E735" i="6"/>
  <c r="K735" i="6"/>
  <c r="L735" i="6"/>
  <c r="M735" i="6"/>
  <c r="A736" i="6"/>
  <c r="B736" i="6"/>
  <c r="C736" i="6"/>
  <c r="D736" i="6"/>
  <c r="E736" i="6"/>
  <c r="K736" i="6"/>
  <c r="L736" i="6"/>
  <c r="M736" i="6"/>
  <c r="A737" i="6"/>
  <c r="B737" i="6"/>
  <c r="C737" i="6"/>
  <c r="D737" i="6"/>
  <c r="E737" i="6"/>
  <c r="K737" i="6"/>
  <c r="L737" i="6"/>
  <c r="M737" i="6"/>
  <c r="A738" i="6"/>
  <c r="B738" i="6"/>
  <c r="C738" i="6"/>
  <c r="D738" i="6"/>
  <c r="E738" i="6"/>
  <c r="K738" i="6"/>
  <c r="L738" i="6"/>
  <c r="M738" i="6"/>
  <c r="A739" i="6"/>
  <c r="B739" i="6"/>
  <c r="C739" i="6"/>
  <c r="D739" i="6"/>
  <c r="E739" i="6"/>
  <c r="K739" i="6"/>
  <c r="L739" i="6"/>
  <c r="M739" i="6"/>
  <c r="A740" i="6"/>
  <c r="B740" i="6"/>
  <c r="C740" i="6"/>
  <c r="D740" i="6"/>
  <c r="E740" i="6"/>
  <c r="K740" i="6"/>
  <c r="L740" i="6"/>
  <c r="M740" i="6"/>
  <c r="A741" i="6"/>
  <c r="B741" i="6"/>
  <c r="C741" i="6"/>
  <c r="D741" i="6"/>
  <c r="E741" i="6"/>
  <c r="K741" i="6"/>
  <c r="L741" i="6"/>
  <c r="M741" i="6"/>
  <c r="A742" i="6"/>
  <c r="B742" i="6"/>
  <c r="C742" i="6"/>
  <c r="D742" i="6"/>
  <c r="E742" i="6"/>
  <c r="K742" i="6"/>
  <c r="L742" i="6"/>
  <c r="M742" i="6"/>
  <c r="A743" i="6"/>
  <c r="B743" i="6"/>
  <c r="C743" i="6"/>
  <c r="D743" i="6"/>
  <c r="E743" i="6"/>
  <c r="K743" i="6"/>
  <c r="L743" i="6"/>
  <c r="M743" i="6"/>
  <c r="A744" i="6"/>
  <c r="B744" i="6"/>
  <c r="C744" i="6"/>
  <c r="D744" i="6"/>
  <c r="E744" i="6"/>
  <c r="K744" i="6"/>
  <c r="L744" i="6"/>
  <c r="M744" i="6"/>
  <c r="A745" i="6"/>
  <c r="B745" i="6"/>
  <c r="C745" i="6"/>
  <c r="D745" i="6"/>
  <c r="E745" i="6"/>
  <c r="K745" i="6"/>
  <c r="L745" i="6"/>
  <c r="M745" i="6"/>
  <c r="A746" i="6"/>
  <c r="B746" i="6"/>
  <c r="C746" i="6"/>
  <c r="D746" i="6"/>
  <c r="E746" i="6"/>
  <c r="K746" i="6"/>
  <c r="L746" i="6"/>
  <c r="M746" i="6"/>
  <c r="A747" i="6"/>
  <c r="B747" i="6"/>
  <c r="C747" i="6"/>
  <c r="D747" i="6"/>
  <c r="E747" i="6"/>
  <c r="K747" i="6"/>
  <c r="L747" i="6"/>
  <c r="M747" i="6"/>
  <c r="A748" i="6"/>
  <c r="B748" i="6"/>
  <c r="C748" i="6"/>
  <c r="D748" i="6"/>
  <c r="E748" i="6"/>
  <c r="K748" i="6"/>
  <c r="L748" i="6"/>
  <c r="M748" i="6"/>
  <c r="A749" i="6"/>
  <c r="B749" i="6"/>
  <c r="C749" i="6"/>
  <c r="D749" i="6"/>
  <c r="E749" i="6"/>
  <c r="K749" i="6"/>
  <c r="L749" i="6"/>
  <c r="M749" i="6"/>
  <c r="A750" i="6"/>
  <c r="B750" i="6"/>
  <c r="C750" i="6"/>
  <c r="D750" i="6"/>
  <c r="E750" i="6"/>
  <c r="K750" i="6"/>
  <c r="L750" i="6"/>
  <c r="M750" i="6"/>
  <c r="A751" i="6"/>
  <c r="B751" i="6"/>
  <c r="C751" i="6"/>
  <c r="D751" i="6"/>
  <c r="E751" i="6"/>
  <c r="K751" i="6"/>
  <c r="L751" i="6"/>
  <c r="M751" i="6"/>
  <c r="A752" i="6"/>
  <c r="B752" i="6"/>
  <c r="C752" i="6"/>
  <c r="D752" i="6"/>
  <c r="E752" i="6"/>
  <c r="K752" i="6"/>
  <c r="L752" i="6"/>
  <c r="M752" i="6"/>
  <c r="A753" i="6"/>
  <c r="B753" i="6"/>
  <c r="C753" i="6"/>
  <c r="D753" i="6"/>
  <c r="E753" i="6"/>
  <c r="K753" i="6"/>
  <c r="L753" i="6"/>
  <c r="M753" i="6"/>
  <c r="A754" i="6"/>
  <c r="B754" i="6"/>
  <c r="C754" i="6"/>
  <c r="D754" i="6"/>
  <c r="E754" i="6"/>
  <c r="K754" i="6"/>
  <c r="L754" i="6"/>
  <c r="M754" i="6"/>
  <c r="A755" i="6"/>
  <c r="B755" i="6"/>
  <c r="C755" i="6"/>
  <c r="D755" i="6"/>
  <c r="E755" i="6"/>
  <c r="K755" i="6"/>
  <c r="L755" i="6"/>
  <c r="M755" i="6"/>
  <c r="A756" i="6"/>
  <c r="B756" i="6"/>
  <c r="C756" i="6"/>
  <c r="D756" i="6"/>
  <c r="E756" i="6"/>
  <c r="K756" i="6"/>
  <c r="L756" i="6"/>
  <c r="M756" i="6"/>
  <c r="A757" i="6"/>
  <c r="B757" i="6"/>
  <c r="C757" i="6"/>
  <c r="D757" i="6"/>
  <c r="E757" i="6"/>
  <c r="K757" i="6"/>
  <c r="L757" i="6"/>
  <c r="M757" i="6"/>
  <c r="A758" i="6"/>
  <c r="B758" i="6"/>
  <c r="C758" i="6"/>
  <c r="D758" i="6"/>
  <c r="E758" i="6"/>
  <c r="K758" i="6"/>
  <c r="L758" i="6"/>
  <c r="M758" i="6"/>
  <c r="A759" i="6"/>
  <c r="B759" i="6"/>
  <c r="C759" i="6"/>
  <c r="D759" i="6"/>
  <c r="E759" i="6"/>
  <c r="K759" i="6"/>
  <c r="L759" i="6"/>
  <c r="M759" i="6"/>
  <c r="A760" i="6"/>
  <c r="B760" i="6"/>
  <c r="C760" i="6"/>
  <c r="D760" i="6"/>
  <c r="E760" i="6"/>
  <c r="K760" i="6"/>
  <c r="L760" i="6"/>
  <c r="M760" i="6"/>
  <c r="A761" i="6"/>
  <c r="B761" i="6"/>
  <c r="C761" i="6"/>
  <c r="D761" i="6"/>
  <c r="E761" i="6"/>
  <c r="K761" i="6"/>
  <c r="L761" i="6"/>
  <c r="M761" i="6"/>
  <c r="A762" i="6"/>
  <c r="B762" i="6"/>
  <c r="C762" i="6"/>
  <c r="D762" i="6"/>
  <c r="E762" i="6"/>
  <c r="K762" i="6"/>
  <c r="L762" i="6"/>
  <c r="M762" i="6"/>
  <c r="A763" i="6"/>
  <c r="B763" i="6"/>
  <c r="C763" i="6"/>
  <c r="D763" i="6"/>
  <c r="E763" i="6"/>
  <c r="K763" i="6"/>
  <c r="L763" i="6"/>
  <c r="M763" i="6"/>
  <c r="A764" i="6"/>
  <c r="B764" i="6"/>
  <c r="C764" i="6"/>
  <c r="D764" i="6"/>
  <c r="E764" i="6"/>
  <c r="K764" i="6"/>
  <c r="L764" i="6"/>
  <c r="M764" i="6"/>
  <c r="A765" i="6"/>
  <c r="B765" i="6"/>
  <c r="C765" i="6"/>
  <c r="D765" i="6"/>
  <c r="E765" i="6"/>
  <c r="K765" i="6"/>
  <c r="L765" i="6"/>
  <c r="M765" i="6"/>
  <c r="A766" i="6"/>
  <c r="B766" i="6"/>
  <c r="C766" i="6"/>
  <c r="D766" i="6"/>
  <c r="E766" i="6"/>
  <c r="K766" i="6"/>
  <c r="L766" i="6"/>
  <c r="M766" i="6"/>
  <c r="A767" i="6"/>
  <c r="B767" i="6"/>
  <c r="C767" i="6"/>
  <c r="D767" i="6"/>
  <c r="E767" i="6"/>
  <c r="K767" i="6"/>
  <c r="L767" i="6"/>
  <c r="M767" i="6"/>
  <c r="A768" i="6"/>
  <c r="B768" i="6"/>
  <c r="C768" i="6"/>
  <c r="D768" i="6"/>
  <c r="E768" i="6"/>
  <c r="K768" i="6"/>
  <c r="L768" i="6"/>
  <c r="M768" i="6"/>
  <c r="A769" i="6"/>
  <c r="B769" i="6"/>
  <c r="C769" i="6"/>
  <c r="D769" i="6"/>
  <c r="E769" i="6"/>
  <c r="K769" i="6"/>
  <c r="L769" i="6"/>
  <c r="M769" i="6"/>
  <c r="A770" i="6"/>
  <c r="B770" i="6"/>
  <c r="C770" i="6"/>
  <c r="D770" i="6"/>
  <c r="E770" i="6"/>
  <c r="K770" i="6"/>
  <c r="L770" i="6"/>
  <c r="M770" i="6"/>
  <c r="A771" i="6"/>
  <c r="B771" i="6"/>
  <c r="C771" i="6"/>
  <c r="D771" i="6"/>
  <c r="E771" i="6"/>
  <c r="K771" i="6"/>
  <c r="L771" i="6"/>
  <c r="M771" i="6"/>
  <c r="A772" i="6"/>
  <c r="B772" i="6"/>
  <c r="C772" i="6"/>
  <c r="D772" i="6"/>
  <c r="E772" i="6"/>
  <c r="K772" i="6"/>
  <c r="L772" i="6"/>
  <c r="M772" i="6"/>
  <c r="A773" i="6"/>
  <c r="B773" i="6"/>
  <c r="C773" i="6"/>
  <c r="D773" i="6"/>
  <c r="E773" i="6"/>
  <c r="K773" i="6"/>
  <c r="L773" i="6"/>
  <c r="M773" i="6"/>
  <c r="A774" i="6"/>
  <c r="B774" i="6"/>
  <c r="C774" i="6"/>
  <c r="D774" i="6"/>
  <c r="E774" i="6"/>
  <c r="K774" i="6"/>
  <c r="L774" i="6"/>
  <c r="M774" i="6"/>
  <c r="A775" i="6"/>
  <c r="B775" i="6"/>
  <c r="C775" i="6"/>
  <c r="D775" i="6"/>
  <c r="E775" i="6"/>
  <c r="K775" i="6"/>
  <c r="L775" i="6"/>
  <c r="M775" i="6"/>
  <c r="A776" i="6"/>
  <c r="B776" i="6"/>
  <c r="C776" i="6"/>
  <c r="D776" i="6"/>
  <c r="E776" i="6"/>
  <c r="K776" i="6"/>
  <c r="L776" i="6"/>
  <c r="M776" i="6"/>
  <c r="A777" i="6"/>
  <c r="B777" i="6"/>
  <c r="C777" i="6"/>
  <c r="D777" i="6"/>
  <c r="E777" i="6"/>
  <c r="K777" i="6"/>
  <c r="L777" i="6"/>
  <c r="M777" i="6"/>
  <c r="A778" i="6"/>
  <c r="B778" i="6"/>
  <c r="C778" i="6"/>
  <c r="D778" i="6"/>
  <c r="E778" i="6"/>
  <c r="K778" i="6"/>
  <c r="L778" i="6"/>
  <c r="M778" i="6"/>
  <c r="A779" i="6"/>
  <c r="B779" i="6"/>
  <c r="C779" i="6"/>
  <c r="D779" i="6"/>
  <c r="E779" i="6"/>
  <c r="K779" i="6"/>
  <c r="L779" i="6"/>
  <c r="M779" i="6"/>
  <c r="A780" i="6"/>
  <c r="B780" i="6"/>
  <c r="C780" i="6"/>
  <c r="D780" i="6"/>
  <c r="E780" i="6"/>
  <c r="K780" i="6"/>
  <c r="L780" i="6"/>
  <c r="M780" i="6"/>
  <c r="A781" i="6"/>
  <c r="B781" i="6"/>
  <c r="C781" i="6"/>
  <c r="D781" i="6"/>
  <c r="E781" i="6"/>
  <c r="K781" i="6"/>
  <c r="L781" i="6"/>
  <c r="M781" i="6"/>
  <c r="A782" i="6"/>
  <c r="B782" i="6"/>
  <c r="C782" i="6"/>
  <c r="D782" i="6"/>
  <c r="E782" i="6"/>
  <c r="K782" i="6"/>
  <c r="L782" i="6"/>
  <c r="M782" i="6"/>
  <c r="A783" i="6"/>
  <c r="B783" i="6"/>
  <c r="C783" i="6"/>
  <c r="D783" i="6"/>
  <c r="E783" i="6"/>
  <c r="K783" i="6"/>
  <c r="L783" i="6"/>
  <c r="M783" i="6"/>
  <c r="A784" i="6"/>
  <c r="B784" i="6"/>
  <c r="C784" i="6"/>
  <c r="D784" i="6"/>
  <c r="E784" i="6"/>
  <c r="K784" i="6"/>
  <c r="L784" i="6"/>
  <c r="M784" i="6"/>
  <c r="A785" i="6"/>
  <c r="B785" i="6"/>
  <c r="C785" i="6"/>
  <c r="D785" i="6"/>
  <c r="E785" i="6"/>
  <c r="K785" i="6"/>
  <c r="L785" i="6"/>
  <c r="M785" i="6"/>
  <c r="A786" i="6"/>
  <c r="B786" i="6"/>
  <c r="C786" i="6"/>
  <c r="D786" i="6"/>
  <c r="E786" i="6"/>
  <c r="K786" i="6"/>
  <c r="L786" i="6"/>
  <c r="M786" i="6"/>
  <c r="A787" i="6"/>
  <c r="B787" i="6"/>
  <c r="T787" i="6" s="1"/>
  <c r="C787" i="6"/>
  <c r="D787" i="6"/>
  <c r="E787" i="6"/>
  <c r="K787" i="6"/>
  <c r="L787" i="6"/>
  <c r="M787" i="6"/>
  <c r="A788" i="6"/>
  <c r="B788" i="6"/>
  <c r="T788" i="6" s="1"/>
  <c r="C788" i="6"/>
  <c r="D788" i="6"/>
  <c r="E788" i="6"/>
  <c r="K788" i="6"/>
  <c r="L788" i="6"/>
  <c r="M788" i="6"/>
  <c r="A789" i="6"/>
  <c r="B789" i="6"/>
  <c r="T789" i="6" s="1"/>
  <c r="C789" i="6"/>
  <c r="D789" i="6"/>
  <c r="E789" i="6"/>
  <c r="K789" i="6"/>
  <c r="L789" i="6"/>
  <c r="M789" i="6"/>
  <c r="A790" i="6"/>
  <c r="B790" i="6"/>
  <c r="T790" i="6" s="1"/>
  <c r="C790" i="6"/>
  <c r="D790" i="6"/>
  <c r="E790" i="6"/>
  <c r="K790" i="6"/>
  <c r="L790" i="6"/>
  <c r="M790" i="6"/>
  <c r="A791" i="6"/>
  <c r="B791" i="6"/>
  <c r="T791" i="6" s="1"/>
  <c r="C791" i="6"/>
  <c r="D791" i="6"/>
  <c r="E791" i="6"/>
  <c r="K791" i="6"/>
  <c r="L791" i="6"/>
  <c r="M791" i="6"/>
  <c r="A792" i="6"/>
  <c r="B792" i="6"/>
  <c r="T792" i="6" s="1"/>
  <c r="C792" i="6"/>
  <c r="D792" i="6"/>
  <c r="E792" i="6"/>
  <c r="K792" i="6"/>
  <c r="L792" i="6"/>
  <c r="M792" i="6"/>
  <c r="A793" i="6"/>
  <c r="B793" i="6"/>
  <c r="T793" i="6" s="1"/>
  <c r="C793" i="6"/>
  <c r="D793" i="6"/>
  <c r="E793" i="6"/>
  <c r="K793" i="6"/>
  <c r="L793" i="6"/>
  <c r="M793" i="6"/>
  <c r="A794" i="6"/>
  <c r="B794" i="6"/>
  <c r="T794" i="6" s="1"/>
  <c r="C794" i="6"/>
  <c r="D794" i="6"/>
  <c r="E794" i="6"/>
  <c r="K794" i="6"/>
  <c r="L794" i="6"/>
  <c r="M794" i="6"/>
  <c r="A795" i="6"/>
  <c r="B795" i="6"/>
  <c r="T795" i="6" s="1"/>
  <c r="C795" i="6"/>
  <c r="D795" i="6"/>
  <c r="E795" i="6"/>
  <c r="K795" i="6"/>
  <c r="L795" i="6"/>
  <c r="M795" i="6"/>
  <c r="A796" i="6"/>
  <c r="B796" i="6"/>
  <c r="T796" i="6" s="1"/>
  <c r="C796" i="6"/>
  <c r="D796" i="6"/>
  <c r="E796" i="6"/>
  <c r="K796" i="6"/>
  <c r="L796" i="6"/>
  <c r="M796" i="6"/>
  <c r="A797" i="6"/>
  <c r="B797" i="6"/>
  <c r="T797" i="6" s="1"/>
  <c r="C797" i="6"/>
  <c r="D797" i="6"/>
  <c r="E797" i="6"/>
  <c r="K797" i="6"/>
  <c r="L797" i="6"/>
  <c r="M797" i="6"/>
  <c r="A798" i="6"/>
  <c r="B798" i="6"/>
  <c r="T798" i="6" s="1"/>
  <c r="C798" i="6"/>
  <c r="D798" i="6"/>
  <c r="E798" i="6"/>
  <c r="K798" i="6"/>
  <c r="L798" i="6"/>
  <c r="M798" i="6"/>
  <c r="A799" i="6"/>
  <c r="B799" i="6"/>
  <c r="T799" i="6" s="1"/>
  <c r="C799" i="6"/>
  <c r="D799" i="6"/>
  <c r="E799" i="6"/>
  <c r="K799" i="6"/>
  <c r="L799" i="6"/>
  <c r="M799" i="6"/>
  <c r="A800" i="6"/>
  <c r="B800" i="6"/>
  <c r="T800" i="6" s="1"/>
  <c r="C800" i="6"/>
  <c r="D800" i="6"/>
  <c r="E800" i="6"/>
  <c r="K800" i="6"/>
  <c r="L800" i="6"/>
  <c r="M800" i="6"/>
  <c r="A801" i="6"/>
  <c r="B801" i="6"/>
  <c r="T801" i="6" s="1"/>
  <c r="C801" i="6"/>
  <c r="D801" i="6"/>
  <c r="E801" i="6"/>
  <c r="K801" i="6"/>
  <c r="L801" i="6"/>
  <c r="M801" i="6"/>
  <c r="A802" i="6"/>
  <c r="B802" i="6"/>
  <c r="T802" i="6" s="1"/>
  <c r="C802" i="6"/>
  <c r="D802" i="6"/>
  <c r="E802" i="6"/>
  <c r="K802" i="6"/>
  <c r="L802" i="6"/>
  <c r="M802" i="6"/>
  <c r="A803" i="6"/>
  <c r="B803" i="6"/>
  <c r="T803" i="6" s="1"/>
  <c r="C803" i="6"/>
  <c r="D803" i="6"/>
  <c r="E803" i="6"/>
  <c r="K803" i="6"/>
  <c r="L803" i="6"/>
  <c r="M803" i="6"/>
  <c r="A804" i="6"/>
  <c r="B804" i="6"/>
  <c r="T804" i="6" s="1"/>
  <c r="C804" i="6"/>
  <c r="D804" i="6"/>
  <c r="E804" i="6"/>
  <c r="K804" i="6"/>
  <c r="L804" i="6"/>
  <c r="M804" i="6"/>
  <c r="A805" i="6"/>
  <c r="B805" i="6"/>
  <c r="T805" i="6" s="1"/>
  <c r="C805" i="6"/>
  <c r="D805" i="6"/>
  <c r="E805" i="6"/>
  <c r="K805" i="6"/>
  <c r="L805" i="6"/>
  <c r="M805" i="6"/>
  <c r="A806" i="6"/>
  <c r="B806" i="6"/>
  <c r="T806" i="6" s="1"/>
  <c r="C806" i="6"/>
  <c r="D806" i="6"/>
  <c r="E806" i="6"/>
  <c r="K806" i="6"/>
  <c r="L806" i="6"/>
  <c r="M806" i="6"/>
  <c r="A807" i="6"/>
  <c r="B807" i="6"/>
  <c r="T807" i="6" s="1"/>
  <c r="C807" i="6"/>
  <c r="D807" i="6"/>
  <c r="E807" i="6"/>
  <c r="K807" i="6"/>
  <c r="L807" i="6"/>
  <c r="M807" i="6"/>
  <c r="A808" i="6"/>
  <c r="B808" i="6"/>
  <c r="T808" i="6" s="1"/>
  <c r="C808" i="6"/>
  <c r="D808" i="6"/>
  <c r="E808" i="6"/>
  <c r="K808" i="6"/>
  <c r="L808" i="6"/>
  <c r="M808" i="6"/>
  <c r="A809" i="6"/>
  <c r="B809" i="6"/>
  <c r="T809" i="6" s="1"/>
  <c r="C809" i="6"/>
  <c r="D809" i="6"/>
  <c r="E809" i="6"/>
  <c r="K809" i="6"/>
  <c r="L809" i="6"/>
  <c r="M809" i="6"/>
  <c r="A810" i="6"/>
  <c r="B810" i="6"/>
  <c r="T810" i="6" s="1"/>
  <c r="C810" i="6"/>
  <c r="D810" i="6"/>
  <c r="E810" i="6"/>
  <c r="K810" i="6"/>
  <c r="L810" i="6"/>
  <c r="M810" i="6"/>
  <c r="A811" i="6"/>
  <c r="B811" i="6"/>
  <c r="T811" i="6" s="1"/>
  <c r="C811" i="6"/>
  <c r="D811" i="6"/>
  <c r="E811" i="6"/>
  <c r="K811" i="6"/>
  <c r="L811" i="6"/>
  <c r="M811" i="6"/>
  <c r="A812" i="6"/>
  <c r="B812" i="6"/>
  <c r="T812" i="6" s="1"/>
  <c r="C812" i="6"/>
  <c r="D812" i="6"/>
  <c r="E812" i="6"/>
  <c r="K812" i="6"/>
  <c r="L812" i="6"/>
  <c r="M812" i="6"/>
  <c r="A813" i="6"/>
  <c r="B813" i="6"/>
  <c r="T813" i="6" s="1"/>
  <c r="C813" i="6"/>
  <c r="D813" i="6"/>
  <c r="E813" i="6"/>
  <c r="K813" i="6"/>
  <c r="L813" i="6"/>
  <c r="M813" i="6"/>
  <c r="A814" i="6"/>
  <c r="B814" i="6"/>
  <c r="T814" i="6" s="1"/>
  <c r="C814" i="6"/>
  <c r="D814" i="6"/>
  <c r="E814" i="6"/>
  <c r="K814" i="6"/>
  <c r="L814" i="6"/>
  <c r="M814" i="6"/>
  <c r="A815" i="6"/>
  <c r="B815" i="6"/>
  <c r="T815" i="6" s="1"/>
  <c r="C815" i="6"/>
  <c r="D815" i="6"/>
  <c r="E815" i="6"/>
  <c r="K815" i="6"/>
  <c r="L815" i="6"/>
  <c r="M815" i="6"/>
  <c r="A816" i="6"/>
  <c r="B816" i="6"/>
  <c r="T816" i="6" s="1"/>
  <c r="C816" i="6"/>
  <c r="D816" i="6"/>
  <c r="E816" i="6"/>
  <c r="K816" i="6"/>
  <c r="L816" i="6"/>
  <c r="M816" i="6"/>
  <c r="A817" i="6"/>
  <c r="B817" i="6"/>
  <c r="T817" i="6" s="1"/>
  <c r="C817" i="6"/>
  <c r="D817" i="6"/>
  <c r="E817" i="6"/>
  <c r="K817" i="6"/>
  <c r="L817" i="6"/>
  <c r="M817" i="6"/>
  <c r="A818" i="6"/>
  <c r="B818" i="6"/>
  <c r="T818" i="6" s="1"/>
  <c r="C818" i="6"/>
  <c r="D818" i="6"/>
  <c r="E818" i="6"/>
  <c r="K818" i="6"/>
  <c r="L818" i="6"/>
  <c r="M818" i="6"/>
  <c r="A819" i="6"/>
  <c r="B819" i="6"/>
  <c r="T819" i="6" s="1"/>
  <c r="C819" i="6"/>
  <c r="D819" i="6"/>
  <c r="E819" i="6"/>
  <c r="K819" i="6"/>
  <c r="L819" i="6"/>
  <c r="M819" i="6"/>
  <c r="A820" i="6"/>
  <c r="B820" i="6"/>
  <c r="T820" i="6" s="1"/>
  <c r="C820" i="6"/>
  <c r="D820" i="6"/>
  <c r="E820" i="6"/>
  <c r="K820" i="6"/>
  <c r="L820" i="6"/>
  <c r="M820" i="6"/>
  <c r="A821" i="6"/>
  <c r="B821" i="6"/>
  <c r="T821" i="6" s="1"/>
  <c r="C821" i="6"/>
  <c r="D821" i="6"/>
  <c r="E821" i="6"/>
  <c r="K821" i="6"/>
  <c r="L821" i="6"/>
  <c r="M821" i="6"/>
  <c r="A822" i="6"/>
  <c r="B822" i="6"/>
  <c r="T822" i="6" s="1"/>
  <c r="C822" i="6"/>
  <c r="D822" i="6"/>
  <c r="E822" i="6"/>
  <c r="K822" i="6"/>
  <c r="L822" i="6"/>
  <c r="M822" i="6"/>
  <c r="A823" i="6"/>
  <c r="B823" i="6"/>
  <c r="T823" i="6" s="1"/>
  <c r="C823" i="6"/>
  <c r="D823" i="6"/>
  <c r="E823" i="6"/>
  <c r="K823" i="6"/>
  <c r="L823" i="6"/>
  <c r="M823" i="6"/>
  <c r="A824" i="6"/>
  <c r="B824" i="6"/>
  <c r="T824" i="6" s="1"/>
  <c r="C824" i="6"/>
  <c r="D824" i="6"/>
  <c r="E824" i="6"/>
  <c r="K824" i="6"/>
  <c r="L824" i="6"/>
  <c r="M824" i="6"/>
  <c r="A825" i="6"/>
  <c r="B825" i="6"/>
  <c r="T825" i="6" s="1"/>
  <c r="C825" i="6"/>
  <c r="D825" i="6"/>
  <c r="E825" i="6"/>
  <c r="K825" i="6"/>
  <c r="L825" i="6"/>
  <c r="M825" i="6"/>
  <c r="A826" i="6"/>
  <c r="B826" i="6"/>
  <c r="T826" i="6" s="1"/>
  <c r="C826" i="6"/>
  <c r="D826" i="6"/>
  <c r="E826" i="6"/>
  <c r="K826" i="6"/>
  <c r="L826" i="6"/>
  <c r="M826" i="6"/>
  <c r="A827" i="6"/>
  <c r="B827" i="6"/>
  <c r="C827" i="6"/>
  <c r="D827" i="6"/>
  <c r="E827" i="6"/>
  <c r="K827" i="6"/>
  <c r="L827" i="6"/>
  <c r="M827" i="6"/>
  <c r="A828" i="6"/>
  <c r="B828" i="6"/>
  <c r="C828" i="6"/>
  <c r="D828" i="6"/>
  <c r="E828" i="6"/>
  <c r="K828" i="6"/>
  <c r="L828" i="6"/>
  <c r="M828" i="6"/>
  <c r="A829" i="6"/>
  <c r="B829" i="6"/>
  <c r="C829" i="6"/>
  <c r="D829" i="6"/>
  <c r="E829" i="6"/>
  <c r="K829" i="6"/>
  <c r="L829" i="6"/>
  <c r="M829" i="6"/>
  <c r="A830" i="6"/>
  <c r="B830" i="6"/>
  <c r="C830" i="6"/>
  <c r="D830" i="6"/>
  <c r="E830" i="6"/>
  <c r="K830" i="6"/>
  <c r="L830" i="6"/>
  <c r="M830" i="6"/>
  <c r="A831" i="6"/>
  <c r="B831" i="6"/>
  <c r="C831" i="6"/>
  <c r="D831" i="6"/>
  <c r="E831" i="6"/>
  <c r="K831" i="6"/>
  <c r="L831" i="6"/>
  <c r="M831" i="6"/>
  <c r="A832" i="6"/>
  <c r="B832" i="6"/>
  <c r="C832" i="6"/>
  <c r="D832" i="6"/>
  <c r="E832" i="6"/>
  <c r="K832" i="6"/>
  <c r="L832" i="6"/>
  <c r="M832" i="6"/>
  <c r="A833" i="6"/>
  <c r="B833" i="6"/>
  <c r="C833" i="6"/>
  <c r="D833" i="6"/>
  <c r="E833" i="6"/>
  <c r="K833" i="6"/>
  <c r="L833" i="6"/>
  <c r="M833" i="6"/>
  <c r="A834" i="6"/>
  <c r="B834" i="6"/>
  <c r="C834" i="6"/>
  <c r="D834" i="6"/>
  <c r="E834" i="6"/>
  <c r="K834" i="6"/>
  <c r="L834" i="6"/>
  <c r="M834" i="6"/>
  <c r="A835" i="6"/>
  <c r="B835" i="6"/>
  <c r="C835" i="6"/>
  <c r="D835" i="6"/>
  <c r="E835" i="6"/>
  <c r="K835" i="6"/>
  <c r="L835" i="6"/>
  <c r="M835" i="6"/>
  <c r="A836" i="6"/>
  <c r="B836" i="6"/>
  <c r="C836" i="6"/>
  <c r="D836" i="6"/>
  <c r="E836" i="6"/>
  <c r="K836" i="6"/>
  <c r="L836" i="6"/>
  <c r="M836" i="6"/>
  <c r="A837" i="6"/>
  <c r="B837" i="6"/>
  <c r="C837" i="6"/>
  <c r="D837" i="6"/>
  <c r="E837" i="6"/>
  <c r="K837" i="6"/>
  <c r="L837" i="6"/>
  <c r="M837" i="6"/>
  <c r="A838" i="6"/>
  <c r="B838" i="6"/>
  <c r="C838" i="6"/>
  <c r="D838" i="6"/>
  <c r="E838" i="6"/>
  <c r="K838" i="6"/>
  <c r="L838" i="6"/>
  <c r="M838" i="6"/>
  <c r="A839" i="6"/>
  <c r="B839" i="6"/>
  <c r="C839" i="6"/>
  <c r="D839" i="6"/>
  <c r="E839" i="6"/>
  <c r="K839" i="6"/>
  <c r="L839" i="6"/>
  <c r="M839" i="6"/>
  <c r="A840" i="6"/>
  <c r="B840" i="6"/>
  <c r="C840" i="6"/>
  <c r="D840" i="6"/>
  <c r="E840" i="6"/>
  <c r="K840" i="6"/>
  <c r="L840" i="6"/>
  <c r="M840" i="6"/>
  <c r="A841" i="6"/>
  <c r="B841" i="6"/>
  <c r="C841" i="6"/>
  <c r="D841" i="6"/>
  <c r="E841" i="6"/>
  <c r="K841" i="6"/>
  <c r="L841" i="6"/>
  <c r="M841" i="6"/>
  <c r="A842" i="6"/>
  <c r="B842" i="6"/>
  <c r="C842" i="6"/>
  <c r="D842" i="6"/>
  <c r="E842" i="6"/>
  <c r="K842" i="6"/>
  <c r="L842" i="6"/>
  <c r="M842" i="6"/>
  <c r="A843" i="6"/>
  <c r="B843" i="6"/>
  <c r="C843" i="6"/>
  <c r="D843" i="6"/>
  <c r="E843" i="6"/>
  <c r="K843" i="6"/>
  <c r="L843" i="6"/>
  <c r="M843" i="6"/>
  <c r="A844" i="6"/>
  <c r="B844" i="6"/>
  <c r="C844" i="6"/>
  <c r="D844" i="6"/>
  <c r="E844" i="6"/>
  <c r="K844" i="6"/>
  <c r="L844" i="6"/>
  <c r="M844" i="6"/>
  <c r="A845" i="6"/>
  <c r="B845" i="6"/>
  <c r="C845" i="6"/>
  <c r="D845" i="6"/>
  <c r="E845" i="6"/>
  <c r="K845" i="6"/>
  <c r="L845" i="6"/>
  <c r="M845" i="6"/>
  <c r="A846" i="6"/>
  <c r="B846" i="6"/>
  <c r="C846" i="6"/>
  <c r="D846" i="6"/>
  <c r="E846" i="6"/>
  <c r="K846" i="6"/>
  <c r="L846" i="6"/>
  <c r="M846" i="6"/>
  <c r="A847" i="6"/>
  <c r="B847" i="6"/>
  <c r="C847" i="6"/>
  <c r="D847" i="6"/>
  <c r="E847" i="6"/>
  <c r="K847" i="6"/>
  <c r="L847" i="6"/>
  <c r="M847" i="6"/>
  <c r="A848" i="6"/>
  <c r="B848" i="6"/>
  <c r="C848" i="6"/>
  <c r="D848" i="6"/>
  <c r="E848" i="6"/>
  <c r="K848" i="6"/>
  <c r="L848" i="6"/>
  <c r="M848" i="6"/>
  <c r="A849" i="6"/>
  <c r="B849" i="6"/>
  <c r="C849" i="6"/>
  <c r="D849" i="6"/>
  <c r="E849" i="6"/>
  <c r="K849" i="6"/>
  <c r="L849" i="6"/>
  <c r="M849" i="6"/>
  <c r="A850" i="6"/>
  <c r="B850" i="6"/>
  <c r="C850" i="6"/>
  <c r="D850" i="6"/>
  <c r="E850" i="6"/>
  <c r="K850" i="6"/>
  <c r="L850" i="6"/>
  <c r="M850" i="6"/>
  <c r="A851" i="6"/>
  <c r="B851" i="6"/>
  <c r="C851" i="6"/>
  <c r="D851" i="6"/>
  <c r="E851" i="6"/>
  <c r="K851" i="6"/>
  <c r="L851" i="6"/>
  <c r="M851" i="6"/>
  <c r="A852" i="6"/>
  <c r="B852" i="6"/>
  <c r="C852" i="6"/>
  <c r="D852" i="6"/>
  <c r="E852" i="6"/>
  <c r="K852" i="6"/>
  <c r="L852" i="6"/>
  <c r="M852" i="6"/>
  <c r="A853" i="6"/>
  <c r="B853" i="6"/>
  <c r="C853" i="6"/>
  <c r="D853" i="6"/>
  <c r="E853" i="6"/>
  <c r="K853" i="6"/>
  <c r="L853" i="6"/>
  <c r="M853" i="6"/>
  <c r="A854" i="6"/>
  <c r="B854" i="6"/>
  <c r="C854" i="6"/>
  <c r="D854" i="6"/>
  <c r="E854" i="6"/>
  <c r="K854" i="6"/>
  <c r="L854" i="6"/>
  <c r="M854" i="6"/>
  <c r="A855" i="6"/>
  <c r="B855" i="6"/>
  <c r="C855" i="6"/>
  <c r="D855" i="6"/>
  <c r="E855" i="6"/>
  <c r="K855" i="6"/>
  <c r="L855" i="6"/>
  <c r="M855" i="6"/>
  <c r="A856" i="6"/>
  <c r="B856" i="6"/>
  <c r="C856" i="6"/>
  <c r="D856" i="6"/>
  <c r="E856" i="6"/>
  <c r="K856" i="6"/>
  <c r="L856" i="6"/>
  <c r="M856" i="6"/>
  <c r="A857" i="6"/>
  <c r="B857" i="6"/>
  <c r="C857" i="6"/>
  <c r="D857" i="6"/>
  <c r="E857" i="6"/>
  <c r="K857" i="6"/>
  <c r="L857" i="6"/>
  <c r="M857" i="6"/>
  <c r="A858" i="6"/>
  <c r="B858" i="6"/>
  <c r="C858" i="6"/>
  <c r="D858" i="6"/>
  <c r="E858" i="6"/>
  <c r="K858" i="6"/>
  <c r="L858" i="6"/>
  <c r="M858" i="6"/>
  <c r="A859" i="6"/>
  <c r="B859" i="6"/>
  <c r="C859" i="6"/>
  <c r="D859" i="6"/>
  <c r="E859" i="6"/>
  <c r="K859" i="6"/>
  <c r="L859" i="6"/>
  <c r="M859" i="6"/>
  <c r="A860" i="6"/>
  <c r="B860" i="6"/>
  <c r="C860" i="6"/>
  <c r="D860" i="6"/>
  <c r="E860" i="6"/>
  <c r="K860" i="6"/>
  <c r="L860" i="6"/>
  <c r="M860" i="6"/>
  <c r="A861" i="6"/>
  <c r="B861" i="6"/>
  <c r="C861" i="6"/>
  <c r="D861" i="6"/>
  <c r="E861" i="6"/>
  <c r="K861" i="6"/>
  <c r="L861" i="6"/>
  <c r="M861" i="6"/>
  <c r="A862" i="6"/>
  <c r="B862" i="6"/>
  <c r="C862" i="6"/>
  <c r="D862" i="6"/>
  <c r="E862" i="6"/>
  <c r="K862" i="6"/>
  <c r="L862" i="6"/>
  <c r="M862" i="6"/>
  <c r="A863" i="6"/>
  <c r="B863" i="6"/>
  <c r="C863" i="6"/>
  <c r="D863" i="6"/>
  <c r="E863" i="6"/>
  <c r="K863" i="6"/>
  <c r="L863" i="6"/>
  <c r="M863" i="6"/>
  <c r="A864" i="6"/>
  <c r="B864" i="6"/>
  <c r="C864" i="6"/>
  <c r="D864" i="6"/>
  <c r="E864" i="6"/>
  <c r="K864" i="6"/>
  <c r="L864" i="6"/>
  <c r="M864" i="6"/>
  <c r="A865" i="6"/>
  <c r="B865" i="6"/>
  <c r="C865" i="6"/>
  <c r="D865" i="6"/>
  <c r="E865" i="6"/>
  <c r="K865" i="6"/>
  <c r="L865" i="6"/>
  <c r="M865" i="6"/>
  <c r="A866" i="6"/>
  <c r="B866" i="6"/>
  <c r="C866" i="6"/>
  <c r="D866" i="6"/>
  <c r="E866" i="6"/>
  <c r="K866" i="6"/>
  <c r="L866" i="6"/>
  <c r="M866" i="6"/>
  <c r="A867" i="6"/>
  <c r="B867" i="6"/>
  <c r="C867" i="6"/>
  <c r="D867" i="6"/>
  <c r="E867" i="6"/>
  <c r="K867" i="6"/>
  <c r="L867" i="6"/>
  <c r="M867" i="6"/>
  <c r="A868" i="6"/>
  <c r="B868" i="6"/>
  <c r="C868" i="6"/>
  <c r="D868" i="6"/>
  <c r="E868" i="6"/>
  <c r="K868" i="6"/>
  <c r="L868" i="6"/>
  <c r="M868" i="6"/>
  <c r="A869" i="6"/>
  <c r="B869" i="6"/>
  <c r="C869" i="6"/>
  <c r="D869" i="6"/>
  <c r="E869" i="6"/>
  <c r="K869" i="6"/>
  <c r="L869" i="6"/>
  <c r="M869" i="6"/>
  <c r="A870" i="6"/>
  <c r="B870" i="6"/>
  <c r="C870" i="6"/>
  <c r="D870" i="6"/>
  <c r="E870" i="6"/>
  <c r="K870" i="6"/>
  <c r="L870" i="6"/>
  <c r="M870" i="6"/>
  <c r="A871" i="6"/>
  <c r="B871" i="6"/>
  <c r="C871" i="6"/>
  <c r="D871" i="6"/>
  <c r="E871" i="6"/>
  <c r="K871" i="6"/>
  <c r="L871" i="6"/>
  <c r="M871" i="6"/>
  <c r="A872" i="6"/>
  <c r="B872" i="6"/>
  <c r="C872" i="6"/>
  <c r="D872" i="6"/>
  <c r="E872" i="6"/>
  <c r="K872" i="6"/>
  <c r="L872" i="6"/>
  <c r="M872" i="6"/>
  <c r="A873" i="6"/>
  <c r="B873" i="6"/>
  <c r="C873" i="6"/>
  <c r="D873" i="6"/>
  <c r="E873" i="6"/>
  <c r="K873" i="6"/>
  <c r="L873" i="6"/>
  <c r="M873" i="6"/>
  <c r="A874" i="6"/>
  <c r="B874" i="6"/>
  <c r="C874" i="6"/>
  <c r="D874" i="6"/>
  <c r="E874" i="6"/>
  <c r="K874" i="6"/>
  <c r="L874" i="6"/>
  <c r="M874" i="6"/>
  <c r="A875" i="6"/>
  <c r="B875" i="6"/>
  <c r="C875" i="6"/>
  <c r="D875" i="6"/>
  <c r="E875" i="6"/>
  <c r="K875" i="6"/>
  <c r="L875" i="6"/>
  <c r="M875" i="6"/>
  <c r="A876" i="6"/>
  <c r="B876" i="6"/>
  <c r="C876" i="6"/>
  <c r="D876" i="6"/>
  <c r="E876" i="6"/>
  <c r="K876" i="6"/>
  <c r="L876" i="6"/>
  <c r="M876" i="6"/>
  <c r="A877" i="6"/>
  <c r="B877" i="6"/>
  <c r="C877" i="6"/>
  <c r="D877" i="6"/>
  <c r="E877" i="6"/>
  <c r="K877" i="6"/>
  <c r="L877" i="6"/>
  <c r="M877" i="6"/>
  <c r="A878" i="6"/>
  <c r="B878" i="6"/>
  <c r="C878" i="6"/>
  <c r="D878" i="6"/>
  <c r="E878" i="6"/>
  <c r="K878" i="6"/>
  <c r="L878" i="6"/>
  <c r="M878" i="6"/>
  <c r="A879" i="6"/>
  <c r="B879" i="6"/>
  <c r="C879" i="6"/>
  <c r="D879" i="6"/>
  <c r="E879" i="6"/>
  <c r="K879" i="6"/>
  <c r="L879" i="6"/>
  <c r="M879" i="6"/>
  <c r="A880" i="6"/>
  <c r="B880" i="6"/>
  <c r="C880" i="6"/>
  <c r="D880" i="6"/>
  <c r="E880" i="6"/>
  <c r="K880" i="6"/>
  <c r="L880" i="6"/>
  <c r="M880" i="6"/>
  <c r="A881" i="6"/>
  <c r="B881" i="6"/>
  <c r="C881" i="6"/>
  <c r="D881" i="6"/>
  <c r="E881" i="6"/>
  <c r="K881" i="6"/>
  <c r="L881" i="6"/>
  <c r="M881" i="6"/>
  <c r="A882" i="6"/>
  <c r="B882" i="6"/>
  <c r="C882" i="6"/>
  <c r="D882" i="6"/>
  <c r="E882" i="6"/>
  <c r="K882" i="6"/>
  <c r="L882" i="6"/>
  <c r="M882" i="6"/>
  <c r="A883" i="6"/>
  <c r="B883" i="6"/>
  <c r="C883" i="6"/>
  <c r="D883" i="6"/>
  <c r="E883" i="6"/>
  <c r="K883" i="6"/>
  <c r="L883" i="6"/>
  <c r="M883" i="6"/>
  <c r="A884" i="6"/>
  <c r="B884" i="6"/>
  <c r="C884" i="6"/>
  <c r="D884" i="6"/>
  <c r="E884" i="6"/>
  <c r="K884" i="6"/>
  <c r="L884" i="6"/>
  <c r="M884" i="6"/>
  <c r="A885" i="6"/>
  <c r="B885" i="6"/>
  <c r="C885" i="6"/>
  <c r="D885" i="6"/>
  <c r="E885" i="6"/>
  <c r="K885" i="6"/>
  <c r="L885" i="6"/>
  <c r="M885" i="6"/>
  <c r="A886" i="6"/>
  <c r="B886" i="6"/>
  <c r="C886" i="6"/>
  <c r="D886" i="6"/>
  <c r="E886" i="6"/>
  <c r="K886" i="6"/>
  <c r="L886" i="6"/>
  <c r="M886" i="6"/>
  <c r="A887" i="6"/>
  <c r="B887" i="6"/>
  <c r="C887" i="6"/>
  <c r="D887" i="6"/>
  <c r="E887" i="6"/>
  <c r="K887" i="6"/>
  <c r="L887" i="6"/>
  <c r="M887" i="6"/>
  <c r="A888" i="6"/>
  <c r="B888" i="6"/>
  <c r="C888" i="6"/>
  <c r="D888" i="6"/>
  <c r="E888" i="6"/>
  <c r="K888" i="6"/>
  <c r="L888" i="6"/>
  <c r="M888" i="6"/>
  <c r="A889" i="6"/>
  <c r="B889" i="6"/>
  <c r="C889" i="6"/>
  <c r="D889" i="6"/>
  <c r="E889" i="6"/>
  <c r="K889" i="6"/>
  <c r="L889" i="6"/>
  <c r="M889" i="6"/>
  <c r="A890" i="6"/>
  <c r="B890" i="6"/>
  <c r="C890" i="6"/>
  <c r="D890" i="6"/>
  <c r="E890" i="6"/>
  <c r="K890" i="6"/>
  <c r="L890" i="6"/>
  <c r="M890" i="6"/>
  <c r="A891" i="6"/>
  <c r="B891" i="6"/>
  <c r="C891" i="6"/>
  <c r="D891" i="6"/>
  <c r="E891" i="6"/>
  <c r="K891" i="6"/>
  <c r="L891" i="6"/>
  <c r="M891" i="6"/>
  <c r="A892" i="6"/>
  <c r="B892" i="6"/>
  <c r="C892" i="6"/>
  <c r="D892" i="6"/>
  <c r="E892" i="6"/>
  <c r="K892" i="6"/>
  <c r="L892" i="6"/>
  <c r="M892" i="6"/>
  <c r="A893" i="6"/>
  <c r="B893" i="6"/>
  <c r="C893" i="6"/>
  <c r="D893" i="6"/>
  <c r="E893" i="6"/>
  <c r="K893" i="6"/>
  <c r="L893" i="6"/>
  <c r="M893" i="6"/>
  <c r="A894" i="6"/>
  <c r="B894" i="6"/>
  <c r="C894" i="6"/>
  <c r="D894" i="6"/>
  <c r="E894" i="6"/>
  <c r="K894" i="6"/>
  <c r="L894" i="6"/>
  <c r="M894" i="6"/>
  <c r="A895" i="6"/>
  <c r="B895" i="6"/>
  <c r="C895" i="6"/>
  <c r="D895" i="6"/>
  <c r="E895" i="6"/>
  <c r="K895" i="6"/>
  <c r="L895" i="6"/>
  <c r="M895" i="6"/>
  <c r="A896" i="6"/>
  <c r="B896" i="6"/>
  <c r="C896" i="6"/>
  <c r="D896" i="6"/>
  <c r="E896" i="6"/>
  <c r="K896" i="6"/>
  <c r="L896" i="6"/>
  <c r="M896" i="6"/>
  <c r="A897" i="6"/>
  <c r="B897" i="6"/>
  <c r="C897" i="6"/>
  <c r="D897" i="6"/>
  <c r="E897" i="6"/>
  <c r="K897" i="6"/>
  <c r="L897" i="6"/>
  <c r="M897" i="6"/>
  <c r="A898" i="6"/>
  <c r="B898" i="6"/>
  <c r="C898" i="6"/>
  <c r="D898" i="6"/>
  <c r="E898" i="6"/>
  <c r="K898" i="6"/>
  <c r="L898" i="6"/>
  <c r="M898" i="6"/>
  <c r="A899" i="6"/>
  <c r="B899" i="6"/>
  <c r="C899" i="6"/>
  <c r="D899" i="6"/>
  <c r="E899" i="6"/>
  <c r="K899" i="6"/>
  <c r="L899" i="6"/>
  <c r="M899" i="6"/>
  <c r="A900" i="6"/>
  <c r="B900" i="6"/>
  <c r="C900" i="6"/>
  <c r="D900" i="6"/>
  <c r="E900" i="6"/>
  <c r="K900" i="6"/>
  <c r="L900" i="6"/>
  <c r="M900" i="6"/>
  <c r="A901" i="6"/>
  <c r="B901" i="6"/>
  <c r="C901" i="6"/>
  <c r="D901" i="6"/>
  <c r="E901" i="6"/>
  <c r="K901" i="6"/>
  <c r="L901" i="6"/>
  <c r="M901" i="6"/>
  <c r="A902" i="6"/>
  <c r="B902" i="6"/>
  <c r="C902" i="6"/>
  <c r="D902" i="6"/>
  <c r="E902" i="6"/>
  <c r="K902" i="6"/>
  <c r="L902" i="6"/>
  <c r="M902" i="6"/>
  <c r="A903" i="6"/>
  <c r="B903" i="6"/>
  <c r="C903" i="6"/>
  <c r="D903" i="6"/>
  <c r="E903" i="6"/>
  <c r="K903" i="6"/>
  <c r="L903" i="6"/>
  <c r="M903" i="6"/>
  <c r="A904" i="6"/>
  <c r="B904" i="6"/>
  <c r="C904" i="6"/>
  <c r="D904" i="6"/>
  <c r="E904" i="6"/>
  <c r="K904" i="6"/>
  <c r="L904" i="6"/>
  <c r="M904" i="6"/>
  <c r="A905" i="6"/>
  <c r="B905" i="6"/>
  <c r="C905" i="6"/>
  <c r="D905" i="6"/>
  <c r="E905" i="6"/>
  <c r="K905" i="6"/>
  <c r="L905" i="6"/>
  <c r="M905" i="6"/>
  <c r="A906" i="6"/>
  <c r="B906" i="6"/>
  <c r="C906" i="6"/>
  <c r="D906" i="6"/>
  <c r="E906" i="6"/>
  <c r="K906" i="6"/>
  <c r="L906" i="6"/>
  <c r="M906" i="6"/>
  <c r="A907" i="6"/>
  <c r="B907" i="6"/>
  <c r="C907" i="6"/>
  <c r="D907" i="6"/>
  <c r="E907" i="6"/>
  <c r="K907" i="6"/>
  <c r="L907" i="6"/>
  <c r="M907" i="6"/>
  <c r="A908" i="6"/>
  <c r="B908" i="6"/>
  <c r="C908" i="6"/>
  <c r="D908" i="6"/>
  <c r="E908" i="6"/>
  <c r="K908" i="6"/>
  <c r="L908" i="6"/>
  <c r="M908" i="6"/>
  <c r="A909" i="6"/>
  <c r="B909" i="6"/>
  <c r="C909" i="6"/>
  <c r="D909" i="6"/>
  <c r="E909" i="6"/>
  <c r="K909" i="6"/>
  <c r="L909" i="6"/>
  <c r="M909" i="6"/>
  <c r="A910" i="6"/>
  <c r="B910" i="6"/>
  <c r="C910" i="6"/>
  <c r="D910" i="6"/>
  <c r="E910" i="6"/>
  <c r="K910" i="6"/>
  <c r="L910" i="6"/>
  <c r="M910" i="6"/>
  <c r="A911" i="6"/>
  <c r="B911" i="6"/>
  <c r="C911" i="6"/>
  <c r="D911" i="6"/>
  <c r="E911" i="6"/>
  <c r="K911" i="6"/>
  <c r="L911" i="6"/>
  <c r="M911" i="6"/>
  <c r="A912" i="6"/>
  <c r="B912" i="6"/>
  <c r="C912" i="6"/>
  <c r="D912" i="6"/>
  <c r="E912" i="6"/>
  <c r="K912" i="6"/>
  <c r="L912" i="6"/>
  <c r="M912" i="6"/>
  <c r="A913" i="6"/>
  <c r="B913" i="6"/>
  <c r="C913" i="6"/>
  <c r="D913" i="6"/>
  <c r="E913" i="6"/>
  <c r="K913" i="6"/>
  <c r="L913" i="6"/>
  <c r="M913" i="6"/>
  <c r="A914" i="6"/>
  <c r="B914" i="6"/>
  <c r="C914" i="6"/>
  <c r="D914" i="6"/>
  <c r="E914" i="6"/>
  <c r="K914" i="6"/>
  <c r="L914" i="6"/>
  <c r="M914" i="6"/>
  <c r="A915" i="6"/>
  <c r="B915" i="6"/>
  <c r="C915" i="6"/>
  <c r="D915" i="6"/>
  <c r="E915" i="6"/>
  <c r="K915" i="6"/>
  <c r="L915" i="6"/>
  <c r="M915" i="6"/>
  <c r="A916" i="6"/>
  <c r="B916" i="6"/>
  <c r="C916" i="6"/>
  <c r="D916" i="6"/>
  <c r="E916" i="6"/>
  <c r="K916" i="6"/>
  <c r="L916" i="6"/>
  <c r="M916" i="6"/>
  <c r="A917" i="6"/>
  <c r="B917" i="6"/>
  <c r="C917" i="6"/>
  <c r="D917" i="6"/>
  <c r="E917" i="6"/>
  <c r="K917" i="6"/>
  <c r="L917" i="6"/>
  <c r="M917" i="6"/>
  <c r="A918" i="6"/>
  <c r="B918" i="6"/>
  <c r="C918" i="6"/>
  <c r="D918" i="6"/>
  <c r="E918" i="6"/>
  <c r="K918" i="6"/>
  <c r="L918" i="6"/>
  <c r="M918" i="6"/>
  <c r="A919" i="6"/>
  <c r="B919" i="6"/>
  <c r="C919" i="6"/>
  <c r="D919" i="6"/>
  <c r="E919" i="6"/>
  <c r="K919" i="6"/>
  <c r="L919" i="6"/>
  <c r="M919" i="6"/>
  <c r="A920" i="6"/>
  <c r="B920" i="6"/>
  <c r="C920" i="6"/>
  <c r="D920" i="6"/>
  <c r="E920" i="6"/>
  <c r="K920" i="6"/>
  <c r="L920" i="6"/>
  <c r="M920" i="6"/>
  <c r="A921" i="6"/>
  <c r="B921" i="6"/>
  <c r="C921" i="6"/>
  <c r="D921" i="6"/>
  <c r="E921" i="6"/>
  <c r="K921" i="6"/>
  <c r="L921" i="6"/>
  <c r="M921" i="6"/>
  <c r="A922" i="6"/>
  <c r="B922" i="6"/>
  <c r="C922" i="6"/>
  <c r="D922" i="6"/>
  <c r="E922" i="6"/>
  <c r="K922" i="6"/>
  <c r="L922" i="6"/>
  <c r="M922" i="6"/>
  <c r="A923" i="6"/>
  <c r="B923" i="6"/>
  <c r="C923" i="6"/>
  <c r="D923" i="6"/>
  <c r="E923" i="6"/>
  <c r="K923" i="6"/>
  <c r="L923" i="6"/>
  <c r="M923" i="6"/>
  <c r="A924" i="6"/>
  <c r="B924" i="6"/>
  <c r="C924" i="6"/>
  <c r="D924" i="6"/>
  <c r="E924" i="6"/>
  <c r="K924" i="6"/>
  <c r="L924" i="6"/>
  <c r="M924" i="6"/>
  <c r="A925" i="6"/>
  <c r="B925" i="6"/>
  <c r="C925" i="6"/>
  <c r="D925" i="6"/>
  <c r="E925" i="6"/>
  <c r="K925" i="6"/>
  <c r="L925" i="6"/>
  <c r="M925" i="6"/>
  <c r="A926" i="6"/>
  <c r="B926" i="6"/>
  <c r="C926" i="6"/>
  <c r="D926" i="6"/>
  <c r="E926" i="6"/>
  <c r="K926" i="6"/>
  <c r="L926" i="6"/>
  <c r="M926" i="6"/>
  <c r="A927" i="6"/>
  <c r="B927" i="6"/>
  <c r="C927" i="6"/>
  <c r="D927" i="6"/>
  <c r="E927" i="6"/>
  <c r="K927" i="6"/>
  <c r="L927" i="6"/>
  <c r="M927" i="6"/>
  <c r="A928" i="6"/>
  <c r="B928" i="6"/>
  <c r="C928" i="6"/>
  <c r="D928" i="6"/>
  <c r="E928" i="6"/>
  <c r="K928" i="6"/>
  <c r="L928" i="6"/>
  <c r="M928" i="6"/>
  <c r="A929" i="6"/>
  <c r="B929" i="6"/>
  <c r="C929" i="6"/>
  <c r="D929" i="6"/>
  <c r="E929" i="6"/>
  <c r="K929" i="6"/>
  <c r="L929" i="6"/>
  <c r="M929" i="6"/>
  <c r="A930" i="6"/>
  <c r="B930" i="6"/>
  <c r="C930" i="6"/>
  <c r="D930" i="6"/>
  <c r="E930" i="6"/>
  <c r="K930" i="6"/>
  <c r="L930" i="6"/>
  <c r="M930" i="6"/>
  <c r="A931" i="6"/>
  <c r="B931" i="6"/>
  <c r="C931" i="6"/>
  <c r="D931" i="6"/>
  <c r="E931" i="6"/>
  <c r="K931" i="6"/>
  <c r="L931" i="6"/>
  <c r="M931" i="6"/>
  <c r="A932" i="6"/>
  <c r="B932" i="6"/>
  <c r="C932" i="6"/>
  <c r="D932" i="6"/>
  <c r="E932" i="6"/>
  <c r="K932" i="6"/>
  <c r="L932" i="6"/>
  <c r="M932" i="6"/>
  <c r="A933" i="6"/>
  <c r="B933" i="6"/>
  <c r="C933" i="6"/>
  <c r="D933" i="6"/>
  <c r="E933" i="6"/>
  <c r="K933" i="6"/>
  <c r="L933" i="6"/>
  <c r="M933" i="6"/>
  <c r="A934" i="6"/>
  <c r="B934" i="6"/>
  <c r="C934" i="6"/>
  <c r="D934" i="6"/>
  <c r="E934" i="6"/>
  <c r="K934" i="6"/>
  <c r="L934" i="6"/>
  <c r="M934" i="6"/>
  <c r="A935" i="6"/>
  <c r="B935" i="6"/>
  <c r="C935" i="6"/>
  <c r="D935" i="6"/>
  <c r="E935" i="6"/>
  <c r="K935" i="6"/>
  <c r="L935" i="6"/>
  <c r="M935" i="6"/>
  <c r="A936" i="6"/>
  <c r="B936" i="6"/>
  <c r="C936" i="6"/>
  <c r="D936" i="6"/>
  <c r="E936" i="6"/>
  <c r="K936" i="6"/>
  <c r="L936" i="6"/>
  <c r="M936" i="6"/>
  <c r="A937" i="6"/>
  <c r="B937" i="6"/>
  <c r="C937" i="6"/>
  <c r="D937" i="6"/>
  <c r="E937" i="6"/>
  <c r="K937" i="6"/>
  <c r="L937" i="6"/>
  <c r="M937" i="6"/>
  <c r="A938" i="6"/>
  <c r="B938" i="6"/>
  <c r="C938" i="6"/>
  <c r="D938" i="6"/>
  <c r="E938" i="6"/>
  <c r="K938" i="6"/>
  <c r="L938" i="6"/>
  <c r="M938" i="6"/>
  <c r="A939" i="6"/>
  <c r="B939" i="6"/>
  <c r="C939" i="6"/>
  <c r="D939" i="6"/>
  <c r="E939" i="6"/>
  <c r="K939" i="6"/>
  <c r="L939" i="6"/>
  <c r="M939" i="6"/>
  <c r="A940" i="6"/>
  <c r="B940" i="6"/>
  <c r="C940" i="6"/>
  <c r="D940" i="6"/>
  <c r="E940" i="6"/>
  <c r="K940" i="6"/>
  <c r="L940" i="6"/>
  <c r="M940" i="6"/>
  <c r="A941" i="6"/>
  <c r="B941" i="6"/>
  <c r="C941" i="6"/>
  <c r="D941" i="6"/>
  <c r="E941" i="6"/>
  <c r="K941" i="6"/>
  <c r="L941" i="6"/>
  <c r="M941" i="6"/>
  <c r="A942" i="6"/>
  <c r="B942" i="6"/>
  <c r="C942" i="6"/>
  <c r="D942" i="6"/>
  <c r="E942" i="6"/>
  <c r="K942" i="6"/>
  <c r="L942" i="6"/>
  <c r="M942" i="6"/>
  <c r="A943" i="6"/>
  <c r="B943" i="6"/>
  <c r="C943" i="6"/>
  <c r="D943" i="6"/>
  <c r="E943" i="6"/>
  <c r="K943" i="6"/>
  <c r="L943" i="6"/>
  <c r="M943" i="6"/>
  <c r="A944" i="6"/>
  <c r="B944" i="6"/>
  <c r="C944" i="6"/>
  <c r="D944" i="6"/>
  <c r="E944" i="6"/>
  <c r="K944" i="6"/>
  <c r="L944" i="6"/>
  <c r="M944" i="6"/>
  <c r="A945" i="6"/>
  <c r="B945" i="6"/>
  <c r="C945" i="6"/>
  <c r="D945" i="6"/>
  <c r="E945" i="6"/>
  <c r="K945" i="6"/>
  <c r="L945" i="6"/>
  <c r="M945" i="6"/>
  <c r="A946" i="6"/>
  <c r="B946" i="6"/>
  <c r="C946" i="6"/>
  <c r="D946" i="6"/>
  <c r="E946" i="6"/>
  <c r="K946" i="6"/>
  <c r="L946" i="6"/>
  <c r="M946" i="6"/>
  <c r="A947" i="6"/>
  <c r="B947" i="6"/>
  <c r="C947" i="6"/>
  <c r="D947" i="6"/>
  <c r="E947" i="6"/>
  <c r="K947" i="6"/>
  <c r="L947" i="6"/>
  <c r="M947" i="6"/>
  <c r="A948" i="6"/>
  <c r="B948" i="6"/>
  <c r="C948" i="6"/>
  <c r="D948" i="6"/>
  <c r="E948" i="6"/>
  <c r="K948" i="6"/>
  <c r="L948" i="6"/>
  <c r="M948" i="6"/>
  <c r="A949" i="6"/>
  <c r="B949" i="6"/>
  <c r="C949" i="6"/>
  <c r="D949" i="6"/>
  <c r="E949" i="6"/>
  <c r="K949" i="6"/>
  <c r="L949" i="6"/>
  <c r="M949" i="6"/>
  <c r="A950" i="6"/>
  <c r="B950" i="6"/>
  <c r="C950" i="6"/>
  <c r="D950" i="6"/>
  <c r="E950" i="6"/>
  <c r="K950" i="6"/>
  <c r="L950" i="6"/>
  <c r="M950" i="6"/>
  <c r="A951" i="6"/>
  <c r="B951" i="6"/>
  <c r="C951" i="6"/>
  <c r="D951" i="6"/>
  <c r="E951" i="6"/>
  <c r="K951" i="6"/>
  <c r="L951" i="6"/>
  <c r="M951" i="6"/>
  <c r="A952" i="6"/>
  <c r="B952" i="6"/>
  <c r="C952" i="6"/>
  <c r="D952" i="6"/>
  <c r="E952" i="6"/>
  <c r="K952" i="6"/>
  <c r="L952" i="6"/>
  <c r="M952" i="6"/>
  <c r="A953" i="6"/>
  <c r="B953" i="6"/>
  <c r="C953" i="6"/>
  <c r="D953" i="6"/>
  <c r="E953" i="6"/>
  <c r="K953" i="6"/>
  <c r="L953" i="6"/>
  <c r="M953" i="6"/>
  <c r="A954" i="6"/>
  <c r="B954" i="6"/>
  <c r="C954" i="6"/>
  <c r="D954" i="6"/>
  <c r="E954" i="6"/>
  <c r="K954" i="6"/>
  <c r="L954" i="6"/>
  <c r="M954" i="6"/>
  <c r="A955" i="6"/>
  <c r="B955" i="6"/>
  <c r="C955" i="6"/>
  <c r="D955" i="6"/>
  <c r="E955" i="6"/>
  <c r="K955" i="6"/>
  <c r="L955" i="6"/>
  <c r="M955" i="6"/>
  <c r="A956" i="6"/>
  <c r="B956" i="6"/>
  <c r="C956" i="6"/>
  <c r="D956" i="6"/>
  <c r="E956" i="6"/>
  <c r="K956" i="6"/>
  <c r="L956" i="6"/>
  <c r="M956" i="6"/>
  <c r="A957" i="6"/>
  <c r="B957" i="6"/>
  <c r="C957" i="6"/>
  <c r="D957" i="6"/>
  <c r="E957" i="6"/>
  <c r="K957" i="6"/>
  <c r="L957" i="6"/>
  <c r="M957" i="6"/>
  <c r="A958" i="6"/>
  <c r="B958" i="6"/>
  <c r="C958" i="6"/>
  <c r="D958" i="6"/>
  <c r="E958" i="6"/>
  <c r="K958" i="6"/>
  <c r="L958" i="6"/>
  <c r="M958" i="6"/>
  <c r="A959" i="6"/>
  <c r="B959" i="6"/>
  <c r="C959" i="6"/>
  <c r="D959" i="6"/>
  <c r="E959" i="6"/>
  <c r="K959" i="6"/>
  <c r="L959" i="6"/>
  <c r="M959" i="6"/>
  <c r="A960" i="6"/>
  <c r="B960" i="6"/>
  <c r="C960" i="6"/>
  <c r="D960" i="6"/>
  <c r="E960" i="6"/>
  <c r="K960" i="6"/>
  <c r="L960" i="6"/>
  <c r="M960" i="6"/>
  <c r="A961" i="6"/>
  <c r="B961" i="6"/>
  <c r="C961" i="6"/>
  <c r="D961" i="6"/>
  <c r="E961" i="6"/>
  <c r="K961" i="6"/>
  <c r="L961" i="6"/>
  <c r="M961" i="6"/>
  <c r="A962" i="6"/>
  <c r="B962" i="6"/>
  <c r="C962" i="6"/>
  <c r="D962" i="6"/>
  <c r="E962" i="6"/>
  <c r="K962" i="6"/>
  <c r="L962" i="6"/>
  <c r="M962" i="6"/>
  <c r="A963" i="6"/>
  <c r="B963" i="6"/>
  <c r="C963" i="6"/>
  <c r="D963" i="6"/>
  <c r="E963" i="6"/>
  <c r="K963" i="6"/>
  <c r="L963" i="6"/>
  <c r="M963" i="6"/>
  <c r="A964" i="6"/>
  <c r="B964" i="6"/>
  <c r="C964" i="6"/>
  <c r="D964" i="6"/>
  <c r="E964" i="6"/>
  <c r="K964" i="6"/>
  <c r="L964" i="6"/>
  <c r="M964" i="6"/>
  <c r="A965" i="6"/>
  <c r="B965" i="6"/>
  <c r="C965" i="6"/>
  <c r="D965" i="6"/>
  <c r="E965" i="6"/>
  <c r="K965" i="6"/>
  <c r="L965" i="6"/>
  <c r="M965" i="6"/>
  <c r="A966" i="6"/>
  <c r="B966" i="6"/>
  <c r="C966" i="6"/>
  <c r="D966" i="6"/>
  <c r="E966" i="6"/>
  <c r="K966" i="6"/>
  <c r="L966" i="6"/>
  <c r="M966" i="6"/>
  <c r="A967" i="6"/>
  <c r="B967" i="6"/>
  <c r="C967" i="6"/>
  <c r="D967" i="6"/>
  <c r="E967" i="6"/>
  <c r="K967" i="6"/>
  <c r="L967" i="6"/>
  <c r="M967" i="6"/>
  <c r="A968" i="6"/>
  <c r="B968" i="6"/>
  <c r="C968" i="6"/>
  <c r="D968" i="6"/>
  <c r="E968" i="6"/>
  <c r="K968" i="6"/>
  <c r="L968" i="6"/>
  <c r="M968" i="6"/>
  <c r="A969" i="6"/>
  <c r="B969" i="6"/>
  <c r="C969" i="6"/>
  <c r="D969" i="6"/>
  <c r="E969" i="6"/>
  <c r="K969" i="6"/>
  <c r="L969" i="6"/>
  <c r="M969" i="6"/>
  <c r="A970" i="6"/>
  <c r="B970" i="6"/>
  <c r="C970" i="6"/>
  <c r="D970" i="6"/>
  <c r="E970" i="6"/>
  <c r="K970" i="6"/>
  <c r="L970" i="6"/>
  <c r="M970" i="6"/>
  <c r="A971" i="6"/>
  <c r="B971" i="6"/>
  <c r="C971" i="6"/>
  <c r="D971" i="6"/>
  <c r="E971" i="6"/>
  <c r="K971" i="6"/>
  <c r="L971" i="6"/>
  <c r="M971" i="6"/>
  <c r="A972" i="6"/>
  <c r="B972" i="6"/>
  <c r="C972" i="6"/>
  <c r="D972" i="6"/>
  <c r="E972" i="6"/>
  <c r="K972" i="6"/>
  <c r="L972" i="6"/>
  <c r="M972" i="6"/>
  <c r="A973" i="6"/>
  <c r="B973" i="6"/>
  <c r="C973" i="6"/>
  <c r="D973" i="6"/>
  <c r="E973" i="6"/>
  <c r="K973" i="6"/>
  <c r="L973" i="6"/>
  <c r="M973" i="6"/>
  <c r="A974" i="6"/>
  <c r="B974" i="6"/>
  <c r="C974" i="6"/>
  <c r="D974" i="6"/>
  <c r="E974" i="6"/>
  <c r="K974" i="6"/>
  <c r="L974" i="6"/>
  <c r="M974" i="6"/>
  <c r="A975" i="6"/>
  <c r="B975" i="6"/>
  <c r="C975" i="6"/>
  <c r="D975" i="6"/>
  <c r="E975" i="6"/>
  <c r="K975" i="6"/>
  <c r="L975" i="6"/>
  <c r="M975" i="6"/>
  <c r="A976" i="6"/>
  <c r="B976" i="6"/>
  <c r="C976" i="6"/>
  <c r="D976" i="6"/>
  <c r="E976" i="6"/>
  <c r="K976" i="6"/>
  <c r="L976" i="6"/>
  <c r="M976" i="6"/>
  <c r="A977" i="6"/>
  <c r="B977" i="6"/>
  <c r="C977" i="6"/>
  <c r="D977" i="6"/>
  <c r="E977" i="6"/>
  <c r="K977" i="6"/>
  <c r="L977" i="6"/>
  <c r="M977" i="6"/>
  <c r="A978" i="6"/>
  <c r="B978" i="6"/>
  <c r="C978" i="6"/>
  <c r="D978" i="6"/>
  <c r="E978" i="6"/>
  <c r="K978" i="6"/>
  <c r="L978" i="6"/>
  <c r="M978" i="6"/>
  <c r="A979" i="6"/>
  <c r="B979" i="6"/>
  <c r="T979" i="6" s="1"/>
  <c r="C979" i="6"/>
  <c r="D979" i="6"/>
  <c r="E979" i="6"/>
  <c r="K979" i="6"/>
  <c r="L979" i="6"/>
  <c r="M979" i="6"/>
  <c r="A980" i="6"/>
  <c r="B980" i="6"/>
  <c r="T980" i="6" s="1"/>
  <c r="C980" i="6"/>
  <c r="D980" i="6"/>
  <c r="E980" i="6"/>
  <c r="K980" i="6"/>
  <c r="L980" i="6"/>
  <c r="M980" i="6"/>
  <c r="A981" i="6"/>
  <c r="B981" i="6"/>
  <c r="T981" i="6" s="1"/>
  <c r="C981" i="6"/>
  <c r="D981" i="6"/>
  <c r="E981" i="6"/>
  <c r="K981" i="6"/>
  <c r="L981" i="6"/>
  <c r="M981" i="6"/>
  <c r="A982" i="6"/>
  <c r="B982" i="6"/>
  <c r="T982" i="6" s="1"/>
  <c r="C982" i="6"/>
  <c r="D982" i="6"/>
  <c r="E982" i="6"/>
  <c r="K982" i="6"/>
  <c r="L982" i="6"/>
  <c r="M982" i="6"/>
  <c r="A983" i="6"/>
  <c r="B983" i="6"/>
  <c r="T983" i="6" s="1"/>
  <c r="C983" i="6"/>
  <c r="D983" i="6"/>
  <c r="E983" i="6"/>
  <c r="K983" i="6"/>
  <c r="L983" i="6"/>
  <c r="M983" i="6"/>
  <c r="A984" i="6"/>
  <c r="B984" i="6"/>
  <c r="T984" i="6" s="1"/>
  <c r="C984" i="6"/>
  <c r="D984" i="6"/>
  <c r="E984" i="6"/>
  <c r="K984" i="6"/>
  <c r="L984" i="6"/>
  <c r="M984" i="6"/>
  <c r="A985" i="6"/>
  <c r="B985" i="6"/>
  <c r="T985" i="6" s="1"/>
  <c r="C985" i="6"/>
  <c r="D985" i="6"/>
  <c r="E985" i="6"/>
  <c r="K985" i="6"/>
  <c r="L985" i="6"/>
  <c r="M985" i="6"/>
  <c r="A986" i="6"/>
  <c r="B986" i="6"/>
  <c r="T986" i="6" s="1"/>
  <c r="C986" i="6"/>
  <c r="D986" i="6"/>
  <c r="E986" i="6"/>
  <c r="K986" i="6"/>
  <c r="L986" i="6"/>
  <c r="M986" i="6"/>
  <c r="A987" i="6"/>
  <c r="B987" i="6"/>
  <c r="T987" i="6" s="1"/>
  <c r="C987" i="6"/>
  <c r="D987" i="6"/>
  <c r="E987" i="6"/>
  <c r="K987" i="6"/>
  <c r="L987" i="6"/>
  <c r="M987" i="6"/>
  <c r="A988" i="6"/>
  <c r="B988" i="6"/>
  <c r="T988" i="6" s="1"/>
  <c r="C988" i="6"/>
  <c r="D988" i="6"/>
  <c r="E988" i="6"/>
  <c r="K988" i="6"/>
  <c r="L988" i="6"/>
  <c r="M988" i="6"/>
  <c r="A989" i="6"/>
  <c r="B989" i="6"/>
  <c r="T989" i="6" s="1"/>
  <c r="C989" i="6"/>
  <c r="D989" i="6"/>
  <c r="E989" i="6"/>
  <c r="K989" i="6"/>
  <c r="L989" i="6"/>
  <c r="M989" i="6"/>
  <c r="A990" i="6"/>
  <c r="B990" i="6"/>
  <c r="T990" i="6" s="1"/>
  <c r="C990" i="6"/>
  <c r="D990" i="6"/>
  <c r="E990" i="6"/>
  <c r="K990" i="6"/>
  <c r="L990" i="6"/>
  <c r="M990" i="6"/>
  <c r="A991" i="6"/>
  <c r="B991" i="6"/>
  <c r="T991" i="6" s="1"/>
  <c r="C991" i="6"/>
  <c r="D991" i="6"/>
  <c r="E991" i="6"/>
  <c r="K991" i="6"/>
  <c r="L991" i="6"/>
  <c r="M991" i="6"/>
  <c r="A992" i="6"/>
  <c r="B992" i="6"/>
  <c r="T992" i="6" s="1"/>
  <c r="C992" i="6"/>
  <c r="D992" i="6"/>
  <c r="E992" i="6"/>
  <c r="K992" i="6"/>
  <c r="L992" i="6"/>
  <c r="M992" i="6"/>
  <c r="A993" i="6"/>
  <c r="B993" i="6"/>
  <c r="T993" i="6" s="1"/>
  <c r="C993" i="6"/>
  <c r="D993" i="6"/>
  <c r="E993" i="6"/>
  <c r="K993" i="6"/>
  <c r="L993" i="6"/>
  <c r="M993" i="6"/>
  <c r="A994" i="6"/>
  <c r="B994" i="6"/>
  <c r="T994" i="6" s="1"/>
  <c r="C994" i="6"/>
  <c r="D994" i="6"/>
  <c r="E994" i="6"/>
  <c r="K994" i="6"/>
  <c r="L994" i="6"/>
  <c r="M994" i="6"/>
  <c r="A995" i="6"/>
  <c r="B995" i="6"/>
  <c r="T995" i="6" s="1"/>
  <c r="C995" i="6"/>
  <c r="D995" i="6"/>
  <c r="E995" i="6"/>
  <c r="K995" i="6"/>
  <c r="L995" i="6"/>
  <c r="M995" i="6"/>
  <c r="A996" i="6"/>
  <c r="B996" i="6"/>
  <c r="T996" i="6" s="1"/>
  <c r="C996" i="6"/>
  <c r="D996" i="6"/>
  <c r="E996" i="6"/>
  <c r="K996" i="6"/>
  <c r="L996" i="6"/>
  <c r="M996" i="6"/>
  <c r="A997" i="6"/>
  <c r="B997" i="6"/>
  <c r="T997" i="6" s="1"/>
  <c r="C997" i="6"/>
  <c r="D997" i="6"/>
  <c r="E997" i="6"/>
  <c r="K997" i="6"/>
  <c r="L997" i="6"/>
  <c r="M997" i="6"/>
  <c r="A998" i="6"/>
  <c r="B998" i="6"/>
  <c r="T998" i="6" s="1"/>
  <c r="C998" i="6"/>
  <c r="D998" i="6"/>
  <c r="E998" i="6"/>
  <c r="K998" i="6"/>
  <c r="L998" i="6"/>
  <c r="M998" i="6"/>
  <c r="A999" i="6"/>
  <c r="B999" i="6"/>
  <c r="T999" i="6" s="1"/>
  <c r="C999" i="6"/>
  <c r="D999" i="6"/>
  <c r="E999" i="6"/>
  <c r="K999" i="6"/>
  <c r="L999" i="6"/>
  <c r="M999" i="6"/>
  <c r="A1000" i="6"/>
  <c r="B1000" i="6"/>
  <c r="T1000" i="6" s="1"/>
  <c r="C1000" i="6"/>
  <c r="D1000" i="6"/>
  <c r="E1000" i="6"/>
  <c r="K1000" i="6"/>
  <c r="L1000" i="6"/>
  <c r="M1000" i="6"/>
  <c r="A1001" i="6"/>
  <c r="B1001" i="6"/>
  <c r="T1001" i="6" s="1"/>
  <c r="C1001" i="6"/>
  <c r="D1001" i="6"/>
  <c r="E1001" i="6"/>
  <c r="K1001" i="6"/>
  <c r="L1001" i="6"/>
  <c r="M1001" i="6"/>
  <c r="A1002" i="6"/>
  <c r="B1002" i="6"/>
  <c r="T1002" i="6" s="1"/>
  <c r="C1002" i="6"/>
  <c r="D1002" i="6"/>
  <c r="E1002" i="6"/>
  <c r="K1002" i="6"/>
  <c r="L1002" i="6"/>
  <c r="M1002" i="6"/>
  <c r="A1003" i="6"/>
  <c r="B1003" i="6"/>
  <c r="T1003" i="6" s="1"/>
  <c r="C1003" i="6"/>
  <c r="D1003" i="6"/>
  <c r="E1003" i="6"/>
  <c r="K1003" i="6"/>
  <c r="L1003" i="6"/>
  <c r="M1003" i="6"/>
  <c r="A1004" i="6"/>
  <c r="B1004" i="6"/>
  <c r="T1004" i="6" s="1"/>
  <c r="C1004" i="6"/>
  <c r="D1004" i="6"/>
  <c r="E1004" i="6"/>
  <c r="K1004" i="6"/>
  <c r="L1004" i="6"/>
  <c r="M1004" i="6"/>
  <c r="A1005" i="6"/>
  <c r="B1005" i="6"/>
  <c r="T1005" i="6" s="1"/>
  <c r="C1005" i="6"/>
  <c r="D1005" i="6"/>
  <c r="E1005" i="6"/>
  <c r="K1005" i="6"/>
  <c r="L1005" i="6"/>
  <c r="M1005" i="6"/>
  <c r="A1006" i="6"/>
  <c r="B1006" i="6"/>
  <c r="T1006" i="6" s="1"/>
  <c r="C1006" i="6"/>
  <c r="D1006" i="6"/>
  <c r="E1006" i="6"/>
  <c r="K1006" i="6"/>
  <c r="L1006" i="6"/>
  <c r="M1006" i="6"/>
  <c r="A1007" i="6"/>
  <c r="B1007" i="6"/>
  <c r="T1007" i="6" s="1"/>
  <c r="C1007" i="6"/>
  <c r="D1007" i="6"/>
  <c r="E1007" i="6"/>
  <c r="K1007" i="6"/>
  <c r="L1007" i="6"/>
  <c r="M1007" i="6"/>
  <c r="A1008" i="6"/>
  <c r="B1008" i="6"/>
  <c r="T1008" i="6" s="1"/>
  <c r="C1008" i="6"/>
  <c r="D1008" i="6"/>
  <c r="E1008" i="6"/>
  <c r="K1008" i="6"/>
  <c r="L1008" i="6"/>
  <c r="M1008" i="6"/>
  <c r="A1009" i="6"/>
  <c r="B1009" i="6"/>
  <c r="T1009" i="6" s="1"/>
  <c r="C1009" i="6"/>
  <c r="D1009" i="6"/>
  <c r="E1009" i="6"/>
  <c r="K1009" i="6"/>
  <c r="L1009" i="6"/>
  <c r="M1009" i="6"/>
  <c r="A1010" i="6"/>
  <c r="B1010" i="6"/>
  <c r="T1010" i="6" s="1"/>
  <c r="C1010" i="6"/>
  <c r="D1010" i="6"/>
  <c r="E1010" i="6"/>
  <c r="K1010" i="6"/>
  <c r="L1010" i="6"/>
  <c r="M1010" i="6"/>
  <c r="A1011" i="6"/>
  <c r="B1011" i="6"/>
  <c r="T1011" i="6" s="1"/>
  <c r="C1011" i="6"/>
  <c r="D1011" i="6"/>
  <c r="E1011" i="6"/>
  <c r="K1011" i="6"/>
  <c r="L1011" i="6"/>
  <c r="M1011" i="6"/>
  <c r="A1012" i="6"/>
  <c r="B1012" i="6"/>
  <c r="T1012" i="6" s="1"/>
  <c r="C1012" i="6"/>
  <c r="D1012" i="6"/>
  <c r="E1012" i="6"/>
  <c r="K1012" i="6"/>
  <c r="L1012" i="6"/>
  <c r="M1012" i="6"/>
  <c r="A1013" i="6"/>
  <c r="B1013" i="6"/>
  <c r="T1013" i="6" s="1"/>
  <c r="C1013" i="6"/>
  <c r="D1013" i="6"/>
  <c r="E1013" i="6"/>
  <c r="K1013" i="6"/>
  <c r="L1013" i="6"/>
  <c r="M1013" i="6"/>
  <c r="A1014" i="6"/>
  <c r="B1014" i="6"/>
  <c r="T1014" i="6" s="1"/>
  <c r="C1014" i="6"/>
  <c r="D1014" i="6"/>
  <c r="E1014" i="6"/>
  <c r="K1014" i="6"/>
  <c r="L1014" i="6"/>
  <c r="M1014" i="6"/>
  <c r="A1015" i="6"/>
  <c r="B1015" i="6"/>
  <c r="T1015" i="6" s="1"/>
  <c r="C1015" i="6"/>
  <c r="D1015" i="6"/>
  <c r="E1015" i="6"/>
  <c r="K1015" i="6"/>
  <c r="L1015" i="6"/>
  <c r="M1015" i="6"/>
  <c r="A1016" i="6"/>
  <c r="B1016" i="6"/>
  <c r="T1016" i="6" s="1"/>
  <c r="C1016" i="6"/>
  <c r="D1016" i="6"/>
  <c r="E1016" i="6"/>
  <c r="K1016" i="6"/>
  <c r="L1016" i="6"/>
  <c r="M1016" i="6"/>
  <c r="A1017" i="6"/>
  <c r="B1017" i="6"/>
  <c r="T1017" i="6" s="1"/>
  <c r="C1017" i="6"/>
  <c r="D1017" i="6"/>
  <c r="E1017" i="6"/>
  <c r="K1017" i="6"/>
  <c r="L1017" i="6"/>
  <c r="M1017" i="6"/>
  <c r="A1018" i="6"/>
  <c r="B1018" i="6"/>
  <c r="T1018" i="6" s="1"/>
  <c r="C1018" i="6"/>
  <c r="D1018" i="6"/>
  <c r="E1018" i="6"/>
  <c r="K1018" i="6"/>
  <c r="L1018" i="6"/>
  <c r="M1018" i="6"/>
  <c r="A1019" i="6"/>
  <c r="B1019" i="6"/>
  <c r="T1019" i="6" s="1"/>
  <c r="C1019" i="6"/>
  <c r="D1019" i="6"/>
  <c r="E1019" i="6"/>
  <c r="K1019" i="6"/>
  <c r="L1019" i="6"/>
  <c r="M1019" i="6"/>
  <c r="A1020" i="6"/>
  <c r="B1020" i="6"/>
  <c r="T1020" i="6" s="1"/>
  <c r="C1020" i="6"/>
  <c r="D1020" i="6"/>
  <c r="E1020" i="6"/>
  <c r="K1020" i="6"/>
  <c r="L1020" i="6"/>
  <c r="M1020" i="6"/>
  <c r="A1021" i="6"/>
  <c r="B1021" i="6"/>
  <c r="T1021" i="6" s="1"/>
  <c r="C1021" i="6"/>
  <c r="D1021" i="6"/>
  <c r="E1021" i="6"/>
  <c r="K1021" i="6"/>
  <c r="L1021" i="6"/>
  <c r="M1021" i="6"/>
  <c r="A1022" i="6"/>
  <c r="B1022" i="6"/>
  <c r="T1022" i="6" s="1"/>
  <c r="C1022" i="6"/>
  <c r="D1022" i="6"/>
  <c r="E1022" i="6"/>
  <c r="K1022" i="6"/>
  <c r="L1022" i="6"/>
  <c r="M1022" i="6"/>
  <c r="A1023" i="6"/>
  <c r="B1023" i="6"/>
  <c r="T1023" i="6" s="1"/>
  <c r="C1023" i="6"/>
  <c r="D1023" i="6"/>
  <c r="E1023" i="6"/>
  <c r="K1023" i="6"/>
  <c r="L1023" i="6"/>
  <c r="M1023" i="6"/>
  <c r="A1024" i="6"/>
  <c r="B1024" i="6"/>
  <c r="T1024" i="6" s="1"/>
  <c r="C1024" i="6"/>
  <c r="D1024" i="6"/>
  <c r="E1024" i="6"/>
  <c r="K1024" i="6"/>
  <c r="L1024" i="6"/>
  <c r="M1024" i="6"/>
  <c r="A1025" i="6"/>
  <c r="B1025" i="6"/>
  <c r="T1025" i="6" s="1"/>
  <c r="C1025" i="6"/>
  <c r="D1025" i="6"/>
  <c r="E1025" i="6"/>
  <c r="K1025" i="6"/>
  <c r="L1025" i="6"/>
  <c r="M1025" i="6"/>
  <c r="A1026" i="6"/>
  <c r="B1026" i="6"/>
  <c r="T1026" i="6" s="1"/>
  <c r="C1026" i="6"/>
  <c r="D1026" i="6"/>
  <c r="E1026" i="6"/>
  <c r="K1026" i="6"/>
  <c r="L1026" i="6"/>
  <c r="M1026" i="6"/>
  <c r="A1027" i="6"/>
  <c r="B1027" i="6"/>
  <c r="T1027" i="6" s="1"/>
  <c r="C1027" i="6"/>
  <c r="D1027" i="6"/>
  <c r="E1027" i="6"/>
  <c r="K1027" i="6"/>
  <c r="L1027" i="6"/>
  <c r="M1027" i="6"/>
  <c r="A1028" i="6"/>
  <c r="B1028" i="6"/>
  <c r="T1028" i="6" s="1"/>
  <c r="C1028" i="6"/>
  <c r="D1028" i="6"/>
  <c r="E1028" i="6"/>
  <c r="K1028" i="6"/>
  <c r="L1028" i="6"/>
  <c r="M1028" i="6"/>
  <c r="A1029" i="6"/>
  <c r="B1029" i="6"/>
  <c r="T1029" i="6" s="1"/>
  <c r="C1029" i="6"/>
  <c r="D1029" i="6"/>
  <c r="E1029" i="6"/>
  <c r="K1029" i="6"/>
  <c r="L1029" i="6"/>
  <c r="M1029" i="6"/>
  <c r="A1030" i="6"/>
  <c r="B1030" i="6"/>
  <c r="T1030" i="6" s="1"/>
  <c r="C1030" i="6"/>
  <c r="D1030" i="6"/>
  <c r="E1030" i="6"/>
  <c r="K1030" i="6"/>
  <c r="L1030" i="6"/>
  <c r="M1030" i="6"/>
  <c r="A1031" i="6"/>
  <c r="B1031" i="6"/>
  <c r="T1031" i="6" s="1"/>
  <c r="C1031" i="6"/>
  <c r="D1031" i="6"/>
  <c r="E1031" i="6"/>
  <c r="K1031" i="6"/>
  <c r="L1031" i="6"/>
  <c r="M1031" i="6"/>
  <c r="A1032" i="6"/>
  <c r="B1032" i="6"/>
  <c r="T1032" i="6" s="1"/>
  <c r="C1032" i="6"/>
  <c r="D1032" i="6"/>
  <c r="E1032" i="6"/>
  <c r="K1032" i="6"/>
  <c r="L1032" i="6"/>
  <c r="M1032" i="6"/>
  <c r="A1033" i="6"/>
  <c r="B1033" i="6"/>
  <c r="T1033" i="6" s="1"/>
  <c r="C1033" i="6"/>
  <c r="D1033" i="6"/>
  <c r="E1033" i="6"/>
  <c r="K1033" i="6"/>
  <c r="L1033" i="6"/>
  <c r="M1033" i="6"/>
  <c r="A1034" i="6"/>
  <c r="B1034" i="6"/>
  <c r="T1034" i="6" s="1"/>
  <c r="C1034" i="6"/>
  <c r="D1034" i="6"/>
  <c r="E1034" i="6"/>
  <c r="K1034" i="6"/>
  <c r="L1034" i="6"/>
  <c r="M1034" i="6"/>
  <c r="A1035" i="6"/>
  <c r="B1035" i="6"/>
  <c r="T1035" i="6" s="1"/>
  <c r="C1035" i="6"/>
  <c r="D1035" i="6"/>
  <c r="E1035" i="6"/>
  <c r="K1035" i="6"/>
  <c r="L1035" i="6"/>
  <c r="M1035" i="6"/>
  <c r="A1036" i="6"/>
  <c r="B1036" i="6"/>
  <c r="T1036" i="6" s="1"/>
  <c r="C1036" i="6"/>
  <c r="D1036" i="6"/>
  <c r="E1036" i="6"/>
  <c r="K1036" i="6"/>
  <c r="L1036" i="6"/>
  <c r="M1036" i="6"/>
  <c r="A1037" i="6"/>
  <c r="B1037" i="6"/>
  <c r="T1037" i="6" s="1"/>
  <c r="C1037" i="6"/>
  <c r="D1037" i="6"/>
  <c r="E1037" i="6"/>
  <c r="K1037" i="6"/>
  <c r="L1037" i="6"/>
  <c r="M1037" i="6"/>
  <c r="A1038" i="6"/>
  <c r="B1038" i="6"/>
  <c r="T1038" i="6" s="1"/>
  <c r="C1038" i="6"/>
  <c r="D1038" i="6"/>
  <c r="E1038" i="6"/>
  <c r="K1038" i="6"/>
  <c r="L1038" i="6"/>
  <c r="M1038" i="6"/>
  <c r="A1039" i="6"/>
  <c r="B1039" i="6"/>
  <c r="T1039" i="6" s="1"/>
  <c r="C1039" i="6"/>
  <c r="D1039" i="6"/>
  <c r="E1039" i="6"/>
  <c r="K1039" i="6"/>
  <c r="L1039" i="6"/>
  <c r="M1039" i="6"/>
  <c r="A1040" i="6"/>
  <c r="B1040" i="6"/>
  <c r="T1040" i="6" s="1"/>
  <c r="C1040" i="6"/>
  <c r="D1040" i="6"/>
  <c r="E1040" i="6"/>
  <c r="K1040" i="6"/>
  <c r="L1040" i="6"/>
  <c r="M1040" i="6"/>
  <c r="A1041" i="6"/>
  <c r="B1041" i="6"/>
  <c r="T1041" i="6" s="1"/>
  <c r="C1041" i="6"/>
  <c r="D1041" i="6"/>
  <c r="E1041" i="6"/>
  <c r="K1041" i="6"/>
  <c r="L1041" i="6"/>
  <c r="M1041" i="6"/>
  <c r="A1042" i="6"/>
  <c r="B1042" i="6"/>
  <c r="T1042" i="6" s="1"/>
  <c r="C1042" i="6"/>
  <c r="D1042" i="6"/>
  <c r="E1042" i="6"/>
  <c r="K1042" i="6"/>
  <c r="L1042" i="6"/>
  <c r="M1042" i="6"/>
  <c r="A1043" i="6"/>
  <c r="B1043" i="6"/>
  <c r="T1043" i="6" s="1"/>
  <c r="C1043" i="6"/>
  <c r="D1043" i="6"/>
  <c r="E1043" i="6"/>
  <c r="K1043" i="6"/>
  <c r="L1043" i="6"/>
  <c r="M1043" i="6"/>
  <c r="A1044" i="6"/>
  <c r="B1044" i="6"/>
  <c r="T1044" i="6" s="1"/>
  <c r="C1044" i="6"/>
  <c r="D1044" i="6"/>
  <c r="E1044" i="6"/>
  <c r="K1044" i="6"/>
  <c r="L1044" i="6"/>
  <c r="M1044" i="6"/>
  <c r="A1045" i="6"/>
  <c r="B1045" i="6"/>
  <c r="T1045" i="6" s="1"/>
  <c r="C1045" i="6"/>
  <c r="D1045" i="6"/>
  <c r="E1045" i="6"/>
  <c r="K1045" i="6"/>
  <c r="L1045" i="6"/>
  <c r="M1045" i="6"/>
  <c r="A1046" i="6"/>
  <c r="B1046" i="6"/>
  <c r="T1046" i="6" s="1"/>
  <c r="C1046" i="6"/>
  <c r="D1046" i="6"/>
  <c r="E1046" i="6"/>
  <c r="K1046" i="6"/>
  <c r="L1046" i="6"/>
  <c r="M1046" i="6"/>
  <c r="A1047" i="6"/>
  <c r="B1047" i="6"/>
  <c r="T1047" i="6" s="1"/>
  <c r="C1047" i="6"/>
  <c r="D1047" i="6"/>
  <c r="E1047" i="6"/>
  <c r="K1047" i="6"/>
  <c r="L1047" i="6"/>
  <c r="M1047" i="6"/>
  <c r="A1048" i="6"/>
  <c r="B1048" i="6"/>
  <c r="T1048" i="6" s="1"/>
  <c r="C1048" i="6"/>
  <c r="D1048" i="6"/>
  <c r="E1048" i="6"/>
  <c r="K1048" i="6"/>
  <c r="L1048" i="6"/>
  <c r="M1048" i="6"/>
  <c r="A1049" i="6"/>
  <c r="B1049" i="6"/>
  <c r="T1049" i="6" s="1"/>
  <c r="C1049" i="6"/>
  <c r="D1049" i="6"/>
  <c r="E1049" i="6"/>
  <c r="K1049" i="6"/>
  <c r="L1049" i="6"/>
  <c r="M1049" i="6"/>
  <c r="A1050" i="6"/>
  <c r="B1050" i="6"/>
  <c r="T1050" i="6" s="1"/>
  <c r="C1050" i="6"/>
  <c r="D1050" i="6"/>
  <c r="E1050" i="6"/>
  <c r="K1050" i="6"/>
  <c r="L1050" i="6"/>
  <c r="M1050" i="6"/>
  <c r="A1051" i="6"/>
  <c r="B1051" i="6"/>
  <c r="T1051" i="6" s="1"/>
  <c r="C1051" i="6"/>
  <c r="D1051" i="6"/>
  <c r="E1051" i="6"/>
  <c r="K1051" i="6"/>
  <c r="L1051" i="6"/>
  <c r="M1051" i="6"/>
  <c r="A1052" i="6"/>
  <c r="B1052" i="6"/>
  <c r="T1052" i="6" s="1"/>
  <c r="C1052" i="6"/>
  <c r="D1052" i="6"/>
  <c r="E1052" i="6"/>
  <c r="K1052" i="6"/>
  <c r="L1052" i="6"/>
  <c r="M1052" i="6"/>
  <c r="A1053" i="6"/>
  <c r="B1053" i="6"/>
  <c r="T1053" i="6" s="1"/>
  <c r="C1053" i="6"/>
  <c r="D1053" i="6"/>
  <c r="E1053" i="6"/>
  <c r="K1053" i="6"/>
  <c r="L1053" i="6"/>
  <c r="M1053" i="6"/>
  <c r="A1054" i="6"/>
  <c r="B1054" i="6"/>
  <c r="T1054" i="6" s="1"/>
  <c r="C1054" i="6"/>
  <c r="D1054" i="6"/>
  <c r="E1054" i="6"/>
  <c r="K1054" i="6"/>
  <c r="L1054" i="6"/>
  <c r="M1054" i="6"/>
  <c r="A1055" i="6"/>
  <c r="B1055" i="6"/>
  <c r="T1055" i="6" s="1"/>
  <c r="C1055" i="6"/>
  <c r="D1055" i="6"/>
  <c r="E1055" i="6"/>
  <c r="K1055" i="6"/>
  <c r="L1055" i="6"/>
  <c r="M1055" i="6"/>
  <c r="A1056" i="6"/>
  <c r="B1056" i="6"/>
  <c r="T1056" i="6" s="1"/>
  <c r="C1056" i="6"/>
  <c r="D1056" i="6"/>
  <c r="E1056" i="6"/>
  <c r="K1056" i="6"/>
  <c r="L1056" i="6"/>
  <c r="M1056" i="6"/>
  <c r="A1057" i="6"/>
  <c r="B1057" i="6"/>
  <c r="T1057" i="6" s="1"/>
  <c r="C1057" i="6"/>
  <c r="D1057" i="6"/>
  <c r="E1057" i="6"/>
  <c r="K1057" i="6"/>
  <c r="L1057" i="6"/>
  <c r="M1057" i="6"/>
  <c r="A1058" i="6"/>
  <c r="B1058" i="6"/>
  <c r="T1058" i="6" s="1"/>
  <c r="C1058" i="6"/>
  <c r="D1058" i="6"/>
  <c r="E1058" i="6"/>
  <c r="K1058" i="6"/>
  <c r="L1058" i="6"/>
  <c r="M1058" i="6"/>
  <c r="A1059" i="6"/>
  <c r="B1059" i="6"/>
  <c r="T1059" i="6" s="1"/>
  <c r="C1059" i="6"/>
  <c r="D1059" i="6"/>
  <c r="E1059" i="6"/>
  <c r="K1059" i="6"/>
  <c r="L1059" i="6"/>
  <c r="M1059" i="6"/>
  <c r="A1060" i="6"/>
  <c r="B1060" i="6"/>
  <c r="T1060" i="6" s="1"/>
  <c r="C1060" i="6"/>
  <c r="D1060" i="6"/>
  <c r="E1060" i="6"/>
  <c r="K1060" i="6"/>
  <c r="L1060" i="6"/>
  <c r="M1060" i="6"/>
  <c r="A1061" i="6"/>
  <c r="B1061" i="6"/>
  <c r="T1061" i="6" s="1"/>
  <c r="C1061" i="6"/>
  <c r="D1061" i="6"/>
  <c r="E1061" i="6"/>
  <c r="K1061" i="6"/>
  <c r="L1061" i="6"/>
  <c r="M1061" i="6"/>
  <c r="A1062" i="6"/>
  <c r="B1062" i="6"/>
  <c r="T1062" i="6" s="1"/>
  <c r="C1062" i="6"/>
  <c r="D1062" i="6"/>
  <c r="E1062" i="6"/>
  <c r="K1062" i="6"/>
  <c r="L1062" i="6"/>
  <c r="M1062" i="6"/>
  <c r="A1063" i="6"/>
  <c r="B1063" i="6"/>
  <c r="T1063" i="6" s="1"/>
  <c r="C1063" i="6"/>
  <c r="D1063" i="6"/>
  <c r="E1063" i="6"/>
  <c r="K1063" i="6"/>
  <c r="L1063" i="6"/>
  <c r="M1063" i="6"/>
  <c r="A1064" i="6"/>
  <c r="B1064" i="6"/>
  <c r="T1064" i="6" s="1"/>
  <c r="C1064" i="6"/>
  <c r="D1064" i="6"/>
  <c r="E1064" i="6"/>
  <c r="K1064" i="6"/>
  <c r="L1064" i="6"/>
  <c r="M1064" i="6"/>
  <c r="A1065" i="6"/>
  <c r="B1065" i="6"/>
  <c r="T1065" i="6" s="1"/>
  <c r="C1065" i="6"/>
  <c r="D1065" i="6"/>
  <c r="E1065" i="6"/>
  <c r="K1065" i="6"/>
  <c r="L1065" i="6"/>
  <c r="M1065" i="6"/>
  <c r="A1066" i="6"/>
  <c r="B1066" i="6"/>
  <c r="T1066" i="6" s="1"/>
  <c r="C1066" i="6"/>
  <c r="D1066" i="6"/>
  <c r="E1066" i="6"/>
  <c r="K1066" i="6"/>
  <c r="L1066" i="6"/>
  <c r="M1066" i="6"/>
  <c r="A1067" i="6"/>
  <c r="B1067" i="6"/>
  <c r="T1067" i="6" s="1"/>
  <c r="C1067" i="6"/>
  <c r="D1067" i="6"/>
  <c r="E1067" i="6"/>
  <c r="K1067" i="6"/>
  <c r="L1067" i="6"/>
  <c r="M1067" i="6"/>
  <c r="A1068" i="6"/>
  <c r="B1068" i="6"/>
  <c r="T1068" i="6" s="1"/>
  <c r="C1068" i="6"/>
  <c r="D1068" i="6"/>
  <c r="E1068" i="6"/>
  <c r="K1068" i="6"/>
  <c r="L1068" i="6"/>
  <c r="M1068" i="6"/>
  <c r="A1069" i="6"/>
  <c r="B1069" i="6"/>
  <c r="T1069" i="6" s="1"/>
  <c r="C1069" i="6"/>
  <c r="D1069" i="6"/>
  <c r="E1069" i="6"/>
  <c r="K1069" i="6"/>
  <c r="L1069" i="6"/>
  <c r="M1069" i="6"/>
  <c r="A1070" i="6"/>
  <c r="B1070" i="6"/>
  <c r="T1070" i="6" s="1"/>
  <c r="C1070" i="6"/>
  <c r="D1070" i="6"/>
  <c r="E1070" i="6"/>
  <c r="K1070" i="6"/>
  <c r="L1070" i="6"/>
  <c r="M1070" i="6"/>
  <c r="A1071" i="6"/>
  <c r="B1071" i="6"/>
  <c r="T1071" i="6" s="1"/>
  <c r="C1071" i="6"/>
  <c r="D1071" i="6"/>
  <c r="E1071" i="6"/>
  <c r="K1071" i="6"/>
  <c r="L1071" i="6"/>
  <c r="M1071" i="6"/>
  <c r="A1072" i="6"/>
  <c r="B1072" i="6"/>
  <c r="T1072" i="6" s="1"/>
  <c r="C1072" i="6"/>
  <c r="D1072" i="6"/>
  <c r="E1072" i="6"/>
  <c r="K1072" i="6"/>
  <c r="L1072" i="6"/>
  <c r="M1072" i="6"/>
  <c r="A1073" i="6"/>
  <c r="B1073" i="6"/>
  <c r="T1073" i="6" s="1"/>
  <c r="C1073" i="6"/>
  <c r="D1073" i="6"/>
  <c r="E1073" i="6"/>
  <c r="K1073" i="6"/>
  <c r="L1073" i="6"/>
  <c r="M1073" i="6"/>
  <c r="A1074" i="6"/>
  <c r="B1074" i="6"/>
  <c r="T1074" i="6" s="1"/>
  <c r="C1074" i="6"/>
  <c r="D1074" i="6"/>
  <c r="E1074" i="6"/>
  <c r="K1074" i="6"/>
  <c r="L1074" i="6"/>
  <c r="M1074" i="6"/>
  <c r="A1075" i="6"/>
  <c r="B1075" i="6"/>
  <c r="T1075" i="6" s="1"/>
  <c r="C1075" i="6"/>
  <c r="D1075" i="6"/>
  <c r="E1075" i="6"/>
  <c r="K1075" i="6"/>
  <c r="L1075" i="6"/>
  <c r="M1075" i="6"/>
  <c r="A1076" i="6"/>
  <c r="B1076" i="6"/>
  <c r="T1076" i="6" s="1"/>
  <c r="C1076" i="6"/>
  <c r="D1076" i="6"/>
  <c r="E1076" i="6"/>
  <c r="K1076" i="6"/>
  <c r="L1076" i="6"/>
  <c r="M1076" i="6"/>
  <c r="A1077" i="6"/>
  <c r="B1077" i="6"/>
  <c r="T1077" i="6" s="1"/>
  <c r="C1077" i="6"/>
  <c r="D1077" i="6"/>
  <c r="E1077" i="6"/>
  <c r="K1077" i="6"/>
  <c r="L1077" i="6"/>
  <c r="M1077" i="6"/>
  <c r="A1078" i="6"/>
  <c r="B1078" i="6"/>
  <c r="T1078" i="6" s="1"/>
  <c r="C1078" i="6"/>
  <c r="D1078" i="6"/>
  <c r="E1078" i="6"/>
  <c r="K1078" i="6"/>
  <c r="L1078" i="6"/>
  <c r="M1078" i="6"/>
  <c r="A1079" i="6"/>
  <c r="B1079" i="6"/>
  <c r="T1079" i="6" s="1"/>
  <c r="C1079" i="6"/>
  <c r="D1079" i="6"/>
  <c r="E1079" i="6"/>
  <c r="K1079" i="6"/>
  <c r="L1079" i="6"/>
  <c r="M1079" i="6"/>
  <c r="A1080" i="6"/>
  <c r="B1080" i="6"/>
  <c r="T1080" i="6" s="1"/>
  <c r="C1080" i="6"/>
  <c r="D1080" i="6"/>
  <c r="E1080" i="6"/>
  <c r="K1080" i="6"/>
  <c r="L1080" i="6"/>
  <c r="M1080" i="6"/>
  <c r="A1081" i="6"/>
  <c r="B1081" i="6"/>
  <c r="T1081" i="6" s="1"/>
  <c r="C1081" i="6"/>
  <c r="D1081" i="6"/>
  <c r="E1081" i="6"/>
  <c r="K1081" i="6"/>
  <c r="L1081" i="6"/>
  <c r="M1081" i="6"/>
  <c r="A1082" i="6"/>
  <c r="B1082" i="6"/>
  <c r="T1082" i="6" s="1"/>
  <c r="C1082" i="6"/>
  <c r="D1082" i="6"/>
  <c r="E1082" i="6"/>
  <c r="K1082" i="6"/>
  <c r="L1082" i="6"/>
  <c r="M1082" i="6"/>
  <c r="A1083" i="6"/>
  <c r="B1083" i="6"/>
  <c r="T1083" i="6" s="1"/>
  <c r="C1083" i="6"/>
  <c r="D1083" i="6"/>
  <c r="E1083" i="6"/>
  <c r="K1083" i="6"/>
  <c r="L1083" i="6"/>
  <c r="M1083" i="6"/>
  <c r="A1084" i="6"/>
  <c r="B1084" i="6"/>
  <c r="T1084" i="6" s="1"/>
  <c r="C1084" i="6"/>
  <c r="D1084" i="6"/>
  <c r="E1084" i="6"/>
  <c r="K1084" i="6"/>
  <c r="L1084" i="6"/>
  <c r="M1084" i="6"/>
  <c r="A1085" i="6"/>
  <c r="B1085" i="6"/>
  <c r="T1085" i="6" s="1"/>
  <c r="C1085" i="6"/>
  <c r="D1085" i="6"/>
  <c r="E1085" i="6"/>
  <c r="K1085" i="6"/>
  <c r="L1085" i="6"/>
  <c r="M1085" i="6"/>
  <c r="A1086" i="6"/>
  <c r="B1086" i="6"/>
  <c r="T1086" i="6" s="1"/>
  <c r="C1086" i="6"/>
  <c r="D1086" i="6"/>
  <c r="E1086" i="6"/>
  <c r="K1086" i="6"/>
  <c r="L1086" i="6"/>
  <c r="M1086" i="6"/>
  <c r="A1087" i="6"/>
  <c r="B1087" i="6"/>
  <c r="T1087" i="6" s="1"/>
  <c r="C1087" i="6"/>
  <c r="D1087" i="6"/>
  <c r="E1087" i="6"/>
  <c r="K1087" i="6"/>
  <c r="L1087" i="6"/>
  <c r="M1087" i="6"/>
  <c r="A1088" i="6"/>
  <c r="B1088" i="6"/>
  <c r="T1088" i="6" s="1"/>
  <c r="C1088" i="6"/>
  <c r="D1088" i="6"/>
  <c r="E1088" i="6"/>
  <c r="K1088" i="6"/>
  <c r="L1088" i="6"/>
  <c r="M1088" i="6"/>
  <c r="A1089" i="6"/>
  <c r="B1089" i="6"/>
  <c r="T1089" i="6" s="1"/>
  <c r="C1089" i="6"/>
  <c r="D1089" i="6"/>
  <c r="E1089" i="6"/>
  <c r="K1089" i="6"/>
  <c r="L1089" i="6"/>
  <c r="M1089" i="6"/>
  <c r="A1090" i="6"/>
  <c r="B1090" i="6"/>
  <c r="T1090" i="6" s="1"/>
  <c r="C1090" i="6"/>
  <c r="D1090" i="6"/>
  <c r="E1090" i="6"/>
  <c r="K1090" i="6"/>
  <c r="L1090" i="6"/>
  <c r="M1090" i="6"/>
  <c r="A1091" i="6"/>
  <c r="B1091" i="6"/>
  <c r="T1091" i="6" s="1"/>
  <c r="C1091" i="6"/>
  <c r="D1091" i="6"/>
  <c r="E1091" i="6"/>
  <c r="K1091" i="6"/>
  <c r="L1091" i="6"/>
  <c r="M1091" i="6"/>
  <c r="A1092" i="6"/>
  <c r="B1092" i="6"/>
  <c r="T1092" i="6" s="1"/>
  <c r="C1092" i="6"/>
  <c r="D1092" i="6"/>
  <c r="E1092" i="6"/>
  <c r="K1092" i="6"/>
  <c r="L1092" i="6"/>
  <c r="M1092" i="6"/>
  <c r="A1093" i="6"/>
  <c r="B1093" i="6"/>
  <c r="T1093" i="6" s="1"/>
  <c r="C1093" i="6"/>
  <c r="D1093" i="6"/>
  <c r="E1093" i="6"/>
  <c r="K1093" i="6"/>
  <c r="L1093" i="6"/>
  <c r="M1093" i="6"/>
  <c r="A1094" i="6"/>
  <c r="B1094" i="6"/>
  <c r="T1094" i="6" s="1"/>
  <c r="C1094" i="6"/>
  <c r="D1094" i="6"/>
  <c r="E1094" i="6"/>
  <c r="K1094" i="6"/>
  <c r="L1094" i="6"/>
  <c r="M1094" i="6"/>
  <c r="A1095" i="6"/>
  <c r="B1095" i="6"/>
  <c r="T1095" i="6" s="1"/>
  <c r="C1095" i="6"/>
  <c r="D1095" i="6"/>
  <c r="E1095" i="6"/>
  <c r="K1095" i="6"/>
  <c r="L1095" i="6"/>
  <c r="M1095" i="6"/>
  <c r="A1096" i="6"/>
  <c r="B1096" i="6"/>
  <c r="T1096" i="6" s="1"/>
  <c r="C1096" i="6"/>
  <c r="D1096" i="6"/>
  <c r="E1096" i="6"/>
  <c r="K1096" i="6"/>
  <c r="L1096" i="6"/>
  <c r="M1096" i="6"/>
  <c r="A1097" i="6"/>
  <c r="B1097" i="6"/>
  <c r="T1097" i="6" s="1"/>
  <c r="C1097" i="6"/>
  <c r="D1097" i="6"/>
  <c r="E1097" i="6"/>
  <c r="K1097" i="6"/>
  <c r="L1097" i="6"/>
  <c r="M1097" i="6"/>
  <c r="A1098" i="6"/>
  <c r="B1098" i="6"/>
  <c r="T1098" i="6" s="1"/>
  <c r="C1098" i="6"/>
  <c r="D1098" i="6"/>
  <c r="E1098" i="6"/>
  <c r="K1098" i="6"/>
  <c r="L1098" i="6"/>
  <c r="M1098" i="6"/>
  <c r="A1099" i="6"/>
  <c r="B1099" i="6"/>
  <c r="T1099" i="6" s="1"/>
  <c r="C1099" i="6"/>
  <c r="D1099" i="6"/>
  <c r="E1099" i="6"/>
  <c r="K1099" i="6"/>
  <c r="L1099" i="6"/>
  <c r="M1099" i="6"/>
  <c r="A1100" i="6"/>
  <c r="B1100" i="6"/>
  <c r="T1100" i="6" s="1"/>
  <c r="C1100" i="6"/>
  <c r="D1100" i="6"/>
  <c r="E1100" i="6"/>
  <c r="K1100" i="6"/>
  <c r="L1100" i="6"/>
  <c r="M1100" i="6"/>
  <c r="A1101" i="6"/>
  <c r="B1101" i="6"/>
  <c r="T1101" i="6" s="1"/>
  <c r="C1101" i="6"/>
  <c r="D1101" i="6"/>
  <c r="E1101" i="6"/>
  <c r="K1101" i="6"/>
  <c r="L1101" i="6"/>
  <c r="M1101" i="6"/>
  <c r="A1102" i="6"/>
  <c r="B1102" i="6"/>
  <c r="T1102" i="6" s="1"/>
  <c r="C1102" i="6"/>
  <c r="D1102" i="6"/>
  <c r="E1102" i="6"/>
  <c r="K1102" i="6"/>
  <c r="L1102" i="6"/>
  <c r="M1102" i="6"/>
  <c r="A1103" i="6"/>
  <c r="B1103" i="6"/>
  <c r="T1103" i="6" s="1"/>
  <c r="C1103" i="6"/>
  <c r="D1103" i="6"/>
  <c r="E1103" i="6"/>
  <c r="K1103" i="6"/>
  <c r="L1103" i="6"/>
  <c r="M1103" i="6"/>
  <c r="A1104" i="6"/>
  <c r="B1104" i="6"/>
  <c r="T1104" i="6" s="1"/>
  <c r="C1104" i="6"/>
  <c r="D1104" i="6"/>
  <c r="E1104" i="6"/>
  <c r="K1104" i="6"/>
  <c r="L1104" i="6"/>
  <c r="M1104" i="6"/>
  <c r="A1105" i="6"/>
  <c r="B1105" i="6"/>
  <c r="T1105" i="6" s="1"/>
  <c r="C1105" i="6"/>
  <c r="D1105" i="6"/>
  <c r="E1105" i="6"/>
  <c r="K1105" i="6"/>
  <c r="L1105" i="6"/>
  <c r="M1105" i="6"/>
  <c r="A1106" i="6"/>
  <c r="B1106" i="6"/>
  <c r="T1106" i="6" s="1"/>
  <c r="C1106" i="6"/>
  <c r="D1106" i="6"/>
  <c r="E1106" i="6"/>
  <c r="K1106" i="6"/>
  <c r="L1106" i="6"/>
  <c r="M1106" i="6"/>
  <c r="A1107" i="6"/>
  <c r="B1107" i="6"/>
  <c r="T1107" i="6" s="1"/>
  <c r="C1107" i="6"/>
  <c r="D1107" i="6"/>
  <c r="E1107" i="6"/>
  <c r="K1107" i="6"/>
  <c r="L1107" i="6"/>
  <c r="M1107" i="6"/>
  <c r="A1108" i="6"/>
  <c r="B1108" i="6"/>
  <c r="T1108" i="6" s="1"/>
  <c r="C1108" i="6"/>
  <c r="D1108" i="6"/>
  <c r="E1108" i="6"/>
  <c r="K1108" i="6"/>
  <c r="L1108" i="6"/>
  <c r="M1108" i="6"/>
  <c r="A1109" i="6"/>
  <c r="B1109" i="6"/>
  <c r="T1109" i="6" s="1"/>
  <c r="C1109" i="6"/>
  <c r="D1109" i="6"/>
  <c r="E1109" i="6"/>
  <c r="K1109" i="6"/>
  <c r="L1109" i="6"/>
  <c r="M1109" i="6"/>
  <c r="A1110" i="6"/>
  <c r="B1110" i="6"/>
  <c r="T1110" i="6" s="1"/>
  <c r="C1110" i="6"/>
  <c r="D1110" i="6"/>
  <c r="E1110" i="6"/>
  <c r="K1110" i="6"/>
  <c r="L1110" i="6"/>
  <c r="M1110" i="6"/>
  <c r="A1111" i="6"/>
  <c r="B1111" i="6"/>
  <c r="T1111" i="6" s="1"/>
  <c r="C1111" i="6"/>
  <c r="D1111" i="6"/>
  <c r="E1111" i="6"/>
  <c r="K1111" i="6"/>
  <c r="L1111" i="6"/>
  <c r="M1111" i="6"/>
  <c r="A1112" i="6"/>
  <c r="B1112" i="6"/>
  <c r="T1112" i="6" s="1"/>
  <c r="C1112" i="6"/>
  <c r="D1112" i="6"/>
  <c r="E1112" i="6"/>
  <c r="K1112" i="6"/>
  <c r="L1112" i="6"/>
  <c r="M1112" i="6"/>
  <c r="A1113" i="6"/>
  <c r="B1113" i="6"/>
  <c r="T1113" i="6" s="1"/>
  <c r="C1113" i="6"/>
  <c r="D1113" i="6"/>
  <c r="E1113" i="6"/>
  <c r="K1113" i="6"/>
  <c r="L1113" i="6"/>
  <c r="M1113" i="6"/>
  <c r="A1114" i="6"/>
  <c r="B1114" i="6"/>
  <c r="T1114" i="6" s="1"/>
  <c r="C1114" i="6"/>
  <c r="D1114" i="6"/>
  <c r="E1114" i="6"/>
  <c r="K1114" i="6"/>
  <c r="L1114" i="6"/>
  <c r="M1114" i="6"/>
  <c r="A1115" i="6"/>
  <c r="B1115" i="6"/>
  <c r="T1115" i="6" s="1"/>
  <c r="C1115" i="6"/>
  <c r="D1115" i="6"/>
  <c r="E1115" i="6"/>
  <c r="K1115" i="6"/>
  <c r="L1115" i="6"/>
  <c r="M1115" i="6"/>
  <c r="A1116" i="6"/>
  <c r="B1116" i="6"/>
  <c r="T1116" i="6" s="1"/>
  <c r="C1116" i="6"/>
  <c r="D1116" i="6"/>
  <c r="E1116" i="6"/>
  <c r="K1116" i="6"/>
  <c r="L1116" i="6"/>
  <c r="M1116" i="6"/>
  <c r="A1117" i="6"/>
  <c r="B1117" i="6"/>
  <c r="T1117" i="6" s="1"/>
  <c r="C1117" i="6"/>
  <c r="D1117" i="6"/>
  <c r="E1117" i="6"/>
  <c r="K1117" i="6"/>
  <c r="L1117" i="6"/>
  <c r="M1117" i="6"/>
  <c r="A1118" i="6"/>
  <c r="B1118" i="6"/>
  <c r="T1118" i="6" s="1"/>
  <c r="C1118" i="6"/>
  <c r="D1118" i="6"/>
  <c r="E1118" i="6"/>
  <c r="K1118" i="6"/>
  <c r="L1118" i="6"/>
  <c r="M1118" i="6"/>
  <c r="A1119" i="6"/>
  <c r="B1119" i="6"/>
  <c r="T1119" i="6" s="1"/>
  <c r="C1119" i="6"/>
  <c r="D1119" i="6"/>
  <c r="E1119" i="6"/>
  <c r="K1119" i="6"/>
  <c r="L1119" i="6"/>
  <c r="M1119" i="6"/>
  <c r="A1120" i="6"/>
  <c r="B1120" i="6"/>
  <c r="T1120" i="6" s="1"/>
  <c r="C1120" i="6"/>
  <c r="D1120" i="6"/>
  <c r="E1120" i="6"/>
  <c r="K1120" i="6"/>
  <c r="L1120" i="6"/>
  <c r="M1120" i="6"/>
  <c r="A1121" i="6"/>
  <c r="B1121" i="6"/>
  <c r="T1121" i="6" s="1"/>
  <c r="C1121" i="6"/>
  <c r="D1121" i="6"/>
  <c r="E1121" i="6"/>
  <c r="K1121" i="6"/>
  <c r="L1121" i="6"/>
  <c r="M1121" i="6"/>
  <c r="A1122" i="6"/>
  <c r="B1122" i="6"/>
  <c r="T1122" i="6" s="1"/>
  <c r="C1122" i="6"/>
  <c r="D1122" i="6"/>
  <c r="E1122" i="6"/>
  <c r="K1122" i="6"/>
  <c r="L1122" i="6"/>
  <c r="M1122" i="6"/>
  <c r="A1123" i="6"/>
  <c r="B1123" i="6"/>
  <c r="T1123" i="6" s="1"/>
  <c r="C1123" i="6"/>
  <c r="D1123" i="6"/>
  <c r="E1123" i="6"/>
  <c r="K1123" i="6"/>
  <c r="L1123" i="6"/>
  <c r="M1123" i="6"/>
  <c r="A1124" i="6"/>
  <c r="B1124" i="6"/>
  <c r="T1124" i="6" s="1"/>
  <c r="C1124" i="6"/>
  <c r="D1124" i="6"/>
  <c r="E1124" i="6"/>
  <c r="K1124" i="6"/>
  <c r="L1124" i="6"/>
  <c r="M1124" i="6"/>
  <c r="A1125" i="6"/>
  <c r="B1125" i="6"/>
  <c r="T1125" i="6" s="1"/>
  <c r="C1125" i="6"/>
  <c r="D1125" i="6"/>
  <c r="E1125" i="6"/>
  <c r="K1125" i="6"/>
  <c r="L1125" i="6"/>
  <c r="M1125" i="6"/>
  <c r="A1126" i="6"/>
  <c r="B1126" i="6"/>
  <c r="T1126" i="6" s="1"/>
  <c r="C1126" i="6"/>
  <c r="D1126" i="6"/>
  <c r="E1126" i="6"/>
  <c r="K1126" i="6"/>
  <c r="L1126" i="6"/>
  <c r="M1126" i="6"/>
  <c r="A1127" i="6"/>
  <c r="B1127" i="6"/>
  <c r="T1127" i="6" s="1"/>
  <c r="C1127" i="6"/>
  <c r="D1127" i="6"/>
  <c r="E1127" i="6"/>
  <c r="K1127" i="6"/>
  <c r="L1127" i="6"/>
  <c r="M1127" i="6"/>
  <c r="A1128" i="6"/>
  <c r="B1128" i="6"/>
  <c r="T1128" i="6" s="1"/>
  <c r="C1128" i="6"/>
  <c r="D1128" i="6"/>
  <c r="E1128" i="6"/>
  <c r="K1128" i="6"/>
  <c r="L1128" i="6"/>
  <c r="M1128" i="6"/>
  <c r="A1129" i="6"/>
  <c r="B1129" i="6"/>
  <c r="T1129" i="6" s="1"/>
  <c r="C1129" i="6"/>
  <c r="D1129" i="6"/>
  <c r="E1129" i="6"/>
  <c r="K1129" i="6"/>
  <c r="L1129" i="6"/>
  <c r="M1129" i="6"/>
  <c r="A1130" i="6"/>
  <c r="B1130" i="6"/>
  <c r="T1130" i="6" s="1"/>
  <c r="C1130" i="6"/>
  <c r="D1130" i="6"/>
  <c r="E1130" i="6"/>
  <c r="K1130" i="6"/>
  <c r="L1130" i="6"/>
  <c r="M1130" i="6"/>
  <c r="A1131" i="6"/>
  <c r="B1131" i="6"/>
  <c r="T1131" i="6" s="1"/>
  <c r="C1131" i="6"/>
  <c r="D1131" i="6"/>
  <c r="E1131" i="6"/>
  <c r="K1131" i="6"/>
  <c r="L1131" i="6"/>
  <c r="M1131" i="6"/>
  <c r="A1132" i="6"/>
  <c r="B1132" i="6"/>
  <c r="T1132" i="6" s="1"/>
  <c r="C1132" i="6"/>
  <c r="D1132" i="6"/>
  <c r="E1132" i="6"/>
  <c r="K1132" i="6"/>
  <c r="L1132" i="6"/>
  <c r="M1132" i="6"/>
  <c r="A1133" i="6"/>
  <c r="B1133" i="6"/>
  <c r="T1133" i="6" s="1"/>
  <c r="C1133" i="6"/>
  <c r="D1133" i="6"/>
  <c r="E1133" i="6"/>
  <c r="K1133" i="6"/>
  <c r="L1133" i="6"/>
  <c r="M1133" i="6"/>
  <c r="A1134" i="6"/>
  <c r="B1134" i="6"/>
  <c r="T1134" i="6" s="1"/>
  <c r="C1134" i="6"/>
  <c r="D1134" i="6"/>
  <c r="E1134" i="6"/>
  <c r="K1134" i="6"/>
  <c r="L1134" i="6"/>
  <c r="M1134" i="6"/>
  <c r="A1135" i="6"/>
  <c r="B1135" i="6"/>
  <c r="T1135" i="6" s="1"/>
  <c r="C1135" i="6"/>
  <c r="D1135" i="6"/>
  <c r="E1135" i="6"/>
  <c r="K1135" i="6"/>
  <c r="L1135" i="6"/>
  <c r="M1135" i="6"/>
  <c r="A1136" i="6"/>
  <c r="B1136" i="6"/>
  <c r="T1136" i="6" s="1"/>
  <c r="C1136" i="6"/>
  <c r="D1136" i="6"/>
  <c r="E1136" i="6"/>
  <c r="K1136" i="6"/>
  <c r="L1136" i="6"/>
  <c r="M1136" i="6"/>
  <c r="A1137" i="6"/>
  <c r="B1137" i="6"/>
  <c r="T1137" i="6" s="1"/>
  <c r="C1137" i="6"/>
  <c r="D1137" i="6"/>
  <c r="E1137" i="6"/>
  <c r="K1137" i="6"/>
  <c r="L1137" i="6"/>
  <c r="M1137" i="6"/>
  <c r="A1138" i="6"/>
  <c r="B1138" i="6"/>
  <c r="T1138" i="6" s="1"/>
  <c r="C1138" i="6"/>
  <c r="D1138" i="6"/>
  <c r="E1138" i="6"/>
  <c r="K1138" i="6"/>
  <c r="L1138" i="6"/>
  <c r="M1138" i="6"/>
  <c r="A1139" i="6"/>
  <c r="B1139" i="6"/>
  <c r="T1139" i="6" s="1"/>
  <c r="C1139" i="6"/>
  <c r="D1139" i="6"/>
  <c r="E1139" i="6"/>
  <c r="K1139" i="6"/>
  <c r="L1139" i="6"/>
  <c r="M1139" i="6"/>
  <c r="A1140" i="6"/>
  <c r="B1140" i="6"/>
  <c r="T1140" i="6" s="1"/>
  <c r="C1140" i="6"/>
  <c r="D1140" i="6"/>
  <c r="E1140" i="6"/>
  <c r="K1140" i="6"/>
  <c r="L1140" i="6"/>
  <c r="M1140" i="6"/>
  <c r="A1141" i="6"/>
  <c r="B1141" i="6"/>
  <c r="T1141" i="6" s="1"/>
  <c r="C1141" i="6"/>
  <c r="D1141" i="6"/>
  <c r="E1141" i="6"/>
  <c r="K1141" i="6"/>
  <c r="L1141" i="6"/>
  <c r="M1141" i="6"/>
  <c r="A1142" i="6"/>
  <c r="B1142" i="6"/>
  <c r="T1142" i="6" s="1"/>
  <c r="C1142" i="6"/>
  <c r="D1142" i="6"/>
  <c r="E1142" i="6"/>
  <c r="K1142" i="6"/>
  <c r="L1142" i="6"/>
  <c r="M1142" i="6"/>
  <c r="A1143" i="6"/>
  <c r="B1143" i="6"/>
  <c r="T1143" i="6" s="1"/>
  <c r="C1143" i="6"/>
  <c r="D1143" i="6"/>
  <c r="E1143" i="6"/>
  <c r="K1143" i="6"/>
  <c r="L1143" i="6"/>
  <c r="M1143" i="6"/>
  <c r="A1144" i="6"/>
  <c r="B1144" i="6"/>
  <c r="T1144" i="6" s="1"/>
  <c r="C1144" i="6"/>
  <c r="D1144" i="6"/>
  <c r="E1144" i="6"/>
  <c r="K1144" i="6"/>
  <c r="L1144" i="6"/>
  <c r="M1144" i="6"/>
  <c r="A1145" i="6"/>
  <c r="B1145" i="6"/>
  <c r="T1145" i="6" s="1"/>
  <c r="C1145" i="6"/>
  <c r="D1145" i="6"/>
  <c r="E1145" i="6"/>
  <c r="K1145" i="6"/>
  <c r="L1145" i="6"/>
  <c r="M1145" i="6"/>
  <c r="A1146" i="6"/>
  <c r="B1146" i="6"/>
  <c r="T1146" i="6" s="1"/>
  <c r="C1146" i="6"/>
  <c r="D1146" i="6"/>
  <c r="E1146" i="6"/>
  <c r="K1146" i="6"/>
  <c r="L1146" i="6"/>
  <c r="M1146" i="6"/>
  <c r="A1147" i="6"/>
  <c r="B1147" i="6"/>
  <c r="T1147" i="6" s="1"/>
  <c r="C1147" i="6"/>
  <c r="D1147" i="6"/>
  <c r="E1147" i="6"/>
  <c r="K1147" i="6"/>
  <c r="L1147" i="6"/>
  <c r="M1147" i="6"/>
  <c r="A1148" i="6"/>
  <c r="B1148" i="6"/>
  <c r="T1148" i="6" s="1"/>
  <c r="C1148" i="6"/>
  <c r="D1148" i="6"/>
  <c r="E1148" i="6"/>
  <c r="K1148" i="6"/>
  <c r="L1148" i="6"/>
  <c r="M1148" i="6"/>
  <c r="A1149" i="6"/>
  <c r="B1149" i="6"/>
  <c r="T1149" i="6" s="1"/>
  <c r="C1149" i="6"/>
  <c r="D1149" i="6"/>
  <c r="E1149" i="6"/>
  <c r="K1149" i="6"/>
  <c r="L1149" i="6"/>
  <c r="M1149" i="6"/>
  <c r="A1150" i="6"/>
  <c r="B1150" i="6"/>
  <c r="T1150" i="6" s="1"/>
  <c r="C1150" i="6"/>
  <c r="D1150" i="6"/>
  <c r="E1150" i="6"/>
  <c r="K1150" i="6"/>
  <c r="L1150" i="6"/>
  <c r="M1150" i="6"/>
  <c r="A1151" i="6"/>
  <c r="B1151" i="6"/>
  <c r="T1151" i="6" s="1"/>
  <c r="C1151" i="6"/>
  <c r="D1151" i="6"/>
  <c r="E1151" i="6"/>
  <c r="K1151" i="6"/>
  <c r="L1151" i="6"/>
  <c r="M1151" i="6"/>
  <c r="A1152" i="6"/>
  <c r="B1152" i="6"/>
  <c r="T1152" i="6" s="1"/>
  <c r="C1152" i="6"/>
  <c r="D1152" i="6"/>
  <c r="E1152" i="6"/>
  <c r="K1152" i="6"/>
  <c r="L1152" i="6"/>
  <c r="M1152" i="6"/>
  <c r="A1153" i="6"/>
  <c r="B1153" i="6"/>
  <c r="T1153" i="6" s="1"/>
  <c r="C1153" i="6"/>
  <c r="D1153" i="6"/>
  <c r="E1153" i="6"/>
  <c r="K1153" i="6"/>
  <c r="L1153" i="6"/>
  <c r="M1153" i="6"/>
  <c r="A1154" i="6"/>
  <c r="B1154" i="6"/>
  <c r="T1154" i="6" s="1"/>
  <c r="C1154" i="6"/>
  <c r="D1154" i="6"/>
  <c r="E1154" i="6"/>
  <c r="K1154" i="6"/>
  <c r="L1154" i="6"/>
  <c r="M1154" i="6"/>
  <c r="A1155" i="6"/>
  <c r="B1155" i="6"/>
  <c r="T1155" i="6" s="1"/>
  <c r="C1155" i="6"/>
  <c r="D1155" i="6"/>
  <c r="E1155" i="6"/>
  <c r="K1155" i="6"/>
  <c r="L1155" i="6"/>
  <c r="M1155" i="6"/>
  <c r="A1156" i="6"/>
  <c r="B1156" i="6"/>
  <c r="T1156" i="6" s="1"/>
  <c r="C1156" i="6"/>
  <c r="D1156" i="6"/>
  <c r="E1156" i="6"/>
  <c r="K1156" i="6"/>
  <c r="L1156" i="6"/>
  <c r="M1156" i="6"/>
  <c r="A1157" i="6"/>
  <c r="B1157" i="6"/>
  <c r="T1157" i="6" s="1"/>
  <c r="C1157" i="6"/>
  <c r="D1157" i="6"/>
  <c r="E1157" i="6"/>
  <c r="K1157" i="6"/>
  <c r="L1157" i="6"/>
  <c r="M1157" i="6"/>
  <c r="A1158" i="6"/>
  <c r="B1158" i="6"/>
  <c r="T1158" i="6" s="1"/>
  <c r="C1158" i="6"/>
  <c r="D1158" i="6"/>
  <c r="E1158" i="6"/>
  <c r="K1158" i="6"/>
  <c r="L1158" i="6"/>
  <c r="M1158" i="6"/>
  <c r="A1159" i="6"/>
  <c r="B1159" i="6"/>
  <c r="T1159" i="6" s="1"/>
  <c r="C1159" i="6"/>
  <c r="D1159" i="6"/>
  <c r="E1159" i="6"/>
  <c r="K1159" i="6"/>
  <c r="L1159" i="6"/>
  <c r="M1159" i="6"/>
  <c r="A1160" i="6"/>
  <c r="B1160" i="6"/>
  <c r="T1160" i="6" s="1"/>
  <c r="C1160" i="6"/>
  <c r="D1160" i="6"/>
  <c r="E1160" i="6"/>
  <c r="K1160" i="6"/>
  <c r="L1160" i="6"/>
  <c r="M1160" i="6"/>
  <c r="A1161" i="6"/>
  <c r="B1161" i="6"/>
  <c r="T1161" i="6" s="1"/>
  <c r="C1161" i="6"/>
  <c r="D1161" i="6"/>
  <c r="E1161" i="6"/>
  <c r="K1161" i="6"/>
  <c r="L1161" i="6"/>
  <c r="M1161" i="6"/>
  <c r="A1162" i="6"/>
  <c r="B1162" i="6"/>
  <c r="T1162" i="6" s="1"/>
  <c r="C1162" i="6"/>
  <c r="D1162" i="6"/>
  <c r="E1162" i="6"/>
  <c r="K1162" i="6"/>
  <c r="L1162" i="6"/>
  <c r="M1162" i="6"/>
  <c r="A1163" i="6"/>
  <c r="B1163" i="6"/>
  <c r="T1163" i="6" s="1"/>
  <c r="C1163" i="6"/>
  <c r="D1163" i="6"/>
  <c r="E1163" i="6"/>
  <c r="K1163" i="6"/>
  <c r="L1163" i="6"/>
  <c r="M1163" i="6"/>
  <c r="A1164" i="6"/>
  <c r="B1164" i="6"/>
  <c r="T1164" i="6" s="1"/>
  <c r="C1164" i="6"/>
  <c r="D1164" i="6"/>
  <c r="E1164" i="6"/>
  <c r="K1164" i="6"/>
  <c r="L1164" i="6"/>
  <c r="M1164" i="6"/>
  <c r="A1165" i="6"/>
  <c r="B1165" i="6"/>
  <c r="T1165" i="6" s="1"/>
  <c r="C1165" i="6"/>
  <c r="D1165" i="6"/>
  <c r="E1165" i="6"/>
  <c r="K1165" i="6"/>
  <c r="L1165" i="6"/>
  <c r="M1165" i="6"/>
  <c r="A1166" i="6"/>
  <c r="B1166" i="6"/>
  <c r="T1166" i="6" s="1"/>
  <c r="C1166" i="6"/>
  <c r="D1166" i="6"/>
  <c r="E1166" i="6"/>
  <c r="K1166" i="6"/>
  <c r="L1166" i="6"/>
  <c r="M1166" i="6"/>
  <c r="A1167" i="6"/>
  <c r="B1167" i="6"/>
  <c r="T1167" i="6" s="1"/>
  <c r="C1167" i="6"/>
  <c r="D1167" i="6"/>
  <c r="E1167" i="6"/>
  <c r="K1167" i="6"/>
  <c r="L1167" i="6"/>
  <c r="M1167" i="6"/>
  <c r="A1168" i="6"/>
  <c r="B1168" i="6"/>
  <c r="T1168" i="6" s="1"/>
  <c r="C1168" i="6"/>
  <c r="D1168" i="6"/>
  <c r="E1168" i="6"/>
  <c r="K1168" i="6"/>
  <c r="L1168" i="6"/>
  <c r="M1168" i="6"/>
  <c r="A1169" i="6"/>
  <c r="B1169" i="6"/>
  <c r="T1169" i="6" s="1"/>
  <c r="C1169" i="6"/>
  <c r="D1169" i="6"/>
  <c r="E1169" i="6"/>
  <c r="K1169" i="6"/>
  <c r="L1169" i="6"/>
  <c r="M1169" i="6"/>
  <c r="A1170" i="6"/>
  <c r="B1170" i="6"/>
  <c r="T1170" i="6" s="1"/>
  <c r="C1170" i="6"/>
  <c r="D1170" i="6"/>
  <c r="E1170" i="6"/>
  <c r="K1170" i="6"/>
  <c r="L1170" i="6"/>
  <c r="M1170" i="6"/>
  <c r="A2" i="6"/>
  <c r="B2" i="6"/>
  <c r="T2" i="6" s="1"/>
  <c r="C2" i="6"/>
  <c r="D2" i="6"/>
  <c r="E2" i="6"/>
  <c r="K2" i="6"/>
  <c r="L2" i="6"/>
  <c r="M2" i="6"/>
  <c r="A3" i="6"/>
  <c r="B3" i="6"/>
  <c r="T3" i="6" s="1"/>
  <c r="C3" i="6"/>
  <c r="D3" i="6"/>
  <c r="E3" i="6"/>
  <c r="K3" i="6"/>
  <c r="L3" i="6"/>
  <c r="M3" i="6"/>
  <c r="A4" i="6"/>
  <c r="B4" i="6"/>
  <c r="T4" i="6" s="1"/>
  <c r="C4" i="6"/>
  <c r="D4" i="6"/>
  <c r="E4" i="6"/>
  <c r="K4" i="6"/>
  <c r="L4" i="6"/>
  <c r="M4" i="6"/>
  <c r="A5" i="6"/>
  <c r="B5" i="6"/>
  <c r="T5" i="6" s="1"/>
  <c r="C5" i="6"/>
  <c r="D5" i="6"/>
  <c r="E5" i="6"/>
  <c r="K5" i="6"/>
  <c r="L5" i="6"/>
  <c r="M5" i="6"/>
  <c r="A6" i="6"/>
  <c r="B6" i="6"/>
  <c r="T6" i="6" s="1"/>
  <c r="C6" i="6"/>
  <c r="D6" i="6"/>
  <c r="E6" i="6"/>
  <c r="K6" i="6"/>
  <c r="L6" i="6"/>
  <c r="M6" i="6"/>
  <c r="A7" i="6"/>
  <c r="B7" i="6"/>
  <c r="T7" i="6" s="1"/>
  <c r="C7" i="6"/>
  <c r="D7" i="6"/>
  <c r="E7" i="6"/>
  <c r="K7" i="6"/>
  <c r="L7" i="6"/>
  <c r="M7" i="6"/>
  <c r="A8" i="6"/>
  <c r="B8" i="6"/>
  <c r="T8" i="6" s="1"/>
  <c r="C8" i="6"/>
  <c r="D8" i="6"/>
  <c r="E8" i="6"/>
  <c r="K8" i="6"/>
  <c r="L8" i="6"/>
  <c r="M8" i="6"/>
  <c r="A9" i="6"/>
  <c r="B9" i="6"/>
  <c r="T9" i="6" s="1"/>
  <c r="C9" i="6"/>
  <c r="D9" i="6"/>
  <c r="E9" i="6"/>
  <c r="K9" i="6"/>
  <c r="L9" i="6"/>
  <c r="M9" i="6"/>
  <c r="A10" i="6"/>
  <c r="B10" i="6"/>
  <c r="T10" i="6" s="1"/>
  <c r="C10" i="6"/>
  <c r="D10" i="6"/>
  <c r="E10" i="6"/>
  <c r="K10" i="6"/>
  <c r="L10" i="6"/>
  <c r="M10" i="6"/>
  <c r="A11" i="6"/>
  <c r="B11" i="6"/>
  <c r="T11" i="6" s="1"/>
  <c r="C11" i="6"/>
  <c r="D11" i="6"/>
  <c r="E11" i="6"/>
  <c r="K11" i="6"/>
  <c r="L11" i="6"/>
  <c r="M11" i="6"/>
  <c r="A12" i="6"/>
  <c r="B12" i="6"/>
  <c r="T12" i="6" s="1"/>
  <c r="C12" i="6"/>
  <c r="D12" i="6"/>
  <c r="E12" i="6"/>
  <c r="K12" i="6"/>
  <c r="L12" i="6"/>
  <c r="M12" i="6"/>
  <c r="A13" i="6"/>
  <c r="B13" i="6"/>
  <c r="T13" i="6" s="1"/>
  <c r="C13" i="6"/>
  <c r="D13" i="6"/>
  <c r="E13" i="6"/>
  <c r="K13" i="6"/>
  <c r="L13" i="6"/>
  <c r="M13" i="6"/>
  <c r="A14" i="6"/>
  <c r="B14" i="6"/>
  <c r="T14" i="6" s="1"/>
  <c r="C14" i="6"/>
  <c r="D14" i="6"/>
  <c r="E14" i="6"/>
  <c r="K14" i="6"/>
  <c r="L14" i="6"/>
  <c r="M14" i="6"/>
  <c r="A15" i="6"/>
  <c r="B15" i="6"/>
  <c r="T15" i="6" s="1"/>
  <c r="C15" i="6"/>
  <c r="D15" i="6"/>
  <c r="E15" i="6"/>
  <c r="K15" i="6"/>
  <c r="L15" i="6"/>
  <c r="M15" i="6"/>
  <c r="A16" i="6"/>
  <c r="B16" i="6"/>
  <c r="T16" i="6" s="1"/>
  <c r="C16" i="6"/>
  <c r="D16" i="6"/>
  <c r="E16" i="6"/>
  <c r="K16" i="6"/>
  <c r="L16" i="6"/>
  <c r="M16" i="6"/>
  <c r="A17" i="6"/>
  <c r="B17" i="6"/>
  <c r="T17" i="6" s="1"/>
  <c r="C17" i="6"/>
  <c r="D17" i="6"/>
  <c r="E17" i="6"/>
  <c r="K17" i="6"/>
  <c r="L17" i="6"/>
  <c r="M17" i="6"/>
  <c r="A18" i="6"/>
  <c r="B18" i="6"/>
  <c r="T18" i="6" s="1"/>
  <c r="C18" i="6"/>
  <c r="D18" i="6"/>
  <c r="E18" i="6"/>
  <c r="K18" i="6"/>
  <c r="L18" i="6"/>
  <c r="M18" i="6"/>
  <c r="A19" i="6"/>
  <c r="B19" i="6"/>
  <c r="T19" i="6" s="1"/>
  <c r="C19" i="6"/>
  <c r="D19" i="6"/>
  <c r="E19" i="6"/>
  <c r="K19" i="6"/>
  <c r="L19" i="6"/>
  <c r="M19" i="6"/>
  <c r="A20" i="6"/>
  <c r="B20" i="6"/>
  <c r="T20" i="6" s="1"/>
  <c r="C20" i="6"/>
  <c r="D20" i="6"/>
  <c r="E20" i="6"/>
  <c r="K20" i="6"/>
  <c r="L20" i="6"/>
  <c r="M20" i="6"/>
  <c r="A21" i="6"/>
  <c r="B21" i="6"/>
  <c r="T21" i="6" s="1"/>
  <c r="C21" i="6"/>
  <c r="D21" i="6"/>
  <c r="E21" i="6"/>
  <c r="K21" i="6"/>
  <c r="L21" i="6"/>
  <c r="M21" i="6"/>
  <c r="A22" i="6"/>
  <c r="B22" i="6"/>
  <c r="T22" i="6" s="1"/>
  <c r="C22" i="6"/>
  <c r="D22" i="6"/>
  <c r="E22" i="6"/>
  <c r="K22" i="6"/>
  <c r="L22" i="6"/>
  <c r="M22" i="6"/>
  <c r="A23" i="6"/>
  <c r="B23" i="6"/>
  <c r="T23" i="6" s="1"/>
  <c r="C23" i="6"/>
  <c r="D23" i="6"/>
  <c r="E23" i="6"/>
  <c r="K23" i="6"/>
  <c r="L23" i="6"/>
  <c r="M23" i="6"/>
  <c r="A24" i="6"/>
  <c r="B24" i="6"/>
  <c r="T24" i="6" s="1"/>
  <c r="C24" i="6"/>
  <c r="D24" i="6"/>
  <c r="E24" i="6"/>
  <c r="K24" i="6"/>
  <c r="L24" i="6"/>
  <c r="M24" i="6"/>
  <c r="A25" i="6"/>
  <c r="B25" i="6"/>
  <c r="T25" i="6" s="1"/>
  <c r="C25" i="6"/>
  <c r="D25" i="6"/>
  <c r="E25" i="6"/>
  <c r="K25" i="6"/>
  <c r="L25" i="6"/>
  <c r="M25" i="6"/>
  <c r="A26" i="6"/>
  <c r="B26" i="6"/>
  <c r="T26" i="6" s="1"/>
  <c r="C26" i="6"/>
  <c r="D26" i="6"/>
  <c r="E26" i="6"/>
  <c r="K26" i="6"/>
  <c r="L26" i="6"/>
  <c r="M26" i="6"/>
  <c r="A27" i="6"/>
  <c r="B27" i="6"/>
  <c r="T27" i="6" s="1"/>
  <c r="C27" i="6"/>
  <c r="D27" i="6"/>
  <c r="E27" i="6"/>
  <c r="K27" i="6"/>
  <c r="L27" i="6"/>
  <c r="M27" i="6"/>
  <c r="A28" i="6"/>
  <c r="B28" i="6"/>
  <c r="T28" i="6" s="1"/>
  <c r="C28" i="6"/>
  <c r="D28" i="6"/>
  <c r="E28" i="6"/>
  <c r="K28" i="6"/>
  <c r="L28" i="6"/>
  <c r="M28" i="6"/>
  <c r="A29" i="6"/>
  <c r="B29" i="6"/>
  <c r="T29" i="6" s="1"/>
  <c r="C29" i="6"/>
  <c r="D29" i="6"/>
  <c r="E29" i="6"/>
  <c r="K29" i="6"/>
  <c r="L29" i="6"/>
  <c r="M29" i="6"/>
  <c r="A30" i="6"/>
  <c r="B30" i="6"/>
  <c r="T30" i="6" s="1"/>
  <c r="C30" i="6"/>
  <c r="D30" i="6"/>
  <c r="E30" i="6"/>
  <c r="K30" i="6"/>
  <c r="L30" i="6"/>
  <c r="M30" i="6"/>
  <c r="A31" i="6"/>
  <c r="B31" i="6"/>
  <c r="T31" i="6" s="1"/>
  <c r="C31" i="6"/>
  <c r="D31" i="6"/>
  <c r="E31" i="6"/>
  <c r="K31" i="6"/>
  <c r="L31" i="6"/>
  <c r="M31" i="6"/>
  <c r="A32" i="6"/>
  <c r="B32" i="6"/>
  <c r="T32" i="6" s="1"/>
  <c r="C32" i="6"/>
  <c r="D32" i="6"/>
  <c r="E32" i="6"/>
  <c r="K32" i="6"/>
  <c r="L32" i="6"/>
  <c r="M32" i="6"/>
  <c r="A33" i="6"/>
  <c r="B33" i="6"/>
  <c r="T33" i="6" s="1"/>
  <c r="C33" i="6"/>
  <c r="D33" i="6"/>
  <c r="E33" i="6"/>
  <c r="K33" i="6"/>
  <c r="L33" i="6"/>
  <c r="M33" i="6"/>
  <c r="A34" i="6"/>
  <c r="B34" i="6"/>
  <c r="T34" i="6" s="1"/>
  <c r="C34" i="6"/>
  <c r="D34" i="6"/>
  <c r="E34" i="6"/>
  <c r="K34" i="6"/>
  <c r="L34" i="6"/>
  <c r="M34" i="6"/>
  <c r="A35" i="6"/>
  <c r="B35" i="6"/>
  <c r="T35" i="6" s="1"/>
  <c r="C35" i="6"/>
  <c r="D35" i="6"/>
  <c r="E35" i="6"/>
  <c r="K35" i="6"/>
  <c r="L35" i="6"/>
  <c r="M35" i="6"/>
  <c r="A36" i="6"/>
  <c r="B36" i="6"/>
  <c r="T36" i="6" s="1"/>
  <c r="C36" i="6"/>
  <c r="D36" i="6"/>
  <c r="E36" i="6"/>
  <c r="K36" i="6"/>
  <c r="L36" i="6"/>
  <c r="M36" i="6"/>
  <c r="A37" i="6"/>
  <c r="B37" i="6"/>
  <c r="T37" i="6" s="1"/>
  <c r="C37" i="6"/>
  <c r="D37" i="6"/>
  <c r="E37" i="6"/>
  <c r="K37" i="6"/>
  <c r="L37" i="6"/>
  <c r="M37" i="6"/>
  <c r="A38" i="6"/>
  <c r="B38" i="6"/>
  <c r="T38" i="6" s="1"/>
  <c r="C38" i="6"/>
  <c r="D38" i="6"/>
  <c r="E38" i="6"/>
  <c r="K38" i="6"/>
  <c r="L38" i="6"/>
  <c r="M38" i="6"/>
  <c r="A39" i="6"/>
  <c r="B39" i="6"/>
  <c r="T39" i="6" s="1"/>
  <c r="C39" i="6"/>
  <c r="D39" i="6"/>
  <c r="E39" i="6"/>
  <c r="K39" i="6"/>
  <c r="L39" i="6"/>
  <c r="M39" i="6"/>
  <c r="A40" i="6"/>
  <c r="B40" i="6"/>
  <c r="T40" i="6" s="1"/>
  <c r="C40" i="6"/>
  <c r="D40" i="6"/>
  <c r="E40" i="6"/>
  <c r="K40" i="6"/>
  <c r="L40" i="6"/>
  <c r="M40" i="6"/>
  <c r="A41" i="6"/>
  <c r="B41" i="6"/>
  <c r="T41" i="6" s="1"/>
  <c r="C41" i="6"/>
  <c r="D41" i="6"/>
  <c r="E41" i="6"/>
  <c r="K41" i="6"/>
  <c r="L41" i="6"/>
  <c r="M41" i="6"/>
  <c r="A42" i="6"/>
  <c r="B42" i="6"/>
  <c r="T42" i="6" s="1"/>
  <c r="C42" i="6"/>
  <c r="D42" i="6"/>
  <c r="E42" i="6"/>
  <c r="K42" i="6"/>
  <c r="L42" i="6"/>
  <c r="M42" i="6"/>
  <c r="A43" i="6"/>
  <c r="B43" i="6"/>
  <c r="T43" i="6" s="1"/>
  <c r="C43" i="6"/>
  <c r="D43" i="6"/>
  <c r="E43" i="6"/>
  <c r="K43" i="6"/>
  <c r="L43" i="6"/>
  <c r="M43" i="6"/>
  <c r="A44" i="6"/>
  <c r="B44" i="6"/>
  <c r="T44" i="6" s="1"/>
  <c r="C44" i="6"/>
  <c r="D44" i="6"/>
  <c r="E44" i="6"/>
  <c r="K44" i="6"/>
  <c r="L44" i="6"/>
  <c r="M44" i="6"/>
  <c r="A45" i="6"/>
  <c r="B45" i="6"/>
  <c r="T45" i="6" s="1"/>
  <c r="C45" i="6"/>
  <c r="D45" i="6"/>
  <c r="E45" i="6"/>
  <c r="K45" i="6"/>
  <c r="L45" i="6"/>
  <c r="M45" i="6"/>
  <c r="A46" i="6"/>
  <c r="B46" i="6"/>
  <c r="T46" i="6" s="1"/>
  <c r="C46" i="6"/>
  <c r="D46" i="6"/>
  <c r="E46" i="6"/>
  <c r="K46" i="6"/>
  <c r="L46" i="6"/>
  <c r="M46" i="6"/>
  <c r="A47" i="6"/>
  <c r="B47" i="6"/>
  <c r="T47" i="6" s="1"/>
  <c r="C47" i="6"/>
  <c r="D47" i="6"/>
  <c r="E47" i="6"/>
  <c r="K47" i="6"/>
  <c r="L47" i="6"/>
  <c r="M47" i="6"/>
  <c r="A48" i="6"/>
  <c r="B48" i="6"/>
  <c r="T48" i="6" s="1"/>
  <c r="C48" i="6"/>
  <c r="D48" i="6"/>
  <c r="E48" i="6"/>
  <c r="K48" i="6"/>
  <c r="L48" i="6"/>
  <c r="M48" i="6"/>
  <c r="A49" i="6"/>
  <c r="B49" i="6"/>
  <c r="T49" i="6" s="1"/>
  <c r="C49" i="6"/>
  <c r="D49" i="6"/>
  <c r="E49" i="6"/>
  <c r="K49" i="6"/>
  <c r="L49" i="6"/>
  <c r="M49" i="6"/>
  <c r="A50" i="6"/>
  <c r="B50" i="6"/>
  <c r="T50" i="6" s="1"/>
  <c r="C50" i="6"/>
  <c r="D50" i="6"/>
  <c r="E50" i="6"/>
  <c r="K50" i="6"/>
  <c r="L50" i="6"/>
  <c r="M50" i="6"/>
  <c r="A51" i="6"/>
  <c r="B51" i="6"/>
  <c r="T51" i="6" s="1"/>
  <c r="C51" i="6"/>
  <c r="D51" i="6"/>
  <c r="E51" i="6"/>
  <c r="K51" i="6"/>
  <c r="L51" i="6"/>
  <c r="M51" i="6"/>
  <c r="A52" i="6"/>
  <c r="B52" i="6"/>
  <c r="T52" i="6" s="1"/>
  <c r="C52" i="6"/>
  <c r="D52" i="6"/>
  <c r="E52" i="6"/>
  <c r="K52" i="6"/>
  <c r="L52" i="6"/>
  <c r="M52" i="6"/>
  <c r="A53" i="6"/>
  <c r="B53" i="6"/>
  <c r="T53" i="6" s="1"/>
  <c r="C53" i="6"/>
  <c r="D53" i="6"/>
  <c r="E53" i="6"/>
  <c r="K53" i="6"/>
  <c r="L53" i="6"/>
  <c r="M53" i="6"/>
  <c r="A54" i="6"/>
  <c r="B54" i="6"/>
  <c r="T54" i="6" s="1"/>
  <c r="C54" i="6"/>
  <c r="D54" i="6"/>
  <c r="E54" i="6"/>
  <c r="K54" i="6"/>
  <c r="L54" i="6"/>
  <c r="M54" i="6"/>
  <c r="A55" i="6"/>
  <c r="B55" i="6"/>
  <c r="T55" i="6" s="1"/>
  <c r="C55" i="6"/>
  <c r="D55" i="6"/>
  <c r="E55" i="6"/>
  <c r="K55" i="6"/>
  <c r="L55" i="6"/>
  <c r="M55" i="6"/>
  <c r="A56" i="6"/>
  <c r="B56" i="6"/>
  <c r="T56" i="6" s="1"/>
  <c r="C56" i="6"/>
  <c r="D56" i="6"/>
  <c r="E56" i="6"/>
  <c r="K56" i="6"/>
  <c r="L56" i="6"/>
  <c r="M56" i="6"/>
  <c r="A57" i="6"/>
  <c r="B57" i="6"/>
  <c r="T57" i="6" s="1"/>
  <c r="C57" i="6"/>
  <c r="D57" i="6"/>
  <c r="E57" i="6"/>
  <c r="K57" i="6"/>
  <c r="L57" i="6"/>
  <c r="M57" i="6"/>
  <c r="A58" i="6"/>
  <c r="B58" i="6"/>
  <c r="T58" i="6" s="1"/>
  <c r="C58" i="6"/>
  <c r="D58" i="6"/>
  <c r="E58" i="6"/>
  <c r="K58" i="6"/>
  <c r="L58" i="6"/>
  <c r="M58" i="6"/>
  <c r="A59" i="6"/>
  <c r="B59" i="6"/>
  <c r="T59" i="6" s="1"/>
  <c r="C59" i="6"/>
  <c r="D59" i="6"/>
  <c r="E59" i="6"/>
  <c r="K59" i="6"/>
  <c r="L59" i="6"/>
  <c r="M59" i="6"/>
  <c r="A60" i="6"/>
  <c r="B60" i="6"/>
  <c r="T60" i="6" s="1"/>
  <c r="C60" i="6"/>
  <c r="D60" i="6"/>
  <c r="E60" i="6"/>
  <c r="K60" i="6"/>
  <c r="L60" i="6"/>
  <c r="M60" i="6"/>
  <c r="A61" i="6"/>
  <c r="B61" i="6"/>
  <c r="T61" i="6" s="1"/>
  <c r="C61" i="6"/>
  <c r="D61" i="6"/>
  <c r="E61" i="6"/>
  <c r="K61" i="6"/>
  <c r="L61" i="6"/>
  <c r="M61" i="6"/>
  <c r="A62" i="6"/>
  <c r="B62" i="6"/>
  <c r="T62" i="6" s="1"/>
  <c r="C62" i="6"/>
  <c r="D62" i="6"/>
  <c r="E62" i="6"/>
  <c r="K62" i="6"/>
  <c r="L62" i="6"/>
  <c r="M62" i="6"/>
  <c r="A63" i="6"/>
  <c r="B63" i="6"/>
  <c r="T63" i="6" s="1"/>
  <c r="C63" i="6"/>
  <c r="D63" i="6"/>
  <c r="E63" i="6"/>
  <c r="K63" i="6"/>
  <c r="L63" i="6"/>
  <c r="M63" i="6"/>
  <c r="A64" i="6"/>
  <c r="B64" i="6"/>
  <c r="T64" i="6" s="1"/>
  <c r="C64" i="6"/>
  <c r="D64" i="6"/>
  <c r="E64" i="6"/>
  <c r="K64" i="6"/>
  <c r="L64" i="6"/>
  <c r="M64" i="6"/>
  <c r="A65" i="6"/>
  <c r="B65" i="6"/>
  <c r="T65" i="6" s="1"/>
  <c r="C65" i="6"/>
  <c r="D65" i="6"/>
  <c r="E65" i="6"/>
  <c r="K65" i="6"/>
  <c r="L65" i="6"/>
  <c r="M65" i="6"/>
  <c r="A66" i="6"/>
  <c r="B66" i="6"/>
  <c r="T66" i="6" s="1"/>
  <c r="C66" i="6"/>
  <c r="D66" i="6"/>
  <c r="E66" i="6"/>
  <c r="K66" i="6"/>
  <c r="L66" i="6"/>
  <c r="M66" i="6"/>
  <c r="A67" i="6"/>
  <c r="B67" i="6"/>
  <c r="T67" i="6" s="1"/>
  <c r="C67" i="6"/>
  <c r="D67" i="6"/>
  <c r="E67" i="6"/>
  <c r="K67" i="6"/>
  <c r="L67" i="6"/>
  <c r="M67" i="6"/>
  <c r="A68" i="6"/>
  <c r="B68" i="6"/>
  <c r="T68" i="6" s="1"/>
  <c r="C68" i="6"/>
  <c r="D68" i="6"/>
  <c r="E68" i="6"/>
  <c r="K68" i="6"/>
  <c r="L68" i="6"/>
  <c r="M68" i="6"/>
  <c r="A69" i="6"/>
  <c r="B69" i="6"/>
  <c r="T69" i="6" s="1"/>
  <c r="C69" i="6"/>
  <c r="D69" i="6"/>
  <c r="E69" i="6"/>
  <c r="K69" i="6"/>
  <c r="L69" i="6"/>
  <c r="M69" i="6"/>
  <c r="A70" i="6"/>
  <c r="B70" i="6"/>
  <c r="T70" i="6" s="1"/>
  <c r="C70" i="6"/>
  <c r="D70" i="6"/>
  <c r="E70" i="6"/>
  <c r="K70" i="6"/>
  <c r="L70" i="6"/>
  <c r="M70" i="6"/>
  <c r="A71" i="6"/>
  <c r="B71" i="6"/>
  <c r="T71" i="6" s="1"/>
  <c r="C71" i="6"/>
  <c r="D71" i="6"/>
  <c r="E71" i="6"/>
  <c r="K71" i="6"/>
  <c r="L71" i="6"/>
  <c r="M71" i="6"/>
  <c r="A72" i="6"/>
  <c r="B72" i="6"/>
  <c r="T72" i="6" s="1"/>
  <c r="C72" i="6"/>
  <c r="D72" i="6"/>
  <c r="E72" i="6"/>
  <c r="K72" i="6"/>
  <c r="L72" i="6"/>
  <c r="M72" i="6"/>
  <c r="A73" i="6"/>
  <c r="B73" i="6"/>
  <c r="T73" i="6" s="1"/>
  <c r="C73" i="6"/>
  <c r="D73" i="6"/>
  <c r="E73" i="6"/>
  <c r="K73" i="6"/>
  <c r="L73" i="6"/>
  <c r="M73" i="6"/>
  <c r="A74" i="6"/>
  <c r="B74" i="6"/>
  <c r="T74" i="6" s="1"/>
  <c r="C74" i="6"/>
  <c r="D74" i="6"/>
  <c r="E74" i="6"/>
  <c r="K74" i="6"/>
  <c r="L74" i="6"/>
  <c r="M74" i="6"/>
  <c r="A75" i="6"/>
  <c r="B75" i="6"/>
  <c r="T75" i="6" s="1"/>
  <c r="C75" i="6"/>
  <c r="D75" i="6"/>
  <c r="E75" i="6"/>
  <c r="K75" i="6"/>
  <c r="L75" i="6"/>
  <c r="M75" i="6"/>
  <c r="A76" i="6"/>
  <c r="B76" i="6"/>
  <c r="T76" i="6" s="1"/>
  <c r="C76" i="6"/>
  <c r="D76" i="6"/>
  <c r="E76" i="6"/>
  <c r="K76" i="6"/>
  <c r="L76" i="6"/>
  <c r="M76" i="6"/>
  <c r="A77" i="6"/>
  <c r="B77" i="6"/>
  <c r="T77" i="6" s="1"/>
  <c r="C77" i="6"/>
  <c r="D77" i="6"/>
  <c r="E77" i="6"/>
  <c r="K77" i="6"/>
  <c r="L77" i="6"/>
  <c r="M77" i="6"/>
  <c r="A78" i="6"/>
  <c r="B78" i="6"/>
  <c r="T78" i="6" s="1"/>
  <c r="C78" i="6"/>
  <c r="D78" i="6"/>
  <c r="E78" i="6"/>
  <c r="K78" i="6"/>
  <c r="L78" i="6"/>
  <c r="M78" i="6"/>
  <c r="A79" i="6"/>
  <c r="B79" i="6"/>
  <c r="T79" i="6" s="1"/>
  <c r="C79" i="6"/>
  <c r="D79" i="6"/>
  <c r="E79" i="6"/>
  <c r="K79" i="6"/>
  <c r="L79" i="6"/>
  <c r="M79" i="6"/>
  <c r="A80" i="6"/>
  <c r="B80" i="6"/>
  <c r="T80" i="6" s="1"/>
  <c r="C80" i="6"/>
  <c r="D80" i="6"/>
  <c r="E80" i="6"/>
  <c r="K80" i="6"/>
  <c r="L80" i="6"/>
  <c r="M80" i="6"/>
  <c r="A81" i="6"/>
  <c r="B81" i="6"/>
  <c r="T81" i="6" s="1"/>
  <c r="C81" i="6"/>
  <c r="D81" i="6"/>
  <c r="E81" i="6"/>
  <c r="K81" i="6"/>
  <c r="L81" i="6"/>
  <c r="M81" i="6"/>
  <c r="A82" i="6"/>
  <c r="B82" i="6"/>
  <c r="T82" i="6" s="1"/>
  <c r="C82" i="6"/>
  <c r="D82" i="6"/>
  <c r="E82" i="6"/>
  <c r="K82" i="6"/>
  <c r="L82" i="6"/>
  <c r="M82" i="6"/>
  <c r="A83" i="6"/>
  <c r="B83" i="6"/>
  <c r="T83" i="6" s="1"/>
  <c r="C83" i="6"/>
  <c r="D83" i="6"/>
  <c r="E83" i="6"/>
  <c r="K83" i="6"/>
  <c r="L83" i="6"/>
  <c r="M83" i="6"/>
  <c r="A84" i="6"/>
  <c r="B84" i="6"/>
  <c r="T84" i="6" s="1"/>
  <c r="C84" i="6"/>
  <c r="D84" i="6"/>
  <c r="E84" i="6"/>
  <c r="K84" i="6"/>
  <c r="L84" i="6"/>
  <c r="M84" i="6"/>
  <c r="A85" i="6"/>
  <c r="B85" i="6"/>
  <c r="T85" i="6" s="1"/>
  <c r="C85" i="6"/>
  <c r="D85" i="6"/>
  <c r="E85" i="6"/>
  <c r="K85" i="6"/>
  <c r="L85" i="6"/>
  <c r="M85" i="6"/>
  <c r="A86" i="6"/>
  <c r="B86" i="6"/>
  <c r="T86" i="6" s="1"/>
  <c r="C86" i="6"/>
  <c r="D86" i="6"/>
  <c r="E86" i="6"/>
  <c r="K86" i="6"/>
  <c r="L86" i="6"/>
  <c r="M86" i="6"/>
  <c r="A87" i="6"/>
  <c r="B87" i="6"/>
  <c r="T87" i="6" s="1"/>
  <c r="C87" i="6"/>
  <c r="D87" i="6"/>
  <c r="E87" i="6"/>
  <c r="K87" i="6"/>
  <c r="L87" i="6"/>
  <c r="M87" i="6"/>
  <c r="A88" i="6"/>
  <c r="B88" i="6"/>
  <c r="T88" i="6" s="1"/>
  <c r="C88" i="6"/>
  <c r="D88" i="6"/>
  <c r="E88" i="6"/>
  <c r="K88" i="6"/>
  <c r="L88" i="6"/>
  <c r="M88" i="6"/>
  <c r="A89" i="6"/>
  <c r="B89" i="6"/>
  <c r="T89" i="6" s="1"/>
  <c r="C89" i="6"/>
  <c r="D89" i="6"/>
  <c r="E89" i="6"/>
  <c r="K89" i="6"/>
  <c r="L89" i="6"/>
  <c r="M89" i="6"/>
  <c r="A90" i="6"/>
  <c r="B90" i="6"/>
  <c r="T90" i="6" s="1"/>
  <c r="C90" i="6"/>
  <c r="D90" i="6"/>
  <c r="E90" i="6"/>
  <c r="K90" i="6"/>
  <c r="L90" i="6"/>
  <c r="M90" i="6"/>
  <c r="A91" i="6"/>
  <c r="B91" i="6"/>
  <c r="T91" i="6" s="1"/>
  <c r="C91" i="6"/>
  <c r="D91" i="6"/>
  <c r="E91" i="6"/>
  <c r="K91" i="6"/>
  <c r="L91" i="6"/>
  <c r="M91" i="6"/>
  <c r="A92" i="6"/>
  <c r="B92" i="6"/>
  <c r="T92" i="6" s="1"/>
  <c r="C92" i="6"/>
  <c r="D92" i="6"/>
  <c r="E92" i="6"/>
  <c r="K92" i="6"/>
  <c r="L92" i="6"/>
  <c r="M92" i="6"/>
  <c r="A93" i="6"/>
  <c r="B93" i="6"/>
  <c r="T93" i="6" s="1"/>
  <c r="C93" i="6"/>
  <c r="D93" i="6"/>
  <c r="E93" i="6"/>
  <c r="K93" i="6"/>
  <c r="L93" i="6"/>
  <c r="M93" i="6"/>
  <c r="A94" i="6"/>
  <c r="B94" i="6"/>
  <c r="T94" i="6" s="1"/>
  <c r="C94" i="6"/>
  <c r="D94" i="6"/>
  <c r="E94" i="6"/>
  <c r="K94" i="6"/>
  <c r="L94" i="6"/>
  <c r="M94" i="6"/>
  <c r="A95" i="6"/>
  <c r="B95" i="6"/>
  <c r="T95" i="6" s="1"/>
  <c r="C95" i="6"/>
  <c r="D95" i="6"/>
  <c r="E95" i="6"/>
  <c r="K95" i="6"/>
  <c r="L95" i="6"/>
  <c r="M95" i="6"/>
  <c r="A96" i="6"/>
  <c r="B96" i="6"/>
  <c r="T96" i="6" s="1"/>
  <c r="C96" i="6"/>
  <c r="D96" i="6"/>
  <c r="E96" i="6"/>
  <c r="K96" i="6"/>
  <c r="L96" i="6"/>
  <c r="M96" i="6"/>
  <c r="A97" i="6"/>
  <c r="B97" i="6"/>
  <c r="T97" i="6" s="1"/>
  <c r="C97" i="6"/>
  <c r="D97" i="6"/>
  <c r="E97" i="6"/>
  <c r="K97" i="6"/>
  <c r="L97" i="6"/>
  <c r="M97" i="6"/>
  <c r="A98" i="6"/>
  <c r="B98" i="6"/>
  <c r="T98" i="6" s="1"/>
  <c r="C98" i="6"/>
  <c r="D98" i="6"/>
  <c r="E98" i="6"/>
  <c r="K98" i="6"/>
  <c r="L98" i="6"/>
  <c r="M98" i="6"/>
  <c r="A99" i="6"/>
  <c r="B99" i="6"/>
  <c r="T99" i="6" s="1"/>
  <c r="C99" i="6"/>
  <c r="D99" i="6"/>
  <c r="E99" i="6"/>
  <c r="K99" i="6"/>
  <c r="L99" i="6"/>
  <c r="M99" i="6"/>
  <c r="A100" i="6"/>
  <c r="B100" i="6"/>
  <c r="T100" i="6" s="1"/>
  <c r="C100" i="6"/>
  <c r="D100" i="6"/>
  <c r="E100" i="6"/>
  <c r="K100" i="6"/>
  <c r="L100" i="6"/>
  <c r="M100" i="6"/>
  <c r="A101" i="6"/>
  <c r="B101" i="6"/>
  <c r="T101" i="6" s="1"/>
  <c r="C101" i="6"/>
  <c r="D101" i="6"/>
  <c r="E101" i="6"/>
  <c r="K101" i="6"/>
  <c r="L101" i="6"/>
  <c r="M101" i="6"/>
  <c r="A102" i="6"/>
  <c r="B102" i="6"/>
  <c r="T102" i="6" s="1"/>
  <c r="C102" i="6"/>
  <c r="D102" i="6"/>
  <c r="E102" i="6"/>
  <c r="K102" i="6"/>
  <c r="L102" i="6"/>
  <c r="M102" i="6"/>
  <c r="A103" i="6"/>
  <c r="B103" i="6"/>
  <c r="T103" i="6" s="1"/>
  <c r="C103" i="6"/>
  <c r="D103" i="6"/>
  <c r="E103" i="6"/>
  <c r="K103" i="6"/>
  <c r="L103" i="6"/>
  <c r="M103" i="6"/>
  <c r="A104" i="6"/>
  <c r="B104" i="6"/>
  <c r="T104" i="6" s="1"/>
  <c r="C104" i="6"/>
  <c r="D104" i="6"/>
  <c r="E104" i="6"/>
  <c r="K104" i="6"/>
  <c r="L104" i="6"/>
  <c r="M104" i="6"/>
  <c r="A105" i="6"/>
  <c r="B105" i="6"/>
  <c r="T105" i="6" s="1"/>
  <c r="C105" i="6"/>
  <c r="D105" i="6"/>
  <c r="E105" i="6"/>
  <c r="K105" i="6"/>
  <c r="L105" i="6"/>
  <c r="M105" i="6"/>
  <c r="A106" i="6"/>
  <c r="B106" i="6"/>
  <c r="T106" i="6" s="1"/>
  <c r="C106" i="6"/>
  <c r="D106" i="6"/>
  <c r="E106" i="6"/>
  <c r="K106" i="6"/>
  <c r="L106" i="6"/>
  <c r="M106" i="6"/>
  <c r="A107" i="6"/>
  <c r="B107" i="6"/>
  <c r="T107" i="6" s="1"/>
  <c r="C107" i="6"/>
  <c r="D107" i="6"/>
  <c r="E107" i="6"/>
  <c r="K107" i="6"/>
  <c r="L107" i="6"/>
  <c r="M107" i="6"/>
  <c r="A108" i="6"/>
  <c r="B108" i="6"/>
  <c r="T108" i="6" s="1"/>
  <c r="C108" i="6"/>
  <c r="D108" i="6"/>
  <c r="E108" i="6"/>
  <c r="K108" i="6"/>
  <c r="L108" i="6"/>
  <c r="M108" i="6"/>
  <c r="A109" i="6"/>
  <c r="B109" i="6"/>
  <c r="T109" i="6" s="1"/>
  <c r="C109" i="6"/>
  <c r="D109" i="6"/>
  <c r="E109" i="6"/>
  <c r="K109" i="6"/>
  <c r="L109" i="6"/>
  <c r="M109" i="6"/>
  <c r="A110" i="6"/>
  <c r="B110" i="6"/>
  <c r="T110" i="6" s="1"/>
  <c r="C110" i="6"/>
  <c r="D110" i="6"/>
  <c r="E110" i="6"/>
  <c r="K110" i="6"/>
  <c r="L110" i="6"/>
  <c r="M110" i="6"/>
  <c r="A111" i="6"/>
  <c r="B111" i="6"/>
  <c r="T111" i="6" s="1"/>
  <c r="C111" i="6"/>
  <c r="D111" i="6"/>
  <c r="E111" i="6"/>
  <c r="K111" i="6"/>
  <c r="L111" i="6"/>
  <c r="M111" i="6"/>
  <c r="A112" i="6"/>
  <c r="B112" i="6"/>
  <c r="T112" i="6" s="1"/>
  <c r="C112" i="6"/>
  <c r="D112" i="6"/>
  <c r="E112" i="6"/>
  <c r="K112" i="6"/>
  <c r="L112" i="6"/>
  <c r="M112" i="6"/>
  <c r="A113" i="6"/>
  <c r="B113" i="6"/>
  <c r="T113" i="6" s="1"/>
  <c r="C113" i="6"/>
  <c r="D113" i="6"/>
  <c r="E113" i="6"/>
  <c r="K113" i="6"/>
  <c r="L113" i="6"/>
  <c r="M113" i="6"/>
  <c r="A114" i="6"/>
  <c r="B114" i="6"/>
  <c r="T114" i="6" s="1"/>
  <c r="C114" i="6"/>
  <c r="D114" i="6"/>
  <c r="E114" i="6"/>
  <c r="K114" i="6"/>
  <c r="L114" i="6"/>
  <c r="M114" i="6"/>
  <c r="A115" i="6"/>
  <c r="B115" i="6"/>
  <c r="T115" i="6" s="1"/>
  <c r="C115" i="6"/>
  <c r="D115" i="6"/>
  <c r="E115" i="6"/>
  <c r="K115" i="6"/>
  <c r="L115" i="6"/>
  <c r="M115" i="6"/>
  <c r="A116" i="6"/>
  <c r="B116" i="6"/>
  <c r="T116" i="6" s="1"/>
  <c r="C116" i="6"/>
  <c r="D116" i="6"/>
  <c r="E116" i="6"/>
  <c r="K116" i="6"/>
  <c r="L116" i="6"/>
  <c r="M116" i="6"/>
  <c r="A117" i="6"/>
  <c r="B117" i="6"/>
  <c r="T117" i="6" s="1"/>
  <c r="C117" i="6"/>
  <c r="D117" i="6"/>
  <c r="E117" i="6"/>
  <c r="K117" i="6"/>
  <c r="L117" i="6"/>
  <c r="M117" i="6"/>
  <c r="A118" i="6"/>
  <c r="B118" i="6"/>
  <c r="T118" i="6" s="1"/>
  <c r="C118" i="6"/>
  <c r="D118" i="6"/>
  <c r="E118" i="6"/>
  <c r="K118" i="6"/>
  <c r="L118" i="6"/>
  <c r="M118" i="6"/>
  <c r="A119" i="6"/>
  <c r="B119" i="6"/>
  <c r="T119" i="6" s="1"/>
  <c r="C119" i="6"/>
  <c r="D119" i="6"/>
  <c r="E119" i="6"/>
  <c r="K119" i="6"/>
  <c r="L119" i="6"/>
  <c r="M119" i="6"/>
  <c r="A120" i="6"/>
  <c r="B120" i="6"/>
  <c r="T120" i="6" s="1"/>
  <c r="C120" i="6"/>
  <c r="D120" i="6"/>
  <c r="E120" i="6"/>
  <c r="K120" i="6"/>
  <c r="L120" i="6"/>
  <c r="M120" i="6"/>
  <c r="A121" i="6"/>
  <c r="B121" i="6"/>
  <c r="T121" i="6" s="1"/>
  <c r="C121" i="6"/>
  <c r="D121" i="6"/>
  <c r="E121" i="6"/>
  <c r="K121" i="6"/>
  <c r="L121" i="6"/>
  <c r="M121" i="6"/>
  <c r="A122" i="6"/>
  <c r="B122" i="6"/>
  <c r="T122" i="6" s="1"/>
  <c r="C122" i="6"/>
  <c r="D122" i="6"/>
  <c r="E122" i="6"/>
  <c r="K122" i="6"/>
  <c r="L122" i="6"/>
  <c r="M122" i="6"/>
  <c r="A123" i="6"/>
  <c r="B123" i="6"/>
  <c r="T123" i="6" s="1"/>
  <c r="C123" i="6"/>
  <c r="D123" i="6"/>
  <c r="E123" i="6"/>
  <c r="K123" i="6"/>
  <c r="L123" i="6"/>
  <c r="M123" i="6"/>
  <c r="A124" i="6"/>
  <c r="B124" i="6"/>
  <c r="T124" i="6" s="1"/>
  <c r="C124" i="6"/>
  <c r="D124" i="6"/>
  <c r="E124" i="6"/>
  <c r="K124" i="6"/>
  <c r="L124" i="6"/>
  <c r="M124" i="6"/>
  <c r="A125" i="6"/>
  <c r="B125" i="6"/>
  <c r="T125" i="6" s="1"/>
  <c r="C125" i="6"/>
  <c r="D125" i="6"/>
  <c r="E125" i="6"/>
  <c r="K125" i="6"/>
  <c r="L125" i="6"/>
  <c r="M125" i="6"/>
  <c r="A126" i="6"/>
  <c r="B126" i="6"/>
  <c r="T126" i="6" s="1"/>
  <c r="C126" i="6"/>
  <c r="D126" i="6"/>
  <c r="E126" i="6"/>
  <c r="K126" i="6"/>
  <c r="L126" i="6"/>
  <c r="M126" i="6"/>
  <c r="A127" i="6"/>
  <c r="B127" i="6"/>
  <c r="T127" i="6" s="1"/>
  <c r="C127" i="6"/>
  <c r="D127" i="6"/>
  <c r="E127" i="6"/>
  <c r="K127" i="6"/>
  <c r="L127" i="6"/>
  <c r="M127" i="6"/>
  <c r="A128" i="6"/>
  <c r="B128" i="6"/>
  <c r="T128" i="6" s="1"/>
  <c r="C128" i="6"/>
  <c r="D128" i="6"/>
  <c r="E128" i="6"/>
  <c r="K128" i="6"/>
  <c r="L128" i="6"/>
  <c r="M128" i="6"/>
  <c r="A129" i="6"/>
  <c r="B129" i="6"/>
  <c r="T129" i="6" s="1"/>
  <c r="C129" i="6"/>
  <c r="D129" i="6"/>
  <c r="E129" i="6"/>
  <c r="K129" i="6"/>
  <c r="L129" i="6"/>
  <c r="M129" i="6"/>
  <c r="A130" i="6"/>
  <c r="B130" i="6"/>
  <c r="T130" i="6" s="1"/>
  <c r="C130" i="6"/>
  <c r="D130" i="6"/>
  <c r="E130" i="6"/>
  <c r="K130" i="6"/>
  <c r="L130" i="6"/>
  <c r="M130" i="6"/>
  <c r="A131" i="6"/>
  <c r="B131" i="6"/>
  <c r="T131" i="6" s="1"/>
  <c r="C131" i="6"/>
  <c r="D131" i="6"/>
  <c r="E131" i="6"/>
  <c r="K131" i="6"/>
  <c r="L131" i="6"/>
  <c r="M131" i="6"/>
  <c r="A132" i="6"/>
  <c r="B132" i="6"/>
  <c r="T132" i="6" s="1"/>
  <c r="C132" i="6"/>
  <c r="D132" i="6"/>
  <c r="E132" i="6"/>
  <c r="K132" i="6"/>
  <c r="L132" i="6"/>
  <c r="M132" i="6"/>
  <c r="A133" i="6"/>
  <c r="B133" i="6"/>
  <c r="T133" i="6" s="1"/>
  <c r="C133" i="6"/>
  <c r="D133" i="6"/>
  <c r="E133" i="6"/>
  <c r="K133" i="6"/>
  <c r="L133" i="6"/>
  <c r="M133" i="6"/>
  <c r="A134" i="6"/>
  <c r="B134" i="6"/>
  <c r="T134" i="6" s="1"/>
  <c r="C134" i="6"/>
  <c r="D134" i="6"/>
  <c r="E134" i="6"/>
  <c r="K134" i="6"/>
  <c r="L134" i="6"/>
  <c r="M134" i="6"/>
  <c r="A135" i="6"/>
  <c r="B135" i="6"/>
  <c r="T135" i="6" s="1"/>
  <c r="C135" i="6"/>
  <c r="D135" i="6"/>
  <c r="E135" i="6"/>
  <c r="K135" i="6"/>
  <c r="L135" i="6"/>
  <c r="M135" i="6"/>
  <c r="A136" i="6"/>
  <c r="B136" i="6"/>
  <c r="T136" i="6" s="1"/>
  <c r="C136" i="6"/>
  <c r="D136" i="6"/>
  <c r="E136" i="6"/>
  <c r="K136" i="6"/>
  <c r="L136" i="6"/>
  <c r="M136" i="6"/>
  <c r="A137" i="6"/>
  <c r="B137" i="6"/>
  <c r="T137" i="6" s="1"/>
  <c r="C137" i="6"/>
  <c r="D137" i="6"/>
  <c r="E137" i="6"/>
  <c r="K137" i="6"/>
  <c r="L137" i="6"/>
  <c r="M137" i="6"/>
  <c r="A138" i="6"/>
  <c r="B138" i="6"/>
  <c r="T138" i="6" s="1"/>
  <c r="C138" i="6"/>
  <c r="D138" i="6"/>
  <c r="E138" i="6"/>
  <c r="K138" i="6"/>
  <c r="L138" i="6"/>
  <c r="M138" i="6"/>
  <c r="A139" i="6"/>
  <c r="B139" i="6"/>
  <c r="T139" i="6" s="1"/>
  <c r="C139" i="6"/>
  <c r="D139" i="6"/>
  <c r="E139" i="6"/>
  <c r="K139" i="6"/>
  <c r="L139" i="6"/>
  <c r="M139" i="6"/>
  <c r="A140" i="6"/>
  <c r="B140" i="6"/>
  <c r="T140" i="6" s="1"/>
  <c r="C140" i="6"/>
  <c r="D140" i="6"/>
  <c r="E140" i="6"/>
  <c r="K140" i="6"/>
  <c r="L140" i="6"/>
  <c r="M140" i="6"/>
  <c r="A141" i="6"/>
  <c r="B141" i="6"/>
  <c r="T141" i="6" s="1"/>
  <c r="C141" i="6"/>
  <c r="D141" i="6"/>
  <c r="E141" i="6"/>
  <c r="K141" i="6"/>
  <c r="L141" i="6"/>
  <c r="M141" i="6"/>
  <c r="A142" i="6"/>
  <c r="B142" i="6"/>
  <c r="T142" i="6" s="1"/>
  <c r="C142" i="6"/>
  <c r="D142" i="6"/>
  <c r="E142" i="6"/>
  <c r="K142" i="6"/>
  <c r="L142" i="6"/>
  <c r="M142" i="6"/>
  <c r="A143" i="6"/>
  <c r="B143" i="6"/>
  <c r="T143" i="6" s="1"/>
  <c r="C143" i="6"/>
  <c r="D143" i="6"/>
  <c r="E143" i="6"/>
  <c r="K143" i="6"/>
  <c r="L143" i="6"/>
  <c r="M143" i="6"/>
  <c r="A144" i="6"/>
  <c r="B144" i="6"/>
  <c r="T144" i="6" s="1"/>
  <c r="C144" i="6"/>
  <c r="D144" i="6"/>
  <c r="E144" i="6"/>
  <c r="K144" i="6"/>
  <c r="L144" i="6"/>
  <c r="M144" i="6"/>
  <c r="A145" i="6"/>
  <c r="B145" i="6"/>
  <c r="T145" i="6" s="1"/>
  <c r="C145" i="6"/>
  <c r="D145" i="6"/>
  <c r="E145" i="6"/>
  <c r="K145" i="6"/>
  <c r="L145" i="6"/>
  <c r="M145" i="6"/>
  <c r="A146" i="6"/>
  <c r="B146" i="6"/>
  <c r="T146" i="6" s="1"/>
  <c r="C146" i="6"/>
  <c r="D146" i="6"/>
  <c r="E146" i="6"/>
  <c r="K146" i="6"/>
  <c r="L146" i="6"/>
  <c r="M146" i="6"/>
  <c r="A147" i="6"/>
  <c r="B147" i="6"/>
  <c r="T147" i="6" s="1"/>
  <c r="C147" i="6"/>
  <c r="D147" i="6"/>
  <c r="E147" i="6"/>
  <c r="K147" i="6"/>
  <c r="L147" i="6"/>
  <c r="M147" i="6"/>
  <c r="A148" i="6"/>
  <c r="B148" i="6"/>
  <c r="T148" i="6" s="1"/>
  <c r="C148" i="6"/>
  <c r="D148" i="6"/>
  <c r="E148" i="6"/>
  <c r="K148" i="6"/>
  <c r="L148" i="6"/>
  <c r="M148" i="6"/>
  <c r="A149" i="6"/>
  <c r="B149" i="6"/>
  <c r="T149" i="6" s="1"/>
  <c r="C149" i="6"/>
  <c r="D149" i="6"/>
  <c r="E149" i="6"/>
  <c r="K149" i="6"/>
  <c r="L149" i="6"/>
  <c r="M149" i="6"/>
  <c r="A150" i="6"/>
  <c r="B150" i="6"/>
  <c r="T150" i="6" s="1"/>
  <c r="C150" i="6"/>
  <c r="D150" i="6"/>
  <c r="E150" i="6"/>
  <c r="K150" i="6"/>
  <c r="L150" i="6"/>
  <c r="M150" i="6"/>
  <c r="A151" i="6"/>
  <c r="B151" i="6"/>
  <c r="T151" i="6" s="1"/>
  <c r="C151" i="6"/>
  <c r="D151" i="6"/>
  <c r="E151" i="6"/>
  <c r="K151" i="6"/>
  <c r="L151" i="6"/>
  <c r="M151" i="6"/>
  <c r="A152" i="6"/>
  <c r="B152" i="6"/>
  <c r="T152" i="6" s="1"/>
  <c r="C152" i="6"/>
  <c r="D152" i="6"/>
  <c r="E152" i="6"/>
  <c r="K152" i="6"/>
  <c r="L152" i="6"/>
  <c r="M152" i="6"/>
  <c r="A153" i="6"/>
  <c r="B153" i="6"/>
  <c r="T153" i="6" s="1"/>
  <c r="C153" i="6"/>
  <c r="D153" i="6"/>
  <c r="E153" i="6"/>
  <c r="K153" i="6"/>
  <c r="L153" i="6"/>
  <c r="M153" i="6"/>
  <c r="A154" i="6"/>
  <c r="B154" i="6"/>
  <c r="T154" i="6" s="1"/>
  <c r="C154" i="6"/>
  <c r="D154" i="6"/>
  <c r="E154" i="6"/>
  <c r="K154" i="6"/>
  <c r="L154" i="6"/>
  <c r="M154" i="6"/>
  <c r="A155" i="6"/>
  <c r="B155" i="6"/>
  <c r="T155" i="6" s="1"/>
  <c r="C155" i="6"/>
  <c r="D155" i="6"/>
  <c r="E155" i="6"/>
  <c r="K155" i="6"/>
  <c r="L155" i="6"/>
  <c r="M155" i="6"/>
  <c r="A156" i="6"/>
  <c r="B156" i="6"/>
  <c r="T156" i="6" s="1"/>
  <c r="C156" i="6"/>
  <c r="D156" i="6"/>
  <c r="E156" i="6"/>
  <c r="K156" i="6"/>
  <c r="L156" i="6"/>
  <c r="M156" i="6"/>
  <c r="A157" i="6"/>
  <c r="B157" i="6"/>
  <c r="T157" i="6" s="1"/>
  <c r="C157" i="6"/>
  <c r="D157" i="6"/>
  <c r="E157" i="6"/>
  <c r="K157" i="6"/>
  <c r="L157" i="6"/>
  <c r="M157" i="6"/>
  <c r="A158" i="6"/>
  <c r="B158" i="6"/>
  <c r="T158" i="6" s="1"/>
  <c r="C158" i="6"/>
  <c r="D158" i="6"/>
  <c r="E158" i="6"/>
  <c r="K158" i="6"/>
  <c r="L158" i="6"/>
  <c r="M158" i="6"/>
  <c r="A159" i="6"/>
  <c r="B159" i="6"/>
  <c r="T159" i="6" s="1"/>
  <c r="C159" i="6"/>
  <c r="D159" i="6"/>
  <c r="E159" i="6"/>
  <c r="K159" i="6"/>
  <c r="L159" i="6"/>
  <c r="M159" i="6"/>
  <c r="A160" i="6"/>
  <c r="B160" i="6"/>
  <c r="T160" i="6" s="1"/>
  <c r="C160" i="6"/>
  <c r="D160" i="6"/>
  <c r="E160" i="6"/>
  <c r="K160" i="6"/>
  <c r="L160" i="6"/>
  <c r="M160" i="6"/>
  <c r="A161" i="6"/>
  <c r="B161" i="6"/>
  <c r="T161" i="6" s="1"/>
  <c r="C161" i="6"/>
  <c r="D161" i="6"/>
  <c r="E161" i="6"/>
  <c r="K161" i="6"/>
  <c r="L161" i="6"/>
  <c r="M161" i="6"/>
  <c r="A162" i="6"/>
  <c r="B162" i="6"/>
  <c r="T162" i="6" s="1"/>
  <c r="C162" i="6"/>
  <c r="D162" i="6"/>
  <c r="E162" i="6"/>
  <c r="K162" i="6"/>
  <c r="L162" i="6"/>
  <c r="M162" i="6"/>
  <c r="A163" i="6"/>
  <c r="B163" i="6"/>
  <c r="T163" i="6" s="1"/>
  <c r="C163" i="6"/>
  <c r="D163" i="6"/>
  <c r="E163" i="6"/>
  <c r="K163" i="6"/>
  <c r="L163" i="6"/>
  <c r="M163" i="6"/>
  <c r="A164" i="6"/>
  <c r="B164" i="6"/>
  <c r="T164" i="6" s="1"/>
  <c r="C164" i="6"/>
  <c r="D164" i="6"/>
  <c r="E164" i="6"/>
  <c r="K164" i="6"/>
  <c r="L164" i="6"/>
  <c r="M164" i="6"/>
  <c r="A165" i="6"/>
  <c r="B165" i="6"/>
  <c r="T165" i="6" s="1"/>
  <c r="C165" i="6"/>
  <c r="D165" i="6"/>
  <c r="E165" i="6"/>
  <c r="K165" i="6"/>
  <c r="L165" i="6"/>
  <c r="M165" i="6"/>
  <c r="A166" i="6"/>
  <c r="B166" i="6"/>
  <c r="T166" i="6" s="1"/>
  <c r="C166" i="6"/>
  <c r="D166" i="6"/>
  <c r="E166" i="6"/>
  <c r="K166" i="6"/>
  <c r="L166" i="6"/>
  <c r="M166" i="6"/>
  <c r="A167" i="6"/>
  <c r="B167" i="6"/>
  <c r="T167" i="6" s="1"/>
  <c r="C167" i="6"/>
  <c r="D167" i="6"/>
  <c r="E167" i="6"/>
  <c r="K167" i="6"/>
  <c r="L167" i="6"/>
  <c r="M167" i="6"/>
  <c r="A168" i="6"/>
  <c r="B168" i="6"/>
  <c r="T168" i="6" s="1"/>
  <c r="C168" i="6"/>
  <c r="D168" i="6"/>
  <c r="E168" i="6"/>
  <c r="K168" i="6"/>
  <c r="L168" i="6"/>
  <c r="M168" i="6"/>
  <c r="A169" i="6"/>
  <c r="B169" i="6"/>
  <c r="T169" i="6" s="1"/>
  <c r="C169" i="6"/>
  <c r="D169" i="6"/>
  <c r="E169" i="6"/>
  <c r="K169" i="6"/>
  <c r="L169" i="6"/>
  <c r="M169" i="6"/>
  <c r="A170" i="6"/>
  <c r="B170" i="6"/>
  <c r="T170" i="6" s="1"/>
  <c r="C170" i="6"/>
  <c r="D170" i="6"/>
  <c r="E170" i="6"/>
  <c r="K170" i="6"/>
  <c r="L170" i="6"/>
  <c r="M170" i="6"/>
  <c r="A171" i="6"/>
  <c r="B171" i="6"/>
  <c r="T171" i="6" s="1"/>
  <c r="C171" i="6"/>
  <c r="D171" i="6"/>
  <c r="E171" i="6"/>
  <c r="K171" i="6"/>
  <c r="L171" i="6"/>
  <c r="M171" i="6"/>
  <c r="A172" i="6"/>
  <c r="B172" i="6"/>
  <c r="T172" i="6" s="1"/>
  <c r="C172" i="6"/>
  <c r="D172" i="6"/>
  <c r="E172" i="6"/>
  <c r="K172" i="6"/>
  <c r="L172" i="6"/>
  <c r="M172" i="6"/>
  <c r="A173" i="6"/>
  <c r="B173" i="6"/>
  <c r="T173" i="6" s="1"/>
  <c r="C173" i="6"/>
  <c r="D173" i="6"/>
  <c r="E173" i="6"/>
  <c r="K173" i="6"/>
  <c r="L173" i="6"/>
  <c r="M173" i="6"/>
  <c r="A174" i="6"/>
  <c r="B174" i="6"/>
  <c r="T174" i="6" s="1"/>
  <c r="C174" i="6"/>
  <c r="D174" i="6"/>
  <c r="E174" i="6"/>
  <c r="K174" i="6"/>
  <c r="L174" i="6"/>
  <c r="M174" i="6"/>
  <c r="A175" i="6"/>
  <c r="B175" i="6"/>
  <c r="T175" i="6" s="1"/>
  <c r="C175" i="6"/>
  <c r="D175" i="6"/>
  <c r="E175" i="6"/>
  <c r="K175" i="6"/>
  <c r="L175" i="6"/>
  <c r="M175" i="6"/>
  <c r="A176" i="6"/>
  <c r="B176" i="6"/>
  <c r="T176" i="6" s="1"/>
  <c r="C176" i="6"/>
  <c r="D176" i="6"/>
  <c r="E176" i="6"/>
  <c r="K176" i="6"/>
  <c r="L176" i="6"/>
  <c r="M176" i="6"/>
  <c r="A177" i="6"/>
  <c r="B177" i="6"/>
  <c r="T177" i="6" s="1"/>
  <c r="C177" i="6"/>
  <c r="D177" i="6"/>
  <c r="E177" i="6"/>
  <c r="K177" i="6"/>
  <c r="L177" i="6"/>
  <c r="M177" i="6"/>
  <c r="A178" i="6"/>
  <c r="B178" i="6"/>
  <c r="T178" i="6" s="1"/>
  <c r="C178" i="6"/>
  <c r="D178" i="6"/>
  <c r="E178" i="6"/>
  <c r="K178" i="6"/>
  <c r="L178" i="6"/>
  <c r="M178" i="6"/>
  <c r="A179" i="6"/>
  <c r="B179" i="6"/>
  <c r="T179" i="6" s="1"/>
  <c r="C179" i="6"/>
  <c r="D179" i="6"/>
  <c r="E179" i="6"/>
  <c r="K179" i="6"/>
  <c r="L179" i="6"/>
  <c r="M179" i="6"/>
  <c r="A180" i="6"/>
  <c r="B180" i="6"/>
  <c r="T180" i="6" s="1"/>
  <c r="C180" i="6"/>
  <c r="D180" i="6"/>
  <c r="E180" i="6"/>
  <c r="K180" i="6"/>
  <c r="L180" i="6"/>
  <c r="M180" i="6"/>
  <c r="A181" i="6"/>
  <c r="B181" i="6"/>
  <c r="T181" i="6" s="1"/>
  <c r="C181" i="6"/>
  <c r="D181" i="6"/>
  <c r="E181" i="6"/>
  <c r="K181" i="6"/>
  <c r="L181" i="6"/>
  <c r="M181" i="6"/>
  <c r="A182" i="6"/>
  <c r="B182" i="6"/>
  <c r="T182" i="6" s="1"/>
  <c r="C182" i="6"/>
  <c r="D182" i="6"/>
  <c r="E182" i="6"/>
  <c r="K182" i="6"/>
  <c r="L182" i="6"/>
  <c r="M182" i="6"/>
  <c r="A183" i="6"/>
  <c r="B183" i="6"/>
  <c r="T183" i="6" s="1"/>
  <c r="C183" i="6"/>
  <c r="D183" i="6"/>
  <c r="E183" i="6"/>
  <c r="K183" i="6"/>
  <c r="L183" i="6"/>
  <c r="M183" i="6"/>
  <c r="A184" i="6"/>
  <c r="B184" i="6"/>
  <c r="T184" i="6" s="1"/>
  <c r="C184" i="6"/>
  <c r="D184" i="6"/>
  <c r="E184" i="6"/>
  <c r="K184" i="6"/>
  <c r="L184" i="6"/>
  <c r="M184" i="6"/>
  <c r="A185" i="6"/>
  <c r="B185" i="6"/>
  <c r="T185" i="6" s="1"/>
  <c r="C185" i="6"/>
  <c r="D185" i="6"/>
  <c r="E185" i="6"/>
  <c r="K185" i="6"/>
  <c r="L185" i="6"/>
  <c r="M185" i="6"/>
  <c r="A186" i="6"/>
  <c r="B186" i="6"/>
  <c r="T186" i="6" s="1"/>
  <c r="C186" i="6"/>
  <c r="D186" i="6"/>
  <c r="E186" i="6"/>
  <c r="K186" i="6"/>
  <c r="L186" i="6"/>
  <c r="M186" i="6"/>
  <c r="A187" i="6"/>
  <c r="B187" i="6"/>
  <c r="T187" i="6" s="1"/>
  <c r="C187" i="6"/>
  <c r="D187" i="6"/>
  <c r="E187" i="6"/>
  <c r="K187" i="6"/>
  <c r="L187" i="6"/>
  <c r="M187" i="6"/>
  <c r="A188" i="6"/>
  <c r="B188" i="6"/>
  <c r="T188" i="6" s="1"/>
  <c r="C188" i="6"/>
  <c r="D188" i="6"/>
  <c r="E188" i="6"/>
  <c r="K188" i="6"/>
  <c r="L188" i="6"/>
  <c r="M188" i="6"/>
  <c r="A189" i="6"/>
  <c r="B189" i="6"/>
  <c r="T189" i="6" s="1"/>
  <c r="C189" i="6"/>
  <c r="D189" i="6"/>
  <c r="E189" i="6"/>
  <c r="K189" i="6"/>
  <c r="L189" i="6"/>
  <c r="M189" i="6"/>
  <c r="A190" i="6"/>
  <c r="B190" i="6"/>
  <c r="T190" i="6" s="1"/>
  <c r="C190" i="6"/>
  <c r="D190" i="6"/>
  <c r="E190" i="6"/>
  <c r="K190" i="6"/>
  <c r="L190" i="6"/>
  <c r="M190" i="6"/>
  <c r="A191" i="6"/>
  <c r="B191" i="6"/>
  <c r="T191" i="6" s="1"/>
  <c r="C191" i="6"/>
  <c r="D191" i="6"/>
  <c r="E191" i="6"/>
  <c r="K191" i="6"/>
  <c r="L191" i="6"/>
  <c r="M191" i="6"/>
  <c r="A192" i="6"/>
  <c r="B192" i="6"/>
  <c r="T192" i="6" s="1"/>
  <c r="C192" i="6"/>
  <c r="D192" i="6"/>
  <c r="E192" i="6"/>
  <c r="K192" i="6"/>
  <c r="L192" i="6"/>
  <c r="M192" i="6"/>
  <c r="A193" i="6"/>
  <c r="B193" i="6"/>
  <c r="T193" i="6" s="1"/>
  <c r="C193" i="6"/>
  <c r="D193" i="6"/>
  <c r="E193" i="6"/>
  <c r="K193" i="6"/>
  <c r="L193" i="6"/>
  <c r="M193" i="6"/>
  <c r="A194" i="6"/>
  <c r="B194" i="6"/>
  <c r="T194" i="6" s="1"/>
  <c r="C194" i="6"/>
  <c r="D194" i="6"/>
  <c r="E194" i="6"/>
  <c r="K194" i="6"/>
  <c r="L194" i="6"/>
  <c r="M194" i="6"/>
  <c r="A195" i="6"/>
  <c r="B195" i="6"/>
  <c r="T195" i="6" s="1"/>
  <c r="C195" i="6"/>
  <c r="D195" i="6"/>
  <c r="E195" i="6"/>
  <c r="K195" i="6"/>
  <c r="L195" i="6"/>
  <c r="M195" i="6"/>
  <c r="A196" i="6"/>
  <c r="B196" i="6"/>
  <c r="T196" i="6" s="1"/>
  <c r="C196" i="6"/>
  <c r="D196" i="6"/>
  <c r="E196" i="6"/>
  <c r="K196" i="6"/>
  <c r="L196" i="6"/>
  <c r="M196" i="6"/>
  <c r="A197" i="6"/>
  <c r="B197" i="6"/>
  <c r="T197" i="6" s="1"/>
  <c r="C197" i="6"/>
  <c r="D197" i="6"/>
  <c r="E197" i="6"/>
  <c r="K197" i="6"/>
  <c r="L197" i="6"/>
  <c r="M197" i="6"/>
  <c r="A198" i="6"/>
  <c r="B198" i="6"/>
  <c r="T198" i="6" s="1"/>
  <c r="C198" i="6"/>
  <c r="D198" i="6"/>
  <c r="E198" i="6"/>
  <c r="K198" i="6"/>
  <c r="L198" i="6"/>
  <c r="M198" i="6"/>
  <c r="A199" i="6"/>
  <c r="B199" i="6"/>
  <c r="T199" i="6" s="1"/>
  <c r="C199" i="6"/>
  <c r="D199" i="6"/>
  <c r="E199" i="6"/>
  <c r="K199" i="6"/>
  <c r="L199" i="6"/>
  <c r="M199" i="6"/>
  <c r="A200" i="6"/>
  <c r="B200" i="6"/>
  <c r="T200" i="6" s="1"/>
  <c r="C200" i="6"/>
  <c r="D200" i="6"/>
  <c r="E200" i="6"/>
  <c r="K200" i="6"/>
  <c r="L200" i="6"/>
  <c r="M200" i="6"/>
  <c r="A201" i="6"/>
  <c r="B201" i="6"/>
  <c r="T201" i="6" s="1"/>
  <c r="C201" i="6"/>
  <c r="D201" i="6"/>
  <c r="E201" i="6"/>
  <c r="K201" i="6"/>
  <c r="L201" i="6"/>
  <c r="M201" i="6"/>
  <c r="A202" i="6"/>
  <c r="B202" i="6"/>
  <c r="T202" i="6" s="1"/>
  <c r="C202" i="6"/>
  <c r="D202" i="6"/>
  <c r="E202" i="6"/>
  <c r="K202" i="6"/>
  <c r="L202" i="6"/>
  <c r="M202" i="6"/>
  <c r="A203" i="6"/>
  <c r="B203" i="6"/>
  <c r="T203" i="6" s="1"/>
  <c r="C203" i="6"/>
  <c r="D203" i="6"/>
  <c r="E203" i="6"/>
  <c r="K203" i="6"/>
  <c r="L203" i="6"/>
  <c r="M203" i="6"/>
  <c r="A204" i="6"/>
  <c r="B204" i="6"/>
  <c r="T204" i="6" s="1"/>
  <c r="C204" i="6"/>
  <c r="D204" i="6"/>
  <c r="E204" i="6"/>
  <c r="K204" i="6"/>
  <c r="L204" i="6"/>
  <c r="M204" i="6"/>
  <c r="A205" i="6"/>
  <c r="B205" i="6"/>
  <c r="T205" i="6" s="1"/>
  <c r="C205" i="6"/>
  <c r="D205" i="6"/>
  <c r="E205" i="6"/>
  <c r="K205" i="6"/>
  <c r="L205" i="6"/>
  <c r="M205" i="6"/>
  <c r="A206" i="6"/>
  <c r="B206" i="6"/>
  <c r="T206" i="6" s="1"/>
  <c r="C206" i="6"/>
  <c r="D206" i="6"/>
  <c r="E206" i="6"/>
  <c r="K206" i="6"/>
  <c r="L206" i="6"/>
  <c r="M206" i="6"/>
  <c r="A207" i="6"/>
  <c r="B207" i="6"/>
  <c r="T207" i="6" s="1"/>
  <c r="C207" i="6"/>
  <c r="D207" i="6"/>
  <c r="E207" i="6"/>
  <c r="K207" i="6"/>
  <c r="L207" i="6"/>
  <c r="M207" i="6"/>
  <c r="A208" i="6"/>
  <c r="B208" i="6"/>
  <c r="T208" i="6" s="1"/>
  <c r="C208" i="6"/>
  <c r="D208" i="6"/>
  <c r="E208" i="6"/>
  <c r="K208" i="6"/>
  <c r="L208" i="6"/>
  <c r="M208" i="6"/>
  <c r="A209" i="6"/>
  <c r="B209" i="6"/>
  <c r="T209" i="6" s="1"/>
  <c r="C209" i="6"/>
  <c r="D209" i="6"/>
  <c r="E209" i="6"/>
  <c r="K209" i="6"/>
  <c r="L209" i="6"/>
  <c r="M209" i="6"/>
  <c r="A210" i="6"/>
  <c r="B210" i="6"/>
  <c r="T210" i="6" s="1"/>
  <c r="C210" i="6"/>
  <c r="D210" i="6"/>
  <c r="E210" i="6"/>
  <c r="K210" i="6"/>
  <c r="L210" i="6"/>
  <c r="M210" i="6"/>
  <c r="A211" i="6"/>
  <c r="B211" i="6"/>
  <c r="T211" i="6" s="1"/>
  <c r="C211" i="6"/>
  <c r="D211" i="6"/>
  <c r="E211" i="6"/>
  <c r="K211" i="6"/>
  <c r="L211" i="6"/>
  <c r="M211" i="6"/>
  <c r="A212" i="6"/>
  <c r="B212" i="6"/>
  <c r="T212" i="6" s="1"/>
  <c r="C212" i="6"/>
  <c r="D212" i="6"/>
  <c r="E212" i="6"/>
  <c r="K212" i="6"/>
  <c r="L212" i="6"/>
  <c r="M212" i="6"/>
  <c r="A213" i="6"/>
  <c r="B213" i="6"/>
  <c r="T213" i="6" s="1"/>
  <c r="C213" i="6"/>
  <c r="D213" i="6"/>
  <c r="E213" i="6"/>
  <c r="K213" i="6"/>
  <c r="L213" i="6"/>
  <c r="M213" i="6"/>
  <c r="A214" i="6"/>
  <c r="B214" i="6"/>
  <c r="T214" i="6" s="1"/>
  <c r="C214" i="6"/>
  <c r="D214" i="6"/>
  <c r="E214" i="6"/>
  <c r="K214" i="6"/>
  <c r="L214" i="6"/>
  <c r="M214" i="6"/>
  <c r="A215" i="6"/>
  <c r="B215" i="6"/>
  <c r="T215" i="6" s="1"/>
  <c r="C215" i="6"/>
  <c r="D215" i="6"/>
  <c r="E215" i="6"/>
  <c r="K215" i="6"/>
  <c r="L215" i="6"/>
  <c r="M215" i="6"/>
  <c r="A216" i="6"/>
  <c r="B216" i="6"/>
  <c r="T216" i="6" s="1"/>
  <c r="C216" i="6"/>
  <c r="D216" i="6"/>
  <c r="E216" i="6"/>
  <c r="K216" i="6"/>
  <c r="L216" i="6"/>
  <c r="M216" i="6"/>
  <c r="A217" i="6"/>
  <c r="B217" i="6"/>
  <c r="T217" i="6" s="1"/>
  <c r="C217" i="6"/>
  <c r="D217" i="6"/>
  <c r="E217" i="6"/>
  <c r="K217" i="6"/>
  <c r="L217" i="6"/>
  <c r="M217" i="6"/>
  <c r="A218" i="6"/>
  <c r="B218" i="6"/>
  <c r="T218" i="6" s="1"/>
  <c r="C218" i="6"/>
  <c r="D218" i="6"/>
  <c r="E218" i="6"/>
  <c r="K218" i="6"/>
  <c r="L218" i="6"/>
  <c r="M218" i="6"/>
  <c r="A219" i="6"/>
  <c r="B219" i="6"/>
  <c r="T219" i="6" s="1"/>
  <c r="C219" i="6"/>
  <c r="D219" i="6"/>
  <c r="E219" i="6"/>
  <c r="K219" i="6"/>
  <c r="L219" i="6"/>
  <c r="M219" i="6"/>
  <c r="A220" i="6"/>
  <c r="B220" i="6"/>
  <c r="T220" i="6" s="1"/>
  <c r="C220" i="6"/>
  <c r="D220" i="6"/>
  <c r="E220" i="6"/>
  <c r="K220" i="6"/>
  <c r="L220" i="6"/>
  <c r="M220" i="6"/>
  <c r="A221" i="6"/>
  <c r="B221" i="6"/>
  <c r="T221" i="6" s="1"/>
  <c r="C221" i="6"/>
  <c r="D221" i="6"/>
  <c r="E221" i="6"/>
  <c r="K221" i="6"/>
  <c r="L221" i="6"/>
  <c r="M221" i="6"/>
  <c r="A222" i="6"/>
  <c r="B222" i="6"/>
  <c r="T222" i="6" s="1"/>
  <c r="C222" i="6"/>
  <c r="D222" i="6"/>
  <c r="E222" i="6"/>
  <c r="K222" i="6"/>
  <c r="L222" i="6"/>
  <c r="M222" i="6"/>
  <c r="A223" i="6"/>
  <c r="B223" i="6"/>
  <c r="T223" i="6" s="1"/>
  <c r="C223" i="6"/>
  <c r="D223" i="6"/>
  <c r="E223" i="6"/>
  <c r="K223" i="6"/>
  <c r="L223" i="6"/>
  <c r="M223" i="6"/>
  <c r="A224" i="6"/>
  <c r="B224" i="6"/>
  <c r="T224" i="6" s="1"/>
  <c r="C224" i="6"/>
  <c r="D224" i="6"/>
  <c r="E224" i="6"/>
  <c r="K224" i="6"/>
  <c r="L224" i="6"/>
  <c r="M224" i="6"/>
  <c r="A225" i="6"/>
  <c r="B225" i="6"/>
  <c r="T225" i="6" s="1"/>
  <c r="C225" i="6"/>
  <c r="D225" i="6"/>
  <c r="E225" i="6"/>
  <c r="K225" i="6"/>
  <c r="L225" i="6"/>
  <c r="M225" i="6"/>
  <c r="A226" i="6"/>
  <c r="B226" i="6"/>
  <c r="T226" i="6" s="1"/>
  <c r="C226" i="6"/>
  <c r="D226" i="6"/>
  <c r="E226" i="6"/>
  <c r="K226" i="6"/>
  <c r="L226" i="6"/>
  <c r="M226" i="6"/>
  <c r="A227" i="6"/>
  <c r="B227" i="6"/>
  <c r="T227" i="6" s="1"/>
  <c r="C227" i="6"/>
  <c r="D227" i="6"/>
  <c r="E227" i="6"/>
  <c r="K227" i="6"/>
  <c r="L227" i="6"/>
  <c r="M227" i="6"/>
  <c r="A228" i="6"/>
  <c r="B228" i="6"/>
  <c r="T228" i="6" s="1"/>
  <c r="C228" i="6"/>
  <c r="D228" i="6"/>
  <c r="E228" i="6"/>
  <c r="K228" i="6"/>
  <c r="L228" i="6"/>
  <c r="M228" i="6"/>
  <c r="A229" i="6"/>
  <c r="B229" i="6"/>
  <c r="T229" i="6" s="1"/>
  <c r="C229" i="6"/>
  <c r="D229" i="6"/>
  <c r="E229" i="6"/>
  <c r="K229" i="6"/>
  <c r="L229" i="6"/>
  <c r="M229" i="6"/>
  <c r="A230" i="6"/>
  <c r="B230" i="6"/>
  <c r="T230" i="6" s="1"/>
  <c r="C230" i="6"/>
  <c r="D230" i="6"/>
  <c r="E230" i="6"/>
  <c r="K230" i="6"/>
  <c r="L230" i="6"/>
  <c r="M230" i="6"/>
  <c r="A231" i="6"/>
  <c r="B231" i="6"/>
  <c r="T231" i="6" s="1"/>
  <c r="C231" i="6"/>
  <c r="D231" i="6"/>
  <c r="E231" i="6"/>
  <c r="K231" i="6"/>
  <c r="L231" i="6"/>
  <c r="M231" i="6"/>
  <c r="A232" i="6"/>
  <c r="B232" i="6"/>
  <c r="T232" i="6" s="1"/>
  <c r="C232" i="6"/>
  <c r="D232" i="6"/>
  <c r="E232" i="6"/>
  <c r="K232" i="6"/>
  <c r="L232" i="6"/>
  <c r="M232" i="6"/>
  <c r="A233" i="6"/>
  <c r="B233" i="6"/>
  <c r="T233" i="6" s="1"/>
  <c r="C233" i="6"/>
  <c r="D233" i="6"/>
  <c r="E233" i="6"/>
  <c r="K233" i="6"/>
  <c r="L233" i="6"/>
  <c r="M233" i="6"/>
  <c r="A234" i="6"/>
  <c r="B234" i="6"/>
  <c r="T234" i="6" s="1"/>
  <c r="C234" i="6"/>
  <c r="D234" i="6"/>
  <c r="E234" i="6"/>
  <c r="K234" i="6"/>
  <c r="L234" i="6"/>
  <c r="M234" i="6"/>
  <c r="A235" i="6"/>
  <c r="B235" i="6"/>
  <c r="T235" i="6" s="1"/>
  <c r="C235" i="6"/>
  <c r="D235" i="6"/>
  <c r="E235" i="6"/>
  <c r="K235" i="6"/>
  <c r="L235" i="6"/>
  <c r="M235" i="6"/>
  <c r="A236" i="6"/>
  <c r="B236" i="6"/>
  <c r="T236" i="6" s="1"/>
  <c r="C236" i="6"/>
  <c r="D236" i="6"/>
  <c r="E236" i="6"/>
  <c r="K236" i="6"/>
  <c r="L236" i="6"/>
  <c r="M236" i="6"/>
  <c r="A237" i="6"/>
  <c r="B237" i="6"/>
  <c r="T237" i="6" s="1"/>
  <c r="C237" i="6"/>
  <c r="D237" i="6"/>
  <c r="E237" i="6"/>
  <c r="K237" i="6"/>
  <c r="L237" i="6"/>
  <c r="M237" i="6"/>
  <c r="A238" i="6"/>
  <c r="B238" i="6"/>
  <c r="T238" i="6" s="1"/>
  <c r="C238" i="6"/>
  <c r="D238" i="6"/>
  <c r="E238" i="6"/>
  <c r="K238" i="6"/>
  <c r="L238" i="6"/>
  <c r="M238" i="6"/>
  <c r="A239" i="6"/>
  <c r="B239" i="6"/>
  <c r="T239" i="6" s="1"/>
  <c r="C239" i="6"/>
  <c r="D239" i="6"/>
  <c r="E239" i="6"/>
  <c r="K239" i="6"/>
  <c r="L239" i="6"/>
  <c r="M239" i="6"/>
  <c r="A240" i="6"/>
  <c r="B240" i="6"/>
  <c r="T240" i="6" s="1"/>
  <c r="C240" i="6"/>
  <c r="D240" i="6"/>
  <c r="E240" i="6"/>
  <c r="K240" i="6"/>
  <c r="L240" i="6"/>
  <c r="M240" i="6"/>
  <c r="A241" i="6"/>
  <c r="B241" i="6"/>
  <c r="T241" i="6" s="1"/>
  <c r="C241" i="6"/>
  <c r="D241" i="6"/>
  <c r="E241" i="6"/>
  <c r="K241" i="6"/>
  <c r="L241" i="6"/>
  <c r="M241" i="6"/>
  <c r="A242" i="6"/>
  <c r="B242" i="6"/>
  <c r="T242" i="6" s="1"/>
  <c r="C242" i="6"/>
  <c r="D242" i="6"/>
  <c r="E242" i="6"/>
  <c r="K242" i="6"/>
  <c r="L242" i="6"/>
  <c r="M242" i="6"/>
  <c r="A243" i="6"/>
  <c r="B243" i="6"/>
  <c r="T243" i="6" s="1"/>
  <c r="C243" i="6"/>
  <c r="D243" i="6"/>
  <c r="E243" i="6"/>
  <c r="K243" i="6"/>
  <c r="L243" i="6"/>
  <c r="M243" i="6"/>
  <c r="A244" i="6"/>
  <c r="B244" i="6"/>
  <c r="T244" i="6" s="1"/>
  <c r="C244" i="6"/>
  <c r="D244" i="6"/>
  <c r="E244" i="6"/>
  <c r="K244" i="6"/>
  <c r="L244" i="6"/>
  <c r="M244" i="6"/>
  <c r="A245" i="6"/>
  <c r="B245" i="6"/>
  <c r="T245" i="6" s="1"/>
  <c r="C245" i="6"/>
  <c r="D245" i="6"/>
  <c r="E245" i="6"/>
  <c r="K245" i="6"/>
  <c r="L245" i="6"/>
  <c r="M245" i="6"/>
  <c r="A246" i="6"/>
  <c r="B246" i="6"/>
  <c r="T246" i="6" s="1"/>
  <c r="C246" i="6"/>
  <c r="D246" i="6"/>
  <c r="E246" i="6"/>
  <c r="K246" i="6"/>
  <c r="L246" i="6"/>
  <c r="M246" i="6"/>
  <c r="A247" i="6"/>
  <c r="B247" i="6"/>
  <c r="T247" i="6" s="1"/>
  <c r="C247" i="6"/>
  <c r="D247" i="6"/>
  <c r="E247" i="6"/>
  <c r="K247" i="6"/>
  <c r="L247" i="6"/>
  <c r="M247" i="6"/>
  <c r="A248" i="6"/>
  <c r="B248" i="6"/>
  <c r="T248" i="6" s="1"/>
  <c r="C248" i="6"/>
  <c r="D248" i="6"/>
  <c r="E248" i="6"/>
  <c r="K248" i="6"/>
  <c r="L248" i="6"/>
  <c r="M248" i="6"/>
  <c r="A249" i="6"/>
  <c r="B249" i="6"/>
  <c r="T249" i="6" s="1"/>
  <c r="C249" i="6"/>
  <c r="D249" i="6"/>
  <c r="E249" i="6"/>
  <c r="K249" i="6"/>
  <c r="L249" i="6"/>
  <c r="M249" i="6"/>
  <c r="A250" i="6"/>
  <c r="B250" i="6"/>
  <c r="T250" i="6" s="1"/>
  <c r="C250" i="6"/>
  <c r="D250" i="6"/>
  <c r="E250" i="6"/>
  <c r="K250" i="6"/>
  <c r="L250" i="6"/>
  <c r="M250" i="6"/>
  <c r="A251" i="6"/>
  <c r="B251" i="6"/>
  <c r="T251" i="6" s="1"/>
  <c r="C251" i="6"/>
  <c r="D251" i="6"/>
  <c r="E251" i="6"/>
  <c r="K251" i="6"/>
  <c r="L251" i="6"/>
  <c r="M251" i="6"/>
  <c r="A252" i="6"/>
  <c r="B252" i="6"/>
  <c r="T252" i="6" s="1"/>
  <c r="C252" i="6"/>
  <c r="D252" i="6"/>
  <c r="E252" i="6"/>
  <c r="K252" i="6"/>
  <c r="L252" i="6"/>
  <c r="M252" i="6"/>
  <c r="A253" i="6"/>
  <c r="B253" i="6"/>
  <c r="T253" i="6" s="1"/>
  <c r="C253" i="6"/>
  <c r="D253" i="6"/>
  <c r="E253" i="6"/>
  <c r="K253" i="6"/>
  <c r="L253" i="6"/>
  <c r="M253" i="6"/>
  <c r="A254" i="6"/>
  <c r="B254" i="6"/>
  <c r="T254" i="6" s="1"/>
  <c r="C254" i="6"/>
  <c r="D254" i="6"/>
  <c r="E254" i="6"/>
  <c r="K254" i="6"/>
  <c r="L254" i="6"/>
  <c r="M254" i="6"/>
  <c r="A255" i="6"/>
  <c r="B255" i="6"/>
  <c r="T255" i="6" s="1"/>
  <c r="C255" i="6"/>
  <c r="D255" i="6"/>
  <c r="E255" i="6"/>
  <c r="K255" i="6"/>
  <c r="L255" i="6"/>
  <c r="M255" i="6"/>
  <c r="A256" i="6"/>
  <c r="B256" i="6"/>
  <c r="T256" i="6" s="1"/>
  <c r="C256" i="6"/>
  <c r="D256" i="6"/>
  <c r="E256" i="6"/>
  <c r="K256" i="6"/>
  <c r="L256" i="6"/>
  <c r="M256" i="6"/>
  <c r="A257" i="6"/>
  <c r="B257" i="6"/>
  <c r="T257" i="6" s="1"/>
  <c r="C257" i="6"/>
  <c r="D257" i="6"/>
  <c r="E257" i="6"/>
  <c r="K257" i="6"/>
  <c r="L257" i="6"/>
  <c r="M257" i="6"/>
  <c r="A258" i="6"/>
  <c r="B258" i="6"/>
  <c r="T258" i="6" s="1"/>
  <c r="C258" i="6"/>
  <c r="D258" i="6"/>
  <c r="E258" i="6"/>
  <c r="K258" i="6"/>
  <c r="L258" i="6"/>
  <c r="M258" i="6"/>
  <c r="A259" i="6"/>
  <c r="B259" i="6"/>
  <c r="T259" i="6" s="1"/>
  <c r="C259" i="6"/>
  <c r="D259" i="6"/>
  <c r="E259" i="6"/>
  <c r="K259" i="6"/>
  <c r="L259" i="6"/>
  <c r="M259" i="6"/>
  <c r="A260" i="6"/>
  <c r="B260" i="6"/>
  <c r="T260" i="6" s="1"/>
  <c r="C260" i="6"/>
  <c r="D260" i="6"/>
  <c r="E260" i="6"/>
  <c r="K260" i="6"/>
  <c r="L260" i="6"/>
  <c r="M260" i="6"/>
  <c r="A261" i="6"/>
  <c r="B261" i="6"/>
  <c r="T261" i="6" s="1"/>
  <c r="C261" i="6"/>
  <c r="D261" i="6"/>
  <c r="E261" i="6"/>
  <c r="K261" i="6"/>
  <c r="L261" i="6"/>
  <c r="M261" i="6"/>
  <c r="A262" i="6"/>
  <c r="B262" i="6"/>
  <c r="T262" i="6" s="1"/>
  <c r="C262" i="6"/>
  <c r="D262" i="6"/>
  <c r="E262" i="6"/>
  <c r="K262" i="6"/>
  <c r="L262" i="6"/>
  <c r="M262" i="6"/>
  <c r="A263" i="6"/>
  <c r="B263" i="6"/>
  <c r="T263" i="6" s="1"/>
  <c r="C263" i="6"/>
  <c r="D263" i="6"/>
  <c r="E263" i="6"/>
  <c r="K263" i="6"/>
  <c r="L263" i="6"/>
  <c r="M263" i="6"/>
  <c r="A264" i="6"/>
  <c r="B264" i="6"/>
  <c r="T264" i="6" s="1"/>
  <c r="C264" i="6"/>
  <c r="D264" i="6"/>
  <c r="E264" i="6"/>
  <c r="K264" i="6"/>
  <c r="L264" i="6"/>
  <c r="M264" i="6"/>
  <c r="A265" i="6"/>
  <c r="B265" i="6"/>
  <c r="T265" i="6" s="1"/>
  <c r="C265" i="6"/>
  <c r="D265" i="6"/>
  <c r="E265" i="6"/>
  <c r="K265" i="6"/>
  <c r="L265" i="6"/>
  <c r="M265" i="6"/>
  <c r="A266" i="6"/>
  <c r="B266" i="6"/>
  <c r="T266" i="6" s="1"/>
  <c r="C266" i="6"/>
  <c r="D266" i="6"/>
  <c r="E266" i="6"/>
  <c r="K266" i="6"/>
  <c r="L266" i="6"/>
  <c r="M266" i="6"/>
  <c r="A267" i="6"/>
  <c r="B267" i="6"/>
  <c r="T267" i="6" s="1"/>
  <c r="C267" i="6"/>
  <c r="D267" i="6"/>
  <c r="E267" i="6"/>
  <c r="K267" i="6"/>
  <c r="L267" i="6"/>
  <c r="M267" i="6"/>
  <c r="A268" i="6"/>
  <c r="B268" i="6"/>
  <c r="T268" i="6" s="1"/>
  <c r="C268" i="6"/>
  <c r="D268" i="6"/>
  <c r="E268" i="6"/>
  <c r="K268" i="6"/>
  <c r="L268" i="6"/>
  <c r="M268" i="6"/>
  <c r="A269" i="6"/>
  <c r="B269" i="6"/>
  <c r="T269" i="6" s="1"/>
  <c r="C269" i="6"/>
  <c r="D269" i="6"/>
  <c r="E269" i="6"/>
  <c r="K269" i="6"/>
  <c r="L269" i="6"/>
  <c r="M269" i="6"/>
  <c r="A270" i="6"/>
  <c r="B270" i="6"/>
  <c r="T270" i="6" s="1"/>
  <c r="C270" i="6"/>
  <c r="D270" i="6"/>
  <c r="E270" i="6"/>
  <c r="K270" i="6"/>
  <c r="L270" i="6"/>
  <c r="M270" i="6"/>
  <c r="A271" i="6"/>
  <c r="B271" i="6"/>
  <c r="T271" i="6" s="1"/>
  <c r="C271" i="6"/>
  <c r="D271" i="6"/>
  <c r="E271" i="6"/>
  <c r="K271" i="6"/>
  <c r="L271" i="6"/>
  <c r="M271" i="6"/>
  <c r="A272" i="6"/>
  <c r="B272" i="6"/>
  <c r="T272" i="6" s="1"/>
  <c r="C272" i="6"/>
  <c r="D272" i="6"/>
  <c r="E272" i="6"/>
  <c r="K272" i="6"/>
  <c r="L272" i="6"/>
  <c r="M272" i="6"/>
  <c r="A273" i="6"/>
  <c r="B273" i="6"/>
  <c r="T273" i="6" s="1"/>
  <c r="C273" i="6"/>
  <c r="D273" i="6"/>
  <c r="E273" i="6"/>
  <c r="K273" i="6"/>
  <c r="L273" i="6"/>
  <c r="M273" i="6"/>
  <c r="A274" i="6"/>
  <c r="B274" i="6"/>
  <c r="T274" i="6" s="1"/>
  <c r="C274" i="6"/>
  <c r="D274" i="6"/>
  <c r="E274" i="6"/>
  <c r="K274" i="6"/>
  <c r="L274" i="6"/>
  <c r="M274" i="6"/>
  <c r="A275" i="6"/>
  <c r="B275" i="6"/>
  <c r="T275" i="6" s="1"/>
  <c r="C275" i="6"/>
  <c r="D275" i="6"/>
  <c r="E275" i="6"/>
  <c r="K275" i="6"/>
  <c r="L275" i="6"/>
  <c r="M275" i="6"/>
  <c r="A276" i="6"/>
  <c r="B276" i="6"/>
  <c r="T276" i="6" s="1"/>
  <c r="C276" i="6"/>
  <c r="D276" i="6"/>
  <c r="E276" i="6"/>
  <c r="K276" i="6"/>
  <c r="L276" i="6"/>
  <c r="M276" i="6"/>
  <c r="A277" i="6"/>
  <c r="B277" i="6"/>
  <c r="T277" i="6" s="1"/>
  <c r="C277" i="6"/>
  <c r="D277" i="6"/>
  <c r="E277" i="6"/>
  <c r="K277" i="6"/>
  <c r="L277" i="6"/>
  <c r="M277" i="6"/>
  <c r="A278" i="6"/>
  <c r="B278" i="6"/>
  <c r="T278" i="6" s="1"/>
  <c r="C278" i="6"/>
  <c r="D278" i="6"/>
  <c r="E278" i="6"/>
  <c r="K278" i="6"/>
  <c r="L278" i="6"/>
  <c r="M278" i="6"/>
  <c r="A279" i="6"/>
  <c r="B279" i="6"/>
  <c r="T279" i="6" s="1"/>
  <c r="C279" i="6"/>
  <c r="D279" i="6"/>
  <c r="E279" i="6"/>
  <c r="K279" i="6"/>
  <c r="L279" i="6"/>
  <c r="M279" i="6"/>
  <c r="A280" i="6"/>
  <c r="B280" i="6"/>
  <c r="T280" i="6" s="1"/>
  <c r="C280" i="6"/>
  <c r="D280" i="6"/>
  <c r="E280" i="6"/>
  <c r="K280" i="6"/>
  <c r="L280" i="6"/>
  <c r="M280" i="6"/>
  <c r="A281" i="6"/>
  <c r="B281" i="6"/>
  <c r="T281" i="6" s="1"/>
  <c r="C281" i="6"/>
  <c r="D281" i="6"/>
  <c r="E281" i="6"/>
  <c r="K281" i="6"/>
  <c r="L281" i="6"/>
  <c r="M281" i="6"/>
  <c r="A282" i="6"/>
  <c r="B282" i="6"/>
  <c r="T282" i="6" s="1"/>
  <c r="C282" i="6"/>
  <c r="D282" i="6"/>
  <c r="E282" i="6"/>
  <c r="K282" i="6"/>
  <c r="L282" i="6"/>
  <c r="M282" i="6"/>
  <c r="A283" i="6"/>
  <c r="B283" i="6"/>
  <c r="T283" i="6" s="1"/>
  <c r="C283" i="6"/>
  <c r="D283" i="6"/>
  <c r="E283" i="6"/>
  <c r="K283" i="6"/>
  <c r="L283" i="6"/>
  <c r="M283" i="6"/>
  <c r="A284" i="6"/>
  <c r="B284" i="6"/>
  <c r="T284" i="6" s="1"/>
  <c r="C284" i="6"/>
  <c r="D284" i="6"/>
  <c r="E284" i="6"/>
  <c r="K284" i="6"/>
  <c r="L284" i="6"/>
  <c r="M284" i="6"/>
  <c r="A285" i="6"/>
  <c r="B285" i="6"/>
  <c r="T285" i="6" s="1"/>
  <c r="C285" i="6"/>
  <c r="D285" i="6"/>
  <c r="E285" i="6"/>
  <c r="K285" i="6"/>
  <c r="L285" i="6"/>
  <c r="M285" i="6"/>
  <c r="A286" i="6"/>
  <c r="B286" i="6"/>
  <c r="T286" i="6" s="1"/>
  <c r="C286" i="6"/>
  <c r="D286" i="6"/>
  <c r="E286" i="6"/>
  <c r="K286" i="6"/>
  <c r="L286" i="6"/>
  <c r="M286" i="6"/>
  <c r="A287" i="6"/>
  <c r="B287" i="6"/>
  <c r="T287" i="6" s="1"/>
  <c r="C287" i="6"/>
  <c r="D287" i="6"/>
  <c r="E287" i="6"/>
  <c r="K287" i="6"/>
  <c r="L287" i="6"/>
  <c r="M287" i="6"/>
  <c r="A288" i="6"/>
  <c r="B288" i="6"/>
  <c r="T288" i="6" s="1"/>
  <c r="C288" i="6"/>
  <c r="D288" i="6"/>
  <c r="E288" i="6"/>
  <c r="K288" i="6"/>
  <c r="L288" i="6"/>
  <c r="M288" i="6"/>
  <c r="A289" i="6"/>
  <c r="B289" i="6"/>
  <c r="T289" i="6" s="1"/>
  <c r="C289" i="6"/>
  <c r="D289" i="6"/>
  <c r="E289" i="6"/>
  <c r="K289" i="6"/>
  <c r="L289" i="6"/>
  <c r="M289" i="6"/>
  <c r="A290" i="6"/>
  <c r="B290" i="6"/>
  <c r="T290" i="6" s="1"/>
  <c r="C290" i="6"/>
  <c r="D290" i="6"/>
  <c r="E290" i="6"/>
  <c r="K290" i="6"/>
  <c r="L290" i="6"/>
  <c r="M290" i="6"/>
  <c r="A291" i="6"/>
  <c r="B291" i="6"/>
  <c r="T291" i="6" s="1"/>
  <c r="C291" i="6"/>
  <c r="D291" i="6"/>
  <c r="E291" i="6"/>
  <c r="K291" i="6"/>
  <c r="L291" i="6"/>
  <c r="M291" i="6"/>
  <c r="A292" i="6"/>
  <c r="B292" i="6"/>
  <c r="T292" i="6" s="1"/>
  <c r="C292" i="6"/>
  <c r="D292" i="6"/>
  <c r="E292" i="6"/>
  <c r="K292" i="6"/>
  <c r="L292" i="6"/>
  <c r="M292" i="6"/>
  <c r="A293" i="6"/>
  <c r="B293" i="6"/>
  <c r="T293" i="6" s="1"/>
  <c r="C293" i="6"/>
  <c r="D293" i="6"/>
  <c r="E293" i="6"/>
  <c r="K293" i="6"/>
  <c r="L293" i="6"/>
  <c r="M293" i="6"/>
  <c r="A294" i="6"/>
  <c r="B294" i="6"/>
  <c r="T294" i="6" s="1"/>
  <c r="C294" i="6"/>
  <c r="D294" i="6"/>
  <c r="E294" i="6"/>
  <c r="K294" i="6"/>
  <c r="L294" i="6"/>
  <c r="M294" i="6"/>
  <c r="A295" i="6"/>
  <c r="B295" i="6"/>
  <c r="T295" i="6" s="1"/>
  <c r="C295" i="6"/>
  <c r="D295" i="6"/>
  <c r="E295" i="6"/>
  <c r="K295" i="6"/>
  <c r="L295" i="6"/>
  <c r="M295" i="6"/>
  <c r="A296" i="6"/>
  <c r="B296" i="6"/>
  <c r="T296" i="6" s="1"/>
  <c r="C296" i="6"/>
  <c r="D296" i="6"/>
  <c r="E296" i="6"/>
  <c r="K296" i="6"/>
  <c r="L296" i="6"/>
  <c r="M296" i="6"/>
  <c r="A297" i="6"/>
  <c r="B297" i="6"/>
  <c r="T297" i="6" s="1"/>
  <c r="C297" i="6"/>
  <c r="D297" i="6"/>
  <c r="E297" i="6"/>
  <c r="K297" i="6"/>
  <c r="L297" i="6"/>
  <c r="M297" i="6"/>
  <c r="A298" i="6"/>
  <c r="B298" i="6"/>
  <c r="T298" i="6" s="1"/>
  <c r="C298" i="6"/>
  <c r="D298" i="6"/>
  <c r="E298" i="6"/>
  <c r="K298" i="6"/>
  <c r="L298" i="6"/>
  <c r="M298" i="6"/>
  <c r="A299" i="6"/>
  <c r="B299" i="6"/>
  <c r="T299" i="6" s="1"/>
  <c r="C299" i="6"/>
  <c r="D299" i="6"/>
  <c r="E299" i="6"/>
  <c r="K299" i="6"/>
  <c r="L299" i="6"/>
  <c r="M299" i="6"/>
  <c r="A300" i="6"/>
  <c r="B300" i="6"/>
  <c r="T300" i="6" s="1"/>
  <c r="C300" i="6"/>
  <c r="D300" i="6"/>
  <c r="E300" i="6"/>
  <c r="K300" i="6"/>
  <c r="L300" i="6"/>
  <c r="M300" i="6"/>
  <c r="A301" i="6"/>
  <c r="B301" i="6"/>
  <c r="T301" i="6" s="1"/>
  <c r="C301" i="6"/>
  <c r="D301" i="6"/>
  <c r="E301" i="6"/>
  <c r="K301" i="6"/>
  <c r="L301" i="6"/>
  <c r="M301" i="6"/>
  <c r="A302" i="6"/>
  <c r="B302" i="6"/>
  <c r="T302" i="6" s="1"/>
  <c r="C302" i="6"/>
  <c r="D302" i="6"/>
  <c r="E302" i="6"/>
  <c r="K302" i="6"/>
  <c r="L302" i="6"/>
  <c r="M302" i="6"/>
  <c r="A303" i="6"/>
  <c r="B303" i="6"/>
  <c r="T303" i="6" s="1"/>
  <c r="C303" i="6"/>
  <c r="D303" i="6"/>
  <c r="E303" i="6"/>
  <c r="K303" i="6"/>
  <c r="L303" i="6"/>
  <c r="M303" i="6"/>
  <c r="A304" i="6"/>
  <c r="B304" i="6"/>
  <c r="T304" i="6" s="1"/>
  <c r="C304" i="6"/>
  <c r="D304" i="6"/>
  <c r="E304" i="6"/>
  <c r="K304" i="6"/>
  <c r="L304" i="6"/>
  <c r="M304" i="6"/>
  <c r="A305" i="6"/>
  <c r="B305" i="6"/>
  <c r="T305" i="6" s="1"/>
  <c r="C305" i="6"/>
  <c r="D305" i="6"/>
  <c r="E305" i="6"/>
  <c r="K305" i="6"/>
  <c r="L305" i="6"/>
  <c r="M305" i="6"/>
  <c r="A306" i="6"/>
  <c r="B306" i="6"/>
  <c r="T306" i="6" s="1"/>
  <c r="C306" i="6"/>
  <c r="D306" i="6"/>
  <c r="E306" i="6"/>
  <c r="K306" i="6"/>
  <c r="L306" i="6"/>
  <c r="M306" i="6"/>
  <c r="A307" i="6"/>
  <c r="B307" i="6"/>
  <c r="T307" i="6" s="1"/>
  <c r="C307" i="6"/>
  <c r="D307" i="6"/>
  <c r="E307" i="6"/>
  <c r="K307" i="6"/>
  <c r="L307" i="6"/>
  <c r="M307" i="6"/>
  <c r="A308" i="6"/>
  <c r="B308" i="6"/>
  <c r="T308" i="6" s="1"/>
  <c r="C308" i="6"/>
  <c r="D308" i="6"/>
  <c r="E308" i="6"/>
  <c r="K308" i="6"/>
  <c r="L308" i="6"/>
  <c r="M308" i="6"/>
  <c r="A309" i="6"/>
  <c r="B309" i="6"/>
  <c r="T309" i="6" s="1"/>
  <c r="C309" i="6"/>
  <c r="D309" i="6"/>
  <c r="E309" i="6"/>
  <c r="K309" i="6"/>
  <c r="L309" i="6"/>
  <c r="M309" i="6"/>
  <c r="A310" i="6"/>
  <c r="B310" i="6"/>
  <c r="T310" i="6" s="1"/>
  <c r="C310" i="6"/>
  <c r="D310" i="6"/>
  <c r="E310" i="6"/>
  <c r="K310" i="6"/>
  <c r="L310" i="6"/>
  <c r="M310" i="6"/>
  <c r="A311" i="6"/>
  <c r="B311" i="6"/>
  <c r="T311" i="6" s="1"/>
  <c r="C311" i="6"/>
  <c r="D311" i="6"/>
  <c r="E311" i="6"/>
  <c r="K311" i="6"/>
  <c r="L311" i="6"/>
  <c r="M311" i="6"/>
  <c r="A312" i="6"/>
  <c r="B312" i="6"/>
  <c r="T312" i="6" s="1"/>
  <c r="C312" i="6"/>
  <c r="D312" i="6"/>
  <c r="E312" i="6"/>
  <c r="K312" i="6"/>
  <c r="L312" i="6"/>
  <c r="M312" i="6"/>
  <c r="A313" i="6"/>
  <c r="B313" i="6"/>
  <c r="T313" i="6" s="1"/>
  <c r="C313" i="6"/>
  <c r="D313" i="6"/>
  <c r="E313" i="6"/>
  <c r="K313" i="6"/>
  <c r="L313" i="6"/>
  <c r="M313" i="6"/>
  <c r="A314" i="6"/>
  <c r="B314" i="6"/>
  <c r="T314" i="6" s="1"/>
  <c r="C314" i="6"/>
  <c r="D314" i="6"/>
  <c r="E314" i="6"/>
  <c r="K314" i="6"/>
  <c r="L314" i="6"/>
  <c r="M314" i="6"/>
  <c r="A315" i="6"/>
  <c r="B315" i="6"/>
  <c r="T315" i="6" s="1"/>
  <c r="C315" i="6"/>
  <c r="D315" i="6"/>
  <c r="E315" i="6"/>
  <c r="K315" i="6"/>
  <c r="L315" i="6"/>
  <c r="M315" i="6"/>
  <c r="A316" i="6"/>
  <c r="B316" i="6"/>
  <c r="T316" i="6" s="1"/>
  <c r="C316" i="6"/>
  <c r="D316" i="6"/>
  <c r="E316" i="6"/>
  <c r="K316" i="6"/>
  <c r="L316" i="6"/>
  <c r="M316" i="6"/>
  <c r="A317" i="6"/>
  <c r="B317" i="6"/>
  <c r="T317" i="6" s="1"/>
  <c r="C317" i="6"/>
  <c r="D317" i="6"/>
  <c r="E317" i="6"/>
  <c r="K317" i="6"/>
  <c r="L317" i="6"/>
  <c r="M317" i="6"/>
  <c r="A318" i="6"/>
  <c r="B318" i="6"/>
  <c r="T318" i="6" s="1"/>
  <c r="C318" i="6"/>
  <c r="D318" i="6"/>
  <c r="E318" i="6"/>
  <c r="K318" i="6"/>
  <c r="L318" i="6"/>
  <c r="M318" i="6"/>
  <c r="A319" i="6"/>
  <c r="B319" i="6"/>
  <c r="T319" i="6" s="1"/>
  <c r="C319" i="6"/>
  <c r="D319" i="6"/>
  <c r="E319" i="6"/>
  <c r="K319" i="6"/>
  <c r="L319" i="6"/>
  <c r="M319" i="6"/>
  <c r="A320" i="6"/>
  <c r="B320" i="6"/>
  <c r="T320" i="6" s="1"/>
  <c r="C320" i="6"/>
  <c r="D320" i="6"/>
  <c r="E320" i="6"/>
  <c r="K320" i="6"/>
  <c r="L320" i="6"/>
  <c r="M320" i="6"/>
  <c r="A321" i="6"/>
  <c r="B321" i="6"/>
  <c r="T321" i="6" s="1"/>
  <c r="C321" i="6"/>
  <c r="D321" i="6"/>
  <c r="E321" i="6"/>
  <c r="K321" i="6"/>
  <c r="L321" i="6"/>
  <c r="M321" i="6"/>
  <c r="A322" i="6"/>
  <c r="B322" i="6"/>
  <c r="T322" i="6" s="1"/>
  <c r="C322" i="6"/>
  <c r="D322" i="6"/>
  <c r="E322" i="6"/>
  <c r="K322" i="6"/>
  <c r="L322" i="6"/>
  <c r="M322" i="6"/>
  <c r="A323" i="6"/>
  <c r="B323" i="6"/>
  <c r="T323" i="6" s="1"/>
  <c r="C323" i="6"/>
  <c r="D323" i="6"/>
  <c r="E323" i="6"/>
  <c r="K323" i="6"/>
  <c r="L323" i="6"/>
  <c r="M323" i="6"/>
  <c r="A324" i="6"/>
  <c r="B324" i="6"/>
  <c r="T324" i="6" s="1"/>
  <c r="C324" i="6"/>
  <c r="D324" i="6"/>
  <c r="E324" i="6"/>
  <c r="K324" i="6"/>
  <c r="L324" i="6"/>
  <c r="M324" i="6"/>
  <c r="A325" i="6"/>
  <c r="B325" i="6"/>
  <c r="T325" i="6" s="1"/>
  <c r="C325" i="6"/>
  <c r="D325" i="6"/>
  <c r="E325" i="6"/>
  <c r="K325" i="6"/>
  <c r="L325" i="6"/>
  <c r="M325" i="6"/>
  <c r="A326" i="6"/>
  <c r="B326" i="6"/>
  <c r="T326" i="6" s="1"/>
  <c r="C326" i="6"/>
  <c r="D326" i="6"/>
  <c r="E326" i="6"/>
  <c r="K326" i="6"/>
  <c r="L326" i="6"/>
  <c r="M326" i="6"/>
  <c r="A327" i="6"/>
  <c r="B327" i="6"/>
  <c r="T327" i="6" s="1"/>
  <c r="C327" i="6"/>
  <c r="D327" i="6"/>
  <c r="E327" i="6"/>
  <c r="K327" i="6"/>
  <c r="L327" i="6"/>
  <c r="M327" i="6"/>
  <c r="A328" i="6"/>
  <c r="B328" i="6"/>
  <c r="T328" i="6" s="1"/>
  <c r="C328" i="6"/>
  <c r="D328" i="6"/>
  <c r="E328" i="6"/>
  <c r="K328" i="6"/>
  <c r="L328" i="6"/>
  <c r="M328" i="6"/>
  <c r="A329" i="6"/>
  <c r="B329" i="6"/>
  <c r="T329" i="6" s="1"/>
  <c r="C329" i="6"/>
  <c r="D329" i="6"/>
  <c r="E329" i="6"/>
  <c r="K329" i="6"/>
  <c r="L329" i="6"/>
  <c r="M329" i="6"/>
  <c r="A330" i="6"/>
  <c r="B330" i="6"/>
  <c r="T330" i="6" s="1"/>
  <c r="C330" i="6"/>
  <c r="D330" i="6"/>
  <c r="E330" i="6"/>
  <c r="K330" i="6"/>
  <c r="L330" i="6"/>
  <c r="M330" i="6"/>
  <c r="A331" i="6"/>
  <c r="B331" i="6"/>
  <c r="T331" i="6" s="1"/>
  <c r="C331" i="6"/>
  <c r="D331" i="6"/>
  <c r="E331" i="6"/>
  <c r="K331" i="6"/>
  <c r="L331" i="6"/>
  <c r="M331" i="6"/>
  <c r="A332" i="6"/>
  <c r="B332" i="6"/>
  <c r="T332" i="6" s="1"/>
  <c r="C332" i="6"/>
  <c r="D332" i="6"/>
  <c r="E332" i="6"/>
  <c r="K332" i="6"/>
  <c r="L332" i="6"/>
  <c r="M332" i="6"/>
  <c r="A333" i="6"/>
  <c r="B333" i="6"/>
  <c r="T333" i="6" s="1"/>
  <c r="C333" i="6"/>
  <c r="D333" i="6"/>
  <c r="E333" i="6"/>
  <c r="K333" i="6"/>
  <c r="L333" i="6"/>
  <c r="M333" i="6"/>
  <c r="A334" i="6"/>
  <c r="B334" i="6"/>
  <c r="T334" i="6" s="1"/>
  <c r="C334" i="6"/>
  <c r="D334" i="6"/>
  <c r="E334" i="6"/>
  <c r="K334" i="6"/>
  <c r="L334" i="6"/>
  <c r="M334" i="6"/>
  <c r="A335" i="6"/>
  <c r="B335" i="6"/>
  <c r="T335" i="6" s="1"/>
  <c r="C335" i="6"/>
  <c r="D335" i="6"/>
  <c r="E335" i="6"/>
  <c r="K335" i="6"/>
  <c r="L335" i="6"/>
  <c r="M335" i="6"/>
  <c r="A336" i="6"/>
  <c r="B336" i="6"/>
  <c r="T336" i="6" s="1"/>
  <c r="C336" i="6"/>
  <c r="D336" i="6"/>
  <c r="E336" i="6"/>
  <c r="K336" i="6"/>
  <c r="L336" i="6"/>
  <c r="M336" i="6"/>
  <c r="A337" i="6"/>
  <c r="B337" i="6"/>
  <c r="T337" i="6" s="1"/>
  <c r="C337" i="6"/>
  <c r="D337" i="6"/>
  <c r="E337" i="6"/>
  <c r="K337" i="6"/>
  <c r="L337" i="6"/>
  <c r="M337" i="6"/>
  <c r="A338" i="6"/>
  <c r="B338" i="6"/>
  <c r="T338" i="6" s="1"/>
  <c r="C338" i="6"/>
  <c r="D338" i="6"/>
  <c r="E338" i="6"/>
  <c r="K338" i="6"/>
  <c r="L338" i="6"/>
  <c r="M338" i="6"/>
  <c r="A339" i="6"/>
  <c r="B339" i="6"/>
  <c r="T339" i="6" s="1"/>
  <c r="C339" i="6"/>
  <c r="D339" i="6"/>
  <c r="E339" i="6"/>
  <c r="K339" i="6"/>
  <c r="L339" i="6"/>
  <c r="M339" i="6"/>
  <c r="A340" i="6"/>
  <c r="B340" i="6"/>
  <c r="T340" i="6" s="1"/>
  <c r="C340" i="6"/>
  <c r="D340" i="6"/>
  <c r="E340" i="6"/>
  <c r="K340" i="6"/>
  <c r="L340" i="6"/>
  <c r="M340" i="6"/>
  <c r="A341" i="6"/>
  <c r="B341" i="6"/>
  <c r="T341" i="6" s="1"/>
  <c r="C341" i="6"/>
  <c r="D341" i="6"/>
  <c r="E341" i="6"/>
  <c r="K341" i="6"/>
  <c r="L341" i="6"/>
  <c r="M341" i="6"/>
  <c r="A342" i="6"/>
  <c r="B342" i="6"/>
  <c r="T342" i="6" s="1"/>
  <c r="C342" i="6"/>
  <c r="D342" i="6"/>
  <c r="E342" i="6"/>
  <c r="K342" i="6"/>
  <c r="L342" i="6"/>
  <c r="M342" i="6"/>
  <c r="A343" i="6"/>
  <c r="B343" i="6"/>
  <c r="T343" i="6" s="1"/>
  <c r="C343" i="6"/>
  <c r="D343" i="6"/>
  <c r="E343" i="6"/>
  <c r="K343" i="6"/>
  <c r="L343" i="6"/>
  <c r="M343" i="6"/>
  <c r="A344" i="6"/>
  <c r="B344" i="6"/>
  <c r="T344" i="6" s="1"/>
  <c r="C344" i="6"/>
  <c r="D344" i="6"/>
  <c r="E344" i="6"/>
  <c r="K344" i="6"/>
  <c r="L344" i="6"/>
  <c r="M344" i="6"/>
  <c r="A345" i="6"/>
  <c r="B345" i="6"/>
  <c r="T345" i="6" s="1"/>
  <c r="C345" i="6"/>
  <c r="D345" i="6"/>
  <c r="E345" i="6"/>
  <c r="K345" i="6"/>
  <c r="L345" i="6"/>
  <c r="M345" i="6"/>
  <c r="A346" i="6"/>
  <c r="B346" i="6"/>
  <c r="T346" i="6" s="1"/>
  <c r="C346" i="6"/>
  <c r="D346" i="6"/>
  <c r="E346" i="6"/>
  <c r="K346" i="6"/>
  <c r="L346" i="6"/>
  <c r="M346" i="6"/>
  <c r="A347" i="6"/>
  <c r="B347" i="6"/>
  <c r="T347" i="6" s="1"/>
  <c r="C347" i="6"/>
  <c r="D347" i="6"/>
  <c r="E347" i="6"/>
  <c r="K347" i="6"/>
  <c r="L347" i="6"/>
  <c r="M347" i="6"/>
  <c r="A348" i="6"/>
  <c r="B348" i="6"/>
  <c r="T348" i="6" s="1"/>
  <c r="C348" i="6"/>
  <c r="D348" i="6"/>
  <c r="E348" i="6"/>
  <c r="K348" i="6"/>
  <c r="L348" i="6"/>
  <c r="M348" i="6"/>
  <c r="A349" i="6"/>
  <c r="B349" i="6"/>
  <c r="T349" i="6" s="1"/>
  <c r="C349" i="6"/>
  <c r="D349" i="6"/>
  <c r="E349" i="6"/>
  <c r="K349" i="6"/>
  <c r="L349" i="6"/>
  <c r="M349" i="6"/>
  <c r="A350" i="6"/>
  <c r="B350" i="6"/>
  <c r="T350" i="6" s="1"/>
  <c r="C350" i="6"/>
  <c r="D350" i="6"/>
  <c r="E350" i="6"/>
  <c r="K350" i="6"/>
  <c r="L350" i="6"/>
  <c r="M350" i="6"/>
  <c r="A351" i="6"/>
  <c r="B351" i="6"/>
  <c r="T351" i="6" s="1"/>
  <c r="C351" i="6"/>
  <c r="D351" i="6"/>
  <c r="E351" i="6"/>
  <c r="K351" i="6"/>
  <c r="L351" i="6"/>
  <c r="M351" i="6"/>
  <c r="A352" i="6"/>
  <c r="B352" i="6"/>
  <c r="T352" i="6" s="1"/>
  <c r="C352" i="6"/>
  <c r="D352" i="6"/>
  <c r="E352" i="6"/>
  <c r="K352" i="6"/>
  <c r="L352" i="6"/>
  <c r="M352" i="6"/>
  <c r="A353" i="6"/>
  <c r="B353" i="6"/>
  <c r="T353" i="6" s="1"/>
  <c r="C353" i="6"/>
  <c r="D353" i="6"/>
  <c r="E353" i="6"/>
  <c r="K353" i="6"/>
  <c r="L353" i="6"/>
  <c r="M353" i="6"/>
  <c r="A354" i="6"/>
  <c r="B354" i="6"/>
  <c r="T354" i="6" s="1"/>
  <c r="C354" i="6"/>
  <c r="D354" i="6"/>
  <c r="E354" i="6"/>
  <c r="K354" i="6"/>
  <c r="L354" i="6"/>
  <c r="M354" i="6"/>
  <c r="A355" i="6"/>
  <c r="B355" i="6"/>
  <c r="T355" i="6" s="1"/>
  <c r="C355" i="6"/>
  <c r="D355" i="6"/>
  <c r="E355" i="6"/>
  <c r="K355" i="6"/>
  <c r="L355" i="6"/>
  <c r="M355" i="6"/>
  <c r="A356" i="6"/>
  <c r="B356" i="6"/>
  <c r="T356" i="6" s="1"/>
  <c r="C356" i="6"/>
  <c r="D356" i="6"/>
  <c r="E356" i="6"/>
  <c r="K356" i="6"/>
  <c r="L356" i="6"/>
  <c r="M356" i="6"/>
  <c r="A357" i="6"/>
  <c r="B357" i="6"/>
  <c r="T357" i="6" s="1"/>
  <c r="C357" i="6"/>
  <c r="D357" i="6"/>
  <c r="E357" i="6"/>
  <c r="K357" i="6"/>
  <c r="L357" i="6"/>
  <c r="M357" i="6"/>
  <c r="A358" i="6"/>
  <c r="B358" i="6"/>
  <c r="T358" i="6" s="1"/>
  <c r="C358" i="6"/>
  <c r="D358" i="6"/>
  <c r="E358" i="6"/>
  <c r="K358" i="6"/>
  <c r="L358" i="6"/>
  <c r="M358" i="6"/>
  <c r="A359" i="6"/>
  <c r="B359" i="6"/>
  <c r="T359" i="6" s="1"/>
  <c r="C359" i="6"/>
  <c r="D359" i="6"/>
  <c r="E359" i="6"/>
  <c r="K359" i="6"/>
  <c r="L359" i="6"/>
  <c r="M359" i="6"/>
  <c r="A360" i="6"/>
  <c r="B360" i="6"/>
  <c r="T360" i="6" s="1"/>
  <c r="C360" i="6"/>
  <c r="D360" i="6"/>
  <c r="E360" i="6"/>
  <c r="K360" i="6"/>
  <c r="L360" i="6"/>
  <c r="M360" i="6"/>
  <c r="A361" i="6"/>
  <c r="B361" i="6"/>
  <c r="T361" i="6" s="1"/>
  <c r="C361" i="6"/>
  <c r="D361" i="6"/>
  <c r="E361" i="6"/>
  <c r="K361" i="6"/>
  <c r="L361" i="6"/>
  <c r="M361" i="6"/>
  <c r="A362" i="6"/>
  <c r="B362" i="6"/>
  <c r="T362" i="6" s="1"/>
  <c r="C362" i="6"/>
  <c r="D362" i="6"/>
  <c r="E362" i="6"/>
  <c r="K362" i="6"/>
  <c r="L362" i="6"/>
  <c r="M362" i="6"/>
  <c r="A363" i="6"/>
  <c r="B363" i="6"/>
  <c r="T363" i="6" s="1"/>
  <c r="C363" i="6"/>
  <c r="D363" i="6"/>
  <c r="E363" i="6"/>
  <c r="K363" i="6"/>
  <c r="L363" i="6"/>
  <c r="M363" i="6"/>
  <c r="A364" i="6"/>
  <c r="B364" i="6"/>
  <c r="T364" i="6" s="1"/>
  <c r="C364" i="6"/>
  <c r="D364" i="6"/>
  <c r="E364" i="6"/>
  <c r="K364" i="6"/>
  <c r="L364" i="6"/>
  <c r="M364" i="6"/>
  <c r="A365" i="6"/>
  <c r="B365" i="6"/>
  <c r="T365" i="6" s="1"/>
  <c r="C365" i="6"/>
  <c r="D365" i="6"/>
  <c r="E365" i="6"/>
  <c r="K365" i="6"/>
  <c r="L365" i="6"/>
  <c r="M365" i="6"/>
  <c r="A366" i="6"/>
  <c r="B366" i="6"/>
  <c r="T366" i="6" s="1"/>
  <c r="C366" i="6"/>
  <c r="D366" i="6"/>
  <c r="E366" i="6"/>
  <c r="K366" i="6"/>
  <c r="L366" i="6"/>
  <c r="M366" i="6"/>
  <c r="A367" i="6"/>
  <c r="B367" i="6"/>
  <c r="T367" i="6" s="1"/>
  <c r="C367" i="6"/>
  <c r="D367" i="6"/>
  <c r="E367" i="6"/>
  <c r="K367" i="6"/>
  <c r="L367" i="6"/>
  <c r="M367" i="6"/>
  <c r="A368" i="6"/>
  <c r="B368" i="6"/>
  <c r="T368" i="6" s="1"/>
  <c r="C368" i="6"/>
  <c r="D368" i="6"/>
  <c r="E368" i="6"/>
  <c r="K368" i="6"/>
  <c r="L368" i="6"/>
  <c r="M368" i="6"/>
  <c r="A369" i="6"/>
  <c r="B369" i="6"/>
  <c r="T369" i="6" s="1"/>
  <c r="C369" i="6"/>
  <c r="D369" i="6"/>
  <c r="E369" i="6"/>
  <c r="K369" i="6"/>
  <c r="L369" i="6"/>
  <c r="M369" i="6"/>
  <c r="A370" i="6"/>
  <c r="B370" i="6"/>
  <c r="T370" i="6" s="1"/>
  <c r="C370" i="6"/>
  <c r="D370" i="6"/>
  <c r="E370" i="6"/>
  <c r="K370" i="6"/>
  <c r="L370" i="6"/>
  <c r="M370" i="6"/>
  <c r="A371" i="6"/>
  <c r="B371" i="6"/>
  <c r="T371" i="6" s="1"/>
  <c r="C371" i="6"/>
  <c r="D371" i="6"/>
  <c r="E371" i="6"/>
  <c r="K371" i="6"/>
  <c r="L371" i="6"/>
  <c r="M371" i="6"/>
  <c r="A372" i="6"/>
  <c r="B372" i="6"/>
  <c r="T372" i="6" s="1"/>
  <c r="C372" i="6"/>
  <c r="D372" i="6"/>
  <c r="E372" i="6"/>
  <c r="K372" i="6"/>
  <c r="L372" i="6"/>
  <c r="M372" i="6"/>
  <c r="A373" i="6"/>
  <c r="B373" i="6"/>
  <c r="T373" i="6" s="1"/>
  <c r="C373" i="6"/>
  <c r="D373" i="6"/>
  <c r="E373" i="6"/>
  <c r="K373" i="6"/>
  <c r="L373" i="6"/>
  <c r="M373" i="6"/>
  <c r="A374" i="6"/>
  <c r="B374" i="6"/>
  <c r="T374" i="6" s="1"/>
  <c r="C374" i="6"/>
  <c r="D374" i="6"/>
  <c r="E374" i="6"/>
  <c r="K374" i="6"/>
  <c r="L374" i="6"/>
  <c r="M374" i="6"/>
  <c r="A375" i="6"/>
  <c r="B375" i="6"/>
  <c r="T375" i="6" s="1"/>
  <c r="C375" i="6"/>
  <c r="D375" i="6"/>
  <c r="E375" i="6"/>
  <c r="K375" i="6"/>
  <c r="L375" i="6"/>
  <c r="M375" i="6"/>
  <c r="A376" i="6"/>
  <c r="B376" i="6"/>
  <c r="T376" i="6" s="1"/>
  <c r="C376" i="6"/>
  <c r="D376" i="6"/>
  <c r="E376" i="6"/>
  <c r="K376" i="6"/>
  <c r="L376" i="6"/>
  <c r="M376" i="6"/>
  <c r="A377" i="6"/>
  <c r="B377" i="6"/>
  <c r="T377" i="6" s="1"/>
  <c r="C377" i="6"/>
  <c r="D377" i="6"/>
  <c r="E377" i="6"/>
  <c r="K377" i="6"/>
  <c r="L377" i="6"/>
  <c r="M377" i="6"/>
  <c r="A378" i="6"/>
  <c r="B378" i="6"/>
  <c r="T378" i="6" s="1"/>
  <c r="C378" i="6"/>
  <c r="D378" i="6"/>
  <c r="E378" i="6"/>
  <c r="K378" i="6"/>
  <c r="L378" i="6"/>
  <c r="M378" i="6"/>
  <c r="A379" i="6"/>
  <c r="B379" i="6"/>
  <c r="T379" i="6" s="1"/>
  <c r="C379" i="6"/>
  <c r="D379" i="6"/>
  <c r="E379" i="6"/>
  <c r="K379" i="6"/>
  <c r="L379" i="6"/>
  <c r="M379" i="6"/>
  <c r="A380" i="6"/>
  <c r="B380" i="6"/>
  <c r="T380" i="6" s="1"/>
  <c r="C380" i="6"/>
  <c r="D380" i="6"/>
  <c r="E380" i="6"/>
  <c r="K380" i="6"/>
  <c r="L380" i="6"/>
  <c r="M380" i="6"/>
  <c r="A381" i="6"/>
  <c r="B381" i="6"/>
  <c r="T381" i="6" s="1"/>
  <c r="C381" i="6"/>
  <c r="D381" i="6"/>
  <c r="E381" i="6"/>
  <c r="K381" i="6"/>
  <c r="L381" i="6"/>
  <c r="M381" i="6"/>
  <c r="A382" i="6"/>
  <c r="B382" i="6"/>
  <c r="T382" i="6" s="1"/>
  <c r="C382" i="6"/>
  <c r="D382" i="6"/>
  <c r="E382" i="6"/>
  <c r="K382" i="6"/>
  <c r="L382" i="6"/>
  <c r="M382" i="6"/>
  <c r="A383" i="6"/>
  <c r="B383" i="6"/>
  <c r="T383" i="6" s="1"/>
  <c r="C383" i="6"/>
  <c r="D383" i="6"/>
  <c r="E383" i="6"/>
  <c r="K383" i="6"/>
  <c r="L383" i="6"/>
  <c r="M383" i="6"/>
  <c r="A384" i="6"/>
  <c r="B384" i="6"/>
  <c r="T384" i="6" s="1"/>
  <c r="C384" i="6"/>
  <c r="D384" i="6"/>
  <c r="E384" i="6"/>
  <c r="K384" i="6"/>
  <c r="L384" i="6"/>
  <c r="M384" i="6"/>
  <c r="A385" i="6"/>
  <c r="B385" i="6"/>
  <c r="T385" i="6" s="1"/>
  <c r="C385" i="6"/>
  <c r="D385" i="6"/>
  <c r="E385" i="6"/>
  <c r="K385" i="6"/>
  <c r="L385" i="6"/>
  <c r="M385" i="6"/>
  <c r="A386" i="6"/>
  <c r="B386" i="6"/>
  <c r="T386" i="6" s="1"/>
  <c r="C386" i="6"/>
  <c r="D386" i="6"/>
  <c r="E386" i="6"/>
  <c r="K386" i="6"/>
  <c r="L386" i="6"/>
  <c r="M386" i="6"/>
  <c r="A387" i="6"/>
  <c r="B387" i="6"/>
  <c r="T387" i="6" s="1"/>
  <c r="C387" i="6"/>
  <c r="D387" i="6"/>
  <c r="E387" i="6"/>
  <c r="K387" i="6"/>
  <c r="L387" i="6"/>
  <c r="M387" i="6"/>
  <c r="A388" i="6"/>
  <c r="B388" i="6"/>
  <c r="T388" i="6" s="1"/>
  <c r="C388" i="6"/>
  <c r="D388" i="6"/>
  <c r="E388" i="6"/>
  <c r="K388" i="6"/>
  <c r="L388" i="6"/>
  <c r="M388" i="6"/>
  <c r="A389" i="6"/>
  <c r="B389" i="6"/>
  <c r="T389" i="6" s="1"/>
  <c r="C389" i="6"/>
  <c r="D389" i="6"/>
  <c r="E389" i="6"/>
  <c r="K389" i="6"/>
  <c r="L389" i="6"/>
  <c r="M389" i="6"/>
  <c r="A390" i="6"/>
  <c r="B390" i="6"/>
  <c r="T390" i="6" s="1"/>
  <c r="C390" i="6"/>
  <c r="D390" i="6"/>
  <c r="E390" i="6"/>
  <c r="K390" i="6"/>
  <c r="L390" i="6"/>
  <c r="M390" i="6"/>
  <c r="A391" i="6"/>
  <c r="B391" i="6"/>
  <c r="T391" i="6" s="1"/>
  <c r="C391" i="6"/>
  <c r="D391" i="6"/>
  <c r="E391" i="6"/>
  <c r="K391" i="6"/>
  <c r="L391" i="6"/>
  <c r="M391" i="6"/>
  <c r="A392" i="6"/>
  <c r="B392" i="6"/>
  <c r="T392" i="6" s="1"/>
  <c r="C392" i="6"/>
  <c r="D392" i="6"/>
  <c r="E392" i="6"/>
  <c r="K392" i="6"/>
  <c r="L392" i="6"/>
  <c r="M392" i="6"/>
  <c r="A393" i="6"/>
  <c r="B393" i="6"/>
  <c r="T393" i="6" s="1"/>
  <c r="C393" i="6"/>
  <c r="D393" i="6"/>
  <c r="E393" i="6"/>
  <c r="K393" i="6"/>
  <c r="L393" i="6"/>
  <c r="M393" i="6"/>
  <c r="A394" i="6"/>
  <c r="B394" i="6"/>
  <c r="T394" i="6" s="1"/>
  <c r="C394" i="6"/>
  <c r="D394" i="6"/>
  <c r="E394" i="6"/>
  <c r="K394" i="6"/>
  <c r="L394" i="6"/>
  <c r="M394" i="6"/>
  <c r="A395" i="6"/>
  <c r="B395" i="6"/>
  <c r="T395" i="6" s="1"/>
  <c r="C395" i="6"/>
  <c r="D395" i="6"/>
  <c r="E395" i="6"/>
  <c r="K395" i="6"/>
  <c r="L395" i="6"/>
  <c r="M395" i="6"/>
  <c r="A396" i="6"/>
  <c r="B396" i="6"/>
  <c r="T396" i="6" s="1"/>
  <c r="C396" i="6"/>
  <c r="D396" i="6"/>
  <c r="E396" i="6"/>
  <c r="K396" i="6"/>
  <c r="L396" i="6"/>
  <c r="M396" i="6"/>
  <c r="A397" i="6"/>
  <c r="B397" i="6"/>
  <c r="T397" i="6" s="1"/>
  <c r="C397" i="6"/>
  <c r="D397" i="6"/>
  <c r="E397" i="6"/>
  <c r="K397" i="6"/>
  <c r="L397" i="6"/>
  <c r="M397" i="6"/>
  <c r="A398" i="6"/>
  <c r="B398" i="6"/>
  <c r="T398" i="6" s="1"/>
  <c r="C398" i="6"/>
  <c r="D398" i="6"/>
  <c r="E398" i="6"/>
  <c r="K398" i="6"/>
  <c r="L398" i="6"/>
  <c r="M398" i="6"/>
  <c r="A399" i="6"/>
  <c r="B399" i="6"/>
  <c r="T399" i="6" s="1"/>
  <c r="C399" i="6"/>
  <c r="D399" i="6"/>
  <c r="E399" i="6"/>
  <c r="K399" i="6"/>
  <c r="L399" i="6"/>
  <c r="M399" i="6"/>
  <c r="A400" i="6"/>
  <c r="B400" i="6"/>
  <c r="T400" i="6" s="1"/>
  <c r="C400" i="6"/>
  <c r="D400" i="6"/>
  <c r="E400" i="6"/>
  <c r="K400" i="6"/>
  <c r="L400" i="6"/>
  <c r="M400" i="6"/>
  <c r="A401" i="6"/>
  <c r="B401" i="6"/>
  <c r="T401" i="6" s="1"/>
  <c r="C401" i="6"/>
  <c r="D401" i="6"/>
  <c r="E401" i="6"/>
  <c r="K401" i="6"/>
  <c r="L401" i="6"/>
  <c r="M401" i="6"/>
  <c r="A402" i="6"/>
  <c r="B402" i="6"/>
  <c r="T402" i="6" s="1"/>
  <c r="C402" i="6"/>
  <c r="D402" i="6"/>
  <c r="E402" i="6"/>
  <c r="K402" i="6"/>
  <c r="L402" i="6"/>
  <c r="M402" i="6"/>
  <c r="A403" i="6"/>
  <c r="B403" i="6"/>
  <c r="T403" i="6" s="1"/>
  <c r="C403" i="6"/>
  <c r="D403" i="6"/>
  <c r="E403" i="6"/>
  <c r="K403" i="6"/>
  <c r="L403" i="6"/>
  <c r="M403" i="6"/>
  <c r="A404" i="6"/>
  <c r="B404" i="6"/>
  <c r="T404" i="6" s="1"/>
  <c r="C404" i="6"/>
  <c r="D404" i="6"/>
  <c r="E404" i="6"/>
  <c r="K404" i="6"/>
  <c r="L404" i="6"/>
  <c r="M404" i="6"/>
  <c r="A405" i="6"/>
  <c r="B405" i="6"/>
  <c r="T405" i="6" s="1"/>
  <c r="C405" i="6"/>
  <c r="D405" i="6"/>
  <c r="E405" i="6"/>
  <c r="K405" i="6"/>
  <c r="L405" i="6"/>
  <c r="M405" i="6"/>
  <c r="A406" i="6"/>
  <c r="B406" i="6"/>
  <c r="T406" i="6" s="1"/>
  <c r="C406" i="6"/>
  <c r="D406" i="6"/>
  <c r="E406" i="6"/>
  <c r="K406" i="6"/>
  <c r="L406" i="6"/>
  <c r="M406" i="6"/>
  <c r="A407" i="6"/>
  <c r="B407" i="6"/>
  <c r="T407" i="6" s="1"/>
  <c r="C407" i="6"/>
  <c r="D407" i="6"/>
  <c r="E407" i="6"/>
  <c r="K407" i="6"/>
  <c r="L407" i="6"/>
  <c r="M407" i="6"/>
  <c r="A408" i="6"/>
  <c r="B408" i="6"/>
  <c r="T408" i="6" s="1"/>
  <c r="C408" i="6"/>
  <c r="D408" i="6"/>
  <c r="E408" i="6"/>
  <c r="K408" i="6"/>
  <c r="L408" i="6"/>
  <c r="M408" i="6"/>
  <c r="A409" i="6"/>
  <c r="B409" i="6"/>
  <c r="T409" i="6" s="1"/>
  <c r="C409" i="6"/>
  <c r="D409" i="6"/>
  <c r="E409" i="6"/>
  <c r="K409" i="6"/>
  <c r="L409" i="6"/>
  <c r="M409" i="6"/>
  <c r="A410" i="6"/>
  <c r="B410" i="6"/>
  <c r="T410" i="6" s="1"/>
  <c r="C410" i="6"/>
  <c r="D410" i="6"/>
  <c r="E410" i="6"/>
  <c r="K410" i="6"/>
  <c r="L410" i="6"/>
  <c r="M410" i="6"/>
  <c r="A411" i="6"/>
  <c r="B411" i="6"/>
  <c r="T411" i="6" s="1"/>
  <c r="C411" i="6"/>
  <c r="D411" i="6"/>
  <c r="E411" i="6"/>
  <c r="K411" i="6"/>
  <c r="L411" i="6"/>
  <c r="M411" i="6"/>
  <c r="A412" i="6"/>
  <c r="B412" i="6"/>
  <c r="T412" i="6" s="1"/>
  <c r="C412" i="6"/>
  <c r="D412" i="6"/>
  <c r="E412" i="6"/>
  <c r="K412" i="6"/>
  <c r="L412" i="6"/>
  <c r="M412" i="6"/>
  <c r="A413" i="6"/>
  <c r="B413" i="6"/>
  <c r="T413" i="6" s="1"/>
  <c r="C413" i="6"/>
  <c r="D413" i="6"/>
  <c r="E413" i="6"/>
  <c r="K413" i="6"/>
  <c r="L413" i="6"/>
  <c r="M413" i="6"/>
  <c r="A414" i="6"/>
  <c r="B414" i="6"/>
  <c r="T414" i="6" s="1"/>
  <c r="C414" i="6"/>
  <c r="D414" i="6"/>
  <c r="E414" i="6"/>
  <c r="K414" i="6"/>
  <c r="L414" i="6"/>
  <c r="M414" i="6"/>
  <c r="A415" i="6"/>
  <c r="B415" i="6"/>
  <c r="T415" i="6" s="1"/>
  <c r="C415" i="6"/>
  <c r="D415" i="6"/>
  <c r="E415" i="6"/>
  <c r="K415" i="6"/>
  <c r="L415" i="6"/>
  <c r="M415" i="6"/>
  <c r="A416" i="6"/>
  <c r="B416" i="6"/>
  <c r="T416" i="6" s="1"/>
  <c r="C416" i="6"/>
  <c r="D416" i="6"/>
  <c r="E416" i="6"/>
  <c r="K416" i="6"/>
  <c r="L416" i="6"/>
  <c r="M416" i="6"/>
  <c r="A417" i="6"/>
  <c r="B417" i="6"/>
  <c r="T417" i="6" s="1"/>
  <c r="C417" i="6"/>
  <c r="D417" i="6"/>
  <c r="E417" i="6"/>
  <c r="K417" i="6"/>
  <c r="L417" i="6"/>
  <c r="M417" i="6"/>
  <c r="A418" i="6"/>
  <c r="B418" i="6"/>
  <c r="T418" i="6" s="1"/>
  <c r="C418" i="6"/>
  <c r="D418" i="6"/>
  <c r="E418" i="6"/>
  <c r="K418" i="6"/>
  <c r="L418" i="6"/>
  <c r="M418" i="6"/>
  <c r="A419" i="6"/>
  <c r="B419" i="6"/>
  <c r="T419" i="6" s="1"/>
  <c r="C419" i="6"/>
  <c r="D419" i="6"/>
  <c r="E419" i="6"/>
  <c r="K419" i="6"/>
  <c r="L419" i="6"/>
  <c r="M419" i="6"/>
  <c r="A420" i="6"/>
  <c r="B420" i="6"/>
  <c r="T420" i="6" s="1"/>
  <c r="C420" i="6"/>
  <c r="D420" i="6"/>
  <c r="E420" i="6"/>
  <c r="K420" i="6"/>
  <c r="L420" i="6"/>
  <c r="M420" i="6"/>
  <c r="A421" i="6"/>
  <c r="B421" i="6"/>
  <c r="T421" i="6" s="1"/>
  <c r="C421" i="6"/>
  <c r="D421" i="6"/>
  <c r="E421" i="6"/>
  <c r="K421" i="6"/>
  <c r="L421" i="6"/>
  <c r="M421" i="6"/>
  <c r="A422" i="6"/>
  <c r="B422" i="6"/>
  <c r="T422" i="6" s="1"/>
  <c r="C422" i="6"/>
  <c r="D422" i="6"/>
  <c r="E422" i="6"/>
  <c r="K422" i="6"/>
  <c r="L422" i="6"/>
  <c r="M422" i="6"/>
  <c r="A423" i="6"/>
  <c r="B423" i="6"/>
  <c r="T423" i="6" s="1"/>
  <c r="C423" i="6"/>
  <c r="D423" i="6"/>
  <c r="E423" i="6"/>
  <c r="K423" i="6"/>
  <c r="L423" i="6"/>
  <c r="M423" i="6"/>
  <c r="A424" i="6"/>
  <c r="B424" i="6"/>
  <c r="T424" i="6" s="1"/>
  <c r="C424" i="6"/>
  <c r="D424" i="6"/>
  <c r="E424" i="6"/>
  <c r="K424" i="6"/>
  <c r="L424" i="6"/>
  <c r="M424" i="6"/>
  <c r="A425" i="6"/>
  <c r="B425" i="6"/>
  <c r="T425" i="6" s="1"/>
  <c r="C425" i="6"/>
  <c r="D425" i="6"/>
  <c r="E425" i="6"/>
  <c r="K425" i="6"/>
  <c r="L425" i="6"/>
  <c r="M425" i="6"/>
  <c r="A426" i="6"/>
  <c r="B426" i="6"/>
  <c r="T426" i="6" s="1"/>
  <c r="C426" i="6"/>
  <c r="D426" i="6"/>
  <c r="E426" i="6"/>
  <c r="K426" i="6"/>
  <c r="L426" i="6"/>
  <c r="M426" i="6"/>
  <c r="A427" i="6"/>
  <c r="B427" i="6"/>
  <c r="T427" i="6" s="1"/>
  <c r="C427" i="6"/>
  <c r="D427" i="6"/>
  <c r="E427" i="6"/>
  <c r="K427" i="6"/>
  <c r="L427" i="6"/>
  <c r="M427" i="6"/>
  <c r="A428" i="6"/>
  <c r="B428" i="6"/>
  <c r="C428" i="6"/>
  <c r="D428" i="6"/>
  <c r="E428" i="6"/>
  <c r="K428" i="6"/>
  <c r="L428" i="6"/>
  <c r="M428" i="6"/>
  <c r="A429" i="6"/>
  <c r="B429" i="6"/>
  <c r="C429" i="6"/>
  <c r="D429" i="6"/>
  <c r="E429" i="6"/>
  <c r="K429" i="6"/>
  <c r="L429" i="6"/>
  <c r="M429" i="6"/>
  <c r="A430" i="6"/>
  <c r="B430" i="6"/>
  <c r="C430" i="6"/>
  <c r="D430" i="6"/>
  <c r="E430" i="6"/>
  <c r="K430" i="6"/>
  <c r="L430" i="6"/>
  <c r="M430" i="6"/>
  <c r="A431" i="6"/>
  <c r="B431" i="6"/>
  <c r="C431" i="6"/>
  <c r="D431" i="6"/>
  <c r="E431" i="6"/>
  <c r="K431" i="6"/>
  <c r="L431" i="6"/>
  <c r="M431" i="6"/>
  <c r="A432" i="6"/>
  <c r="B432" i="6"/>
  <c r="C432" i="6"/>
  <c r="D432" i="6"/>
  <c r="E432" i="6"/>
  <c r="K432" i="6"/>
  <c r="L432" i="6"/>
  <c r="M432" i="6"/>
  <c r="A433" i="6"/>
  <c r="B433" i="6"/>
  <c r="C433" i="6"/>
  <c r="D433" i="6"/>
  <c r="E433" i="6"/>
  <c r="K433" i="6"/>
  <c r="L433" i="6"/>
  <c r="M433" i="6"/>
  <c r="A434" i="6"/>
  <c r="B434" i="6"/>
  <c r="C434" i="6"/>
  <c r="D434" i="6"/>
  <c r="E434" i="6"/>
  <c r="K434" i="6"/>
  <c r="L434" i="6"/>
  <c r="M434" i="6"/>
  <c r="A435" i="6"/>
  <c r="B435" i="6"/>
  <c r="C435" i="6"/>
  <c r="D435" i="6"/>
  <c r="E435" i="6"/>
  <c r="K435" i="6"/>
  <c r="L435" i="6"/>
  <c r="M435" i="6"/>
  <c r="A436" i="6"/>
  <c r="B436" i="6"/>
  <c r="C436" i="6"/>
  <c r="D436" i="6"/>
  <c r="E436" i="6"/>
  <c r="K436" i="6"/>
  <c r="L436" i="6"/>
  <c r="M436" i="6"/>
  <c r="A437" i="6"/>
  <c r="B437" i="6"/>
  <c r="C437" i="6"/>
  <c r="D437" i="6"/>
  <c r="E437" i="6"/>
  <c r="K437" i="6"/>
  <c r="L437" i="6"/>
  <c r="M437" i="6"/>
  <c r="A438" i="6"/>
  <c r="B438" i="6"/>
  <c r="C438" i="6"/>
  <c r="D438" i="6"/>
  <c r="E438" i="6"/>
  <c r="K438" i="6"/>
  <c r="L438" i="6"/>
  <c r="M438" i="6"/>
  <c r="A439" i="6"/>
  <c r="B439" i="6"/>
  <c r="C439" i="6"/>
  <c r="D439" i="6"/>
  <c r="E439" i="6"/>
  <c r="K439" i="6"/>
  <c r="L439" i="6"/>
  <c r="M439" i="6"/>
  <c r="A440" i="6"/>
  <c r="B440" i="6"/>
  <c r="C440" i="6"/>
  <c r="D440" i="6"/>
  <c r="E440" i="6"/>
  <c r="K440" i="6"/>
  <c r="L440" i="6"/>
  <c r="M440" i="6"/>
  <c r="A441" i="6"/>
  <c r="B441" i="6"/>
  <c r="C441" i="6"/>
  <c r="D441" i="6"/>
  <c r="E441" i="6"/>
  <c r="K441" i="6"/>
  <c r="L441" i="6"/>
  <c r="M441" i="6"/>
  <c r="A442" i="6"/>
  <c r="B442" i="6"/>
  <c r="C442" i="6"/>
  <c r="D442" i="6"/>
  <c r="E442" i="6"/>
  <c r="K442" i="6"/>
  <c r="L442" i="6"/>
  <c r="M442" i="6"/>
  <c r="A443" i="6"/>
  <c r="B443" i="6"/>
  <c r="C443" i="6"/>
  <c r="D443" i="6"/>
  <c r="E443" i="6"/>
  <c r="K443" i="6"/>
  <c r="L443" i="6"/>
  <c r="M443" i="6"/>
  <c r="A444" i="6"/>
  <c r="B444" i="6"/>
  <c r="C444" i="6"/>
  <c r="D444" i="6"/>
  <c r="E444" i="6"/>
  <c r="K444" i="6"/>
  <c r="L444" i="6"/>
  <c r="M444" i="6"/>
  <c r="A445" i="6"/>
  <c r="B445" i="6"/>
  <c r="C445" i="6"/>
  <c r="D445" i="6"/>
  <c r="E445" i="6"/>
  <c r="K445" i="6"/>
  <c r="L445" i="6"/>
  <c r="M445" i="6"/>
  <c r="A446" i="6"/>
  <c r="B446" i="6"/>
  <c r="C446" i="6"/>
  <c r="D446" i="6"/>
  <c r="E446" i="6"/>
  <c r="K446" i="6"/>
  <c r="L446" i="6"/>
  <c r="M446" i="6"/>
  <c r="A447" i="6"/>
  <c r="B447" i="6"/>
  <c r="C447" i="6"/>
  <c r="D447" i="6"/>
  <c r="E447" i="6"/>
  <c r="K447" i="6"/>
  <c r="L447" i="6"/>
  <c r="M447" i="6"/>
  <c r="A448" i="6"/>
  <c r="B448" i="6"/>
  <c r="C448" i="6"/>
  <c r="D448" i="6"/>
  <c r="E448" i="6"/>
  <c r="K448" i="6"/>
  <c r="L448" i="6"/>
  <c r="M448" i="6"/>
  <c r="A449" i="6"/>
  <c r="B449" i="6"/>
  <c r="C449" i="6"/>
  <c r="D449" i="6"/>
  <c r="E449" i="6"/>
  <c r="K449" i="6"/>
  <c r="L449" i="6"/>
  <c r="M449" i="6"/>
  <c r="A450" i="6"/>
  <c r="B450" i="6"/>
  <c r="C450" i="6"/>
  <c r="D450" i="6"/>
  <c r="E450" i="6"/>
  <c r="K450" i="6"/>
  <c r="L450" i="6"/>
  <c r="M450" i="6"/>
  <c r="A451" i="6"/>
  <c r="B451" i="6"/>
  <c r="C451" i="6"/>
  <c r="D451" i="6"/>
  <c r="E451" i="6"/>
  <c r="K451" i="6"/>
  <c r="L451" i="6"/>
  <c r="M451" i="6"/>
  <c r="A452" i="6"/>
  <c r="B452" i="6"/>
  <c r="C452" i="6"/>
  <c r="D452" i="6"/>
  <c r="E452" i="6"/>
  <c r="K452" i="6"/>
  <c r="L452" i="6"/>
  <c r="M452" i="6"/>
  <c r="A453" i="6"/>
  <c r="B453" i="6"/>
  <c r="C453" i="6"/>
  <c r="D453" i="6"/>
  <c r="E453" i="6"/>
  <c r="K453" i="6"/>
  <c r="L453" i="6"/>
  <c r="M453" i="6"/>
  <c r="A454" i="6"/>
  <c r="B454" i="6"/>
  <c r="C454" i="6"/>
  <c r="D454" i="6"/>
  <c r="E454" i="6"/>
  <c r="K454" i="6"/>
  <c r="L454" i="6"/>
  <c r="M454" i="6"/>
  <c r="A455" i="6"/>
  <c r="B455" i="6"/>
  <c r="C455" i="6"/>
  <c r="D455" i="6"/>
  <c r="E455" i="6"/>
  <c r="K455" i="6"/>
  <c r="L455" i="6"/>
  <c r="M455" i="6"/>
  <c r="A456" i="6"/>
  <c r="B456" i="6"/>
  <c r="C456" i="6"/>
  <c r="D456" i="6"/>
  <c r="E456" i="6"/>
  <c r="K456" i="6"/>
  <c r="L456" i="6"/>
  <c r="M456" i="6"/>
  <c r="A457" i="6"/>
  <c r="B457" i="6"/>
  <c r="C457" i="6"/>
  <c r="D457" i="6"/>
  <c r="E457" i="6"/>
  <c r="K457" i="6"/>
  <c r="L457" i="6"/>
  <c r="M457" i="6"/>
  <c r="A458" i="6"/>
  <c r="B458" i="6"/>
  <c r="C458" i="6"/>
  <c r="D458" i="6"/>
  <c r="E458" i="6"/>
  <c r="K458" i="6"/>
  <c r="L458" i="6"/>
  <c r="M458" i="6"/>
  <c r="A459" i="6"/>
  <c r="B459" i="6"/>
  <c r="C459" i="6"/>
  <c r="D459" i="6"/>
  <c r="E459" i="6"/>
  <c r="K459" i="6"/>
  <c r="L459" i="6"/>
  <c r="M459" i="6"/>
  <c r="A460" i="6"/>
  <c r="B460" i="6"/>
  <c r="C460" i="6"/>
  <c r="D460" i="6"/>
  <c r="E460" i="6"/>
  <c r="K460" i="6"/>
  <c r="L460" i="6"/>
  <c r="M460" i="6"/>
  <c r="A461" i="6"/>
  <c r="B461" i="6"/>
  <c r="C461" i="6"/>
  <c r="D461" i="6"/>
  <c r="E461" i="6"/>
  <c r="K461" i="6"/>
  <c r="L461" i="6"/>
  <c r="M461" i="6"/>
  <c r="A462" i="6"/>
  <c r="B462" i="6"/>
  <c r="C462" i="6"/>
  <c r="D462" i="6"/>
  <c r="E462" i="6"/>
  <c r="K462" i="6"/>
  <c r="L462" i="6"/>
  <c r="M462" i="6"/>
  <c r="A463" i="6"/>
  <c r="B463" i="6"/>
  <c r="C463" i="6"/>
  <c r="D463" i="6"/>
  <c r="E463" i="6"/>
  <c r="K463" i="6"/>
  <c r="L463" i="6"/>
  <c r="M463" i="6"/>
  <c r="A464" i="6"/>
  <c r="B464" i="6"/>
  <c r="C464" i="6"/>
  <c r="D464" i="6"/>
  <c r="E464" i="6"/>
  <c r="K464" i="6"/>
  <c r="L464" i="6"/>
  <c r="M464" i="6"/>
  <c r="A465" i="6"/>
  <c r="B465" i="6"/>
  <c r="C465" i="6"/>
  <c r="D465" i="6"/>
  <c r="E465" i="6"/>
  <c r="K465" i="6"/>
  <c r="L465" i="6"/>
  <c r="M465" i="6"/>
  <c r="A466" i="6"/>
  <c r="B466" i="6"/>
  <c r="C466" i="6"/>
  <c r="D466" i="6"/>
  <c r="E466" i="6"/>
  <c r="K466" i="6"/>
  <c r="L466" i="6"/>
  <c r="M466" i="6"/>
  <c r="A467" i="6"/>
  <c r="B467" i="6"/>
  <c r="C467" i="6"/>
  <c r="D467" i="6"/>
  <c r="E467" i="6"/>
  <c r="K467" i="6"/>
  <c r="L467" i="6"/>
  <c r="M467" i="6"/>
  <c r="A468" i="6"/>
  <c r="B468" i="6"/>
  <c r="C468" i="6"/>
  <c r="D468" i="6"/>
  <c r="E468" i="6"/>
  <c r="K468" i="6"/>
  <c r="L468" i="6"/>
  <c r="M468" i="6"/>
  <c r="A469" i="6"/>
  <c r="B469" i="6"/>
  <c r="C469" i="6"/>
  <c r="D469" i="6"/>
  <c r="E469" i="6"/>
  <c r="K469" i="6"/>
  <c r="L469" i="6"/>
  <c r="M469" i="6"/>
  <c r="A470" i="6"/>
  <c r="B470" i="6"/>
  <c r="C470" i="6"/>
  <c r="D470" i="6"/>
  <c r="E470" i="6"/>
  <c r="K470" i="6"/>
  <c r="L470" i="6"/>
  <c r="M470" i="6"/>
  <c r="A471" i="6"/>
  <c r="B471" i="6"/>
  <c r="C471" i="6"/>
  <c r="D471" i="6"/>
  <c r="E471" i="6"/>
  <c r="K471" i="6"/>
  <c r="L471" i="6"/>
  <c r="M471" i="6"/>
  <c r="A472" i="6"/>
  <c r="B472" i="6"/>
  <c r="C472" i="6"/>
  <c r="D472" i="6"/>
  <c r="E472" i="6"/>
  <c r="K472" i="6"/>
  <c r="L472" i="6"/>
  <c r="M472" i="6"/>
  <c r="A473" i="6"/>
  <c r="B473" i="6"/>
  <c r="C473" i="6"/>
  <c r="D473" i="6"/>
  <c r="E473" i="6"/>
  <c r="K473" i="6"/>
  <c r="L473" i="6"/>
  <c r="M473" i="6"/>
  <c r="A474" i="6"/>
  <c r="B474" i="6"/>
  <c r="C474" i="6"/>
  <c r="D474" i="6"/>
  <c r="E474" i="6"/>
  <c r="K474" i="6"/>
  <c r="L474" i="6"/>
  <c r="M474" i="6"/>
  <c r="A475" i="6"/>
  <c r="B475" i="6"/>
  <c r="C475" i="6"/>
  <c r="D475" i="6"/>
  <c r="E475" i="6"/>
  <c r="K475" i="6"/>
  <c r="L475" i="6"/>
  <c r="M475" i="6"/>
  <c r="A476" i="6"/>
  <c r="B476" i="6"/>
  <c r="C476" i="6"/>
  <c r="D476" i="6"/>
  <c r="E476" i="6"/>
  <c r="K476" i="6"/>
  <c r="L476" i="6"/>
  <c r="M476" i="6"/>
  <c r="A477" i="6"/>
  <c r="B477" i="6"/>
  <c r="C477" i="6"/>
  <c r="D477" i="6"/>
  <c r="E477" i="6"/>
  <c r="K477" i="6"/>
  <c r="L477" i="6"/>
  <c r="M477" i="6"/>
  <c r="A478" i="6"/>
  <c r="B478" i="6"/>
  <c r="C478" i="6"/>
  <c r="D478" i="6"/>
  <c r="E478" i="6"/>
  <c r="K478" i="6"/>
  <c r="L478" i="6"/>
  <c r="M478" i="6"/>
  <c r="A479" i="6"/>
  <c r="B479" i="6"/>
  <c r="C479" i="6"/>
  <c r="D479" i="6"/>
  <c r="E479" i="6"/>
  <c r="K479" i="6"/>
  <c r="L479" i="6"/>
  <c r="M479" i="6"/>
  <c r="A480" i="6"/>
  <c r="B480" i="6"/>
  <c r="C480" i="6"/>
  <c r="D480" i="6"/>
  <c r="E480" i="6"/>
  <c r="K480" i="6"/>
  <c r="L480" i="6"/>
  <c r="M480" i="6"/>
  <c r="A481" i="6"/>
  <c r="B481" i="6"/>
  <c r="C481" i="6"/>
  <c r="D481" i="6"/>
  <c r="E481" i="6"/>
  <c r="K481" i="6"/>
  <c r="L481" i="6"/>
  <c r="M481" i="6"/>
  <c r="A482" i="6"/>
  <c r="B482" i="6"/>
  <c r="C482" i="6"/>
  <c r="D482" i="6"/>
  <c r="E482" i="6"/>
  <c r="K482" i="6"/>
  <c r="L482" i="6"/>
  <c r="M482" i="6"/>
  <c r="A483" i="6"/>
  <c r="B483" i="6"/>
  <c r="C483" i="6"/>
  <c r="D483" i="6"/>
  <c r="E483" i="6"/>
  <c r="K483" i="6"/>
  <c r="L483" i="6"/>
  <c r="M483" i="6"/>
  <c r="A484" i="6"/>
  <c r="B484" i="6"/>
  <c r="C484" i="6"/>
  <c r="D484" i="6"/>
  <c r="E484" i="6"/>
  <c r="K484" i="6"/>
  <c r="L484" i="6"/>
  <c r="M484" i="6"/>
  <c r="A485" i="6"/>
  <c r="B485" i="6"/>
  <c r="C485" i="6"/>
  <c r="D485" i="6"/>
  <c r="E485" i="6"/>
  <c r="K485" i="6"/>
  <c r="L485" i="6"/>
  <c r="M485" i="6"/>
  <c r="A486" i="6"/>
  <c r="B486" i="6"/>
  <c r="C486" i="6"/>
  <c r="D486" i="6"/>
  <c r="E486" i="6"/>
  <c r="K486" i="6"/>
  <c r="L486" i="6"/>
  <c r="M486" i="6"/>
  <c r="A487" i="6"/>
  <c r="B487" i="6"/>
  <c r="C487" i="6"/>
  <c r="D487" i="6"/>
  <c r="E487" i="6"/>
  <c r="K487" i="6"/>
  <c r="L487" i="6"/>
  <c r="M487" i="6"/>
  <c r="A488" i="6"/>
  <c r="B488" i="6"/>
  <c r="C488" i="6"/>
  <c r="D488" i="6"/>
  <c r="E488" i="6"/>
  <c r="K488" i="6"/>
  <c r="L488" i="6"/>
  <c r="M488" i="6"/>
  <c r="A489" i="6"/>
  <c r="B489" i="6"/>
  <c r="C489" i="6"/>
  <c r="D489" i="6"/>
  <c r="E489" i="6"/>
  <c r="K489" i="6"/>
  <c r="L489" i="6"/>
  <c r="M489" i="6"/>
  <c r="A490" i="6"/>
  <c r="B490" i="6"/>
  <c r="C490" i="6"/>
  <c r="D490" i="6"/>
  <c r="E490" i="6"/>
  <c r="K490" i="6"/>
  <c r="L490" i="6"/>
  <c r="M490" i="6"/>
  <c r="A491" i="6"/>
  <c r="B491" i="6"/>
  <c r="C491" i="6"/>
  <c r="D491" i="6"/>
  <c r="E491" i="6"/>
  <c r="K491" i="6"/>
  <c r="L491" i="6"/>
  <c r="M491" i="6"/>
  <c r="A492" i="6"/>
  <c r="B492" i="6"/>
  <c r="C492" i="6"/>
  <c r="D492" i="6"/>
  <c r="E492" i="6"/>
  <c r="K492" i="6"/>
  <c r="L492" i="6"/>
  <c r="M492" i="6"/>
  <c r="A493" i="6"/>
  <c r="B493" i="6"/>
  <c r="C493" i="6"/>
  <c r="D493" i="6"/>
  <c r="E493" i="6"/>
  <c r="K493" i="6"/>
  <c r="L493" i="6"/>
  <c r="M493" i="6"/>
  <c r="A494" i="6"/>
  <c r="B494" i="6"/>
  <c r="C494" i="6"/>
  <c r="D494" i="6"/>
  <c r="E494" i="6"/>
  <c r="K494" i="6"/>
  <c r="L494" i="6"/>
  <c r="M494" i="6"/>
  <c r="A495" i="6"/>
  <c r="B495" i="6"/>
  <c r="C495" i="6"/>
  <c r="D495" i="6"/>
  <c r="E495" i="6"/>
  <c r="K495" i="6"/>
  <c r="L495" i="6"/>
  <c r="M495" i="6"/>
  <c r="A496" i="6"/>
  <c r="B496" i="6"/>
  <c r="C496" i="6"/>
  <c r="D496" i="6"/>
  <c r="E496" i="6"/>
  <c r="K496" i="6"/>
  <c r="L496" i="6"/>
  <c r="M496" i="6"/>
  <c r="A497" i="6"/>
  <c r="B497" i="6"/>
  <c r="C497" i="6"/>
  <c r="D497" i="6"/>
  <c r="E497" i="6"/>
  <c r="K497" i="6"/>
  <c r="L497" i="6"/>
  <c r="M497" i="6"/>
  <c r="A498" i="6"/>
  <c r="B498" i="6"/>
  <c r="C498" i="6"/>
  <c r="D498" i="6"/>
  <c r="E498" i="6"/>
  <c r="K498" i="6"/>
  <c r="L498" i="6"/>
  <c r="M498" i="6"/>
  <c r="A499" i="6"/>
  <c r="B499" i="6"/>
  <c r="C499" i="6"/>
  <c r="D499" i="6"/>
  <c r="E499" i="6"/>
  <c r="K499" i="6"/>
  <c r="L499" i="6"/>
  <c r="M499" i="6"/>
  <c r="A500" i="6"/>
  <c r="B500" i="6"/>
  <c r="C500" i="6"/>
  <c r="D500" i="6"/>
  <c r="E500" i="6"/>
  <c r="K500" i="6"/>
  <c r="L500" i="6"/>
  <c r="M500" i="6"/>
  <c r="A501" i="6"/>
  <c r="B501" i="6"/>
  <c r="C501" i="6"/>
  <c r="D501" i="6"/>
  <c r="E501" i="6"/>
  <c r="K501" i="6"/>
  <c r="L501" i="6"/>
  <c r="M501" i="6"/>
  <c r="A502" i="6"/>
  <c r="B502" i="6"/>
  <c r="C502" i="6"/>
  <c r="D502" i="6"/>
  <c r="E502" i="6"/>
  <c r="K502" i="6"/>
  <c r="L502" i="6"/>
  <c r="M502" i="6"/>
  <c r="A503" i="6"/>
  <c r="B503" i="6"/>
  <c r="C503" i="6"/>
  <c r="D503" i="6"/>
  <c r="E503" i="6"/>
  <c r="K503" i="6"/>
  <c r="L503" i="6"/>
  <c r="M503" i="6"/>
  <c r="A504" i="6"/>
  <c r="B504" i="6"/>
  <c r="C504" i="6"/>
  <c r="D504" i="6"/>
  <c r="E504" i="6"/>
  <c r="K504" i="6"/>
  <c r="L504" i="6"/>
  <c r="M504" i="6"/>
  <c r="A505" i="6"/>
  <c r="B505" i="6"/>
  <c r="C505" i="6"/>
  <c r="D505" i="6"/>
  <c r="E505" i="6"/>
  <c r="K505" i="6"/>
  <c r="L505" i="6"/>
  <c r="M505" i="6"/>
  <c r="A506" i="6"/>
  <c r="B506" i="6"/>
  <c r="C506" i="6"/>
  <c r="D506" i="6"/>
  <c r="E506" i="6"/>
  <c r="K506" i="6"/>
  <c r="L506" i="6"/>
  <c r="M506" i="6"/>
  <c r="A507" i="6"/>
  <c r="B507" i="6"/>
  <c r="C507" i="6"/>
  <c r="D507" i="6"/>
  <c r="E507" i="6"/>
  <c r="K507" i="6"/>
  <c r="L507" i="6"/>
  <c r="M507" i="6"/>
  <c r="A508" i="6"/>
  <c r="B508" i="6"/>
  <c r="C508" i="6"/>
  <c r="D508" i="6"/>
  <c r="E508" i="6"/>
  <c r="K508" i="6"/>
  <c r="L508" i="6"/>
  <c r="M508" i="6"/>
  <c r="A509" i="6"/>
  <c r="B509" i="6"/>
  <c r="C509" i="6"/>
  <c r="D509" i="6"/>
  <c r="E509" i="6"/>
  <c r="K509" i="6"/>
  <c r="L509" i="6"/>
  <c r="M509" i="6"/>
  <c r="A510" i="6"/>
  <c r="B510" i="6"/>
  <c r="C510" i="6"/>
  <c r="D510" i="6"/>
  <c r="E510" i="6"/>
  <c r="K510" i="6"/>
  <c r="L510" i="6"/>
  <c r="M510" i="6"/>
  <c r="A511" i="6"/>
  <c r="B511" i="6"/>
  <c r="C511" i="6"/>
  <c r="D511" i="6"/>
  <c r="E511" i="6"/>
  <c r="K511" i="6"/>
  <c r="L511" i="6"/>
  <c r="M511" i="6"/>
  <c r="A512" i="6"/>
  <c r="B512" i="6"/>
  <c r="C512" i="6"/>
  <c r="D512" i="6"/>
  <c r="E512" i="6"/>
  <c r="K512" i="6"/>
  <c r="L512" i="6"/>
  <c r="M512" i="6"/>
  <c r="A513" i="6"/>
  <c r="B513" i="6"/>
  <c r="C513" i="6"/>
  <c r="D513" i="6"/>
  <c r="E513" i="6"/>
  <c r="K513" i="6"/>
  <c r="L513" i="6"/>
  <c r="M513" i="6"/>
  <c r="A514" i="6"/>
  <c r="B514" i="6"/>
  <c r="C514" i="6"/>
  <c r="D514" i="6"/>
  <c r="E514" i="6"/>
  <c r="K514" i="6"/>
  <c r="L514" i="6"/>
  <c r="M514" i="6"/>
  <c r="A515" i="6"/>
  <c r="B515" i="6"/>
  <c r="C515" i="6"/>
  <c r="D515" i="6"/>
  <c r="E515" i="6"/>
  <c r="K515" i="6"/>
  <c r="L515" i="6"/>
  <c r="M515" i="6"/>
  <c r="A516" i="6"/>
  <c r="B516" i="6"/>
  <c r="C516" i="6"/>
  <c r="D516" i="6"/>
  <c r="E516" i="6"/>
  <c r="K516" i="6"/>
  <c r="L516" i="6"/>
  <c r="M516" i="6"/>
  <c r="A517" i="6"/>
  <c r="B517" i="6"/>
  <c r="C517" i="6"/>
  <c r="D517" i="6"/>
  <c r="E517" i="6"/>
  <c r="K517" i="6"/>
  <c r="L517" i="6"/>
  <c r="M517" i="6"/>
  <c r="A518" i="6"/>
  <c r="B518" i="6"/>
  <c r="C518" i="6"/>
  <c r="D518" i="6"/>
  <c r="E518" i="6"/>
  <c r="K518" i="6"/>
  <c r="L518" i="6"/>
  <c r="M518" i="6"/>
  <c r="A519" i="6"/>
  <c r="B519" i="6"/>
  <c r="C519" i="6"/>
  <c r="D519" i="6"/>
  <c r="E519" i="6"/>
  <c r="K519" i="6"/>
  <c r="L519" i="6"/>
  <c r="M519" i="6"/>
  <c r="A520" i="6"/>
  <c r="B520" i="6"/>
  <c r="C520" i="6"/>
  <c r="D520" i="6"/>
  <c r="E520" i="6"/>
  <c r="K520" i="6"/>
  <c r="L520" i="6"/>
  <c r="M520" i="6"/>
  <c r="A521" i="6"/>
  <c r="B521" i="6"/>
  <c r="C521" i="6"/>
  <c r="D521" i="6"/>
  <c r="E521" i="6"/>
  <c r="K521" i="6"/>
  <c r="L521" i="6"/>
  <c r="M521" i="6"/>
  <c r="A522" i="6"/>
  <c r="B522" i="6"/>
  <c r="C522" i="6"/>
  <c r="D522" i="6"/>
  <c r="E522" i="6"/>
  <c r="K522" i="6"/>
  <c r="L522" i="6"/>
  <c r="M522" i="6"/>
  <c r="A523" i="6"/>
  <c r="B523" i="6"/>
  <c r="C523" i="6"/>
  <c r="D523" i="6"/>
  <c r="E523" i="6"/>
  <c r="K523" i="6"/>
  <c r="L523" i="6"/>
  <c r="M523" i="6"/>
  <c r="A524" i="6"/>
  <c r="B524" i="6"/>
  <c r="C524" i="6"/>
  <c r="D524" i="6"/>
  <c r="E524" i="6"/>
  <c r="K524" i="6"/>
  <c r="L524" i="6"/>
  <c r="M524" i="6"/>
  <c r="A525" i="6"/>
  <c r="B525" i="6"/>
  <c r="C525" i="6"/>
  <c r="D525" i="6"/>
  <c r="E525" i="6"/>
  <c r="K525" i="6"/>
  <c r="L525" i="6"/>
  <c r="M525" i="6"/>
  <c r="A526" i="6"/>
  <c r="B526" i="6"/>
  <c r="C526" i="6"/>
  <c r="D526" i="6"/>
  <c r="E526" i="6"/>
  <c r="K526" i="6"/>
  <c r="L526" i="6"/>
  <c r="M526" i="6"/>
  <c r="A527" i="6"/>
  <c r="B527" i="6"/>
  <c r="C527" i="6"/>
  <c r="D527" i="6"/>
  <c r="E527" i="6"/>
  <c r="K527" i="6"/>
  <c r="L527" i="6"/>
  <c r="M527" i="6"/>
  <c r="A528" i="6"/>
  <c r="B528" i="6"/>
  <c r="C528" i="6"/>
  <c r="D528" i="6"/>
  <c r="E528" i="6"/>
  <c r="K528" i="6"/>
  <c r="L528" i="6"/>
  <c r="M528" i="6"/>
  <c r="A529" i="6"/>
  <c r="B529" i="6"/>
  <c r="C529" i="6"/>
  <c r="D529" i="6"/>
  <c r="E529" i="6"/>
  <c r="K529" i="6"/>
  <c r="L529" i="6"/>
  <c r="M529" i="6"/>
  <c r="A530" i="6"/>
  <c r="B530" i="6"/>
  <c r="C530" i="6"/>
  <c r="D530" i="6"/>
  <c r="E530" i="6"/>
  <c r="K530" i="6"/>
  <c r="L530" i="6"/>
  <c r="M530" i="6"/>
  <c r="A531" i="6"/>
  <c r="B531" i="6"/>
  <c r="C531" i="6"/>
  <c r="D531" i="6"/>
  <c r="E531" i="6"/>
  <c r="K531" i="6"/>
  <c r="L531" i="6"/>
  <c r="M531" i="6"/>
  <c r="A532" i="6"/>
  <c r="B532" i="6"/>
  <c r="C532" i="6"/>
  <c r="D532" i="6"/>
  <c r="E532" i="6"/>
  <c r="K532" i="6"/>
  <c r="L532" i="6"/>
  <c r="M532" i="6"/>
  <c r="A533" i="6"/>
  <c r="B533" i="6"/>
  <c r="C533" i="6"/>
  <c r="D533" i="6"/>
  <c r="E533" i="6"/>
  <c r="K533" i="6"/>
  <c r="L533" i="6"/>
  <c r="M533" i="6"/>
  <c r="A534" i="6"/>
  <c r="B534" i="6"/>
  <c r="C534" i="6"/>
  <c r="D534" i="6"/>
  <c r="E534" i="6"/>
  <c r="K534" i="6"/>
  <c r="L534" i="6"/>
  <c r="M534" i="6"/>
  <c r="A535" i="6"/>
  <c r="B535" i="6"/>
  <c r="C535" i="6"/>
  <c r="D535" i="6"/>
  <c r="E535" i="6"/>
  <c r="K535" i="6"/>
  <c r="L535" i="6"/>
  <c r="M535" i="6"/>
  <c r="A536" i="6"/>
  <c r="B536" i="6"/>
  <c r="C536" i="6"/>
  <c r="D536" i="6"/>
  <c r="E536" i="6"/>
  <c r="K536" i="6"/>
  <c r="L536" i="6"/>
  <c r="M536" i="6"/>
  <c r="A537" i="6"/>
  <c r="B537" i="6"/>
  <c r="C537" i="6"/>
  <c r="D537" i="6"/>
  <c r="E537" i="6"/>
  <c r="K537" i="6"/>
  <c r="L537" i="6"/>
  <c r="M537" i="6"/>
  <c r="A538" i="6"/>
  <c r="B538" i="6"/>
  <c r="C538" i="6"/>
  <c r="D538" i="6"/>
  <c r="E538" i="6"/>
  <c r="K538" i="6"/>
  <c r="L538" i="6"/>
  <c r="M538" i="6"/>
  <c r="A539" i="6"/>
  <c r="B539" i="6"/>
  <c r="C539" i="6"/>
  <c r="D539" i="6"/>
  <c r="E539" i="6"/>
  <c r="K539" i="6"/>
  <c r="L539" i="6"/>
  <c r="M539" i="6"/>
  <c r="A540" i="6"/>
  <c r="B540" i="6"/>
  <c r="C540" i="6"/>
  <c r="D540" i="6"/>
  <c r="E540" i="6"/>
  <c r="K540" i="6"/>
  <c r="L540" i="6"/>
  <c r="M540" i="6"/>
  <c r="A541" i="6"/>
  <c r="B541" i="6"/>
  <c r="C541" i="6"/>
  <c r="D541" i="6"/>
  <c r="E541" i="6"/>
  <c r="K541" i="6"/>
  <c r="L541" i="6"/>
  <c r="M541" i="6"/>
  <c r="A542" i="6"/>
  <c r="B542" i="6"/>
  <c r="C542" i="6"/>
  <c r="D542" i="6"/>
  <c r="E542" i="6"/>
  <c r="K542" i="6"/>
  <c r="L542" i="6"/>
  <c r="M542" i="6"/>
  <c r="A543" i="6"/>
  <c r="B543" i="6"/>
  <c r="C543" i="6"/>
  <c r="D543" i="6"/>
  <c r="E543" i="6"/>
  <c r="K543" i="6"/>
  <c r="L543" i="6"/>
  <c r="M543" i="6"/>
  <c r="A544" i="6"/>
  <c r="B544" i="6"/>
  <c r="C544" i="6"/>
  <c r="D544" i="6"/>
  <c r="E544" i="6"/>
  <c r="K544" i="6"/>
  <c r="L544" i="6"/>
  <c r="M544" i="6"/>
  <c r="A545" i="6"/>
  <c r="B545" i="6"/>
  <c r="C545" i="6"/>
  <c r="D545" i="6"/>
  <c r="E545" i="6"/>
  <c r="K545" i="6"/>
  <c r="L545" i="6"/>
  <c r="M545" i="6"/>
  <c r="A546" i="6"/>
  <c r="B546" i="6"/>
  <c r="C546" i="6"/>
  <c r="D546" i="6"/>
  <c r="E546" i="6"/>
  <c r="K546" i="6"/>
  <c r="L546" i="6"/>
  <c r="M546" i="6"/>
  <c r="A547" i="6"/>
  <c r="B547" i="6"/>
  <c r="C547" i="6"/>
  <c r="D547" i="6"/>
  <c r="E547" i="6"/>
  <c r="K547" i="6"/>
  <c r="L547" i="6"/>
  <c r="M547" i="6"/>
  <c r="A548" i="6"/>
  <c r="B548" i="6"/>
  <c r="C548" i="6"/>
  <c r="D548" i="6"/>
  <c r="E548" i="6"/>
  <c r="K548" i="6"/>
  <c r="L548" i="6"/>
  <c r="M548" i="6"/>
  <c r="A549" i="6"/>
  <c r="B549" i="6"/>
  <c r="C549" i="6"/>
  <c r="D549" i="6"/>
  <c r="E549" i="6"/>
  <c r="K549" i="6"/>
  <c r="L549" i="6"/>
  <c r="M549" i="6"/>
  <c r="A550" i="6"/>
  <c r="B550" i="6"/>
  <c r="C550" i="6"/>
  <c r="D550" i="6"/>
  <c r="E550" i="6"/>
  <c r="K550" i="6"/>
  <c r="L550" i="6"/>
  <c r="M550" i="6"/>
  <c r="A551" i="6"/>
  <c r="B551" i="6"/>
  <c r="C551" i="6"/>
  <c r="D551" i="6"/>
  <c r="E551" i="6"/>
  <c r="K551" i="6"/>
  <c r="L551" i="6"/>
  <c r="M551" i="6"/>
  <c r="A552" i="6"/>
  <c r="B552" i="6"/>
  <c r="C552" i="6"/>
  <c r="D552" i="6"/>
  <c r="E552" i="6"/>
  <c r="K552" i="6"/>
  <c r="L552" i="6"/>
  <c r="M552" i="6"/>
  <c r="A553" i="6"/>
  <c r="B553" i="6"/>
  <c r="C553" i="6"/>
  <c r="D553" i="6"/>
  <c r="E553" i="6"/>
  <c r="K553" i="6"/>
  <c r="L553" i="6"/>
  <c r="M553" i="6"/>
  <c r="A554" i="6"/>
  <c r="B554" i="6"/>
  <c r="C554" i="6"/>
  <c r="D554" i="6"/>
  <c r="E554" i="6"/>
  <c r="K554" i="6"/>
  <c r="L554" i="6"/>
  <c r="M554" i="6"/>
  <c r="A555" i="6"/>
  <c r="B555" i="6"/>
  <c r="C555" i="6"/>
  <c r="D555" i="6"/>
  <c r="E555" i="6"/>
  <c r="K555" i="6"/>
  <c r="L555" i="6"/>
  <c r="M555" i="6"/>
  <c r="A556" i="6"/>
  <c r="B556" i="6"/>
  <c r="C556" i="6"/>
  <c r="D556" i="6"/>
  <c r="E556" i="6"/>
  <c r="K556" i="6"/>
  <c r="L556" i="6"/>
  <c r="M556" i="6"/>
  <c r="A557" i="6"/>
  <c r="B557" i="6"/>
  <c r="C557" i="6"/>
  <c r="D557" i="6"/>
  <c r="E557" i="6"/>
  <c r="K557" i="6"/>
  <c r="L557" i="6"/>
  <c r="M557" i="6"/>
  <c r="A558" i="6"/>
  <c r="B558" i="6"/>
  <c r="C558" i="6"/>
  <c r="D558" i="6"/>
  <c r="E558" i="6"/>
  <c r="K558" i="6"/>
  <c r="L558" i="6"/>
  <c r="M558" i="6"/>
  <c r="A559" i="6"/>
  <c r="B559" i="6"/>
  <c r="C559" i="6"/>
  <c r="D559" i="6"/>
  <c r="E559" i="6"/>
  <c r="K559" i="6"/>
  <c r="L559" i="6"/>
  <c r="M559" i="6"/>
  <c r="A560" i="6"/>
  <c r="B560" i="6"/>
  <c r="C560" i="6"/>
  <c r="D560" i="6"/>
  <c r="E560" i="6"/>
  <c r="K560" i="6"/>
  <c r="L560" i="6"/>
  <c r="M560" i="6"/>
  <c r="A561" i="6"/>
  <c r="B561" i="6"/>
  <c r="C561" i="6"/>
  <c r="D561" i="6"/>
  <c r="E561" i="6"/>
  <c r="K561" i="6"/>
  <c r="L561" i="6"/>
  <c r="M561" i="6"/>
  <c r="A562" i="6"/>
  <c r="B562" i="6"/>
  <c r="C562" i="6"/>
  <c r="D562" i="6"/>
  <c r="E562" i="6"/>
  <c r="K562" i="6"/>
  <c r="L562" i="6"/>
  <c r="M562" i="6"/>
  <c r="A563" i="6"/>
  <c r="B563" i="6"/>
  <c r="C563" i="6"/>
  <c r="D563" i="6"/>
  <c r="E563" i="6"/>
  <c r="K563" i="6"/>
  <c r="L563" i="6"/>
  <c r="M563" i="6"/>
  <c r="A564" i="6"/>
  <c r="B564" i="6"/>
  <c r="C564" i="6"/>
  <c r="D564" i="6"/>
  <c r="E564" i="6"/>
  <c r="K564" i="6"/>
  <c r="L564" i="6"/>
  <c r="M564" i="6"/>
  <c r="A565" i="6"/>
  <c r="B565" i="6"/>
  <c r="C565" i="6"/>
  <c r="D565" i="6"/>
  <c r="E565" i="6"/>
  <c r="K565" i="6"/>
  <c r="L565" i="6"/>
  <c r="M565" i="6"/>
  <c r="A566" i="6"/>
  <c r="B566" i="6"/>
  <c r="C566" i="6"/>
  <c r="D566" i="6"/>
  <c r="E566" i="6"/>
  <c r="K566" i="6"/>
  <c r="L566" i="6"/>
  <c r="M566" i="6"/>
  <c r="A567" i="6"/>
  <c r="B567" i="6"/>
  <c r="C567" i="6"/>
  <c r="D567" i="6"/>
  <c r="E567" i="6"/>
  <c r="K567" i="6"/>
  <c r="L567" i="6"/>
  <c r="M567" i="6"/>
  <c r="A568" i="6"/>
  <c r="B568" i="6"/>
  <c r="C568" i="6"/>
  <c r="D568" i="6"/>
  <c r="E568" i="6"/>
  <c r="K568" i="6"/>
  <c r="L568" i="6"/>
  <c r="M568" i="6"/>
  <c r="A569" i="6"/>
  <c r="B569" i="6"/>
  <c r="C569" i="6"/>
  <c r="D569" i="6"/>
  <c r="E569" i="6"/>
  <c r="K569" i="6"/>
  <c r="L569" i="6"/>
  <c r="M569" i="6"/>
  <c r="A570" i="6"/>
  <c r="B570" i="6"/>
  <c r="C570" i="6"/>
  <c r="D570" i="6"/>
  <c r="E570" i="6"/>
  <c r="K570" i="6"/>
  <c r="L570" i="6"/>
  <c r="M570" i="6"/>
  <c r="A571" i="6"/>
  <c r="B571" i="6"/>
  <c r="C571" i="6"/>
  <c r="D571" i="6"/>
  <c r="E571" i="6"/>
  <c r="K571" i="6"/>
  <c r="L571" i="6"/>
  <c r="M571" i="6"/>
  <c r="A572" i="6"/>
  <c r="B572" i="6"/>
  <c r="C572" i="6"/>
  <c r="D572" i="6"/>
  <c r="E572" i="6"/>
  <c r="K572" i="6"/>
  <c r="L572" i="6"/>
  <c r="M572" i="6"/>
  <c r="A573" i="6"/>
  <c r="B573" i="6"/>
  <c r="C573" i="6"/>
  <c r="D573" i="6"/>
  <c r="E573" i="6"/>
  <c r="K573" i="6"/>
  <c r="L573" i="6"/>
  <c r="M573" i="6"/>
  <c r="A574" i="6"/>
  <c r="B574" i="6"/>
  <c r="C574" i="6"/>
  <c r="D574" i="6"/>
  <c r="E574" i="6"/>
  <c r="K574" i="6"/>
  <c r="L574" i="6"/>
  <c r="M574" i="6"/>
  <c r="A575" i="6"/>
  <c r="B575" i="6"/>
  <c r="C575" i="6"/>
  <c r="D575" i="6"/>
  <c r="E575" i="6"/>
  <c r="K575" i="6"/>
  <c r="L575" i="6"/>
  <c r="M575" i="6"/>
  <c r="A576" i="6"/>
  <c r="B576" i="6"/>
  <c r="C576" i="6"/>
  <c r="D576" i="6"/>
  <c r="E576" i="6"/>
  <c r="K576" i="6"/>
  <c r="L576" i="6"/>
  <c r="M576" i="6"/>
  <c r="A577" i="6"/>
  <c r="B577" i="6"/>
  <c r="C577" i="6"/>
  <c r="D577" i="6"/>
  <c r="E577" i="6"/>
  <c r="K577" i="6"/>
  <c r="L577" i="6"/>
  <c r="M577" i="6"/>
  <c r="A578" i="6"/>
  <c r="B578" i="6"/>
  <c r="C578" i="6"/>
  <c r="D578" i="6"/>
  <c r="E578" i="6"/>
  <c r="K578" i="6"/>
  <c r="L578" i="6"/>
  <c r="M578" i="6"/>
  <c r="A579" i="6"/>
  <c r="B579" i="6"/>
  <c r="C579" i="6"/>
  <c r="D579" i="6"/>
  <c r="E579" i="6"/>
  <c r="K579" i="6"/>
  <c r="L579" i="6"/>
  <c r="M579" i="6"/>
  <c r="A580" i="6"/>
  <c r="B580" i="6"/>
  <c r="C580" i="6"/>
  <c r="D580" i="6"/>
  <c r="E580" i="6"/>
  <c r="K580" i="6"/>
  <c r="L580" i="6"/>
  <c r="M580" i="6"/>
  <c r="A581" i="6"/>
  <c r="B581" i="6"/>
  <c r="C581" i="6"/>
  <c r="D581" i="6"/>
  <c r="E581" i="6"/>
  <c r="K581" i="6"/>
  <c r="L581" i="6"/>
  <c r="M581" i="6"/>
  <c r="A582" i="6"/>
  <c r="B582" i="6"/>
  <c r="C582" i="6"/>
  <c r="D582" i="6"/>
  <c r="E582" i="6"/>
  <c r="K582" i="6"/>
  <c r="L582" i="6"/>
  <c r="M582" i="6"/>
  <c r="A583" i="6"/>
  <c r="B583" i="6"/>
  <c r="C583" i="6"/>
  <c r="D583" i="6"/>
  <c r="E583" i="6"/>
  <c r="K583" i="6"/>
  <c r="L583" i="6"/>
  <c r="M583" i="6"/>
  <c r="A584" i="6"/>
  <c r="B584" i="6"/>
  <c r="C584" i="6"/>
  <c r="D584" i="6"/>
  <c r="E584" i="6"/>
  <c r="K584" i="6"/>
  <c r="L584" i="6"/>
  <c r="M584" i="6"/>
  <c r="A585" i="6"/>
  <c r="B585" i="6"/>
  <c r="C585" i="6"/>
  <c r="D585" i="6"/>
  <c r="E585" i="6"/>
  <c r="K585" i="6"/>
  <c r="L585" i="6"/>
  <c r="M585" i="6"/>
  <c r="A586" i="6"/>
  <c r="B586" i="6"/>
  <c r="C586" i="6"/>
  <c r="D586" i="6"/>
  <c r="E586" i="6"/>
  <c r="K586" i="6"/>
  <c r="L586" i="6"/>
  <c r="M586" i="6"/>
  <c r="A587" i="6"/>
  <c r="B587" i="6"/>
  <c r="C587" i="6"/>
  <c r="D587" i="6"/>
  <c r="E587" i="6"/>
  <c r="K587" i="6"/>
  <c r="L587" i="6"/>
  <c r="M587" i="6"/>
  <c r="A588" i="6"/>
  <c r="B588" i="6"/>
  <c r="C588" i="6"/>
  <c r="D588" i="6"/>
  <c r="E588" i="6"/>
  <c r="K588" i="6"/>
  <c r="L588" i="6"/>
  <c r="M588" i="6"/>
  <c r="A589" i="6"/>
  <c r="B589" i="6"/>
  <c r="C589" i="6"/>
  <c r="D589" i="6"/>
  <c r="E589" i="6"/>
  <c r="K589" i="6"/>
  <c r="L589" i="6"/>
  <c r="M589" i="6"/>
  <c r="A590" i="6"/>
  <c r="B590" i="6"/>
  <c r="C590" i="6"/>
  <c r="D590" i="6"/>
  <c r="E590" i="6"/>
  <c r="K590" i="6"/>
  <c r="L590" i="6"/>
  <c r="M590" i="6"/>
  <c r="A591" i="6"/>
  <c r="B591" i="6"/>
  <c r="C591" i="6"/>
  <c r="D591" i="6"/>
  <c r="E591" i="6"/>
  <c r="K591" i="6"/>
  <c r="L591" i="6"/>
  <c r="M591" i="6"/>
  <c r="A592" i="6"/>
  <c r="B592" i="6"/>
  <c r="C592" i="6"/>
  <c r="D592" i="6"/>
  <c r="E592" i="6"/>
  <c r="K592" i="6"/>
  <c r="L592" i="6"/>
  <c r="M592" i="6"/>
  <c r="A593" i="6"/>
  <c r="B593" i="6"/>
  <c r="C593" i="6"/>
  <c r="D593" i="6"/>
  <c r="E593" i="6"/>
  <c r="K593" i="6"/>
  <c r="L593" i="6"/>
  <c r="M593" i="6"/>
  <c r="A594" i="6"/>
  <c r="B594" i="6"/>
  <c r="C594" i="6"/>
  <c r="D594" i="6"/>
  <c r="E594" i="6"/>
  <c r="K594" i="6"/>
  <c r="L594" i="6"/>
  <c r="M594" i="6"/>
  <c r="A595" i="6"/>
  <c r="B595" i="6"/>
  <c r="C595" i="6"/>
  <c r="D595" i="6"/>
  <c r="E595" i="6"/>
  <c r="K595" i="6"/>
  <c r="L595" i="6"/>
  <c r="M595" i="6"/>
  <c r="A596" i="6"/>
  <c r="B596" i="6"/>
  <c r="C596" i="6"/>
  <c r="D596" i="6"/>
  <c r="E596" i="6"/>
  <c r="K596" i="6"/>
  <c r="L596" i="6"/>
  <c r="M596" i="6"/>
  <c r="A597" i="6"/>
  <c r="B597" i="6"/>
  <c r="C597" i="6"/>
  <c r="D597" i="6"/>
  <c r="E597" i="6"/>
  <c r="K597" i="6"/>
  <c r="L597" i="6"/>
  <c r="M597" i="6"/>
  <c r="A598" i="6"/>
  <c r="B598" i="6"/>
  <c r="C598" i="6"/>
  <c r="D598" i="6"/>
  <c r="E598" i="6"/>
  <c r="K598" i="6"/>
  <c r="L598" i="6"/>
  <c r="M598" i="6"/>
  <c r="A599" i="6"/>
  <c r="B599" i="6"/>
  <c r="C599" i="6"/>
  <c r="D599" i="6"/>
  <c r="E599" i="6"/>
  <c r="K599" i="6"/>
  <c r="L599" i="6"/>
  <c r="M599" i="6"/>
  <c r="A600" i="6"/>
  <c r="B600" i="6"/>
  <c r="C600" i="6"/>
  <c r="D600" i="6"/>
  <c r="E600" i="6"/>
  <c r="K600" i="6"/>
  <c r="L600" i="6"/>
  <c r="M600" i="6"/>
  <c r="A601" i="6"/>
  <c r="B601" i="6"/>
  <c r="C601" i="6"/>
  <c r="D601" i="6"/>
  <c r="E601" i="6"/>
  <c r="K601" i="6"/>
  <c r="L601" i="6"/>
  <c r="M601" i="6"/>
  <c r="A602" i="6"/>
  <c r="B602" i="6"/>
  <c r="C602" i="6"/>
  <c r="D602" i="6"/>
  <c r="E602" i="6"/>
  <c r="K602" i="6"/>
  <c r="L602" i="6"/>
  <c r="M602" i="6"/>
  <c r="A603" i="6"/>
  <c r="B603" i="6"/>
  <c r="C603" i="6"/>
  <c r="D603" i="6"/>
  <c r="E603" i="6"/>
  <c r="K603" i="6"/>
  <c r="L603" i="6"/>
  <c r="M603" i="6"/>
  <c r="A604" i="6"/>
  <c r="B604" i="6"/>
  <c r="C604" i="6"/>
  <c r="D604" i="6"/>
  <c r="E604" i="6"/>
  <c r="K604" i="6"/>
  <c r="L604" i="6"/>
  <c r="M604" i="6"/>
  <c r="A605" i="6"/>
  <c r="B605" i="6"/>
  <c r="C605" i="6"/>
  <c r="D605" i="6"/>
  <c r="E605" i="6"/>
  <c r="K605" i="6"/>
  <c r="L605" i="6"/>
  <c r="M605" i="6"/>
  <c r="A606" i="6"/>
  <c r="B606" i="6"/>
  <c r="C606" i="6"/>
  <c r="D606" i="6"/>
  <c r="E606" i="6"/>
  <c r="K606" i="6"/>
  <c r="L606" i="6"/>
  <c r="M606" i="6"/>
  <c r="A607" i="6"/>
  <c r="B607" i="6"/>
  <c r="C607" i="6"/>
  <c r="D607" i="6"/>
  <c r="E607" i="6"/>
  <c r="K607" i="6"/>
  <c r="L607" i="6"/>
  <c r="M607" i="6"/>
  <c r="A608" i="6"/>
  <c r="B608" i="6"/>
  <c r="C608" i="6"/>
  <c r="D608" i="6"/>
  <c r="E608" i="6"/>
  <c r="K608" i="6"/>
  <c r="L608" i="6"/>
  <c r="M608" i="6"/>
  <c r="A609" i="6"/>
  <c r="B609" i="6"/>
  <c r="C609" i="6"/>
  <c r="D609" i="6"/>
  <c r="E609" i="6"/>
  <c r="K609" i="6"/>
  <c r="L609" i="6"/>
  <c r="M609" i="6"/>
  <c r="A610" i="6"/>
  <c r="B610" i="6"/>
  <c r="C610" i="6"/>
  <c r="D610" i="6"/>
  <c r="E610" i="6"/>
  <c r="K610" i="6"/>
  <c r="L610" i="6"/>
  <c r="M610" i="6"/>
  <c r="A611" i="6"/>
  <c r="B611" i="6"/>
  <c r="T611" i="6" s="1"/>
  <c r="C611" i="6"/>
  <c r="D611" i="6"/>
  <c r="E611" i="6"/>
  <c r="K611" i="6"/>
  <c r="L611" i="6"/>
  <c r="M611" i="6"/>
  <c r="A612" i="6"/>
  <c r="B612" i="6"/>
  <c r="T612" i="6" s="1"/>
  <c r="C612" i="6"/>
  <c r="D612" i="6"/>
  <c r="E612" i="6"/>
  <c r="K612" i="6"/>
  <c r="L612" i="6"/>
  <c r="M612" i="6"/>
  <c r="A613" i="6"/>
  <c r="B613" i="6"/>
  <c r="T613" i="6" s="1"/>
  <c r="C613" i="6"/>
  <c r="D613" i="6"/>
  <c r="E613" i="6"/>
  <c r="K613" i="6"/>
  <c r="L613" i="6"/>
  <c r="M613" i="6"/>
  <c r="A614" i="6"/>
  <c r="B614" i="6"/>
  <c r="T614" i="6" s="1"/>
  <c r="C614" i="6"/>
  <c r="D614" i="6"/>
  <c r="E614" i="6"/>
  <c r="K614" i="6"/>
  <c r="L614" i="6"/>
  <c r="M614" i="6"/>
  <c r="A615" i="6"/>
  <c r="B615" i="6"/>
  <c r="T615" i="6" s="1"/>
  <c r="C615" i="6"/>
  <c r="D615" i="6"/>
  <c r="E615" i="6"/>
  <c r="K615" i="6"/>
  <c r="L615" i="6"/>
  <c r="M615" i="6"/>
  <c r="A616" i="6"/>
  <c r="B616" i="6"/>
  <c r="T616" i="6" s="1"/>
  <c r="C616" i="6"/>
  <c r="D616" i="6"/>
  <c r="E616" i="6"/>
  <c r="K616" i="6"/>
  <c r="L616" i="6"/>
  <c r="M616" i="6"/>
  <c r="A617" i="6"/>
  <c r="B617" i="6"/>
  <c r="T617" i="6" s="1"/>
  <c r="C617" i="6"/>
  <c r="D617" i="6"/>
  <c r="E617" i="6"/>
  <c r="K617" i="6"/>
  <c r="L617" i="6"/>
  <c r="M617" i="6"/>
  <c r="A618" i="6"/>
  <c r="B618" i="6"/>
  <c r="T618" i="6" s="1"/>
  <c r="C618" i="6"/>
  <c r="D618" i="6"/>
  <c r="E618" i="6"/>
  <c r="K618" i="6"/>
  <c r="L618" i="6"/>
  <c r="M618" i="6"/>
  <c r="A619" i="6"/>
  <c r="B619" i="6"/>
  <c r="T619" i="6" s="1"/>
  <c r="C619" i="6"/>
  <c r="D619" i="6"/>
  <c r="E619" i="6"/>
  <c r="K619" i="6"/>
  <c r="L619" i="6"/>
  <c r="M619" i="6"/>
  <c r="A620" i="6"/>
  <c r="B620" i="6"/>
  <c r="T620" i="6" s="1"/>
  <c r="C620" i="6"/>
  <c r="D620" i="6"/>
  <c r="E620" i="6"/>
  <c r="K620" i="6"/>
  <c r="L620" i="6"/>
  <c r="M620" i="6"/>
  <c r="A621" i="6"/>
  <c r="B621" i="6"/>
  <c r="T621" i="6" s="1"/>
  <c r="C621" i="6"/>
  <c r="D621" i="6"/>
  <c r="E621" i="6"/>
  <c r="K621" i="6"/>
  <c r="L621" i="6"/>
  <c r="M621" i="6"/>
  <c r="A622" i="6"/>
  <c r="B622" i="6"/>
  <c r="T622" i="6" s="1"/>
  <c r="C622" i="6"/>
  <c r="D622" i="6"/>
  <c r="E622" i="6"/>
  <c r="K622" i="6"/>
  <c r="L622" i="6"/>
  <c r="M622" i="6"/>
  <c r="A623" i="6"/>
  <c r="B623" i="6"/>
  <c r="T623" i="6" s="1"/>
  <c r="C623" i="6"/>
  <c r="D623" i="6"/>
  <c r="E623" i="6"/>
  <c r="K623" i="6"/>
  <c r="L623" i="6"/>
  <c r="M623" i="6"/>
  <c r="A624" i="6"/>
  <c r="B624" i="6"/>
  <c r="T624" i="6" s="1"/>
  <c r="C624" i="6"/>
  <c r="D624" i="6"/>
  <c r="E624" i="6"/>
  <c r="K624" i="6"/>
  <c r="L624" i="6"/>
  <c r="M624" i="6"/>
  <c r="A625" i="6"/>
  <c r="B625" i="6"/>
  <c r="T625" i="6" s="1"/>
  <c r="C625" i="6"/>
  <c r="D625" i="6"/>
  <c r="E625" i="6"/>
  <c r="K625" i="6"/>
  <c r="L625" i="6"/>
  <c r="M625" i="6"/>
  <c r="A626" i="6"/>
  <c r="B626" i="6"/>
  <c r="T626" i="6" s="1"/>
  <c r="C626" i="6"/>
  <c r="D626" i="6"/>
  <c r="E626" i="6"/>
  <c r="K626" i="6"/>
  <c r="L626" i="6"/>
  <c r="M626" i="6"/>
  <c r="A627" i="6"/>
  <c r="B627" i="6"/>
  <c r="T627" i="6" s="1"/>
  <c r="C627" i="6"/>
  <c r="D627" i="6"/>
  <c r="E627" i="6"/>
  <c r="K627" i="6"/>
  <c r="L627" i="6"/>
  <c r="M627" i="6"/>
  <c r="A628" i="6"/>
  <c r="B628" i="6"/>
  <c r="T628" i="6" s="1"/>
  <c r="C628" i="6"/>
  <c r="D628" i="6"/>
  <c r="E628" i="6"/>
  <c r="K628" i="6"/>
  <c r="L628" i="6"/>
  <c r="M628" i="6"/>
  <c r="A629" i="6"/>
  <c r="B629" i="6"/>
  <c r="T629" i="6" s="1"/>
  <c r="C629" i="6"/>
  <c r="D629" i="6"/>
  <c r="E629" i="6"/>
  <c r="K629" i="6"/>
  <c r="L629" i="6"/>
  <c r="M629" i="6"/>
  <c r="A630" i="6"/>
  <c r="B630" i="6"/>
  <c r="T630" i="6" s="1"/>
  <c r="C630" i="6"/>
  <c r="D630" i="6"/>
  <c r="E630" i="6"/>
  <c r="K630" i="6"/>
  <c r="L630" i="6"/>
  <c r="M630" i="6"/>
  <c r="A631" i="6"/>
  <c r="B631" i="6"/>
  <c r="T631" i="6" s="1"/>
  <c r="C631" i="6"/>
  <c r="D631" i="6"/>
  <c r="E631" i="6"/>
  <c r="K631" i="6"/>
  <c r="L631" i="6"/>
  <c r="M631" i="6"/>
  <c r="A632" i="6"/>
  <c r="B632" i="6"/>
  <c r="T632" i="6" s="1"/>
  <c r="C632" i="6"/>
  <c r="D632" i="6"/>
  <c r="E632" i="6"/>
  <c r="K632" i="6"/>
  <c r="L632" i="6"/>
  <c r="M632" i="6"/>
  <c r="A633" i="6"/>
  <c r="B633" i="6"/>
  <c r="T633" i="6" s="1"/>
  <c r="C633" i="6"/>
  <c r="D633" i="6"/>
  <c r="E633" i="6"/>
  <c r="K633" i="6"/>
  <c r="L633" i="6"/>
  <c r="M633" i="6"/>
  <c r="A634" i="6"/>
  <c r="B634" i="6"/>
  <c r="T634" i="6" s="1"/>
  <c r="C634" i="6"/>
  <c r="D634" i="6"/>
  <c r="E634" i="6"/>
  <c r="K634" i="6"/>
  <c r="L634" i="6"/>
  <c r="M634" i="6"/>
  <c r="A635" i="6"/>
  <c r="B635" i="6"/>
  <c r="T635" i="6" s="1"/>
  <c r="C635" i="6"/>
  <c r="D635" i="6"/>
  <c r="E635" i="6"/>
  <c r="K635" i="6"/>
  <c r="L635" i="6"/>
  <c r="M635" i="6"/>
  <c r="A636" i="6"/>
  <c r="B636" i="6"/>
  <c r="T636" i="6" s="1"/>
  <c r="C636" i="6"/>
  <c r="D636" i="6"/>
  <c r="E636" i="6"/>
  <c r="K636" i="6"/>
  <c r="L636" i="6"/>
  <c r="M636" i="6"/>
  <c r="A637" i="6"/>
  <c r="B637" i="6"/>
  <c r="T637" i="6" s="1"/>
  <c r="C637" i="6"/>
  <c r="D637" i="6"/>
  <c r="E637" i="6"/>
  <c r="K637" i="6"/>
  <c r="L637" i="6"/>
  <c r="M637" i="6"/>
  <c r="A638" i="6"/>
  <c r="B638" i="6"/>
  <c r="T638" i="6" s="1"/>
  <c r="C638" i="6"/>
  <c r="D638" i="6"/>
  <c r="E638" i="6"/>
  <c r="K638" i="6"/>
  <c r="L638" i="6"/>
  <c r="M638" i="6"/>
  <c r="A639" i="6"/>
  <c r="B639" i="6"/>
  <c r="T639" i="6" s="1"/>
  <c r="C639" i="6"/>
  <c r="D639" i="6"/>
  <c r="E639" i="6"/>
  <c r="K639" i="6"/>
  <c r="L639" i="6"/>
  <c r="M639" i="6"/>
  <c r="A640" i="6"/>
  <c r="B640" i="6"/>
  <c r="T640" i="6" s="1"/>
  <c r="C640" i="6"/>
  <c r="D640" i="6"/>
  <c r="E640" i="6"/>
  <c r="K640" i="6"/>
  <c r="L640" i="6"/>
  <c r="M640" i="6"/>
  <c r="A641" i="6"/>
  <c r="B641" i="6"/>
  <c r="T641" i="6" s="1"/>
  <c r="C641" i="6"/>
  <c r="D641" i="6"/>
  <c r="E641" i="6"/>
  <c r="K641" i="6"/>
  <c r="L641" i="6"/>
  <c r="M641" i="6"/>
  <c r="A642" i="6"/>
  <c r="B642" i="6"/>
  <c r="T642" i="6" s="1"/>
  <c r="C642" i="6"/>
  <c r="D642" i="6"/>
  <c r="E642" i="6"/>
  <c r="K642" i="6"/>
  <c r="L642" i="6"/>
  <c r="M642" i="6"/>
  <c r="A643" i="6"/>
  <c r="B643" i="6"/>
  <c r="T643" i="6" s="1"/>
  <c r="C643" i="6"/>
  <c r="D643" i="6"/>
  <c r="E643" i="6"/>
  <c r="K643" i="6"/>
  <c r="L643" i="6"/>
  <c r="M643" i="6"/>
  <c r="A644" i="6"/>
  <c r="B644" i="6"/>
  <c r="T644" i="6" s="1"/>
  <c r="C644" i="6"/>
  <c r="D644" i="6"/>
  <c r="E644" i="6"/>
  <c r="K644" i="6"/>
  <c r="L644" i="6"/>
  <c r="M644" i="6"/>
  <c r="A645" i="6"/>
  <c r="B645" i="6"/>
  <c r="T645" i="6" s="1"/>
  <c r="C645" i="6"/>
  <c r="D645" i="6"/>
  <c r="E645" i="6"/>
  <c r="K645" i="6"/>
  <c r="L645" i="6"/>
  <c r="M645" i="6"/>
  <c r="A646" i="6"/>
  <c r="B646" i="6"/>
  <c r="T646" i="6" s="1"/>
  <c r="C646" i="6"/>
  <c r="D646" i="6"/>
  <c r="E646" i="6"/>
  <c r="K646" i="6"/>
  <c r="L646" i="6"/>
  <c r="M646" i="6"/>
  <c r="A647" i="6"/>
  <c r="B647" i="6"/>
  <c r="T647" i="6" s="1"/>
  <c r="C647" i="6"/>
  <c r="D647" i="6"/>
  <c r="E647" i="6"/>
  <c r="K647" i="6"/>
  <c r="L647" i="6"/>
  <c r="M647" i="6"/>
  <c r="A648" i="6"/>
  <c r="B648" i="6"/>
  <c r="T648" i="6" s="1"/>
  <c r="C648" i="6"/>
  <c r="D648" i="6"/>
  <c r="E648" i="6"/>
  <c r="K648" i="6"/>
  <c r="L648" i="6"/>
  <c r="M648" i="6"/>
  <c r="A649" i="6"/>
  <c r="B649" i="6"/>
  <c r="T649" i="6" s="1"/>
  <c r="C649" i="6"/>
  <c r="D649" i="6"/>
  <c r="E649" i="6"/>
  <c r="K649" i="6"/>
  <c r="L649" i="6"/>
  <c r="M649" i="6"/>
  <c r="A650" i="6"/>
  <c r="B650" i="6"/>
  <c r="T650" i="6" s="1"/>
  <c r="C650" i="6"/>
  <c r="D650" i="6"/>
  <c r="E650" i="6"/>
  <c r="K650" i="6"/>
  <c r="L650" i="6"/>
  <c r="M650" i="6"/>
  <c r="A651" i="6"/>
  <c r="B651" i="6"/>
  <c r="T651" i="6" s="1"/>
  <c r="C651" i="6"/>
  <c r="D651" i="6"/>
  <c r="E651" i="6"/>
  <c r="K651" i="6"/>
  <c r="L651" i="6"/>
  <c r="M651" i="6"/>
  <c r="A652" i="6"/>
  <c r="B652" i="6"/>
  <c r="T652" i="6" s="1"/>
  <c r="C652" i="6"/>
  <c r="D652" i="6"/>
  <c r="E652" i="6"/>
  <c r="K652" i="6"/>
  <c r="L652" i="6"/>
  <c r="M652" i="6"/>
  <c r="A653" i="6"/>
  <c r="B653" i="6"/>
  <c r="T653" i="6" s="1"/>
  <c r="C653" i="6"/>
  <c r="D653" i="6"/>
  <c r="E653" i="6"/>
  <c r="K653" i="6"/>
  <c r="L653" i="6"/>
  <c r="M653" i="6"/>
  <c r="A654" i="6"/>
  <c r="B654" i="6"/>
  <c r="T654" i="6" s="1"/>
  <c r="C654" i="6"/>
  <c r="D654" i="6"/>
  <c r="E654" i="6"/>
  <c r="K654" i="6"/>
  <c r="L654" i="6"/>
  <c r="M654" i="6"/>
  <c r="A655" i="6"/>
  <c r="B655" i="6"/>
  <c r="T655" i="6" s="1"/>
  <c r="C655" i="6"/>
  <c r="D655" i="6"/>
  <c r="E655" i="6"/>
  <c r="K655" i="6"/>
  <c r="L655" i="6"/>
  <c r="M655" i="6"/>
  <c r="A656" i="6"/>
  <c r="B656" i="6"/>
  <c r="T656" i="6" s="1"/>
  <c r="C656" i="6"/>
  <c r="D656" i="6"/>
  <c r="E656" i="6"/>
  <c r="K656" i="6"/>
  <c r="L656" i="6"/>
  <c r="M656" i="6"/>
  <c r="A657" i="6"/>
  <c r="B657" i="6"/>
  <c r="T657" i="6" s="1"/>
  <c r="C657" i="6"/>
  <c r="D657" i="6"/>
  <c r="E657" i="6"/>
  <c r="K657" i="6"/>
  <c r="L657" i="6"/>
  <c r="M657" i="6"/>
  <c r="A658" i="6"/>
  <c r="B658" i="6"/>
  <c r="T658" i="6" s="1"/>
  <c r="C658" i="6"/>
  <c r="D658" i="6"/>
  <c r="E658" i="6"/>
  <c r="K658" i="6"/>
  <c r="L658" i="6"/>
  <c r="M658" i="6"/>
  <c r="A659" i="6"/>
  <c r="B659" i="6"/>
  <c r="T659" i="6" s="1"/>
  <c r="C659" i="6"/>
  <c r="D659" i="6"/>
  <c r="E659" i="6"/>
  <c r="K659" i="6"/>
  <c r="L659" i="6"/>
  <c r="M659" i="6"/>
  <c r="A660" i="6"/>
  <c r="B660" i="6"/>
  <c r="T660" i="6" s="1"/>
  <c r="C660" i="6"/>
  <c r="D660" i="6"/>
  <c r="E660" i="6"/>
  <c r="K660" i="6"/>
  <c r="L660" i="6"/>
  <c r="M660" i="6"/>
  <c r="A661" i="6"/>
  <c r="B661" i="6"/>
  <c r="T661" i="6" s="1"/>
  <c r="C661" i="6"/>
  <c r="D661" i="6"/>
  <c r="E661" i="6"/>
  <c r="K661" i="6"/>
  <c r="L661" i="6"/>
  <c r="M661" i="6"/>
  <c r="A662" i="6"/>
  <c r="B662" i="6"/>
  <c r="T662" i="6" s="1"/>
  <c r="C662" i="6"/>
  <c r="D662" i="6"/>
  <c r="E662" i="6"/>
  <c r="K662" i="6"/>
  <c r="L662" i="6"/>
  <c r="M662" i="6"/>
  <c r="A663" i="6"/>
  <c r="B663" i="6"/>
  <c r="T663" i="6" s="1"/>
  <c r="C663" i="6"/>
  <c r="D663" i="6"/>
  <c r="E663" i="6"/>
  <c r="K663" i="6"/>
  <c r="L663" i="6"/>
  <c r="M663" i="6"/>
  <c r="A664" i="6"/>
  <c r="B664" i="6"/>
  <c r="T664" i="6" s="1"/>
  <c r="C664" i="6"/>
  <c r="D664" i="6"/>
  <c r="E664" i="6"/>
  <c r="K664" i="6"/>
  <c r="L664" i="6"/>
  <c r="M664" i="6"/>
  <c r="A665" i="6"/>
  <c r="B665" i="6"/>
  <c r="T665" i="6" s="1"/>
  <c r="C665" i="6"/>
  <c r="D665" i="6"/>
  <c r="E665" i="6"/>
  <c r="K665" i="6"/>
  <c r="L665" i="6"/>
  <c r="M665" i="6"/>
  <c r="A666" i="6"/>
  <c r="B666" i="6"/>
  <c r="T666" i="6" s="1"/>
  <c r="C666" i="6"/>
  <c r="D666" i="6"/>
  <c r="E666" i="6"/>
  <c r="K666" i="6"/>
  <c r="L666" i="6"/>
  <c r="M666" i="6"/>
  <c r="A667" i="6"/>
  <c r="B667" i="6"/>
  <c r="T667" i="6" s="1"/>
  <c r="C667" i="6"/>
  <c r="D667" i="6"/>
  <c r="E667" i="6"/>
  <c r="K667" i="6"/>
  <c r="L667" i="6"/>
  <c r="M667" i="6"/>
  <c r="A668" i="6"/>
  <c r="B668" i="6"/>
  <c r="T668" i="6" s="1"/>
  <c r="C668" i="6"/>
  <c r="D668" i="6"/>
  <c r="E668" i="6"/>
  <c r="K668" i="6"/>
  <c r="L668" i="6"/>
  <c r="M668" i="6"/>
  <c r="A669" i="6"/>
  <c r="B669" i="6"/>
  <c r="T669" i="6" s="1"/>
  <c r="C669" i="6"/>
  <c r="D669" i="6"/>
  <c r="E669" i="6"/>
  <c r="K669" i="6"/>
  <c r="L669" i="6"/>
  <c r="M669" i="6"/>
  <c r="A670" i="6"/>
  <c r="B670" i="6"/>
  <c r="T670" i="6" s="1"/>
  <c r="C670" i="6"/>
  <c r="D670" i="6"/>
  <c r="E670" i="6"/>
  <c r="K670" i="6"/>
  <c r="L670" i="6"/>
  <c r="M670" i="6"/>
  <c r="A671" i="6"/>
  <c r="B671" i="6"/>
  <c r="T671" i="6" s="1"/>
  <c r="C671" i="6"/>
  <c r="D671" i="6"/>
  <c r="E671" i="6"/>
  <c r="K671" i="6"/>
  <c r="L671" i="6"/>
  <c r="M671" i="6"/>
  <c r="A672" i="6"/>
  <c r="B672" i="6"/>
  <c r="T672" i="6" s="1"/>
  <c r="C672" i="6"/>
  <c r="D672" i="6"/>
  <c r="E672" i="6"/>
  <c r="K672" i="6"/>
  <c r="L672" i="6"/>
  <c r="M672" i="6"/>
  <c r="A673" i="6"/>
  <c r="B673" i="6"/>
  <c r="T673" i="6" s="1"/>
  <c r="C673" i="6"/>
  <c r="D673" i="6"/>
  <c r="E673" i="6"/>
  <c r="K673" i="6"/>
  <c r="L673" i="6"/>
  <c r="M673" i="6"/>
  <c r="A674" i="6"/>
  <c r="B674" i="6"/>
  <c r="T674" i="6" s="1"/>
  <c r="C674" i="6"/>
  <c r="D674" i="6"/>
  <c r="E674" i="6"/>
  <c r="K674" i="6"/>
  <c r="L674" i="6"/>
  <c r="M674" i="6"/>
  <c r="A675" i="6"/>
  <c r="B675" i="6"/>
  <c r="T675" i="6" s="1"/>
  <c r="C675" i="6"/>
  <c r="D675" i="6"/>
  <c r="E675" i="6"/>
  <c r="K675" i="6"/>
  <c r="L675" i="6"/>
  <c r="M675" i="6"/>
  <c r="A676" i="6"/>
  <c r="B676" i="6"/>
  <c r="T676" i="6" s="1"/>
  <c r="C676" i="6"/>
  <c r="D676" i="6"/>
  <c r="E676" i="6"/>
  <c r="K676" i="6"/>
  <c r="L676" i="6"/>
  <c r="M676" i="6"/>
  <c r="A677" i="6"/>
  <c r="B677" i="6"/>
  <c r="T677" i="6" s="1"/>
  <c r="C677" i="6"/>
  <c r="D677" i="6"/>
  <c r="E677" i="6"/>
  <c r="K677" i="6"/>
  <c r="L677" i="6"/>
  <c r="M677" i="6"/>
  <c r="A678" i="6"/>
  <c r="B678" i="6"/>
  <c r="T678" i="6" s="1"/>
  <c r="C678" i="6"/>
  <c r="D678" i="6"/>
  <c r="E678" i="6"/>
  <c r="K678" i="6"/>
  <c r="L678" i="6"/>
  <c r="M678" i="6"/>
  <c r="A679" i="6"/>
  <c r="B679" i="6"/>
  <c r="T679" i="6" s="1"/>
  <c r="C679" i="6"/>
  <c r="D679" i="6"/>
  <c r="E679" i="6"/>
  <c r="K679" i="6"/>
  <c r="L679" i="6"/>
  <c r="M679" i="6"/>
  <c r="A680" i="6"/>
  <c r="B680" i="6"/>
  <c r="T680" i="6" s="1"/>
  <c r="C680" i="6"/>
  <c r="D680" i="6"/>
  <c r="E680" i="6"/>
  <c r="K680" i="6"/>
  <c r="L680" i="6"/>
  <c r="M680" i="6"/>
  <c r="A681" i="6"/>
  <c r="B681" i="6"/>
  <c r="T681" i="6" s="1"/>
  <c r="C681" i="6"/>
  <c r="D681" i="6"/>
  <c r="E681" i="6"/>
  <c r="K681" i="6"/>
  <c r="L681" i="6"/>
  <c r="M681" i="6"/>
  <c r="A682" i="6"/>
  <c r="B682" i="6"/>
  <c r="T682" i="6" s="1"/>
  <c r="C682" i="6"/>
  <c r="D682" i="6"/>
  <c r="E682" i="6"/>
  <c r="K682" i="6"/>
  <c r="L682" i="6"/>
  <c r="M682" i="6"/>
  <c r="A683" i="6"/>
  <c r="B683" i="6"/>
  <c r="T683" i="6" s="1"/>
  <c r="C683" i="6"/>
  <c r="D683" i="6"/>
  <c r="E683" i="6"/>
  <c r="K683" i="6"/>
  <c r="L683" i="6"/>
  <c r="M683" i="6"/>
  <c r="A684" i="6"/>
  <c r="B684" i="6"/>
  <c r="T684" i="6" s="1"/>
  <c r="C684" i="6"/>
  <c r="D684" i="6"/>
  <c r="E684" i="6"/>
  <c r="K684" i="6"/>
  <c r="L684" i="6"/>
  <c r="M684" i="6"/>
  <c r="A685" i="6"/>
  <c r="B685" i="6"/>
  <c r="T685" i="6" s="1"/>
  <c r="C685" i="6"/>
  <c r="D685" i="6"/>
  <c r="E685" i="6"/>
  <c r="K685" i="6"/>
  <c r="L685" i="6"/>
  <c r="M685" i="6"/>
  <c r="A686" i="6"/>
  <c r="B686" i="6"/>
  <c r="T686" i="6" s="1"/>
  <c r="C686" i="6"/>
  <c r="D686" i="6"/>
  <c r="E686" i="6"/>
  <c r="K686" i="6"/>
  <c r="L686" i="6"/>
  <c r="M686" i="6"/>
  <c r="A687" i="6"/>
  <c r="B687" i="6"/>
  <c r="T687" i="6" s="1"/>
  <c r="C687" i="6"/>
  <c r="D687" i="6"/>
  <c r="E687" i="6"/>
  <c r="K687" i="6"/>
  <c r="L687" i="6"/>
  <c r="M687" i="6"/>
  <c r="A688" i="6"/>
  <c r="B688" i="6"/>
  <c r="T688" i="6" s="1"/>
  <c r="C688" i="6"/>
  <c r="D688" i="6"/>
  <c r="E688" i="6"/>
  <c r="K688" i="6"/>
  <c r="L688" i="6"/>
  <c r="M688" i="6"/>
  <c r="A689" i="6"/>
  <c r="B689" i="6"/>
  <c r="T689" i="6" s="1"/>
  <c r="C689" i="6"/>
  <c r="D689" i="6"/>
  <c r="E689" i="6"/>
  <c r="K689" i="6"/>
  <c r="L689" i="6"/>
  <c r="M689" i="6"/>
  <c r="A690" i="6"/>
  <c r="B690" i="6"/>
  <c r="T690" i="6" s="1"/>
  <c r="C690" i="6"/>
  <c r="D690" i="6"/>
  <c r="E690" i="6"/>
  <c r="K690" i="6"/>
  <c r="L690" i="6"/>
  <c r="M690" i="6"/>
  <c r="A691" i="6"/>
  <c r="B691" i="6"/>
  <c r="T691" i="6" s="1"/>
  <c r="C691" i="6"/>
  <c r="D691" i="6"/>
  <c r="E691" i="6"/>
  <c r="K691" i="6"/>
  <c r="L691" i="6"/>
  <c r="M691" i="6"/>
  <c r="A692" i="6"/>
  <c r="B692" i="6"/>
  <c r="T692" i="6" s="1"/>
  <c r="C692" i="6"/>
  <c r="D692" i="6"/>
  <c r="E692" i="6"/>
  <c r="K692" i="6"/>
  <c r="L692" i="6"/>
  <c r="M692" i="6"/>
  <c r="A693" i="6"/>
  <c r="B693" i="6"/>
  <c r="T693" i="6" s="1"/>
  <c r="C693" i="6"/>
  <c r="D693" i="6"/>
  <c r="E693" i="6"/>
  <c r="K693" i="6"/>
  <c r="L693" i="6"/>
  <c r="M693" i="6"/>
  <c r="A694" i="6"/>
  <c r="B694" i="6"/>
  <c r="T694" i="6" s="1"/>
  <c r="C694" i="6"/>
  <c r="D694" i="6"/>
  <c r="E694" i="6"/>
  <c r="K694" i="6"/>
  <c r="L694" i="6"/>
  <c r="M694" i="6"/>
  <c r="A695" i="6"/>
  <c r="B695" i="6"/>
  <c r="T695" i="6" s="1"/>
  <c r="C695" i="6"/>
  <c r="D695" i="6"/>
  <c r="E695" i="6"/>
  <c r="K695" i="6"/>
  <c r="L695" i="6"/>
  <c r="M695" i="6"/>
  <c r="A696" i="6"/>
  <c r="B696" i="6"/>
  <c r="T696" i="6" s="1"/>
  <c r="C696" i="6"/>
  <c r="D696" i="6"/>
  <c r="E696" i="6"/>
  <c r="K696" i="6"/>
  <c r="L696" i="6"/>
  <c r="M696" i="6"/>
  <c r="A697" i="6"/>
  <c r="B697" i="6"/>
  <c r="T697" i="6" s="1"/>
  <c r="C697" i="6"/>
  <c r="D697" i="6"/>
  <c r="E697" i="6"/>
  <c r="K697" i="6"/>
  <c r="L697" i="6"/>
  <c r="M697" i="6"/>
  <c r="A698" i="6"/>
  <c r="B698" i="6"/>
  <c r="T698" i="6" s="1"/>
  <c r="C698" i="6"/>
  <c r="D698" i="6"/>
  <c r="E698" i="6"/>
  <c r="K698" i="6"/>
  <c r="L698" i="6"/>
  <c r="M698" i="6"/>
  <c r="A699" i="6"/>
  <c r="B699" i="6"/>
  <c r="T699" i="6" s="1"/>
  <c r="C699" i="6"/>
  <c r="D699" i="6"/>
  <c r="E699" i="6"/>
  <c r="K699" i="6"/>
  <c r="L699" i="6"/>
  <c r="M699" i="6"/>
  <c r="A700" i="6"/>
  <c r="B700" i="6"/>
  <c r="T700" i="6" s="1"/>
  <c r="C700" i="6"/>
  <c r="D700" i="6"/>
  <c r="E700" i="6"/>
  <c r="K700" i="6"/>
  <c r="L700" i="6"/>
  <c r="M700" i="6"/>
  <c r="A701" i="6"/>
  <c r="B701" i="6"/>
  <c r="T701" i="6" s="1"/>
  <c r="C701" i="6"/>
  <c r="D701" i="6"/>
  <c r="E701" i="6"/>
  <c r="K701" i="6"/>
  <c r="L701" i="6"/>
  <c r="M701" i="6"/>
  <c r="A702" i="6"/>
  <c r="B702" i="6"/>
  <c r="T702" i="6" s="1"/>
  <c r="C702" i="6"/>
  <c r="D702" i="6"/>
  <c r="E702" i="6"/>
  <c r="K702" i="6"/>
  <c r="L702" i="6"/>
  <c r="M702" i="6"/>
  <c r="A703" i="6"/>
  <c r="B703" i="6"/>
  <c r="T703" i="6" s="1"/>
  <c r="C703" i="6"/>
  <c r="D703" i="6"/>
  <c r="E703" i="6"/>
  <c r="K703" i="6"/>
  <c r="L703" i="6"/>
  <c r="M703" i="6"/>
  <c r="A704" i="6"/>
  <c r="B704" i="6"/>
  <c r="T704" i="6" s="1"/>
  <c r="C704" i="6"/>
  <c r="D704" i="6"/>
  <c r="E704" i="6"/>
  <c r="K704" i="6"/>
  <c r="L704" i="6"/>
  <c r="M704" i="6"/>
  <c r="A705" i="6"/>
  <c r="B705" i="6"/>
  <c r="T705" i="6" s="1"/>
  <c r="C705" i="6"/>
  <c r="D705" i="6"/>
  <c r="E705" i="6"/>
  <c r="K705" i="6"/>
  <c r="L705" i="6"/>
  <c r="M705" i="6"/>
  <c r="A706" i="6"/>
  <c r="B706" i="6"/>
  <c r="T706" i="6" s="1"/>
  <c r="C706" i="6"/>
  <c r="D706" i="6"/>
  <c r="E706" i="6"/>
  <c r="K706" i="6"/>
  <c r="L706" i="6"/>
  <c r="M706" i="6"/>
  <c r="A707" i="6"/>
  <c r="B707" i="6"/>
  <c r="T707" i="6" s="1"/>
  <c r="C707" i="6"/>
  <c r="D707" i="6"/>
  <c r="E707" i="6"/>
  <c r="K707" i="6"/>
  <c r="L707" i="6"/>
  <c r="M707" i="6"/>
  <c r="A708" i="6"/>
  <c r="B708" i="6"/>
  <c r="T708" i="6" s="1"/>
  <c r="C708" i="6"/>
  <c r="D708" i="6"/>
  <c r="E708" i="6"/>
  <c r="K708" i="6"/>
  <c r="L708" i="6"/>
  <c r="M708" i="6"/>
  <c r="A709" i="6"/>
  <c r="B709" i="6"/>
  <c r="T709" i="6" s="1"/>
  <c r="C709" i="6"/>
  <c r="D709" i="6"/>
  <c r="E709" i="6"/>
  <c r="K709" i="6"/>
  <c r="L709" i="6"/>
  <c r="M709" i="6"/>
  <c r="A710" i="6"/>
  <c r="B710" i="6"/>
  <c r="T710" i="6" s="1"/>
  <c r="C710" i="6"/>
  <c r="D710" i="6"/>
  <c r="E710" i="6"/>
  <c r="K710" i="6"/>
  <c r="L710" i="6"/>
  <c r="M710" i="6"/>
  <c r="A711" i="6"/>
  <c r="B711" i="6"/>
  <c r="T711" i="6" s="1"/>
  <c r="C711" i="6"/>
  <c r="D711" i="6"/>
  <c r="E711" i="6"/>
  <c r="K711" i="6"/>
  <c r="L711" i="6"/>
  <c r="M711" i="6"/>
  <c r="A712" i="6"/>
  <c r="B712" i="6"/>
  <c r="T712" i="6" s="1"/>
  <c r="C712" i="6"/>
  <c r="D712" i="6"/>
  <c r="E712" i="6"/>
  <c r="K712" i="6"/>
  <c r="L712" i="6"/>
  <c r="M712" i="6"/>
  <c r="A713" i="6"/>
  <c r="B713" i="6"/>
  <c r="T713" i="6" s="1"/>
  <c r="C713" i="6"/>
  <c r="D713" i="6"/>
  <c r="E713" i="6"/>
  <c r="K713" i="6"/>
  <c r="L713" i="6"/>
  <c r="M713" i="6"/>
  <c r="A714" i="6"/>
  <c r="B714" i="6"/>
  <c r="T714" i="6" s="1"/>
  <c r="C714" i="6"/>
  <c r="D714" i="6"/>
  <c r="E714" i="6"/>
  <c r="K714" i="6"/>
  <c r="L714" i="6"/>
  <c r="M714" i="6"/>
  <c r="A715" i="6"/>
  <c r="B715" i="6"/>
  <c r="T715" i="6" s="1"/>
  <c r="C715" i="6"/>
  <c r="D715" i="6"/>
  <c r="E715" i="6"/>
  <c r="K715" i="6"/>
  <c r="L715" i="6"/>
  <c r="M715" i="6"/>
  <c r="A716" i="6"/>
  <c r="B716" i="6"/>
  <c r="T716" i="6" s="1"/>
  <c r="C716" i="6"/>
  <c r="D716" i="6"/>
  <c r="E716" i="6"/>
  <c r="K716" i="6"/>
  <c r="L716" i="6"/>
  <c r="M716" i="6"/>
  <c r="A717" i="6"/>
  <c r="B717" i="6"/>
  <c r="T717" i="6" s="1"/>
  <c r="C717" i="6"/>
  <c r="D717" i="6"/>
  <c r="E717" i="6"/>
  <c r="K717" i="6"/>
  <c r="L717" i="6"/>
  <c r="M717" i="6"/>
  <c r="A718" i="6"/>
  <c r="B718" i="6"/>
  <c r="T718" i="6" s="1"/>
  <c r="C718" i="6"/>
  <c r="D718" i="6"/>
  <c r="E718" i="6"/>
  <c r="K718" i="6"/>
  <c r="L718" i="6"/>
  <c r="M718" i="6"/>
  <c r="A719" i="6"/>
  <c r="B719" i="6"/>
  <c r="T719" i="6" s="1"/>
  <c r="C719" i="6"/>
  <c r="D719" i="6"/>
  <c r="E719" i="6"/>
  <c r="K719" i="6"/>
  <c r="L719" i="6"/>
  <c r="M719" i="6"/>
  <c r="A720" i="6"/>
  <c r="B720" i="6"/>
  <c r="T720" i="6" s="1"/>
  <c r="C720" i="6"/>
  <c r="D720" i="6"/>
  <c r="E720" i="6"/>
  <c r="K720" i="6"/>
  <c r="L720" i="6"/>
  <c r="M720" i="6"/>
  <c r="A721" i="6"/>
  <c r="B721" i="6"/>
  <c r="T721" i="6" s="1"/>
  <c r="C721" i="6"/>
  <c r="D721" i="6"/>
  <c r="E721" i="6"/>
  <c r="K721" i="6"/>
  <c r="L721" i="6"/>
  <c r="M721" i="6"/>
  <c r="A722" i="6"/>
  <c r="B722" i="6"/>
  <c r="T722" i="6" s="1"/>
  <c r="C722" i="6"/>
  <c r="D722" i="6"/>
  <c r="E722" i="6"/>
  <c r="K722" i="6"/>
  <c r="L722" i="6"/>
  <c r="M722" i="6"/>
  <c r="A723" i="6"/>
  <c r="B723" i="6"/>
  <c r="T723" i="6" s="1"/>
  <c r="C723" i="6"/>
  <c r="D723" i="6"/>
  <c r="E723" i="6"/>
  <c r="K723" i="6"/>
  <c r="L723" i="6"/>
  <c r="M723" i="6"/>
  <c r="A724" i="6"/>
  <c r="B724" i="6"/>
  <c r="T724" i="6" s="1"/>
  <c r="C724" i="6"/>
  <c r="D724" i="6"/>
  <c r="E724" i="6"/>
  <c r="K724" i="6"/>
  <c r="L724" i="6"/>
  <c r="M724" i="6"/>
  <c r="A725" i="6"/>
  <c r="B725" i="6"/>
  <c r="T725" i="6" s="1"/>
  <c r="C725" i="6"/>
  <c r="D725" i="6"/>
  <c r="E725" i="6"/>
  <c r="K725" i="6"/>
  <c r="L725" i="6"/>
  <c r="M725" i="6"/>
  <c r="A726" i="6"/>
  <c r="B726" i="6"/>
  <c r="T726" i="6" s="1"/>
  <c r="C726" i="6"/>
  <c r="D726" i="6"/>
  <c r="E726" i="6"/>
  <c r="K726" i="6"/>
  <c r="L726" i="6"/>
  <c r="M726" i="6"/>
  <c r="A727" i="6"/>
  <c r="B727" i="6"/>
  <c r="T727" i="6" s="1"/>
  <c r="C727" i="6"/>
  <c r="D727" i="6"/>
  <c r="E727" i="6"/>
  <c r="K727" i="6"/>
  <c r="L727" i="6"/>
  <c r="M727" i="6"/>
  <c r="A728" i="6"/>
  <c r="B728" i="6"/>
  <c r="C728" i="6"/>
  <c r="D728" i="6"/>
  <c r="E728" i="6"/>
  <c r="K728" i="6"/>
  <c r="L728" i="6"/>
  <c r="M728" i="6"/>
  <c r="A729" i="6"/>
  <c r="B729" i="6"/>
  <c r="C729" i="6"/>
  <c r="D729" i="6"/>
  <c r="E729" i="6"/>
  <c r="K729" i="6"/>
  <c r="L729" i="6"/>
  <c r="M729" i="6"/>
  <c r="A730" i="6"/>
  <c r="B730" i="6"/>
  <c r="C730" i="6"/>
  <c r="D730" i="6"/>
  <c r="E730" i="6"/>
  <c r="K730" i="6"/>
  <c r="L730" i="6"/>
  <c r="M730" i="6"/>
  <c r="A731" i="6"/>
  <c r="B731" i="6"/>
  <c r="C731" i="6"/>
  <c r="D731" i="6"/>
  <c r="O731" i="6" s="1"/>
  <c r="E731" i="6"/>
  <c r="K731" i="6"/>
  <c r="L731" i="6"/>
  <c r="M731" i="6"/>
  <c r="B1" i="6"/>
  <c r="C1" i="6"/>
  <c r="D1" i="6"/>
  <c r="E1" i="6"/>
  <c r="F1" i="6"/>
  <c r="G1" i="6"/>
  <c r="H1" i="6"/>
  <c r="I1" i="6"/>
  <c r="J1" i="6"/>
  <c r="K1" i="6"/>
  <c r="L1" i="6"/>
  <c r="M1" i="6"/>
  <c r="A1" i="6"/>
  <c r="T1128" i="4"/>
  <c r="S1128" i="4"/>
  <c r="R1128" i="4"/>
  <c r="Q1128" i="4"/>
  <c r="P1128" i="4"/>
  <c r="O1128" i="4"/>
  <c r="N1128" i="4"/>
  <c r="T1127" i="4"/>
  <c r="S1127" i="4"/>
  <c r="R1127" i="4"/>
  <c r="Q1127" i="4"/>
  <c r="P1127" i="4"/>
  <c r="O1127" i="4"/>
  <c r="N1127" i="4"/>
  <c r="T1126" i="4"/>
  <c r="S1126" i="4"/>
  <c r="R1126" i="4"/>
  <c r="Q1126" i="4"/>
  <c r="P1126" i="4"/>
  <c r="O1126" i="4"/>
  <c r="N1126" i="4"/>
  <c r="T1125" i="4"/>
  <c r="S1125" i="4"/>
  <c r="R1125" i="4"/>
  <c r="Q1125" i="4"/>
  <c r="P1125" i="4"/>
  <c r="O1125" i="4"/>
  <c r="N1125" i="4"/>
  <c r="T1124" i="4"/>
  <c r="S1124" i="4"/>
  <c r="R1124" i="4"/>
  <c r="Q1124" i="4"/>
  <c r="P1124" i="4"/>
  <c r="O1124" i="4"/>
  <c r="N1124" i="4"/>
  <c r="T1123" i="4"/>
  <c r="S1123" i="4"/>
  <c r="R1123" i="4"/>
  <c r="Q1123" i="4"/>
  <c r="P1123" i="4"/>
  <c r="O1123" i="4"/>
  <c r="N1123" i="4"/>
  <c r="T1122" i="4"/>
  <c r="S1122" i="4"/>
  <c r="R1122" i="4"/>
  <c r="Q1122" i="4"/>
  <c r="P1122" i="4"/>
  <c r="O1122" i="4"/>
  <c r="N1122" i="4"/>
  <c r="T1121" i="4"/>
  <c r="S1121" i="4"/>
  <c r="R1121" i="4"/>
  <c r="Q1121" i="4"/>
  <c r="P1121" i="4"/>
  <c r="O1121" i="4"/>
  <c r="N1121" i="4"/>
  <c r="T1120" i="4"/>
  <c r="S1120" i="4"/>
  <c r="R1120" i="4"/>
  <c r="Q1120" i="4"/>
  <c r="P1120" i="4"/>
  <c r="O1120" i="4"/>
  <c r="N1120" i="4"/>
  <c r="T1119" i="4"/>
  <c r="S1119" i="4"/>
  <c r="R1119" i="4"/>
  <c r="Q1119" i="4"/>
  <c r="P1119" i="4"/>
  <c r="O1119" i="4"/>
  <c r="N1119" i="4"/>
  <c r="T1118" i="4"/>
  <c r="S1118" i="4"/>
  <c r="R1118" i="4"/>
  <c r="Q1118" i="4"/>
  <c r="P1118" i="4"/>
  <c r="O1118" i="4"/>
  <c r="N1118" i="4"/>
  <c r="T1117" i="4"/>
  <c r="S1117" i="4"/>
  <c r="R1117" i="4"/>
  <c r="Q1117" i="4"/>
  <c r="P1117" i="4"/>
  <c r="O1117" i="4"/>
  <c r="N1117" i="4"/>
  <c r="T1116" i="4"/>
  <c r="S1116" i="4"/>
  <c r="R1116" i="4"/>
  <c r="Q1116" i="4"/>
  <c r="P1116" i="4"/>
  <c r="O1116" i="4"/>
  <c r="N1116" i="4"/>
  <c r="T1115" i="4"/>
  <c r="S1115" i="4"/>
  <c r="R1115" i="4"/>
  <c r="Q1115" i="4"/>
  <c r="P1115" i="4"/>
  <c r="O1115" i="4"/>
  <c r="N1115" i="4"/>
  <c r="T1114" i="4"/>
  <c r="S1114" i="4"/>
  <c r="R1114" i="4"/>
  <c r="Q1114" i="4"/>
  <c r="P1114" i="4"/>
  <c r="O1114" i="4"/>
  <c r="N1114" i="4"/>
  <c r="T1113" i="4"/>
  <c r="S1113" i="4"/>
  <c r="R1113" i="4"/>
  <c r="Q1113" i="4"/>
  <c r="P1113" i="4"/>
  <c r="O1113" i="4"/>
  <c r="N1113" i="4"/>
  <c r="T1112" i="4"/>
  <c r="S1112" i="4"/>
  <c r="R1112" i="4"/>
  <c r="Q1112" i="4"/>
  <c r="P1112" i="4"/>
  <c r="O1112" i="4"/>
  <c r="N1112" i="4"/>
  <c r="T1111" i="4"/>
  <c r="S1111" i="4"/>
  <c r="R1111" i="4"/>
  <c r="Q1111" i="4"/>
  <c r="P1111" i="4"/>
  <c r="O1111" i="4"/>
  <c r="N1111" i="4"/>
  <c r="T1110" i="4"/>
  <c r="S1110" i="4"/>
  <c r="R1110" i="4"/>
  <c r="Q1110" i="4"/>
  <c r="P1110" i="4"/>
  <c r="O1110" i="4"/>
  <c r="N1110" i="4"/>
  <c r="T1109" i="4"/>
  <c r="S1109" i="4"/>
  <c r="R1109" i="4"/>
  <c r="Q1109" i="4"/>
  <c r="P1109" i="4"/>
  <c r="O1109" i="4"/>
  <c r="N1109" i="4"/>
  <c r="T1108" i="4"/>
  <c r="S1108" i="4"/>
  <c r="R1108" i="4"/>
  <c r="Q1108" i="4"/>
  <c r="P1108" i="4"/>
  <c r="O1108" i="4"/>
  <c r="N1108" i="4"/>
  <c r="T1107" i="4"/>
  <c r="S1107" i="4"/>
  <c r="R1107" i="4"/>
  <c r="Q1107" i="4"/>
  <c r="P1107" i="4"/>
  <c r="O1107" i="4"/>
  <c r="N1107" i="4"/>
  <c r="T1106" i="4"/>
  <c r="S1106" i="4"/>
  <c r="R1106" i="4"/>
  <c r="Q1106" i="4"/>
  <c r="P1106" i="4"/>
  <c r="O1106" i="4"/>
  <c r="N1106" i="4"/>
  <c r="T1105" i="4"/>
  <c r="S1105" i="4"/>
  <c r="R1105" i="4"/>
  <c r="Q1105" i="4"/>
  <c r="P1105" i="4"/>
  <c r="O1105" i="4"/>
  <c r="N1105" i="4"/>
  <c r="T1104" i="4"/>
  <c r="S1104" i="4"/>
  <c r="R1104" i="4"/>
  <c r="Q1104" i="4"/>
  <c r="P1104" i="4"/>
  <c r="O1104" i="4"/>
  <c r="N1104" i="4"/>
  <c r="T1103" i="4"/>
  <c r="S1103" i="4"/>
  <c r="R1103" i="4"/>
  <c r="Q1103" i="4"/>
  <c r="P1103" i="4"/>
  <c r="O1103" i="4"/>
  <c r="N1103" i="4"/>
  <c r="T1102" i="4"/>
  <c r="S1102" i="4"/>
  <c r="R1102" i="4"/>
  <c r="Q1102" i="4"/>
  <c r="P1102" i="4"/>
  <c r="O1102" i="4"/>
  <c r="N1102" i="4"/>
  <c r="T1101" i="4"/>
  <c r="S1101" i="4"/>
  <c r="R1101" i="4"/>
  <c r="Q1101" i="4"/>
  <c r="P1101" i="4"/>
  <c r="O1101" i="4"/>
  <c r="N1101" i="4"/>
  <c r="T1100" i="4"/>
  <c r="S1100" i="4"/>
  <c r="R1100" i="4"/>
  <c r="Q1100" i="4"/>
  <c r="P1100" i="4"/>
  <c r="O1100" i="4"/>
  <c r="N1100" i="4"/>
  <c r="T1099" i="4"/>
  <c r="S1099" i="4"/>
  <c r="R1099" i="4"/>
  <c r="Q1099" i="4"/>
  <c r="P1099" i="4"/>
  <c r="O1099" i="4"/>
  <c r="N1099" i="4"/>
  <c r="T1098" i="4"/>
  <c r="S1098" i="4"/>
  <c r="R1098" i="4"/>
  <c r="Q1098" i="4"/>
  <c r="P1098" i="4"/>
  <c r="O1098" i="4"/>
  <c r="N1098" i="4"/>
  <c r="T1097" i="4"/>
  <c r="S1097" i="4"/>
  <c r="R1097" i="4"/>
  <c r="Q1097" i="4"/>
  <c r="P1097" i="4"/>
  <c r="O1097" i="4"/>
  <c r="N1097" i="4"/>
  <c r="T1096" i="4"/>
  <c r="S1096" i="4"/>
  <c r="R1096" i="4"/>
  <c r="Q1096" i="4"/>
  <c r="P1096" i="4"/>
  <c r="O1096" i="4"/>
  <c r="N1096" i="4"/>
  <c r="T1095" i="4"/>
  <c r="S1095" i="4"/>
  <c r="R1095" i="4"/>
  <c r="Q1095" i="4"/>
  <c r="P1095" i="4"/>
  <c r="O1095" i="4"/>
  <c r="N1095" i="4"/>
  <c r="T1094" i="4"/>
  <c r="S1094" i="4"/>
  <c r="R1094" i="4"/>
  <c r="Q1094" i="4"/>
  <c r="P1094" i="4"/>
  <c r="O1094" i="4"/>
  <c r="N1094" i="4"/>
  <c r="T1093" i="4"/>
  <c r="S1093" i="4"/>
  <c r="R1093" i="4"/>
  <c r="Q1093" i="4"/>
  <c r="P1093" i="4"/>
  <c r="O1093" i="4"/>
  <c r="N1093" i="4"/>
  <c r="T1092" i="4"/>
  <c r="S1092" i="4"/>
  <c r="R1092" i="4"/>
  <c r="Q1092" i="4"/>
  <c r="P1092" i="4"/>
  <c r="O1092" i="4"/>
  <c r="N1092" i="4"/>
  <c r="T1091" i="4"/>
  <c r="S1091" i="4"/>
  <c r="R1091" i="4"/>
  <c r="Q1091" i="4"/>
  <c r="P1091" i="4"/>
  <c r="O1091" i="4"/>
  <c r="N1091" i="4"/>
  <c r="T1090" i="4"/>
  <c r="S1090" i="4"/>
  <c r="R1090" i="4"/>
  <c r="Q1090" i="4"/>
  <c r="P1090" i="4"/>
  <c r="O1090" i="4"/>
  <c r="N1090" i="4"/>
  <c r="T1089" i="4"/>
  <c r="S1089" i="4"/>
  <c r="R1089" i="4"/>
  <c r="Q1089" i="4"/>
  <c r="P1089" i="4"/>
  <c r="O1089" i="4"/>
  <c r="N1089" i="4"/>
  <c r="T1088" i="4"/>
  <c r="S1088" i="4"/>
  <c r="R1088" i="4"/>
  <c r="Q1088" i="4"/>
  <c r="P1088" i="4"/>
  <c r="O1088" i="4"/>
  <c r="N1088" i="4"/>
  <c r="T1087" i="4"/>
  <c r="S1087" i="4"/>
  <c r="R1087" i="4"/>
  <c r="Q1087" i="4"/>
  <c r="P1087" i="4"/>
  <c r="O1087" i="4"/>
  <c r="N1087" i="4"/>
  <c r="T1086" i="4"/>
  <c r="S1086" i="4"/>
  <c r="R1086" i="4"/>
  <c r="Q1086" i="4"/>
  <c r="P1086" i="4"/>
  <c r="O1086" i="4"/>
  <c r="N1086" i="4"/>
  <c r="T1085" i="4"/>
  <c r="S1085" i="4"/>
  <c r="R1085" i="4"/>
  <c r="Q1085" i="4"/>
  <c r="P1085" i="4"/>
  <c r="O1085" i="4"/>
  <c r="N1085" i="4"/>
  <c r="T1084" i="4"/>
  <c r="S1084" i="4"/>
  <c r="R1084" i="4"/>
  <c r="Q1084" i="4"/>
  <c r="P1084" i="4"/>
  <c r="O1084" i="4"/>
  <c r="N1084" i="4"/>
  <c r="T1083" i="4"/>
  <c r="S1083" i="4"/>
  <c r="R1083" i="4"/>
  <c r="Q1083" i="4"/>
  <c r="P1083" i="4"/>
  <c r="O1083" i="4"/>
  <c r="N1083" i="4"/>
  <c r="T1082" i="4"/>
  <c r="S1082" i="4"/>
  <c r="R1082" i="4"/>
  <c r="Q1082" i="4"/>
  <c r="P1082" i="4"/>
  <c r="O1082" i="4"/>
  <c r="N1082" i="4"/>
  <c r="T1081" i="4"/>
  <c r="S1081" i="4"/>
  <c r="R1081" i="4"/>
  <c r="Q1081" i="4"/>
  <c r="P1081" i="4"/>
  <c r="O1081" i="4"/>
  <c r="N1081" i="4"/>
  <c r="T1080" i="4"/>
  <c r="S1080" i="4"/>
  <c r="R1080" i="4"/>
  <c r="Q1080" i="4"/>
  <c r="P1080" i="4"/>
  <c r="O1080" i="4"/>
  <c r="N1080" i="4"/>
  <c r="T1079" i="4"/>
  <c r="S1079" i="4"/>
  <c r="R1079" i="4"/>
  <c r="Q1079" i="4"/>
  <c r="P1079" i="4"/>
  <c r="O1079" i="4"/>
  <c r="N1079" i="4"/>
  <c r="T1078" i="4"/>
  <c r="S1078" i="4"/>
  <c r="R1078" i="4"/>
  <c r="Q1078" i="4"/>
  <c r="P1078" i="4"/>
  <c r="O1078" i="4"/>
  <c r="N1078" i="4"/>
  <c r="T1077" i="4"/>
  <c r="S1077" i="4"/>
  <c r="R1077" i="4"/>
  <c r="Q1077" i="4"/>
  <c r="P1077" i="4"/>
  <c r="O1077" i="4"/>
  <c r="N1077" i="4"/>
  <c r="T1076" i="4"/>
  <c r="S1076" i="4"/>
  <c r="R1076" i="4"/>
  <c r="Q1076" i="4"/>
  <c r="P1076" i="4"/>
  <c r="O1076" i="4"/>
  <c r="N1076" i="4"/>
  <c r="T1075" i="4"/>
  <c r="S1075" i="4"/>
  <c r="R1075" i="4"/>
  <c r="Q1075" i="4"/>
  <c r="P1075" i="4"/>
  <c r="O1075" i="4"/>
  <c r="N1075" i="4"/>
  <c r="T1074" i="4"/>
  <c r="S1074" i="4"/>
  <c r="R1074" i="4"/>
  <c r="Q1074" i="4"/>
  <c r="P1074" i="4"/>
  <c r="O1074" i="4"/>
  <c r="N1074" i="4"/>
  <c r="T1073" i="4"/>
  <c r="S1073" i="4"/>
  <c r="R1073" i="4"/>
  <c r="Q1073" i="4"/>
  <c r="P1073" i="4"/>
  <c r="O1073" i="4"/>
  <c r="N1073" i="4"/>
  <c r="T1072" i="4"/>
  <c r="S1072" i="4"/>
  <c r="R1072" i="4"/>
  <c r="Q1072" i="4"/>
  <c r="P1072" i="4"/>
  <c r="O1072" i="4"/>
  <c r="N1072" i="4"/>
  <c r="T1071" i="4"/>
  <c r="S1071" i="4"/>
  <c r="R1071" i="4"/>
  <c r="Q1071" i="4"/>
  <c r="P1071" i="4"/>
  <c r="O1071" i="4"/>
  <c r="N1071" i="4"/>
  <c r="T1070" i="4"/>
  <c r="S1070" i="4"/>
  <c r="R1070" i="4"/>
  <c r="Q1070" i="4"/>
  <c r="P1070" i="4"/>
  <c r="O1070" i="4"/>
  <c r="N1070" i="4"/>
  <c r="T1069" i="4"/>
  <c r="S1069" i="4"/>
  <c r="R1069" i="4"/>
  <c r="Q1069" i="4"/>
  <c r="P1069" i="4"/>
  <c r="O1069" i="4"/>
  <c r="N1069" i="4"/>
  <c r="T1068" i="4"/>
  <c r="S1068" i="4"/>
  <c r="R1068" i="4"/>
  <c r="Q1068" i="4"/>
  <c r="P1068" i="4"/>
  <c r="O1068" i="4"/>
  <c r="N1068" i="4"/>
  <c r="T1067" i="4"/>
  <c r="S1067" i="4"/>
  <c r="R1067" i="4"/>
  <c r="Q1067" i="4"/>
  <c r="P1067" i="4"/>
  <c r="O1067" i="4"/>
  <c r="N1067" i="4"/>
  <c r="T1066" i="4"/>
  <c r="S1066" i="4"/>
  <c r="R1066" i="4"/>
  <c r="Q1066" i="4"/>
  <c r="P1066" i="4"/>
  <c r="O1066" i="4"/>
  <c r="N1066" i="4"/>
  <c r="T1065" i="4"/>
  <c r="S1065" i="4"/>
  <c r="R1065" i="4"/>
  <c r="Q1065" i="4"/>
  <c r="P1065" i="4"/>
  <c r="O1065" i="4"/>
  <c r="N1065" i="4"/>
  <c r="T1064" i="4"/>
  <c r="S1064" i="4"/>
  <c r="R1064" i="4"/>
  <c r="Q1064" i="4"/>
  <c r="P1064" i="4"/>
  <c r="O1064" i="4"/>
  <c r="N1064" i="4"/>
  <c r="T1063" i="4"/>
  <c r="S1063" i="4"/>
  <c r="R1063" i="4"/>
  <c r="Q1063" i="4"/>
  <c r="P1063" i="4"/>
  <c r="O1063" i="4"/>
  <c r="N1063" i="4"/>
  <c r="T1062" i="4"/>
  <c r="S1062" i="4"/>
  <c r="R1062" i="4"/>
  <c r="Q1062" i="4"/>
  <c r="P1062" i="4"/>
  <c r="O1062" i="4"/>
  <c r="N1062" i="4"/>
  <c r="T1061" i="4"/>
  <c r="S1061" i="4"/>
  <c r="R1061" i="4"/>
  <c r="Q1061" i="4"/>
  <c r="P1061" i="4"/>
  <c r="O1061" i="4"/>
  <c r="N1061" i="4"/>
  <c r="T1060" i="4"/>
  <c r="S1060" i="4"/>
  <c r="R1060" i="4"/>
  <c r="Q1060" i="4"/>
  <c r="P1060" i="4"/>
  <c r="O1060" i="4"/>
  <c r="N1060" i="4"/>
  <c r="T1059" i="4"/>
  <c r="S1059" i="4"/>
  <c r="R1059" i="4"/>
  <c r="Q1059" i="4"/>
  <c r="P1059" i="4"/>
  <c r="O1059" i="4"/>
  <c r="N1059" i="4"/>
  <c r="T1058" i="4"/>
  <c r="S1058" i="4"/>
  <c r="R1058" i="4"/>
  <c r="Q1058" i="4"/>
  <c r="P1058" i="4"/>
  <c r="O1058" i="4"/>
  <c r="N1058" i="4"/>
  <c r="T1057" i="4"/>
  <c r="S1057" i="4"/>
  <c r="R1057" i="4"/>
  <c r="Q1057" i="4"/>
  <c r="P1057" i="4"/>
  <c r="O1057" i="4"/>
  <c r="N1057" i="4"/>
  <c r="T1056" i="4"/>
  <c r="S1056" i="4"/>
  <c r="R1056" i="4"/>
  <c r="Q1056" i="4"/>
  <c r="P1056" i="4"/>
  <c r="O1056" i="4"/>
  <c r="N1056" i="4"/>
  <c r="T1055" i="4"/>
  <c r="S1055" i="4"/>
  <c r="R1055" i="4"/>
  <c r="Q1055" i="4"/>
  <c r="P1055" i="4"/>
  <c r="O1055" i="4"/>
  <c r="N1055" i="4"/>
  <c r="T1054" i="4"/>
  <c r="S1054" i="4"/>
  <c r="R1054" i="4"/>
  <c r="Q1054" i="4"/>
  <c r="P1054" i="4"/>
  <c r="O1054" i="4"/>
  <c r="N1054" i="4"/>
  <c r="T1053" i="4"/>
  <c r="S1053" i="4"/>
  <c r="R1053" i="4"/>
  <c r="Q1053" i="4"/>
  <c r="P1053" i="4"/>
  <c r="O1053" i="4"/>
  <c r="N1053" i="4"/>
  <c r="T1052" i="4"/>
  <c r="S1052" i="4"/>
  <c r="R1052" i="4"/>
  <c r="Q1052" i="4"/>
  <c r="P1052" i="4"/>
  <c r="O1052" i="4"/>
  <c r="N1052" i="4"/>
  <c r="T1051" i="4"/>
  <c r="S1051" i="4"/>
  <c r="R1051" i="4"/>
  <c r="Q1051" i="4"/>
  <c r="P1051" i="4"/>
  <c r="O1051" i="4"/>
  <c r="N1051" i="4"/>
  <c r="T1050" i="4"/>
  <c r="S1050" i="4"/>
  <c r="R1050" i="4"/>
  <c r="Q1050" i="4"/>
  <c r="P1050" i="4"/>
  <c r="O1050" i="4"/>
  <c r="N1050" i="4"/>
  <c r="T1049" i="4"/>
  <c r="S1049" i="4"/>
  <c r="R1049" i="4"/>
  <c r="Q1049" i="4"/>
  <c r="P1049" i="4"/>
  <c r="O1049" i="4"/>
  <c r="N1049" i="4"/>
  <c r="T1048" i="4"/>
  <c r="S1048" i="4"/>
  <c r="R1048" i="4"/>
  <c r="Q1048" i="4"/>
  <c r="P1048" i="4"/>
  <c r="O1048" i="4"/>
  <c r="N1048" i="4"/>
  <c r="T1047" i="4"/>
  <c r="S1047" i="4"/>
  <c r="R1047" i="4"/>
  <c r="Q1047" i="4"/>
  <c r="P1047" i="4"/>
  <c r="O1047" i="4"/>
  <c r="N1047" i="4"/>
  <c r="T1046" i="4"/>
  <c r="S1046" i="4"/>
  <c r="R1046" i="4"/>
  <c r="Q1046" i="4"/>
  <c r="P1046" i="4"/>
  <c r="O1046" i="4"/>
  <c r="N1046" i="4"/>
  <c r="T1045" i="4"/>
  <c r="S1045" i="4"/>
  <c r="R1045" i="4"/>
  <c r="Q1045" i="4"/>
  <c r="P1045" i="4"/>
  <c r="O1045" i="4"/>
  <c r="N1045" i="4"/>
  <c r="T1044" i="4"/>
  <c r="S1044" i="4"/>
  <c r="R1044" i="4"/>
  <c r="Q1044" i="4"/>
  <c r="P1044" i="4"/>
  <c r="O1044" i="4"/>
  <c r="N1044" i="4"/>
  <c r="T1043" i="4"/>
  <c r="S1043" i="4"/>
  <c r="R1043" i="4"/>
  <c r="Q1043" i="4"/>
  <c r="P1043" i="4"/>
  <c r="O1043" i="4"/>
  <c r="N1043" i="4"/>
  <c r="T1042" i="4"/>
  <c r="S1042" i="4"/>
  <c r="R1042" i="4"/>
  <c r="Q1042" i="4"/>
  <c r="P1042" i="4"/>
  <c r="O1042" i="4"/>
  <c r="N1042" i="4"/>
  <c r="T1041" i="4"/>
  <c r="S1041" i="4"/>
  <c r="R1041" i="4"/>
  <c r="Q1041" i="4"/>
  <c r="P1041" i="4"/>
  <c r="O1041" i="4"/>
  <c r="N1041" i="4"/>
  <c r="T1040" i="4"/>
  <c r="S1040" i="4"/>
  <c r="R1040" i="4"/>
  <c r="Q1040" i="4"/>
  <c r="P1040" i="4"/>
  <c r="O1040" i="4"/>
  <c r="N1040" i="4"/>
  <c r="T1039" i="4"/>
  <c r="S1039" i="4"/>
  <c r="R1039" i="4"/>
  <c r="Q1039" i="4"/>
  <c r="P1039" i="4"/>
  <c r="O1039" i="4"/>
  <c r="N1039" i="4"/>
  <c r="T1038" i="4"/>
  <c r="S1038" i="4"/>
  <c r="R1038" i="4"/>
  <c r="Q1038" i="4"/>
  <c r="P1038" i="4"/>
  <c r="O1038" i="4"/>
  <c r="N1038" i="4"/>
  <c r="T1037" i="4"/>
  <c r="S1037" i="4"/>
  <c r="R1037" i="4"/>
  <c r="Q1037" i="4"/>
  <c r="P1037" i="4"/>
  <c r="O1037" i="4"/>
  <c r="N1037" i="4"/>
  <c r="T1036" i="4"/>
  <c r="S1036" i="4"/>
  <c r="R1036" i="4"/>
  <c r="Q1036" i="4"/>
  <c r="P1036" i="4"/>
  <c r="O1036" i="4"/>
  <c r="N1036" i="4"/>
  <c r="T1035" i="4"/>
  <c r="S1035" i="4"/>
  <c r="R1035" i="4"/>
  <c r="Q1035" i="4"/>
  <c r="P1035" i="4"/>
  <c r="O1035" i="4"/>
  <c r="N1035" i="4"/>
  <c r="T1034" i="4"/>
  <c r="S1034" i="4"/>
  <c r="R1034" i="4"/>
  <c r="Q1034" i="4"/>
  <c r="P1034" i="4"/>
  <c r="O1034" i="4"/>
  <c r="N1034" i="4"/>
  <c r="T1033" i="4"/>
  <c r="S1033" i="4"/>
  <c r="R1033" i="4"/>
  <c r="Q1033" i="4"/>
  <c r="P1033" i="4"/>
  <c r="O1033" i="4"/>
  <c r="N1033" i="4"/>
  <c r="T1032" i="4"/>
  <c r="S1032" i="4"/>
  <c r="R1032" i="4"/>
  <c r="Q1032" i="4"/>
  <c r="P1032" i="4"/>
  <c r="O1032" i="4"/>
  <c r="N1032" i="4"/>
  <c r="T1031" i="4"/>
  <c r="S1031" i="4"/>
  <c r="R1031" i="4"/>
  <c r="Q1031" i="4"/>
  <c r="P1031" i="4"/>
  <c r="O1031" i="4"/>
  <c r="N1031" i="4"/>
  <c r="T1030" i="4"/>
  <c r="S1030" i="4"/>
  <c r="R1030" i="4"/>
  <c r="Q1030" i="4"/>
  <c r="P1030" i="4"/>
  <c r="O1030" i="4"/>
  <c r="N1030" i="4"/>
  <c r="T1029" i="4"/>
  <c r="S1029" i="4"/>
  <c r="R1029" i="4"/>
  <c r="Q1029" i="4"/>
  <c r="P1029" i="4"/>
  <c r="O1029" i="4"/>
  <c r="N1029" i="4"/>
  <c r="T1028" i="4"/>
  <c r="S1028" i="4"/>
  <c r="R1028" i="4"/>
  <c r="Q1028" i="4"/>
  <c r="P1028" i="4"/>
  <c r="O1028" i="4"/>
  <c r="N1028" i="4"/>
  <c r="T1027" i="4"/>
  <c r="S1027" i="4"/>
  <c r="R1027" i="4"/>
  <c r="Q1027" i="4"/>
  <c r="P1027" i="4"/>
  <c r="O1027" i="4"/>
  <c r="N1027" i="4"/>
  <c r="T1026" i="4"/>
  <c r="S1026" i="4"/>
  <c r="R1026" i="4"/>
  <c r="Q1026" i="4"/>
  <c r="P1026" i="4"/>
  <c r="O1026" i="4"/>
  <c r="N1026" i="4"/>
  <c r="T1025" i="4"/>
  <c r="S1025" i="4"/>
  <c r="R1025" i="4"/>
  <c r="Q1025" i="4"/>
  <c r="P1025" i="4"/>
  <c r="O1025" i="4"/>
  <c r="N1025" i="4"/>
  <c r="T1024" i="4"/>
  <c r="S1024" i="4"/>
  <c r="R1024" i="4"/>
  <c r="Q1024" i="4"/>
  <c r="P1024" i="4"/>
  <c r="O1024" i="4"/>
  <c r="N1024" i="4"/>
  <c r="T1023" i="4"/>
  <c r="S1023" i="4"/>
  <c r="R1023" i="4"/>
  <c r="Q1023" i="4"/>
  <c r="P1023" i="4"/>
  <c r="O1023" i="4"/>
  <c r="N1023" i="4"/>
  <c r="T1022" i="4"/>
  <c r="S1022" i="4"/>
  <c r="R1022" i="4"/>
  <c r="Q1022" i="4"/>
  <c r="P1022" i="4"/>
  <c r="O1022" i="4"/>
  <c r="N1022" i="4"/>
  <c r="T1021" i="4"/>
  <c r="S1021" i="4"/>
  <c r="R1021" i="4"/>
  <c r="Q1021" i="4"/>
  <c r="P1021" i="4"/>
  <c r="O1021" i="4"/>
  <c r="N1021" i="4"/>
  <c r="T1020" i="4"/>
  <c r="S1020" i="4"/>
  <c r="R1020" i="4"/>
  <c r="Q1020" i="4"/>
  <c r="P1020" i="4"/>
  <c r="O1020" i="4"/>
  <c r="N1020" i="4"/>
  <c r="T1019" i="4"/>
  <c r="S1019" i="4"/>
  <c r="R1019" i="4"/>
  <c r="Q1019" i="4"/>
  <c r="P1019" i="4"/>
  <c r="O1019" i="4"/>
  <c r="N1019" i="4"/>
  <c r="T1018" i="4"/>
  <c r="S1018" i="4"/>
  <c r="R1018" i="4"/>
  <c r="Q1018" i="4"/>
  <c r="P1018" i="4"/>
  <c r="O1018" i="4"/>
  <c r="N1018" i="4"/>
  <c r="T1017" i="4"/>
  <c r="S1017" i="4"/>
  <c r="R1017" i="4"/>
  <c r="Q1017" i="4"/>
  <c r="P1017" i="4"/>
  <c r="O1017" i="4"/>
  <c r="N1017" i="4"/>
  <c r="T1016" i="4"/>
  <c r="S1016" i="4"/>
  <c r="R1016" i="4"/>
  <c r="Q1016" i="4"/>
  <c r="P1016" i="4"/>
  <c r="O1016" i="4"/>
  <c r="N1016" i="4"/>
  <c r="T1015" i="4"/>
  <c r="S1015" i="4"/>
  <c r="R1015" i="4"/>
  <c r="Q1015" i="4"/>
  <c r="P1015" i="4"/>
  <c r="O1015" i="4"/>
  <c r="N1015" i="4"/>
  <c r="T1014" i="4"/>
  <c r="S1014" i="4"/>
  <c r="R1014" i="4"/>
  <c r="Q1014" i="4"/>
  <c r="P1014" i="4"/>
  <c r="O1014" i="4"/>
  <c r="N1014" i="4"/>
  <c r="T1013" i="4"/>
  <c r="S1013" i="4"/>
  <c r="R1013" i="4"/>
  <c r="Q1013" i="4"/>
  <c r="P1013" i="4"/>
  <c r="O1013" i="4"/>
  <c r="N1013" i="4"/>
  <c r="T1012" i="4"/>
  <c r="S1012" i="4"/>
  <c r="R1012" i="4"/>
  <c r="Q1012" i="4"/>
  <c r="P1012" i="4"/>
  <c r="O1012" i="4"/>
  <c r="N1012" i="4"/>
  <c r="T1011" i="4"/>
  <c r="S1011" i="4"/>
  <c r="R1011" i="4"/>
  <c r="Q1011" i="4"/>
  <c r="P1011" i="4"/>
  <c r="O1011" i="4"/>
  <c r="N1011" i="4"/>
  <c r="T1010" i="4"/>
  <c r="S1010" i="4"/>
  <c r="R1010" i="4"/>
  <c r="Q1010" i="4"/>
  <c r="P1010" i="4"/>
  <c r="O1010" i="4"/>
  <c r="N1010" i="4"/>
  <c r="T1009" i="4"/>
  <c r="S1009" i="4"/>
  <c r="R1009" i="4"/>
  <c r="Q1009" i="4"/>
  <c r="P1009" i="4"/>
  <c r="O1009" i="4"/>
  <c r="N1009" i="4"/>
  <c r="T1008" i="4"/>
  <c r="S1008" i="4"/>
  <c r="R1008" i="4"/>
  <c r="Q1008" i="4"/>
  <c r="P1008" i="4"/>
  <c r="O1008" i="4"/>
  <c r="N1008" i="4"/>
  <c r="T1007" i="4"/>
  <c r="S1007" i="4"/>
  <c r="R1007" i="4"/>
  <c r="Q1007" i="4"/>
  <c r="P1007" i="4"/>
  <c r="O1007" i="4"/>
  <c r="N1007" i="4"/>
  <c r="T1006" i="4"/>
  <c r="S1006" i="4"/>
  <c r="R1006" i="4"/>
  <c r="Q1006" i="4"/>
  <c r="P1006" i="4"/>
  <c r="O1006" i="4"/>
  <c r="N1006" i="4"/>
  <c r="T1005" i="4"/>
  <c r="S1005" i="4"/>
  <c r="R1005" i="4"/>
  <c r="Q1005" i="4"/>
  <c r="P1005" i="4"/>
  <c r="O1005" i="4"/>
  <c r="N1005" i="4"/>
  <c r="T1004" i="4"/>
  <c r="S1004" i="4"/>
  <c r="R1004" i="4"/>
  <c r="Q1004" i="4"/>
  <c r="P1004" i="4"/>
  <c r="O1004" i="4"/>
  <c r="N1004" i="4"/>
  <c r="T1003" i="4"/>
  <c r="S1003" i="4"/>
  <c r="R1003" i="4"/>
  <c r="Q1003" i="4"/>
  <c r="P1003" i="4"/>
  <c r="O1003" i="4"/>
  <c r="N1003" i="4"/>
  <c r="T1002" i="4"/>
  <c r="S1002" i="4"/>
  <c r="R1002" i="4"/>
  <c r="Q1002" i="4"/>
  <c r="P1002" i="4"/>
  <c r="O1002" i="4"/>
  <c r="N1002" i="4"/>
  <c r="T1001" i="4"/>
  <c r="S1001" i="4"/>
  <c r="R1001" i="4"/>
  <c r="Q1001" i="4"/>
  <c r="P1001" i="4"/>
  <c r="O1001" i="4"/>
  <c r="N1001" i="4"/>
  <c r="T1000" i="4"/>
  <c r="S1000" i="4"/>
  <c r="R1000" i="4"/>
  <c r="Q1000" i="4"/>
  <c r="P1000" i="4"/>
  <c r="O1000" i="4"/>
  <c r="N1000" i="4"/>
  <c r="T999" i="4"/>
  <c r="S999" i="4"/>
  <c r="R999" i="4"/>
  <c r="Q999" i="4"/>
  <c r="P999" i="4"/>
  <c r="O999" i="4"/>
  <c r="N999" i="4"/>
  <c r="T998" i="4"/>
  <c r="S998" i="4"/>
  <c r="R998" i="4"/>
  <c r="Q998" i="4"/>
  <c r="P998" i="4"/>
  <c r="O998" i="4"/>
  <c r="N998" i="4"/>
  <c r="T997" i="4"/>
  <c r="S997" i="4"/>
  <c r="R997" i="4"/>
  <c r="Q997" i="4"/>
  <c r="P997" i="4"/>
  <c r="O997" i="4"/>
  <c r="N997" i="4"/>
  <c r="T996" i="4"/>
  <c r="S996" i="4"/>
  <c r="R996" i="4"/>
  <c r="Q996" i="4"/>
  <c r="P996" i="4"/>
  <c r="O996" i="4"/>
  <c r="N996" i="4"/>
  <c r="T995" i="4"/>
  <c r="S995" i="4"/>
  <c r="R995" i="4"/>
  <c r="Q995" i="4"/>
  <c r="P995" i="4"/>
  <c r="O995" i="4"/>
  <c r="N995" i="4"/>
  <c r="T994" i="4"/>
  <c r="S994" i="4"/>
  <c r="R994" i="4"/>
  <c r="Q994" i="4"/>
  <c r="P994" i="4"/>
  <c r="O994" i="4"/>
  <c r="N994" i="4"/>
  <c r="T993" i="4"/>
  <c r="S993" i="4"/>
  <c r="R993" i="4"/>
  <c r="Q993" i="4"/>
  <c r="P993" i="4"/>
  <c r="O993" i="4"/>
  <c r="N993" i="4"/>
  <c r="T992" i="4"/>
  <c r="S992" i="4"/>
  <c r="R992" i="4"/>
  <c r="Q992" i="4"/>
  <c r="P992" i="4"/>
  <c r="O992" i="4"/>
  <c r="N992" i="4"/>
  <c r="T991" i="4"/>
  <c r="S991" i="4"/>
  <c r="R991" i="4"/>
  <c r="Q991" i="4"/>
  <c r="P991" i="4"/>
  <c r="O991" i="4"/>
  <c r="N991" i="4"/>
  <c r="T990" i="4"/>
  <c r="S990" i="4"/>
  <c r="R990" i="4"/>
  <c r="Q990" i="4"/>
  <c r="P990" i="4"/>
  <c r="O990" i="4"/>
  <c r="N990" i="4"/>
  <c r="T989" i="4"/>
  <c r="S989" i="4"/>
  <c r="R989" i="4"/>
  <c r="Q989" i="4"/>
  <c r="P989" i="4"/>
  <c r="O989" i="4"/>
  <c r="N989" i="4"/>
  <c r="T988" i="4"/>
  <c r="S988" i="4"/>
  <c r="R988" i="4"/>
  <c r="Q988" i="4"/>
  <c r="P988" i="4"/>
  <c r="O988" i="4"/>
  <c r="N988" i="4"/>
  <c r="T987" i="4"/>
  <c r="S987" i="4"/>
  <c r="R987" i="4"/>
  <c r="Q987" i="4"/>
  <c r="P987" i="4"/>
  <c r="O987" i="4"/>
  <c r="N987" i="4"/>
  <c r="T986" i="4"/>
  <c r="S986" i="4"/>
  <c r="R986" i="4"/>
  <c r="Q986" i="4"/>
  <c r="P986" i="4"/>
  <c r="O986" i="4"/>
  <c r="N986" i="4"/>
  <c r="T985" i="4"/>
  <c r="S985" i="4"/>
  <c r="R985" i="4"/>
  <c r="Q985" i="4"/>
  <c r="P985" i="4"/>
  <c r="O985" i="4"/>
  <c r="N985" i="4"/>
  <c r="T984" i="4"/>
  <c r="S984" i="4"/>
  <c r="R984" i="4"/>
  <c r="Q984" i="4"/>
  <c r="P984" i="4"/>
  <c r="O984" i="4"/>
  <c r="N984" i="4"/>
  <c r="T983" i="4"/>
  <c r="S983" i="4"/>
  <c r="R983" i="4"/>
  <c r="Q983" i="4"/>
  <c r="P983" i="4"/>
  <c r="O983" i="4"/>
  <c r="N983" i="4"/>
  <c r="T982" i="4"/>
  <c r="S982" i="4"/>
  <c r="R982" i="4"/>
  <c r="Q982" i="4"/>
  <c r="P982" i="4"/>
  <c r="O982" i="4"/>
  <c r="N982" i="4"/>
  <c r="T981" i="4"/>
  <c r="S981" i="4"/>
  <c r="R981" i="4"/>
  <c r="Q981" i="4"/>
  <c r="P981" i="4"/>
  <c r="O981" i="4"/>
  <c r="N981" i="4"/>
  <c r="T980" i="4"/>
  <c r="S980" i="4"/>
  <c r="R980" i="4"/>
  <c r="Q980" i="4"/>
  <c r="P980" i="4"/>
  <c r="O980" i="4"/>
  <c r="N980" i="4"/>
  <c r="T979" i="4"/>
  <c r="S979" i="4"/>
  <c r="R979" i="4"/>
  <c r="Q979" i="4"/>
  <c r="P979" i="4"/>
  <c r="O979" i="4"/>
  <c r="N979" i="4"/>
  <c r="T978" i="4"/>
  <c r="S978" i="4"/>
  <c r="R978" i="4"/>
  <c r="Q978" i="4"/>
  <c r="P978" i="4"/>
  <c r="O978" i="4"/>
  <c r="N978" i="4"/>
  <c r="T977" i="4"/>
  <c r="S977" i="4"/>
  <c r="R977" i="4"/>
  <c r="Q977" i="4"/>
  <c r="P977" i="4"/>
  <c r="O977" i="4"/>
  <c r="N977" i="4"/>
  <c r="T976" i="4"/>
  <c r="S976" i="4"/>
  <c r="R976" i="4"/>
  <c r="Q976" i="4"/>
  <c r="P976" i="4"/>
  <c r="O976" i="4"/>
  <c r="N976" i="4"/>
  <c r="T975" i="4"/>
  <c r="S975" i="4"/>
  <c r="R975" i="4"/>
  <c r="Q975" i="4"/>
  <c r="P975" i="4"/>
  <c r="O975" i="4"/>
  <c r="N975" i="4"/>
  <c r="T974" i="4"/>
  <c r="S974" i="4"/>
  <c r="R974" i="4"/>
  <c r="Q974" i="4"/>
  <c r="P974" i="4"/>
  <c r="O974" i="4"/>
  <c r="N974" i="4"/>
  <c r="T973" i="4"/>
  <c r="S973" i="4"/>
  <c r="R973" i="4"/>
  <c r="Q973" i="4"/>
  <c r="P973" i="4"/>
  <c r="O973" i="4"/>
  <c r="N973" i="4"/>
  <c r="T972" i="4"/>
  <c r="S972" i="4"/>
  <c r="R972" i="4"/>
  <c r="Q972" i="4"/>
  <c r="P972" i="4"/>
  <c r="O972" i="4"/>
  <c r="N972" i="4"/>
  <c r="T971" i="4"/>
  <c r="S971" i="4"/>
  <c r="R971" i="4"/>
  <c r="Q971" i="4"/>
  <c r="P971" i="4"/>
  <c r="O971" i="4"/>
  <c r="N971" i="4"/>
  <c r="T970" i="4"/>
  <c r="S970" i="4"/>
  <c r="R970" i="4"/>
  <c r="Q970" i="4"/>
  <c r="P970" i="4"/>
  <c r="O970" i="4"/>
  <c r="N970" i="4"/>
  <c r="T969" i="4"/>
  <c r="S969" i="4"/>
  <c r="R969" i="4"/>
  <c r="Q969" i="4"/>
  <c r="P969" i="4"/>
  <c r="O969" i="4"/>
  <c r="N969" i="4"/>
  <c r="T968" i="4"/>
  <c r="S968" i="4"/>
  <c r="R968" i="4"/>
  <c r="Q968" i="4"/>
  <c r="P968" i="4"/>
  <c r="O968" i="4"/>
  <c r="N968" i="4"/>
  <c r="T967" i="4"/>
  <c r="S967" i="4"/>
  <c r="R967" i="4"/>
  <c r="Q967" i="4"/>
  <c r="P967" i="4"/>
  <c r="O967" i="4"/>
  <c r="N967" i="4"/>
  <c r="T966" i="4"/>
  <c r="S966" i="4"/>
  <c r="R966" i="4"/>
  <c r="Q966" i="4"/>
  <c r="P966" i="4"/>
  <c r="O966" i="4"/>
  <c r="N966" i="4"/>
  <c r="T965" i="4"/>
  <c r="S965" i="4"/>
  <c r="R965" i="4"/>
  <c r="Q965" i="4"/>
  <c r="P965" i="4"/>
  <c r="O965" i="4"/>
  <c r="N965" i="4"/>
  <c r="T964" i="4"/>
  <c r="S964" i="4"/>
  <c r="R964" i="4"/>
  <c r="Q964" i="4"/>
  <c r="P964" i="4"/>
  <c r="O964" i="4"/>
  <c r="N964" i="4"/>
  <c r="T963" i="4"/>
  <c r="S963" i="4"/>
  <c r="R963" i="4"/>
  <c r="Q963" i="4"/>
  <c r="P963" i="4"/>
  <c r="O963" i="4"/>
  <c r="N963" i="4"/>
  <c r="T962" i="4"/>
  <c r="S962" i="4"/>
  <c r="R962" i="4"/>
  <c r="Q962" i="4"/>
  <c r="P962" i="4"/>
  <c r="O962" i="4"/>
  <c r="N962" i="4"/>
  <c r="T961" i="4"/>
  <c r="S961" i="4"/>
  <c r="R961" i="4"/>
  <c r="Q961" i="4"/>
  <c r="P961" i="4"/>
  <c r="O961" i="4"/>
  <c r="N961" i="4"/>
  <c r="T960" i="4"/>
  <c r="S960" i="4"/>
  <c r="R960" i="4"/>
  <c r="Q960" i="4"/>
  <c r="P960" i="4"/>
  <c r="O960" i="4"/>
  <c r="N960" i="4"/>
  <c r="T959" i="4"/>
  <c r="S959" i="4"/>
  <c r="R959" i="4"/>
  <c r="Q959" i="4"/>
  <c r="P959" i="4"/>
  <c r="O959" i="4"/>
  <c r="N959" i="4"/>
  <c r="T958" i="4"/>
  <c r="S958" i="4"/>
  <c r="R958" i="4"/>
  <c r="Q958" i="4"/>
  <c r="P958" i="4"/>
  <c r="O958" i="4"/>
  <c r="N958" i="4"/>
  <c r="T957" i="4"/>
  <c r="S957" i="4"/>
  <c r="R957" i="4"/>
  <c r="Q957" i="4"/>
  <c r="P957" i="4"/>
  <c r="O957" i="4"/>
  <c r="N957" i="4"/>
  <c r="T956" i="4"/>
  <c r="S956" i="4"/>
  <c r="R956" i="4"/>
  <c r="Q956" i="4"/>
  <c r="P956" i="4"/>
  <c r="O956" i="4"/>
  <c r="N956" i="4"/>
  <c r="T955" i="4"/>
  <c r="S955" i="4"/>
  <c r="R955" i="4"/>
  <c r="Q955" i="4"/>
  <c r="P955" i="4"/>
  <c r="O955" i="4"/>
  <c r="N955" i="4"/>
  <c r="T954" i="4"/>
  <c r="S954" i="4"/>
  <c r="R954" i="4"/>
  <c r="Q954" i="4"/>
  <c r="P954" i="4"/>
  <c r="O954" i="4"/>
  <c r="N954" i="4"/>
  <c r="T953" i="4"/>
  <c r="S953" i="4"/>
  <c r="R953" i="4"/>
  <c r="Q953" i="4"/>
  <c r="P953" i="4"/>
  <c r="O953" i="4"/>
  <c r="N953" i="4"/>
  <c r="T952" i="4"/>
  <c r="S952" i="4"/>
  <c r="R952" i="4"/>
  <c r="Q952" i="4"/>
  <c r="P952" i="4"/>
  <c r="O952" i="4"/>
  <c r="N952" i="4"/>
  <c r="T951" i="4"/>
  <c r="S951" i="4"/>
  <c r="R951" i="4"/>
  <c r="Q951" i="4"/>
  <c r="P951" i="4"/>
  <c r="O951" i="4"/>
  <c r="N951" i="4"/>
  <c r="T950" i="4"/>
  <c r="S950" i="4"/>
  <c r="R950" i="4"/>
  <c r="Q950" i="4"/>
  <c r="P950" i="4"/>
  <c r="O950" i="4"/>
  <c r="N950" i="4"/>
  <c r="T949" i="4"/>
  <c r="S949" i="4"/>
  <c r="R949" i="4"/>
  <c r="Q949" i="4"/>
  <c r="P949" i="4"/>
  <c r="O949" i="4"/>
  <c r="N949" i="4"/>
  <c r="T948" i="4"/>
  <c r="S948" i="4"/>
  <c r="R948" i="4"/>
  <c r="Q948" i="4"/>
  <c r="P948" i="4"/>
  <c r="O948" i="4"/>
  <c r="N948" i="4"/>
  <c r="T947" i="4"/>
  <c r="S947" i="4"/>
  <c r="R947" i="4"/>
  <c r="Q947" i="4"/>
  <c r="P947" i="4"/>
  <c r="O947" i="4"/>
  <c r="N947" i="4"/>
  <c r="T946" i="4"/>
  <c r="S946" i="4"/>
  <c r="R946" i="4"/>
  <c r="Q946" i="4"/>
  <c r="P946" i="4"/>
  <c r="O946" i="4"/>
  <c r="N946" i="4"/>
  <c r="T945" i="4"/>
  <c r="S945" i="4"/>
  <c r="R945" i="4"/>
  <c r="Q945" i="4"/>
  <c r="P945" i="4"/>
  <c r="O945" i="4"/>
  <c r="N945" i="4"/>
  <c r="T944" i="4"/>
  <c r="S944" i="4"/>
  <c r="R944" i="4"/>
  <c r="Q944" i="4"/>
  <c r="P944" i="4"/>
  <c r="O944" i="4"/>
  <c r="N944" i="4"/>
  <c r="T943" i="4"/>
  <c r="S943" i="4"/>
  <c r="R943" i="4"/>
  <c r="Q943" i="4"/>
  <c r="P943" i="4"/>
  <c r="O943" i="4"/>
  <c r="N943" i="4"/>
  <c r="T942" i="4"/>
  <c r="S942" i="4"/>
  <c r="R942" i="4"/>
  <c r="Q942" i="4"/>
  <c r="P942" i="4"/>
  <c r="O942" i="4"/>
  <c r="N942" i="4"/>
  <c r="T941" i="4"/>
  <c r="S941" i="4"/>
  <c r="R941" i="4"/>
  <c r="Q941" i="4"/>
  <c r="P941" i="4"/>
  <c r="O941" i="4"/>
  <c r="N941" i="4"/>
  <c r="T940" i="4"/>
  <c r="S940" i="4"/>
  <c r="R940" i="4"/>
  <c r="Q940" i="4"/>
  <c r="P940" i="4"/>
  <c r="O940" i="4"/>
  <c r="N940" i="4"/>
  <c r="T939" i="4"/>
  <c r="S939" i="4"/>
  <c r="R939" i="4"/>
  <c r="Q939" i="4"/>
  <c r="P939" i="4"/>
  <c r="O939" i="4"/>
  <c r="N939" i="4"/>
  <c r="T938" i="4"/>
  <c r="S938" i="4"/>
  <c r="R938" i="4"/>
  <c r="Q938" i="4"/>
  <c r="P938" i="4"/>
  <c r="O938" i="4"/>
  <c r="N938" i="4"/>
  <c r="T937" i="4"/>
  <c r="S937" i="4"/>
  <c r="R937" i="4"/>
  <c r="Q937" i="4"/>
  <c r="P937" i="4"/>
  <c r="O937" i="4"/>
  <c r="N937" i="4"/>
  <c r="T936" i="4"/>
  <c r="S936" i="4"/>
  <c r="R936" i="4"/>
  <c r="Q936" i="4"/>
  <c r="P936" i="4"/>
  <c r="O936" i="4"/>
  <c r="N936" i="4"/>
  <c r="T935" i="4"/>
  <c r="S935" i="4"/>
  <c r="R935" i="4"/>
  <c r="Q935" i="4"/>
  <c r="P935" i="4"/>
  <c r="O935" i="4"/>
  <c r="N935" i="4"/>
  <c r="T934" i="4"/>
  <c r="S934" i="4"/>
  <c r="R934" i="4"/>
  <c r="Q934" i="4"/>
  <c r="P934" i="4"/>
  <c r="O934" i="4"/>
  <c r="N934" i="4"/>
  <c r="T933" i="4"/>
  <c r="S933" i="4"/>
  <c r="R933" i="4"/>
  <c r="Q933" i="4"/>
  <c r="P933" i="4"/>
  <c r="O933" i="4"/>
  <c r="N933" i="4"/>
  <c r="T932" i="4"/>
  <c r="S932" i="4"/>
  <c r="R932" i="4"/>
  <c r="Q932" i="4"/>
  <c r="P932" i="4"/>
  <c r="O932" i="4"/>
  <c r="N932" i="4"/>
  <c r="T931" i="4"/>
  <c r="S931" i="4"/>
  <c r="R931" i="4"/>
  <c r="Q931" i="4"/>
  <c r="P931" i="4"/>
  <c r="O931" i="4"/>
  <c r="N931" i="4"/>
  <c r="T930" i="4"/>
  <c r="S930" i="4"/>
  <c r="R930" i="4"/>
  <c r="Q930" i="4"/>
  <c r="P930" i="4"/>
  <c r="O930" i="4"/>
  <c r="N930" i="4"/>
  <c r="T929" i="4"/>
  <c r="S929" i="4"/>
  <c r="R929" i="4"/>
  <c r="Q929" i="4"/>
  <c r="P929" i="4"/>
  <c r="O929" i="4"/>
  <c r="N929" i="4"/>
  <c r="T928" i="4"/>
  <c r="S928" i="4"/>
  <c r="R928" i="4"/>
  <c r="Q928" i="4"/>
  <c r="P928" i="4"/>
  <c r="O928" i="4"/>
  <c r="N928" i="4"/>
  <c r="T927" i="4"/>
  <c r="S927" i="4"/>
  <c r="R927" i="4"/>
  <c r="Q927" i="4"/>
  <c r="P927" i="4"/>
  <c r="O927" i="4"/>
  <c r="N927" i="4"/>
  <c r="T926" i="4"/>
  <c r="S926" i="4"/>
  <c r="R926" i="4"/>
  <c r="Q926" i="4"/>
  <c r="P926" i="4"/>
  <c r="O926" i="4"/>
  <c r="N926" i="4"/>
  <c r="T925" i="4"/>
  <c r="S925" i="4"/>
  <c r="R925" i="4"/>
  <c r="Q925" i="4"/>
  <c r="P925" i="4"/>
  <c r="O925" i="4"/>
  <c r="N925" i="4"/>
  <c r="T924" i="4"/>
  <c r="S924" i="4"/>
  <c r="R924" i="4"/>
  <c r="Q924" i="4"/>
  <c r="P924" i="4"/>
  <c r="O924" i="4"/>
  <c r="N924" i="4"/>
  <c r="T923" i="4"/>
  <c r="S923" i="4"/>
  <c r="R923" i="4"/>
  <c r="Q923" i="4"/>
  <c r="P923" i="4"/>
  <c r="O923" i="4"/>
  <c r="N923" i="4"/>
  <c r="T922" i="4"/>
  <c r="S922" i="4"/>
  <c r="R922" i="4"/>
  <c r="Q922" i="4"/>
  <c r="P922" i="4"/>
  <c r="O922" i="4"/>
  <c r="N922" i="4"/>
  <c r="T921" i="4"/>
  <c r="S921" i="4"/>
  <c r="R921" i="4"/>
  <c r="Q921" i="4"/>
  <c r="P921" i="4"/>
  <c r="O921" i="4"/>
  <c r="N921" i="4"/>
  <c r="T920" i="4"/>
  <c r="S920" i="4"/>
  <c r="R920" i="4"/>
  <c r="Q920" i="4"/>
  <c r="P920" i="4"/>
  <c r="O920" i="4"/>
  <c r="N920" i="4"/>
  <c r="T919" i="4"/>
  <c r="S919" i="4"/>
  <c r="R919" i="4"/>
  <c r="Q919" i="4"/>
  <c r="P919" i="4"/>
  <c r="O919" i="4"/>
  <c r="N919" i="4"/>
  <c r="T918" i="4"/>
  <c r="S918" i="4"/>
  <c r="R918" i="4"/>
  <c r="Q918" i="4"/>
  <c r="P918" i="4"/>
  <c r="O918" i="4"/>
  <c r="N918" i="4"/>
  <c r="T917" i="4"/>
  <c r="S917" i="4"/>
  <c r="R917" i="4"/>
  <c r="Q917" i="4"/>
  <c r="P917" i="4"/>
  <c r="O917" i="4"/>
  <c r="N917" i="4"/>
  <c r="T916" i="4"/>
  <c r="S916" i="4"/>
  <c r="R916" i="4"/>
  <c r="Q916" i="4"/>
  <c r="P916" i="4"/>
  <c r="O916" i="4"/>
  <c r="N916" i="4"/>
  <c r="T915" i="4"/>
  <c r="S915" i="4"/>
  <c r="R915" i="4"/>
  <c r="Q915" i="4"/>
  <c r="P915" i="4"/>
  <c r="O915" i="4"/>
  <c r="N915" i="4"/>
  <c r="T914" i="4"/>
  <c r="S914" i="4"/>
  <c r="R914" i="4"/>
  <c r="Q914" i="4"/>
  <c r="P914" i="4"/>
  <c r="O914" i="4"/>
  <c r="N914" i="4"/>
  <c r="T913" i="4"/>
  <c r="S913" i="4"/>
  <c r="R913" i="4"/>
  <c r="Q913" i="4"/>
  <c r="P913" i="4"/>
  <c r="O913" i="4"/>
  <c r="N913" i="4"/>
  <c r="T912" i="4"/>
  <c r="S912" i="4"/>
  <c r="R912" i="4"/>
  <c r="Q912" i="4"/>
  <c r="P912" i="4"/>
  <c r="O912" i="4"/>
  <c r="N912" i="4"/>
  <c r="T911" i="4"/>
  <c r="S911" i="4"/>
  <c r="R911" i="4"/>
  <c r="Q911" i="4"/>
  <c r="P911" i="4"/>
  <c r="O911" i="4"/>
  <c r="N911" i="4"/>
  <c r="T910" i="4"/>
  <c r="S910" i="4"/>
  <c r="R910" i="4"/>
  <c r="Q910" i="4"/>
  <c r="P910" i="4"/>
  <c r="O910" i="4"/>
  <c r="N910" i="4"/>
  <c r="T909" i="4"/>
  <c r="S909" i="4"/>
  <c r="R909" i="4"/>
  <c r="Q909" i="4"/>
  <c r="P909" i="4"/>
  <c r="O909" i="4"/>
  <c r="N909" i="4"/>
  <c r="T908" i="4"/>
  <c r="S908" i="4"/>
  <c r="R908" i="4"/>
  <c r="Q908" i="4"/>
  <c r="P908" i="4"/>
  <c r="O908" i="4"/>
  <c r="N908" i="4"/>
  <c r="T907" i="4"/>
  <c r="S907" i="4"/>
  <c r="R907" i="4"/>
  <c r="Q907" i="4"/>
  <c r="P907" i="4"/>
  <c r="O907" i="4"/>
  <c r="N907" i="4"/>
  <c r="T906" i="4"/>
  <c r="S906" i="4"/>
  <c r="R906" i="4"/>
  <c r="Q906" i="4"/>
  <c r="P906" i="4"/>
  <c r="O906" i="4"/>
  <c r="N906" i="4"/>
  <c r="T905" i="4"/>
  <c r="S905" i="4"/>
  <c r="R905" i="4"/>
  <c r="Q905" i="4"/>
  <c r="P905" i="4"/>
  <c r="O905" i="4"/>
  <c r="N905" i="4"/>
  <c r="T904" i="4"/>
  <c r="S904" i="4"/>
  <c r="R904" i="4"/>
  <c r="Q904" i="4"/>
  <c r="P904" i="4"/>
  <c r="O904" i="4"/>
  <c r="N904" i="4"/>
  <c r="T903" i="4"/>
  <c r="S903" i="4"/>
  <c r="R903" i="4"/>
  <c r="Q903" i="4"/>
  <c r="P903" i="4"/>
  <c r="O903" i="4"/>
  <c r="N903" i="4"/>
  <c r="T902" i="4"/>
  <c r="S902" i="4"/>
  <c r="R902" i="4"/>
  <c r="Q902" i="4"/>
  <c r="P902" i="4"/>
  <c r="O902" i="4"/>
  <c r="N902" i="4"/>
  <c r="T901" i="4"/>
  <c r="S901" i="4"/>
  <c r="R901" i="4"/>
  <c r="Q901" i="4"/>
  <c r="P901" i="4"/>
  <c r="O901" i="4"/>
  <c r="N901" i="4"/>
  <c r="T900" i="4"/>
  <c r="S900" i="4"/>
  <c r="R900" i="4"/>
  <c r="Q900" i="4"/>
  <c r="P900" i="4"/>
  <c r="O900" i="4"/>
  <c r="N900" i="4"/>
  <c r="T899" i="4"/>
  <c r="S899" i="4"/>
  <c r="R899" i="4"/>
  <c r="Q899" i="4"/>
  <c r="P899" i="4"/>
  <c r="O899" i="4"/>
  <c r="N899" i="4"/>
  <c r="T898" i="4"/>
  <c r="S898" i="4"/>
  <c r="R898" i="4"/>
  <c r="Q898" i="4"/>
  <c r="P898" i="4"/>
  <c r="O898" i="4"/>
  <c r="N898" i="4"/>
  <c r="T897" i="4"/>
  <c r="S897" i="4"/>
  <c r="R897" i="4"/>
  <c r="Q897" i="4"/>
  <c r="P897" i="4"/>
  <c r="O897" i="4"/>
  <c r="N897" i="4"/>
  <c r="T896" i="4"/>
  <c r="S896" i="4"/>
  <c r="R896" i="4"/>
  <c r="Q896" i="4"/>
  <c r="P896" i="4"/>
  <c r="O896" i="4"/>
  <c r="N896" i="4"/>
  <c r="T895" i="4"/>
  <c r="S895" i="4"/>
  <c r="R895" i="4"/>
  <c r="Q895" i="4"/>
  <c r="P895" i="4"/>
  <c r="O895" i="4"/>
  <c r="N895" i="4"/>
  <c r="T894" i="4"/>
  <c r="S894" i="4"/>
  <c r="R894" i="4"/>
  <c r="Q894" i="4"/>
  <c r="P894" i="4"/>
  <c r="O894" i="4"/>
  <c r="N894" i="4"/>
  <c r="T893" i="4"/>
  <c r="S893" i="4"/>
  <c r="R893" i="4"/>
  <c r="Q893" i="4"/>
  <c r="P893" i="4"/>
  <c r="O893" i="4"/>
  <c r="N893" i="4"/>
  <c r="T892" i="4"/>
  <c r="S892" i="4"/>
  <c r="R892" i="4"/>
  <c r="Q892" i="4"/>
  <c r="P892" i="4"/>
  <c r="O892" i="4"/>
  <c r="N892" i="4"/>
  <c r="T891" i="4"/>
  <c r="S891" i="4"/>
  <c r="R891" i="4"/>
  <c r="Q891" i="4"/>
  <c r="P891" i="4"/>
  <c r="O891" i="4"/>
  <c r="N891" i="4"/>
  <c r="T890" i="4"/>
  <c r="S890" i="4"/>
  <c r="R890" i="4"/>
  <c r="Q890" i="4"/>
  <c r="P890" i="4"/>
  <c r="O890" i="4"/>
  <c r="N890" i="4"/>
  <c r="T889" i="4"/>
  <c r="S889" i="4"/>
  <c r="R889" i="4"/>
  <c r="Q889" i="4"/>
  <c r="P889" i="4"/>
  <c r="O889" i="4"/>
  <c r="N889" i="4"/>
  <c r="T888" i="4"/>
  <c r="S888" i="4"/>
  <c r="R888" i="4"/>
  <c r="Q888" i="4"/>
  <c r="P888" i="4"/>
  <c r="O888" i="4"/>
  <c r="N888" i="4"/>
  <c r="T887" i="4"/>
  <c r="S887" i="4"/>
  <c r="R887" i="4"/>
  <c r="Q887" i="4"/>
  <c r="P887" i="4"/>
  <c r="O887" i="4"/>
  <c r="N887" i="4"/>
  <c r="T886" i="4"/>
  <c r="S886" i="4"/>
  <c r="R886" i="4"/>
  <c r="Q886" i="4"/>
  <c r="P886" i="4"/>
  <c r="O886" i="4"/>
  <c r="N886" i="4"/>
  <c r="T885" i="4"/>
  <c r="S885" i="4"/>
  <c r="R885" i="4"/>
  <c r="Q885" i="4"/>
  <c r="P885" i="4"/>
  <c r="O885" i="4"/>
  <c r="N885" i="4"/>
  <c r="T884" i="4"/>
  <c r="S884" i="4"/>
  <c r="R884" i="4"/>
  <c r="Q884" i="4"/>
  <c r="P884" i="4"/>
  <c r="O884" i="4"/>
  <c r="N884" i="4"/>
  <c r="T883" i="4"/>
  <c r="S883" i="4"/>
  <c r="R883" i="4"/>
  <c r="Q883" i="4"/>
  <c r="P883" i="4"/>
  <c r="O883" i="4"/>
  <c r="N883" i="4"/>
  <c r="T882" i="4"/>
  <c r="S882" i="4"/>
  <c r="R882" i="4"/>
  <c r="Q882" i="4"/>
  <c r="P882" i="4"/>
  <c r="O882" i="4"/>
  <c r="N882" i="4"/>
  <c r="T881" i="4"/>
  <c r="S881" i="4"/>
  <c r="R881" i="4"/>
  <c r="Q881" i="4"/>
  <c r="P881" i="4"/>
  <c r="O881" i="4"/>
  <c r="N881" i="4"/>
  <c r="T880" i="4"/>
  <c r="S880" i="4"/>
  <c r="R880" i="4"/>
  <c r="Q880" i="4"/>
  <c r="P880" i="4"/>
  <c r="O880" i="4"/>
  <c r="N880" i="4"/>
  <c r="T879" i="4"/>
  <c r="S879" i="4"/>
  <c r="R879" i="4"/>
  <c r="Q879" i="4"/>
  <c r="P879" i="4"/>
  <c r="O879" i="4"/>
  <c r="N879" i="4"/>
  <c r="T878" i="4"/>
  <c r="S878" i="4"/>
  <c r="R878" i="4"/>
  <c r="Q878" i="4"/>
  <c r="P878" i="4"/>
  <c r="O878" i="4"/>
  <c r="N878" i="4"/>
  <c r="T877" i="4"/>
  <c r="S877" i="4"/>
  <c r="R877" i="4"/>
  <c r="Q877" i="4"/>
  <c r="P877" i="4"/>
  <c r="O877" i="4"/>
  <c r="N877" i="4"/>
  <c r="T876" i="4"/>
  <c r="S876" i="4"/>
  <c r="R876" i="4"/>
  <c r="Q876" i="4"/>
  <c r="P876" i="4"/>
  <c r="O876" i="4"/>
  <c r="N876" i="4"/>
  <c r="T875" i="4"/>
  <c r="S875" i="4"/>
  <c r="R875" i="4"/>
  <c r="Q875" i="4"/>
  <c r="P875" i="4"/>
  <c r="O875" i="4"/>
  <c r="N875" i="4"/>
  <c r="T874" i="4"/>
  <c r="S874" i="4"/>
  <c r="R874" i="4"/>
  <c r="Q874" i="4"/>
  <c r="P874" i="4"/>
  <c r="O874" i="4"/>
  <c r="N874" i="4"/>
  <c r="T873" i="4"/>
  <c r="S873" i="4"/>
  <c r="R873" i="4"/>
  <c r="Q873" i="4"/>
  <c r="P873" i="4"/>
  <c r="O873" i="4"/>
  <c r="N873" i="4"/>
  <c r="T872" i="4"/>
  <c r="S872" i="4"/>
  <c r="R872" i="4"/>
  <c r="Q872" i="4"/>
  <c r="P872" i="4"/>
  <c r="O872" i="4"/>
  <c r="N872" i="4"/>
  <c r="T871" i="4"/>
  <c r="S871" i="4"/>
  <c r="R871" i="4"/>
  <c r="Q871" i="4"/>
  <c r="P871" i="4"/>
  <c r="O871" i="4"/>
  <c r="N871" i="4"/>
  <c r="T870" i="4"/>
  <c r="S870" i="4"/>
  <c r="R870" i="4"/>
  <c r="Q870" i="4"/>
  <c r="P870" i="4"/>
  <c r="O870" i="4"/>
  <c r="N870" i="4"/>
  <c r="T869" i="4"/>
  <c r="S869" i="4"/>
  <c r="R869" i="4"/>
  <c r="Q869" i="4"/>
  <c r="P869" i="4"/>
  <c r="O869" i="4"/>
  <c r="N869" i="4"/>
  <c r="T868" i="4"/>
  <c r="S868" i="4"/>
  <c r="R868" i="4"/>
  <c r="Q868" i="4"/>
  <c r="P868" i="4"/>
  <c r="O868" i="4"/>
  <c r="N868" i="4"/>
  <c r="T867" i="4"/>
  <c r="S867" i="4"/>
  <c r="R867" i="4"/>
  <c r="Q867" i="4"/>
  <c r="P867" i="4"/>
  <c r="O867" i="4"/>
  <c r="N867" i="4"/>
  <c r="T866" i="4"/>
  <c r="S866" i="4"/>
  <c r="R866" i="4"/>
  <c r="Q866" i="4"/>
  <c r="P866" i="4"/>
  <c r="O866" i="4"/>
  <c r="N866" i="4"/>
  <c r="T865" i="4"/>
  <c r="S865" i="4"/>
  <c r="R865" i="4"/>
  <c r="Q865" i="4"/>
  <c r="P865" i="4"/>
  <c r="O865" i="4"/>
  <c r="N865" i="4"/>
  <c r="T864" i="4"/>
  <c r="S864" i="4"/>
  <c r="R864" i="4"/>
  <c r="Q864" i="4"/>
  <c r="P864" i="4"/>
  <c r="O864" i="4"/>
  <c r="N864" i="4"/>
  <c r="T863" i="4"/>
  <c r="S863" i="4"/>
  <c r="R863" i="4"/>
  <c r="Q863" i="4"/>
  <c r="P863" i="4"/>
  <c r="O863" i="4"/>
  <c r="N863" i="4"/>
  <c r="T862" i="4"/>
  <c r="S862" i="4"/>
  <c r="R862" i="4"/>
  <c r="Q862" i="4"/>
  <c r="P862" i="4"/>
  <c r="O862" i="4"/>
  <c r="N862" i="4"/>
  <c r="T861" i="4"/>
  <c r="S861" i="4"/>
  <c r="R861" i="4"/>
  <c r="Q861" i="4"/>
  <c r="P861" i="4"/>
  <c r="O861" i="4"/>
  <c r="N861" i="4"/>
  <c r="T860" i="4"/>
  <c r="S860" i="4"/>
  <c r="R860" i="4"/>
  <c r="Q860" i="4"/>
  <c r="P860" i="4"/>
  <c r="O860" i="4"/>
  <c r="N860" i="4"/>
  <c r="T859" i="4"/>
  <c r="S859" i="4"/>
  <c r="R859" i="4"/>
  <c r="Q859" i="4"/>
  <c r="P859" i="4"/>
  <c r="O859" i="4"/>
  <c r="N859" i="4"/>
  <c r="T858" i="4"/>
  <c r="S858" i="4"/>
  <c r="R858" i="4"/>
  <c r="Q858" i="4"/>
  <c r="P858" i="4"/>
  <c r="O858" i="4"/>
  <c r="N858" i="4"/>
  <c r="T857" i="4"/>
  <c r="S857" i="4"/>
  <c r="R857" i="4"/>
  <c r="Q857" i="4"/>
  <c r="P857" i="4"/>
  <c r="O857" i="4"/>
  <c r="N857" i="4"/>
  <c r="T856" i="4"/>
  <c r="S856" i="4"/>
  <c r="R856" i="4"/>
  <c r="Q856" i="4"/>
  <c r="P856" i="4"/>
  <c r="O856" i="4"/>
  <c r="N856" i="4"/>
  <c r="T855" i="4"/>
  <c r="S855" i="4"/>
  <c r="R855" i="4"/>
  <c r="Q855" i="4"/>
  <c r="P855" i="4"/>
  <c r="O855" i="4"/>
  <c r="N855" i="4"/>
  <c r="T854" i="4"/>
  <c r="S854" i="4"/>
  <c r="R854" i="4"/>
  <c r="Q854" i="4"/>
  <c r="P854" i="4"/>
  <c r="O854" i="4"/>
  <c r="N854" i="4"/>
  <c r="T853" i="4"/>
  <c r="S853" i="4"/>
  <c r="R853" i="4"/>
  <c r="Q853" i="4"/>
  <c r="P853" i="4"/>
  <c r="O853" i="4"/>
  <c r="N853" i="4"/>
  <c r="T852" i="4"/>
  <c r="S852" i="4"/>
  <c r="R852" i="4"/>
  <c r="Q852" i="4"/>
  <c r="P852" i="4"/>
  <c r="O852" i="4"/>
  <c r="N852" i="4"/>
  <c r="T851" i="4"/>
  <c r="S851" i="4"/>
  <c r="R851" i="4"/>
  <c r="Q851" i="4"/>
  <c r="P851" i="4"/>
  <c r="O851" i="4"/>
  <c r="N851" i="4"/>
  <c r="T850" i="4"/>
  <c r="S850" i="4"/>
  <c r="R850" i="4"/>
  <c r="Q850" i="4"/>
  <c r="P850" i="4"/>
  <c r="O850" i="4"/>
  <c r="N850" i="4"/>
  <c r="T849" i="4"/>
  <c r="S849" i="4"/>
  <c r="R849" i="4"/>
  <c r="Q849" i="4"/>
  <c r="P849" i="4"/>
  <c r="O849" i="4"/>
  <c r="N849" i="4"/>
  <c r="T848" i="4"/>
  <c r="S848" i="4"/>
  <c r="R848" i="4"/>
  <c r="Q848" i="4"/>
  <c r="P848" i="4"/>
  <c r="O848" i="4"/>
  <c r="N848" i="4"/>
  <c r="T847" i="4"/>
  <c r="S847" i="4"/>
  <c r="R847" i="4"/>
  <c r="Q847" i="4"/>
  <c r="P847" i="4"/>
  <c r="O847" i="4"/>
  <c r="N847" i="4"/>
  <c r="T846" i="4"/>
  <c r="S846" i="4"/>
  <c r="R846" i="4"/>
  <c r="Q846" i="4"/>
  <c r="P846" i="4"/>
  <c r="O846" i="4"/>
  <c r="N846" i="4"/>
  <c r="T845" i="4"/>
  <c r="S845" i="4"/>
  <c r="R845" i="4"/>
  <c r="Q845" i="4"/>
  <c r="P845" i="4"/>
  <c r="O845" i="4"/>
  <c r="N845" i="4"/>
  <c r="T844" i="4"/>
  <c r="S844" i="4"/>
  <c r="R844" i="4"/>
  <c r="Q844" i="4"/>
  <c r="P844" i="4"/>
  <c r="O844" i="4"/>
  <c r="N844" i="4"/>
  <c r="T843" i="4"/>
  <c r="S843" i="4"/>
  <c r="R843" i="4"/>
  <c r="Q843" i="4"/>
  <c r="P843" i="4"/>
  <c r="O843" i="4"/>
  <c r="N843" i="4"/>
  <c r="T842" i="4"/>
  <c r="S842" i="4"/>
  <c r="R842" i="4"/>
  <c r="Q842" i="4"/>
  <c r="P842" i="4"/>
  <c r="O842" i="4"/>
  <c r="N842" i="4"/>
  <c r="T841" i="4"/>
  <c r="S841" i="4"/>
  <c r="R841" i="4"/>
  <c r="Q841" i="4"/>
  <c r="P841" i="4"/>
  <c r="O841" i="4"/>
  <c r="N841" i="4"/>
  <c r="T840" i="4"/>
  <c r="S840" i="4"/>
  <c r="R840" i="4"/>
  <c r="Q840" i="4"/>
  <c r="P840" i="4"/>
  <c r="O840" i="4"/>
  <c r="N840" i="4"/>
  <c r="T839" i="4"/>
  <c r="S839" i="4"/>
  <c r="R839" i="4"/>
  <c r="Q839" i="4"/>
  <c r="P839" i="4"/>
  <c r="O839" i="4"/>
  <c r="N839" i="4"/>
  <c r="T838" i="4"/>
  <c r="S838" i="4"/>
  <c r="R838" i="4"/>
  <c r="Q838" i="4"/>
  <c r="P838" i="4"/>
  <c r="O838" i="4"/>
  <c r="N838" i="4"/>
  <c r="T837" i="4"/>
  <c r="S837" i="4"/>
  <c r="R837" i="4"/>
  <c r="Q837" i="4"/>
  <c r="P837" i="4"/>
  <c r="O837" i="4"/>
  <c r="N837" i="4"/>
  <c r="T836" i="4"/>
  <c r="S836" i="4"/>
  <c r="R836" i="4"/>
  <c r="Q836" i="4"/>
  <c r="P836" i="4"/>
  <c r="O836" i="4"/>
  <c r="N836" i="4"/>
  <c r="T835" i="4"/>
  <c r="S835" i="4"/>
  <c r="R835" i="4"/>
  <c r="Q835" i="4"/>
  <c r="P835" i="4"/>
  <c r="O835" i="4"/>
  <c r="N835" i="4"/>
  <c r="T834" i="4"/>
  <c r="S834" i="4"/>
  <c r="R834" i="4"/>
  <c r="Q834" i="4"/>
  <c r="P834" i="4"/>
  <c r="O834" i="4"/>
  <c r="N834" i="4"/>
  <c r="T833" i="4"/>
  <c r="S833" i="4"/>
  <c r="R833" i="4"/>
  <c r="Q833" i="4"/>
  <c r="P833" i="4"/>
  <c r="O833" i="4"/>
  <c r="N833" i="4"/>
  <c r="T832" i="4"/>
  <c r="S832" i="4"/>
  <c r="R832" i="4"/>
  <c r="Q832" i="4"/>
  <c r="P832" i="4"/>
  <c r="O832" i="4"/>
  <c r="N832" i="4"/>
  <c r="T831" i="4"/>
  <c r="S831" i="4"/>
  <c r="R831" i="4"/>
  <c r="Q831" i="4"/>
  <c r="P831" i="4"/>
  <c r="O831" i="4"/>
  <c r="N831" i="4"/>
  <c r="T830" i="4"/>
  <c r="S830" i="4"/>
  <c r="R830" i="4"/>
  <c r="Q830" i="4"/>
  <c r="P830" i="4"/>
  <c r="O830" i="4"/>
  <c r="N830" i="4"/>
  <c r="T829" i="4"/>
  <c r="S829" i="4"/>
  <c r="R829" i="4"/>
  <c r="Q829" i="4"/>
  <c r="P829" i="4"/>
  <c r="O829" i="4"/>
  <c r="N829" i="4"/>
  <c r="T828" i="4"/>
  <c r="S828" i="4"/>
  <c r="R828" i="4"/>
  <c r="Q828" i="4"/>
  <c r="P828" i="4"/>
  <c r="O828" i="4"/>
  <c r="N828" i="4"/>
  <c r="T827" i="4"/>
  <c r="S827" i="4"/>
  <c r="R827" i="4"/>
  <c r="Q827" i="4"/>
  <c r="P827" i="4"/>
  <c r="O827" i="4"/>
  <c r="N827" i="4"/>
  <c r="T826" i="4"/>
  <c r="S826" i="4"/>
  <c r="R826" i="4"/>
  <c r="Q826" i="4"/>
  <c r="P826" i="4"/>
  <c r="O826" i="4"/>
  <c r="N826" i="4"/>
  <c r="T825" i="4"/>
  <c r="S825" i="4"/>
  <c r="R825" i="4"/>
  <c r="Q825" i="4"/>
  <c r="P825" i="4"/>
  <c r="O825" i="4"/>
  <c r="N825" i="4"/>
  <c r="T824" i="4"/>
  <c r="S824" i="4"/>
  <c r="R824" i="4"/>
  <c r="Q824" i="4"/>
  <c r="P824" i="4"/>
  <c r="O824" i="4"/>
  <c r="N824" i="4"/>
  <c r="T823" i="4"/>
  <c r="S823" i="4"/>
  <c r="R823" i="4"/>
  <c r="Q823" i="4"/>
  <c r="P823" i="4"/>
  <c r="O823" i="4"/>
  <c r="N823" i="4"/>
  <c r="T822" i="4"/>
  <c r="S822" i="4"/>
  <c r="R822" i="4"/>
  <c r="Q822" i="4"/>
  <c r="P822" i="4"/>
  <c r="O822" i="4"/>
  <c r="N822" i="4"/>
  <c r="T821" i="4"/>
  <c r="S821" i="4"/>
  <c r="R821" i="4"/>
  <c r="Q821" i="4"/>
  <c r="P821" i="4"/>
  <c r="O821" i="4"/>
  <c r="N821" i="4"/>
  <c r="T820" i="4"/>
  <c r="S820" i="4"/>
  <c r="R820" i="4"/>
  <c r="Q820" i="4"/>
  <c r="P820" i="4"/>
  <c r="O820" i="4"/>
  <c r="N820" i="4"/>
  <c r="T819" i="4"/>
  <c r="S819" i="4"/>
  <c r="R819" i="4"/>
  <c r="Q819" i="4"/>
  <c r="P819" i="4"/>
  <c r="O819" i="4"/>
  <c r="N819" i="4"/>
  <c r="T818" i="4"/>
  <c r="S818" i="4"/>
  <c r="R818" i="4"/>
  <c r="Q818" i="4"/>
  <c r="P818" i="4"/>
  <c r="O818" i="4"/>
  <c r="N818" i="4"/>
  <c r="T817" i="4"/>
  <c r="S817" i="4"/>
  <c r="R817" i="4"/>
  <c r="Q817" i="4"/>
  <c r="P817" i="4"/>
  <c r="O817" i="4"/>
  <c r="N817" i="4"/>
  <c r="T816" i="4"/>
  <c r="S816" i="4"/>
  <c r="R816" i="4"/>
  <c r="Q816" i="4"/>
  <c r="P816" i="4"/>
  <c r="O816" i="4"/>
  <c r="N816" i="4"/>
  <c r="T815" i="4"/>
  <c r="S815" i="4"/>
  <c r="R815" i="4"/>
  <c r="Q815" i="4"/>
  <c r="P815" i="4"/>
  <c r="O815" i="4"/>
  <c r="N815" i="4"/>
  <c r="T814" i="4"/>
  <c r="S814" i="4"/>
  <c r="R814" i="4"/>
  <c r="Q814" i="4"/>
  <c r="P814" i="4"/>
  <c r="O814" i="4"/>
  <c r="N814" i="4"/>
  <c r="T813" i="4"/>
  <c r="S813" i="4"/>
  <c r="R813" i="4"/>
  <c r="Q813" i="4"/>
  <c r="P813" i="4"/>
  <c r="O813" i="4"/>
  <c r="N813" i="4"/>
  <c r="T812" i="4"/>
  <c r="S812" i="4"/>
  <c r="R812" i="4"/>
  <c r="Q812" i="4"/>
  <c r="P812" i="4"/>
  <c r="O812" i="4"/>
  <c r="N812" i="4"/>
  <c r="T811" i="4"/>
  <c r="S811" i="4"/>
  <c r="R811" i="4"/>
  <c r="Q811" i="4"/>
  <c r="P811" i="4"/>
  <c r="O811" i="4"/>
  <c r="N811" i="4"/>
  <c r="T810" i="4"/>
  <c r="S810" i="4"/>
  <c r="R810" i="4"/>
  <c r="Q810" i="4"/>
  <c r="P810" i="4"/>
  <c r="O810" i="4"/>
  <c r="N810" i="4"/>
  <c r="T809" i="4"/>
  <c r="S809" i="4"/>
  <c r="R809" i="4"/>
  <c r="Q809" i="4"/>
  <c r="P809" i="4"/>
  <c r="O809" i="4"/>
  <c r="N809" i="4"/>
  <c r="T808" i="4"/>
  <c r="S808" i="4"/>
  <c r="R808" i="4"/>
  <c r="Q808" i="4"/>
  <c r="P808" i="4"/>
  <c r="O808" i="4"/>
  <c r="N808" i="4"/>
  <c r="T807" i="4"/>
  <c r="S807" i="4"/>
  <c r="R807" i="4"/>
  <c r="Q807" i="4"/>
  <c r="P807" i="4"/>
  <c r="O807" i="4"/>
  <c r="N807" i="4"/>
  <c r="T806" i="4"/>
  <c r="S806" i="4"/>
  <c r="R806" i="4"/>
  <c r="Q806" i="4"/>
  <c r="P806" i="4"/>
  <c r="O806" i="4"/>
  <c r="N806" i="4"/>
  <c r="T805" i="4"/>
  <c r="S805" i="4"/>
  <c r="R805" i="4"/>
  <c r="Q805" i="4"/>
  <c r="P805" i="4"/>
  <c r="O805" i="4"/>
  <c r="N805" i="4"/>
  <c r="T804" i="4"/>
  <c r="S804" i="4"/>
  <c r="R804" i="4"/>
  <c r="Q804" i="4"/>
  <c r="P804" i="4"/>
  <c r="O804" i="4"/>
  <c r="N804" i="4"/>
  <c r="T803" i="4"/>
  <c r="S803" i="4"/>
  <c r="R803" i="4"/>
  <c r="Q803" i="4"/>
  <c r="P803" i="4"/>
  <c r="O803" i="4"/>
  <c r="N803" i="4"/>
  <c r="T802" i="4"/>
  <c r="S802" i="4"/>
  <c r="R802" i="4"/>
  <c r="Q802" i="4"/>
  <c r="P802" i="4"/>
  <c r="O802" i="4"/>
  <c r="N802" i="4"/>
  <c r="T801" i="4"/>
  <c r="S801" i="4"/>
  <c r="R801" i="4"/>
  <c r="Q801" i="4"/>
  <c r="P801" i="4"/>
  <c r="O801" i="4"/>
  <c r="N801" i="4"/>
  <c r="T800" i="4"/>
  <c r="S800" i="4"/>
  <c r="R800" i="4"/>
  <c r="Q800" i="4"/>
  <c r="P800" i="4"/>
  <c r="O800" i="4"/>
  <c r="N800" i="4"/>
  <c r="T799" i="4"/>
  <c r="S799" i="4"/>
  <c r="R799" i="4"/>
  <c r="Q799" i="4"/>
  <c r="P799" i="4"/>
  <c r="O799" i="4"/>
  <c r="N799" i="4"/>
  <c r="T798" i="4"/>
  <c r="S798" i="4"/>
  <c r="R798" i="4"/>
  <c r="Q798" i="4"/>
  <c r="P798" i="4"/>
  <c r="O798" i="4"/>
  <c r="N798" i="4"/>
  <c r="T797" i="4"/>
  <c r="S797" i="4"/>
  <c r="R797" i="4"/>
  <c r="Q797" i="4"/>
  <c r="P797" i="4"/>
  <c r="O797" i="4"/>
  <c r="N797" i="4"/>
  <c r="T796" i="4"/>
  <c r="S796" i="4"/>
  <c r="R796" i="4"/>
  <c r="Q796" i="4"/>
  <c r="P796" i="4"/>
  <c r="O796" i="4"/>
  <c r="N796" i="4"/>
  <c r="T795" i="4"/>
  <c r="S795" i="4"/>
  <c r="R795" i="4"/>
  <c r="Q795" i="4"/>
  <c r="P795" i="4"/>
  <c r="O795" i="4"/>
  <c r="N795" i="4"/>
  <c r="T794" i="4"/>
  <c r="S794" i="4"/>
  <c r="R794" i="4"/>
  <c r="Q794" i="4"/>
  <c r="P794" i="4"/>
  <c r="O794" i="4"/>
  <c r="N794" i="4"/>
  <c r="T793" i="4"/>
  <c r="S793" i="4"/>
  <c r="R793" i="4"/>
  <c r="Q793" i="4"/>
  <c r="P793" i="4"/>
  <c r="O793" i="4"/>
  <c r="N793" i="4"/>
  <c r="T792" i="4"/>
  <c r="S792" i="4"/>
  <c r="R792" i="4"/>
  <c r="Q792" i="4"/>
  <c r="P792" i="4"/>
  <c r="O792" i="4"/>
  <c r="N792" i="4"/>
  <c r="T791" i="4"/>
  <c r="S791" i="4"/>
  <c r="R791" i="4"/>
  <c r="Q791" i="4"/>
  <c r="P791" i="4"/>
  <c r="O791" i="4"/>
  <c r="N791" i="4"/>
  <c r="T790" i="4"/>
  <c r="S790" i="4"/>
  <c r="R790" i="4"/>
  <c r="Q790" i="4"/>
  <c r="P790" i="4"/>
  <c r="O790" i="4"/>
  <c r="N790" i="4"/>
  <c r="T789" i="4"/>
  <c r="S789" i="4"/>
  <c r="R789" i="4"/>
  <c r="Q789" i="4"/>
  <c r="P789" i="4"/>
  <c r="O789" i="4"/>
  <c r="N789" i="4"/>
  <c r="T788" i="4"/>
  <c r="S788" i="4"/>
  <c r="R788" i="4"/>
  <c r="Q788" i="4"/>
  <c r="P788" i="4"/>
  <c r="O788" i="4"/>
  <c r="N788" i="4"/>
  <c r="T787" i="4"/>
  <c r="S787" i="4"/>
  <c r="R787" i="4"/>
  <c r="Q787" i="4"/>
  <c r="P787" i="4"/>
  <c r="O787" i="4"/>
  <c r="N787" i="4"/>
  <c r="T786" i="4"/>
  <c r="S786" i="4"/>
  <c r="R786" i="4"/>
  <c r="Q786" i="4"/>
  <c r="P786" i="4"/>
  <c r="O786" i="4"/>
  <c r="N786" i="4"/>
  <c r="T785" i="4"/>
  <c r="S785" i="4"/>
  <c r="R785" i="4"/>
  <c r="Q785" i="4"/>
  <c r="P785" i="4"/>
  <c r="O785" i="4"/>
  <c r="N785" i="4"/>
  <c r="T784" i="4"/>
  <c r="S784" i="4"/>
  <c r="R784" i="4"/>
  <c r="Q784" i="4"/>
  <c r="P784" i="4"/>
  <c r="O784" i="4"/>
  <c r="N784" i="4"/>
  <c r="T783" i="4"/>
  <c r="S783" i="4"/>
  <c r="R783" i="4"/>
  <c r="Q783" i="4"/>
  <c r="P783" i="4"/>
  <c r="O783" i="4"/>
  <c r="N783" i="4"/>
  <c r="T782" i="4"/>
  <c r="S782" i="4"/>
  <c r="R782" i="4"/>
  <c r="Q782" i="4"/>
  <c r="P782" i="4"/>
  <c r="O782" i="4"/>
  <c r="N782" i="4"/>
  <c r="T781" i="4"/>
  <c r="S781" i="4"/>
  <c r="R781" i="4"/>
  <c r="Q781" i="4"/>
  <c r="P781" i="4"/>
  <c r="O781" i="4"/>
  <c r="N781" i="4"/>
  <c r="T780" i="4"/>
  <c r="S780" i="4"/>
  <c r="R780" i="4"/>
  <c r="Q780" i="4"/>
  <c r="P780" i="4"/>
  <c r="O780" i="4"/>
  <c r="N780" i="4"/>
  <c r="T779" i="4"/>
  <c r="S779" i="4"/>
  <c r="R779" i="4"/>
  <c r="Q779" i="4"/>
  <c r="P779" i="4"/>
  <c r="O779" i="4"/>
  <c r="N779" i="4"/>
  <c r="T778" i="4"/>
  <c r="S778" i="4"/>
  <c r="R778" i="4"/>
  <c r="Q778" i="4"/>
  <c r="P778" i="4"/>
  <c r="O778" i="4"/>
  <c r="N778" i="4"/>
  <c r="T777" i="4"/>
  <c r="S777" i="4"/>
  <c r="R777" i="4"/>
  <c r="Q777" i="4"/>
  <c r="P777" i="4"/>
  <c r="O777" i="4"/>
  <c r="N777" i="4"/>
  <c r="T776" i="4"/>
  <c r="S776" i="4"/>
  <c r="R776" i="4"/>
  <c r="Q776" i="4"/>
  <c r="P776" i="4"/>
  <c r="O776" i="4"/>
  <c r="N776" i="4"/>
  <c r="T775" i="4"/>
  <c r="S775" i="4"/>
  <c r="R775" i="4"/>
  <c r="Q775" i="4"/>
  <c r="P775" i="4"/>
  <c r="O775" i="4"/>
  <c r="N775" i="4"/>
  <c r="T774" i="4"/>
  <c r="S774" i="4"/>
  <c r="R774" i="4"/>
  <c r="Q774" i="4"/>
  <c r="P774" i="4"/>
  <c r="O774" i="4"/>
  <c r="N774" i="4"/>
  <c r="T773" i="4"/>
  <c r="S773" i="4"/>
  <c r="R773" i="4"/>
  <c r="Q773" i="4"/>
  <c r="P773" i="4"/>
  <c r="O773" i="4"/>
  <c r="N773" i="4"/>
  <c r="T772" i="4"/>
  <c r="S772" i="4"/>
  <c r="R772" i="4"/>
  <c r="Q772" i="4"/>
  <c r="P772" i="4"/>
  <c r="O772" i="4"/>
  <c r="N772" i="4"/>
  <c r="T771" i="4"/>
  <c r="S771" i="4"/>
  <c r="R771" i="4"/>
  <c r="Q771" i="4"/>
  <c r="P771" i="4"/>
  <c r="O771" i="4"/>
  <c r="N771" i="4"/>
  <c r="T770" i="4"/>
  <c r="S770" i="4"/>
  <c r="R770" i="4"/>
  <c r="Q770" i="4"/>
  <c r="P770" i="4"/>
  <c r="O770" i="4"/>
  <c r="N770" i="4"/>
  <c r="T769" i="4"/>
  <c r="S769" i="4"/>
  <c r="R769" i="4"/>
  <c r="Q769" i="4"/>
  <c r="P769" i="4"/>
  <c r="O769" i="4"/>
  <c r="N769" i="4"/>
  <c r="T768" i="4"/>
  <c r="S768" i="4"/>
  <c r="R768" i="4"/>
  <c r="Q768" i="4"/>
  <c r="P768" i="4"/>
  <c r="O768" i="4"/>
  <c r="N768" i="4"/>
  <c r="T767" i="4"/>
  <c r="S767" i="4"/>
  <c r="R767" i="4"/>
  <c r="Q767" i="4"/>
  <c r="P767" i="4"/>
  <c r="O767" i="4"/>
  <c r="N767" i="4"/>
  <c r="T766" i="4"/>
  <c r="S766" i="4"/>
  <c r="R766" i="4"/>
  <c r="Q766" i="4"/>
  <c r="P766" i="4"/>
  <c r="O766" i="4"/>
  <c r="N766" i="4"/>
  <c r="T765" i="4"/>
  <c r="S765" i="4"/>
  <c r="R765" i="4"/>
  <c r="Q765" i="4"/>
  <c r="P765" i="4"/>
  <c r="O765" i="4"/>
  <c r="N765" i="4"/>
  <c r="T764" i="4"/>
  <c r="S764" i="4"/>
  <c r="R764" i="4"/>
  <c r="Q764" i="4"/>
  <c r="P764" i="4"/>
  <c r="O764" i="4"/>
  <c r="N764" i="4"/>
  <c r="T763" i="4"/>
  <c r="S763" i="4"/>
  <c r="R763" i="4"/>
  <c r="Q763" i="4"/>
  <c r="P763" i="4"/>
  <c r="O763" i="4"/>
  <c r="N763" i="4"/>
  <c r="T762" i="4"/>
  <c r="S762" i="4"/>
  <c r="R762" i="4"/>
  <c r="Q762" i="4"/>
  <c r="P762" i="4"/>
  <c r="O762" i="4"/>
  <c r="N762" i="4"/>
  <c r="T761" i="4"/>
  <c r="S761" i="4"/>
  <c r="R761" i="4"/>
  <c r="Q761" i="4"/>
  <c r="P761" i="4"/>
  <c r="O761" i="4"/>
  <c r="N761" i="4"/>
  <c r="T760" i="4"/>
  <c r="S760" i="4"/>
  <c r="R760" i="4"/>
  <c r="Q760" i="4"/>
  <c r="P760" i="4"/>
  <c r="O760" i="4"/>
  <c r="N760" i="4"/>
  <c r="T759" i="4"/>
  <c r="S759" i="4"/>
  <c r="R759" i="4"/>
  <c r="Q759" i="4"/>
  <c r="P759" i="4"/>
  <c r="O759" i="4"/>
  <c r="N759" i="4"/>
  <c r="T758" i="4"/>
  <c r="S758" i="4"/>
  <c r="R758" i="4"/>
  <c r="Q758" i="4"/>
  <c r="P758" i="4"/>
  <c r="O758" i="4"/>
  <c r="N758" i="4"/>
  <c r="T757" i="4"/>
  <c r="S757" i="4"/>
  <c r="R757" i="4"/>
  <c r="Q757" i="4"/>
  <c r="P757" i="4"/>
  <c r="O757" i="4"/>
  <c r="N757" i="4"/>
  <c r="T756" i="4"/>
  <c r="S756" i="4"/>
  <c r="R756" i="4"/>
  <c r="Q756" i="4"/>
  <c r="P756" i="4"/>
  <c r="O756" i="4"/>
  <c r="N756" i="4"/>
  <c r="T755" i="4"/>
  <c r="S755" i="4"/>
  <c r="R755" i="4"/>
  <c r="Q755" i="4"/>
  <c r="P755" i="4"/>
  <c r="O755" i="4"/>
  <c r="N755" i="4"/>
  <c r="T754" i="4"/>
  <c r="S754" i="4"/>
  <c r="R754" i="4"/>
  <c r="Q754" i="4"/>
  <c r="P754" i="4"/>
  <c r="O754" i="4"/>
  <c r="N754" i="4"/>
  <c r="T753" i="4"/>
  <c r="S753" i="4"/>
  <c r="R753" i="4"/>
  <c r="Q753" i="4"/>
  <c r="P753" i="4"/>
  <c r="O753" i="4"/>
  <c r="N753" i="4"/>
  <c r="T752" i="4"/>
  <c r="S752" i="4"/>
  <c r="R752" i="4"/>
  <c r="Q752" i="4"/>
  <c r="P752" i="4"/>
  <c r="O752" i="4"/>
  <c r="N752" i="4"/>
  <c r="T751" i="4"/>
  <c r="S751" i="4"/>
  <c r="R751" i="4"/>
  <c r="Q751" i="4"/>
  <c r="P751" i="4"/>
  <c r="O751" i="4"/>
  <c r="N751" i="4"/>
  <c r="T750" i="4"/>
  <c r="S750" i="4"/>
  <c r="R750" i="4"/>
  <c r="Q750" i="4"/>
  <c r="P750" i="4"/>
  <c r="O750" i="4"/>
  <c r="N750" i="4"/>
  <c r="T749" i="4"/>
  <c r="S749" i="4"/>
  <c r="R749" i="4"/>
  <c r="Q749" i="4"/>
  <c r="P749" i="4"/>
  <c r="O749" i="4"/>
  <c r="N749" i="4"/>
  <c r="T748" i="4"/>
  <c r="S748" i="4"/>
  <c r="R748" i="4"/>
  <c r="Q748" i="4"/>
  <c r="P748" i="4"/>
  <c r="O748" i="4"/>
  <c r="N748" i="4"/>
  <c r="T747" i="4"/>
  <c r="S747" i="4"/>
  <c r="R747" i="4"/>
  <c r="Q747" i="4"/>
  <c r="P747" i="4"/>
  <c r="O747" i="4"/>
  <c r="N747" i="4"/>
  <c r="T746" i="4"/>
  <c r="S746" i="4"/>
  <c r="R746" i="4"/>
  <c r="Q746" i="4"/>
  <c r="P746" i="4"/>
  <c r="O746" i="4"/>
  <c r="N746" i="4"/>
  <c r="T745" i="4"/>
  <c r="S745" i="4"/>
  <c r="R745" i="4"/>
  <c r="Q745" i="4"/>
  <c r="P745" i="4"/>
  <c r="O745" i="4"/>
  <c r="N745" i="4"/>
  <c r="T744" i="4"/>
  <c r="S744" i="4"/>
  <c r="R744" i="4"/>
  <c r="Q744" i="4"/>
  <c r="P744" i="4"/>
  <c r="O744" i="4"/>
  <c r="N744" i="4"/>
  <c r="T743" i="4"/>
  <c r="S743" i="4"/>
  <c r="R743" i="4"/>
  <c r="Q743" i="4"/>
  <c r="P743" i="4"/>
  <c r="O743" i="4"/>
  <c r="N743" i="4"/>
  <c r="T742" i="4"/>
  <c r="S742" i="4"/>
  <c r="R742" i="4"/>
  <c r="Q742" i="4"/>
  <c r="P742" i="4"/>
  <c r="O742" i="4"/>
  <c r="N742" i="4"/>
  <c r="T741" i="4"/>
  <c r="S741" i="4"/>
  <c r="R741" i="4"/>
  <c r="Q741" i="4"/>
  <c r="P741" i="4"/>
  <c r="O741" i="4"/>
  <c r="N741" i="4"/>
  <c r="T740" i="4"/>
  <c r="S740" i="4"/>
  <c r="R740" i="4"/>
  <c r="Q740" i="4"/>
  <c r="P740" i="4"/>
  <c r="O740" i="4"/>
  <c r="N740" i="4"/>
  <c r="T739" i="4"/>
  <c r="S739" i="4"/>
  <c r="R739" i="4"/>
  <c r="Q739" i="4"/>
  <c r="P739" i="4"/>
  <c r="O739" i="4"/>
  <c r="N739" i="4"/>
  <c r="T738" i="4"/>
  <c r="S738" i="4"/>
  <c r="R738" i="4"/>
  <c r="Q738" i="4"/>
  <c r="P738" i="4"/>
  <c r="O738" i="4"/>
  <c r="N738" i="4"/>
  <c r="T737" i="4"/>
  <c r="S737" i="4"/>
  <c r="R737" i="4"/>
  <c r="Q737" i="4"/>
  <c r="P737" i="4"/>
  <c r="O737" i="4"/>
  <c r="N737" i="4"/>
  <c r="T736" i="4"/>
  <c r="S736" i="4"/>
  <c r="R736" i="4"/>
  <c r="Q736" i="4"/>
  <c r="P736" i="4"/>
  <c r="O736" i="4"/>
  <c r="N736" i="4"/>
  <c r="T735" i="4"/>
  <c r="S735" i="4"/>
  <c r="R735" i="4"/>
  <c r="Q735" i="4"/>
  <c r="P735" i="4"/>
  <c r="O735" i="4"/>
  <c r="N735" i="4"/>
  <c r="T734" i="4"/>
  <c r="S734" i="4"/>
  <c r="R734" i="4"/>
  <c r="Q734" i="4"/>
  <c r="P734" i="4"/>
  <c r="O734" i="4"/>
  <c r="N734" i="4"/>
  <c r="T733" i="4"/>
  <c r="S733" i="4"/>
  <c r="R733" i="4"/>
  <c r="Q733" i="4"/>
  <c r="P733" i="4"/>
  <c r="O733" i="4"/>
  <c r="N733" i="4"/>
  <c r="T732" i="4"/>
  <c r="S732" i="4"/>
  <c r="R732" i="4"/>
  <c r="Q732" i="4"/>
  <c r="P732" i="4"/>
  <c r="O732" i="4"/>
  <c r="N732" i="4"/>
  <c r="T731" i="4"/>
  <c r="S731" i="4"/>
  <c r="R731" i="4"/>
  <c r="Q731" i="4"/>
  <c r="P731" i="4"/>
  <c r="O731" i="4"/>
  <c r="N731" i="4"/>
  <c r="T730" i="4"/>
  <c r="S730" i="4"/>
  <c r="R730" i="4"/>
  <c r="Q730" i="4"/>
  <c r="P730" i="4"/>
  <c r="O730" i="4"/>
  <c r="N730" i="4"/>
  <c r="T729" i="4"/>
  <c r="S729" i="4"/>
  <c r="R729" i="4"/>
  <c r="Q729" i="4"/>
  <c r="P729" i="4"/>
  <c r="O729" i="4"/>
  <c r="N729" i="4"/>
  <c r="T728" i="4"/>
  <c r="S728" i="4"/>
  <c r="R728" i="4"/>
  <c r="Q728" i="4"/>
  <c r="P728" i="4"/>
  <c r="O728" i="4"/>
  <c r="N728" i="4"/>
  <c r="T727" i="4"/>
  <c r="S727" i="4"/>
  <c r="R727" i="4"/>
  <c r="Q727" i="4"/>
  <c r="P727" i="4"/>
  <c r="O727" i="4"/>
  <c r="N727" i="4"/>
  <c r="T726" i="4"/>
  <c r="S726" i="4"/>
  <c r="R726" i="4"/>
  <c r="Q726" i="4"/>
  <c r="P726" i="4"/>
  <c r="O726" i="4"/>
  <c r="N726" i="4"/>
  <c r="T725" i="4"/>
  <c r="S725" i="4"/>
  <c r="R725" i="4"/>
  <c r="Q725" i="4"/>
  <c r="P725" i="4"/>
  <c r="O725" i="4"/>
  <c r="N725" i="4"/>
  <c r="T724" i="4"/>
  <c r="S724" i="4"/>
  <c r="R724" i="4"/>
  <c r="Q724" i="4"/>
  <c r="P724" i="4"/>
  <c r="O724" i="4"/>
  <c r="N724" i="4"/>
  <c r="T723" i="4"/>
  <c r="S723" i="4"/>
  <c r="R723" i="4"/>
  <c r="Q723" i="4"/>
  <c r="P723" i="4"/>
  <c r="O723" i="4"/>
  <c r="N723" i="4"/>
  <c r="T722" i="4"/>
  <c r="S722" i="4"/>
  <c r="R722" i="4"/>
  <c r="Q722" i="4"/>
  <c r="P722" i="4"/>
  <c r="O722" i="4"/>
  <c r="N722" i="4"/>
  <c r="T721" i="4"/>
  <c r="S721" i="4"/>
  <c r="R721" i="4"/>
  <c r="Q721" i="4"/>
  <c r="P721" i="4"/>
  <c r="O721" i="4"/>
  <c r="N721" i="4"/>
  <c r="T720" i="4"/>
  <c r="S720" i="4"/>
  <c r="R720" i="4"/>
  <c r="Q720" i="4"/>
  <c r="P720" i="4"/>
  <c r="O720" i="4"/>
  <c r="N720" i="4"/>
  <c r="T719" i="4"/>
  <c r="S719" i="4"/>
  <c r="R719" i="4"/>
  <c r="Q719" i="4"/>
  <c r="P719" i="4"/>
  <c r="O719" i="4"/>
  <c r="N719" i="4"/>
  <c r="T718" i="4"/>
  <c r="S718" i="4"/>
  <c r="R718" i="4"/>
  <c r="Q718" i="4"/>
  <c r="P718" i="4"/>
  <c r="O718" i="4"/>
  <c r="N718" i="4"/>
  <c r="T717" i="4"/>
  <c r="S717" i="4"/>
  <c r="R717" i="4"/>
  <c r="Q717" i="4"/>
  <c r="P717" i="4"/>
  <c r="O717" i="4"/>
  <c r="N717" i="4"/>
  <c r="T716" i="4"/>
  <c r="S716" i="4"/>
  <c r="R716" i="4"/>
  <c r="Q716" i="4"/>
  <c r="P716" i="4"/>
  <c r="O716" i="4"/>
  <c r="N716" i="4"/>
  <c r="T715" i="4"/>
  <c r="S715" i="4"/>
  <c r="R715" i="4"/>
  <c r="Q715" i="4"/>
  <c r="P715" i="4"/>
  <c r="O715" i="4"/>
  <c r="N715" i="4"/>
  <c r="T714" i="4"/>
  <c r="S714" i="4"/>
  <c r="R714" i="4"/>
  <c r="Q714" i="4"/>
  <c r="P714" i="4"/>
  <c r="O714" i="4"/>
  <c r="N714" i="4"/>
  <c r="T713" i="4"/>
  <c r="S713" i="4"/>
  <c r="R713" i="4"/>
  <c r="Q713" i="4"/>
  <c r="P713" i="4"/>
  <c r="O713" i="4"/>
  <c r="N713" i="4"/>
  <c r="T712" i="4"/>
  <c r="S712" i="4"/>
  <c r="R712" i="4"/>
  <c r="Q712" i="4"/>
  <c r="P712" i="4"/>
  <c r="O712" i="4"/>
  <c r="N712" i="4"/>
  <c r="T711" i="4"/>
  <c r="S711" i="4"/>
  <c r="R711" i="4"/>
  <c r="Q711" i="4"/>
  <c r="P711" i="4"/>
  <c r="O711" i="4"/>
  <c r="N711" i="4"/>
  <c r="T710" i="4"/>
  <c r="S710" i="4"/>
  <c r="R710" i="4"/>
  <c r="Q710" i="4"/>
  <c r="P710" i="4"/>
  <c r="O710" i="4"/>
  <c r="N710" i="4"/>
  <c r="T709" i="4"/>
  <c r="S709" i="4"/>
  <c r="R709" i="4"/>
  <c r="Q709" i="4"/>
  <c r="P709" i="4"/>
  <c r="O709" i="4"/>
  <c r="N709" i="4"/>
  <c r="T708" i="4"/>
  <c r="S708" i="4"/>
  <c r="R708" i="4"/>
  <c r="Q708" i="4"/>
  <c r="P708" i="4"/>
  <c r="O708" i="4"/>
  <c r="N708" i="4"/>
  <c r="T707" i="4"/>
  <c r="S707" i="4"/>
  <c r="R707" i="4"/>
  <c r="Q707" i="4"/>
  <c r="P707" i="4"/>
  <c r="O707" i="4"/>
  <c r="N707" i="4"/>
  <c r="T706" i="4"/>
  <c r="S706" i="4"/>
  <c r="R706" i="4"/>
  <c r="Q706" i="4"/>
  <c r="P706" i="4"/>
  <c r="O706" i="4"/>
  <c r="N706" i="4"/>
  <c r="T705" i="4"/>
  <c r="S705" i="4"/>
  <c r="R705" i="4"/>
  <c r="Q705" i="4"/>
  <c r="P705" i="4"/>
  <c r="O705" i="4"/>
  <c r="N705" i="4"/>
  <c r="T704" i="4"/>
  <c r="S704" i="4"/>
  <c r="R704" i="4"/>
  <c r="Q704" i="4"/>
  <c r="P704" i="4"/>
  <c r="O704" i="4"/>
  <c r="N704" i="4"/>
  <c r="T703" i="4"/>
  <c r="S703" i="4"/>
  <c r="R703" i="4"/>
  <c r="Q703" i="4"/>
  <c r="P703" i="4"/>
  <c r="O703" i="4"/>
  <c r="N703" i="4"/>
  <c r="T702" i="4"/>
  <c r="S702" i="4"/>
  <c r="R702" i="4"/>
  <c r="Q702" i="4"/>
  <c r="P702" i="4"/>
  <c r="O702" i="4"/>
  <c r="N702" i="4"/>
  <c r="T701" i="4"/>
  <c r="S701" i="4"/>
  <c r="R701" i="4"/>
  <c r="Q701" i="4"/>
  <c r="P701" i="4"/>
  <c r="O701" i="4"/>
  <c r="N701" i="4"/>
  <c r="T700" i="4"/>
  <c r="S700" i="4"/>
  <c r="R700" i="4"/>
  <c r="Q700" i="4"/>
  <c r="P700" i="4"/>
  <c r="O700" i="4"/>
  <c r="N700" i="4"/>
  <c r="T699" i="4"/>
  <c r="S699" i="4"/>
  <c r="R699" i="4"/>
  <c r="Q699" i="4"/>
  <c r="P699" i="4"/>
  <c r="O699" i="4"/>
  <c r="N699" i="4"/>
  <c r="T698" i="4"/>
  <c r="S698" i="4"/>
  <c r="R698" i="4"/>
  <c r="Q698" i="4"/>
  <c r="P698" i="4"/>
  <c r="O698" i="4"/>
  <c r="N698" i="4"/>
  <c r="T697" i="4"/>
  <c r="S697" i="4"/>
  <c r="R697" i="4"/>
  <c r="Q697" i="4"/>
  <c r="P697" i="4"/>
  <c r="O697" i="4"/>
  <c r="N697" i="4"/>
  <c r="T696" i="4"/>
  <c r="S696" i="4"/>
  <c r="R696" i="4"/>
  <c r="Q696" i="4"/>
  <c r="P696" i="4"/>
  <c r="O696" i="4"/>
  <c r="N696" i="4"/>
  <c r="T695" i="4"/>
  <c r="S695" i="4"/>
  <c r="R695" i="4"/>
  <c r="Q695" i="4"/>
  <c r="P695" i="4"/>
  <c r="O695" i="4"/>
  <c r="N695" i="4"/>
  <c r="T694" i="4"/>
  <c r="S694" i="4"/>
  <c r="R694" i="4"/>
  <c r="Q694" i="4"/>
  <c r="P694" i="4"/>
  <c r="O694" i="4"/>
  <c r="N694" i="4"/>
  <c r="T693" i="4"/>
  <c r="S693" i="4"/>
  <c r="R693" i="4"/>
  <c r="Q693" i="4"/>
  <c r="P693" i="4"/>
  <c r="O693" i="4"/>
  <c r="N693" i="4"/>
  <c r="T692" i="4"/>
  <c r="S692" i="4"/>
  <c r="R692" i="4"/>
  <c r="Q692" i="4"/>
  <c r="P692" i="4"/>
  <c r="O692" i="4"/>
  <c r="N692" i="4"/>
  <c r="T691" i="4"/>
  <c r="S691" i="4"/>
  <c r="R691" i="4"/>
  <c r="Q691" i="4"/>
  <c r="P691" i="4"/>
  <c r="O691" i="4"/>
  <c r="N691" i="4"/>
  <c r="T690" i="4"/>
  <c r="S690" i="4"/>
  <c r="R690" i="4"/>
  <c r="Q690" i="4"/>
  <c r="P690" i="4"/>
  <c r="O690" i="4"/>
  <c r="N690" i="4"/>
  <c r="T689" i="4"/>
  <c r="S689" i="4"/>
  <c r="R689" i="4"/>
  <c r="Q689" i="4"/>
  <c r="P689" i="4"/>
  <c r="O689" i="4"/>
  <c r="N689" i="4"/>
  <c r="T688" i="4"/>
  <c r="S688" i="4"/>
  <c r="R688" i="4"/>
  <c r="Q688" i="4"/>
  <c r="P688" i="4"/>
  <c r="O688" i="4"/>
  <c r="N688" i="4"/>
  <c r="T687" i="4"/>
  <c r="S687" i="4"/>
  <c r="R687" i="4"/>
  <c r="Q687" i="4"/>
  <c r="P687" i="4"/>
  <c r="O687" i="4"/>
  <c r="N687" i="4"/>
  <c r="T686" i="4"/>
  <c r="S686" i="4"/>
  <c r="R686" i="4"/>
  <c r="Q686" i="4"/>
  <c r="P686" i="4"/>
  <c r="O686" i="4"/>
  <c r="N686" i="4"/>
  <c r="T685" i="4"/>
  <c r="S685" i="4"/>
  <c r="R685" i="4"/>
  <c r="Q685" i="4"/>
  <c r="P685" i="4"/>
  <c r="O685" i="4"/>
  <c r="N685" i="4"/>
  <c r="T684" i="4"/>
  <c r="S684" i="4"/>
  <c r="R684" i="4"/>
  <c r="Q684" i="4"/>
  <c r="P684" i="4"/>
  <c r="O684" i="4"/>
  <c r="N684" i="4"/>
  <c r="T683" i="4"/>
  <c r="S683" i="4"/>
  <c r="R683" i="4"/>
  <c r="Q683" i="4"/>
  <c r="P683" i="4"/>
  <c r="O683" i="4"/>
  <c r="N683" i="4"/>
  <c r="T682" i="4"/>
  <c r="S682" i="4"/>
  <c r="R682" i="4"/>
  <c r="Q682" i="4"/>
  <c r="P682" i="4"/>
  <c r="O682" i="4"/>
  <c r="N682" i="4"/>
  <c r="T681" i="4"/>
  <c r="S681" i="4"/>
  <c r="R681" i="4"/>
  <c r="Q681" i="4"/>
  <c r="P681" i="4"/>
  <c r="O681" i="4"/>
  <c r="N681" i="4"/>
  <c r="T680" i="4"/>
  <c r="S680" i="4"/>
  <c r="R680" i="4"/>
  <c r="Q680" i="4"/>
  <c r="P680" i="4"/>
  <c r="O680" i="4"/>
  <c r="N680" i="4"/>
  <c r="T679" i="4"/>
  <c r="S679" i="4"/>
  <c r="R679" i="4"/>
  <c r="Q679" i="4"/>
  <c r="P679" i="4"/>
  <c r="O679" i="4"/>
  <c r="N679" i="4"/>
  <c r="T678" i="4"/>
  <c r="S678" i="4"/>
  <c r="R678" i="4"/>
  <c r="Q678" i="4"/>
  <c r="P678" i="4"/>
  <c r="O678" i="4"/>
  <c r="N678" i="4"/>
  <c r="T677" i="4"/>
  <c r="S677" i="4"/>
  <c r="R677" i="4"/>
  <c r="Q677" i="4"/>
  <c r="P677" i="4"/>
  <c r="O677" i="4"/>
  <c r="N677" i="4"/>
  <c r="T676" i="4"/>
  <c r="S676" i="4"/>
  <c r="R676" i="4"/>
  <c r="Q676" i="4"/>
  <c r="P676" i="4"/>
  <c r="O676" i="4"/>
  <c r="N676" i="4"/>
  <c r="T675" i="4"/>
  <c r="S675" i="4"/>
  <c r="R675" i="4"/>
  <c r="Q675" i="4"/>
  <c r="P675" i="4"/>
  <c r="O675" i="4"/>
  <c r="N675" i="4"/>
  <c r="T674" i="4"/>
  <c r="S674" i="4"/>
  <c r="R674" i="4"/>
  <c r="Q674" i="4"/>
  <c r="P674" i="4"/>
  <c r="O674" i="4"/>
  <c r="N674" i="4"/>
  <c r="T673" i="4"/>
  <c r="S673" i="4"/>
  <c r="R673" i="4"/>
  <c r="Q673" i="4"/>
  <c r="P673" i="4"/>
  <c r="O673" i="4"/>
  <c r="N673" i="4"/>
  <c r="T672" i="4"/>
  <c r="S672" i="4"/>
  <c r="R672" i="4"/>
  <c r="Q672" i="4"/>
  <c r="P672" i="4"/>
  <c r="O672" i="4"/>
  <c r="N672" i="4"/>
  <c r="T671" i="4"/>
  <c r="S671" i="4"/>
  <c r="R671" i="4"/>
  <c r="Q671" i="4"/>
  <c r="P671" i="4"/>
  <c r="O671" i="4"/>
  <c r="N671" i="4"/>
  <c r="T670" i="4"/>
  <c r="S670" i="4"/>
  <c r="R670" i="4"/>
  <c r="Q670" i="4"/>
  <c r="P670" i="4"/>
  <c r="O670" i="4"/>
  <c r="N670" i="4"/>
  <c r="T669" i="4"/>
  <c r="S669" i="4"/>
  <c r="R669" i="4"/>
  <c r="Q669" i="4"/>
  <c r="P669" i="4"/>
  <c r="O669" i="4"/>
  <c r="N669" i="4"/>
  <c r="T668" i="4"/>
  <c r="S668" i="4"/>
  <c r="R668" i="4"/>
  <c r="Q668" i="4"/>
  <c r="P668" i="4"/>
  <c r="O668" i="4"/>
  <c r="N668" i="4"/>
  <c r="T667" i="4"/>
  <c r="S667" i="4"/>
  <c r="R667" i="4"/>
  <c r="Q667" i="4"/>
  <c r="P667" i="4"/>
  <c r="O667" i="4"/>
  <c r="N667" i="4"/>
  <c r="T666" i="4"/>
  <c r="S666" i="4"/>
  <c r="R666" i="4"/>
  <c r="Q666" i="4"/>
  <c r="P666" i="4"/>
  <c r="O666" i="4"/>
  <c r="N666" i="4"/>
  <c r="T665" i="4"/>
  <c r="S665" i="4"/>
  <c r="R665" i="4"/>
  <c r="Q665" i="4"/>
  <c r="P665" i="4"/>
  <c r="O665" i="4"/>
  <c r="N665" i="4"/>
  <c r="T664" i="4"/>
  <c r="S664" i="4"/>
  <c r="R664" i="4"/>
  <c r="Q664" i="4"/>
  <c r="P664" i="4"/>
  <c r="O664" i="4"/>
  <c r="N664" i="4"/>
  <c r="T663" i="4"/>
  <c r="S663" i="4"/>
  <c r="R663" i="4"/>
  <c r="Q663" i="4"/>
  <c r="P663" i="4"/>
  <c r="O663" i="4"/>
  <c r="N663" i="4"/>
  <c r="T662" i="4"/>
  <c r="S662" i="4"/>
  <c r="R662" i="4"/>
  <c r="Q662" i="4"/>
  <c r="P662" i="4"/>
  <c r="O662" i="4"/>
  <c r="N662" i="4"/>
  <c r="T661" i="4"/>
  <c r="S661" i="4"/>
  <c r="R661" i="4"/>
  <c r="Q661" i="4"/>
  <c r="P661" i="4"/>
  <c r="O661" i="4"/>
  <c r="N661" i="4"/>
  <c r="T660" i="4"/>
  <c r="S660" i="4"/>
  <c r="R660" i="4"/>
  <c r="Q660" i="4"/>
  <c r="P660" i="4"/>
  <c r="O660" i="4"/>
  <c r="N660" i="4"/>
  <c r="T659" i="4"/>
  <c r="S659" i="4"/>
  <c r="R659" i="4"/>
  <c r="Q659" i="4"/>
  <c r="P659" i="4"/>
  <c r="O659" i="4"/>
  <c r="N659" i="4"/>
  <c r="T658" i="4"/>
  <c r="S658" i="4"/>
  <c r="R658" i="4"/>
  <c r="Q658" i="4"/>
  <c r="P658" i="4"/>
  <c r="O658" i="4"/>
  <c r="N658" i="4"/>
  <c r="T657" i="4"/>
  <c r="S657" i="4"/>
  <c r="R657" i="4"/>
  <c r="Q657" i="4"/>
  <c r="P657" i="4"/>
  <c r="O657" i="4"/>
  <c r="N657" i="4"/>
  <c r="T656" i="4"/>
  <c r="S656" i="4"/>
  <c r="R656" i="4"/>
  <c r="Q656" i="4"/>
  <c r="P656" i="4"/>
  <c r="O656" i="4"/>
  <c r="N656" i="4"/>
  <c r="T655" i="4"/>
  <c r="S655" i="4"/>
  <c r="R655" i="4"/>
  <c r="Q655" i="4"/>
  <c r="P655" i="4"/>
  <c r="O655" i="4"/>
  <c r="N655" i="4"/>
  <c r="T654" i="4"/>
  <c r="S654" i="4"/>
  <c r="R654" i="4"/>
  <c r="Q654" i="4"/>
  <c r="P654" i="4"/>
  <c r="O654" i="4"/>
  <c r="N654" i="4"/>
  <c r="T653" i="4"/>
  <c r="S653" i="4"/>
  <c r="R653" i="4"/>
  <c r="Q653" i="4"/>
  <c r="P653" i="4"/>
  <c r="O653" i="4"/>
  <c r="N653" i="4"/>
  <c r="T652" i="4"/>
  <c r="S652" i="4"/>
  <c r="R652" i="4"/>
  <c r="Q652" i="4"/>
  <c r="P652" i="4"/>
  <c r="O652" i="4"/>
  <c r="N652" i="4"/>
  <c r="T651" i="4"/>
  <c r="S651" i="4"/>
  <c r="R651" i="4"/>
  <c r="Q651" i="4"/>
  <c r="P651" i="4"/>
  <c r="O651" i="4"/>
  <c r="N651" i="4"/>
  <c r="T650" i="4"/>
  <c r="S650" i="4"/>
  <c r="R650" i="4"/>
  <c r="Q650" i="4"/>
  <c r="P650" i="4"/>
  <c r="O650" i="4"/>
  <c r="N650" i="4"/>
  <c r="T649" i="4"/>
  <c r="S649" i="4"/>
  <c r="R649" i="4"/>
  <c r="Q649" i="4"/>
  <c r="P649" i="4"/>
  <c r="O649" i="4"/>
  <c r="N649" i="4"/>
  <c r="T648" i="4"/>
  <c r="S648" i="4"/>
  <c r="R648" i="4"/>
  <c r="Q648" i="4"/>
  <c r="P648" i="4"/>
  <c r="O648" i="4"/>
  <c r="N648" i="4"/>
  <c r="T647" i="4"/>
  <c r="S647" i="4"/>
  <c r="R647" i="4"/>
  <c r="Q647" i="4"/>
  <c r="P647" i="4"/>
  <c r="O647" i="4"/>
  <c r="N647" i="4"/>
  <c r="T646" i="4"/>
  <c r="S646" i="4"/>
  <c r="R646" i="4"/>
  <c r="Q646" i="4"/>
  <c r="P646" i="4"/>
  <c r="O646" i="4"/>
  <c r="N646" i="4"/>
  <c r="T645" i="4"/>
  <c r="S645" i="4"/>
  <c r="R645" i="4"/>
  <c r="Q645" i="4"/>
  <c r="P645" i="4"/>
  <c r="O645" i="4"/>
  <c r="N645" i="4"/>
  <c r="T644" i="4"/>
  <c r="S644" i="4"/>
  <c r="R644" i="4"/>
  <c r="Q644" i="4"/>
  <c r="P644" i="4"/>
  <c r="O644" i="4"/>
  <c r="N644" i="4"/>
  <c r="T643" i="4"/>
  <c r="S643" i="4"/>
  <c r="R643" i="4"/>
  <c r="Q643" i="4"/>
  <c r="P643" i="4"/>
  <c r="O643" i="4"/>
  <c r="N643" i="4"/>
  <c r="T642" i="4"/>
  <c r="S642" i="4"/>
  <c r="R642" i="4"/>
  <c r="Q642" i="4"/>
  <c r="P642" i="4"/>
  <c r="O642" i="4"/>
  <c r="N642" i="4"/>
  <c r="T641" i="4"/>
  <c r="S641" i="4"/>
  <c r="R641" i="4"/>
  <c r="Q641" i="4"/>
  <c r="P641" i="4"/>
  <c r="O641" i="4"/>
  <c r="N641" i="4"/>
  <c r="T640" i="4"/>
  <c r="S640" i="4"/>
  <c r="R640" i="4"/>
  <c r="Q640" i="4"/>
  <c r="P640" i="4"/>
  <c r="O640" i="4"/>
  <c r="N640" i="4"/>
  <c r="T639" i="4"/>
  <c r="S639" i="4"/>
  <c r="R639" i="4"/>
  <c r="Q639" i="4"/>
  <c r="P639" i="4"/>
  <c r="O639" i="4"/>
  <c r="N639" i="4"/>
  <c r="T638" i="4"/>
  <c r="S638" i="4"/>
  <c r="R638" i="4"/>
  <c r="Q638" i="4"/>
  <c r="P638" i="4"/>
  <c r="O638" i="4"/>
  <c r="N638" i="4"/>
  <c r="T637" i="4"/>
  <c r="S637" i="4"/>
  <c r="R637" i="4"/>
  <c r="Q637" i="4"/>
  <c r="P637" i="4"/>
  <c r="O637" i="4"/>
  <c r="N637" i="4"/>
  <c r="T636" i="4"/>
  <c r="S636" i="4"/>
  <c r="R636" i="4"/>
  <c r="Q636" i="4"/>
  <c r="P636" i="4"/>
  <c r="O636" i="4"/>
  <c r="N636" i="4"/>
  <c r="T635" i="4"/>
  <c r="S635" i="4"/>
  <c r="R635" i="4"/>
  <c r="Q635" i="4"/>
  <c r="P635" i="4"/>
  <c r="O635" i="4"/>
  <c r="N635" i="4"/>
  <c r="T634" i="4"/>
  <c r="S634" i="4"/>
  <c r="R634" i="4"/>
  <c r="Q634" i="4"/>
  <c r="P634" i="4"/>
  <c r="O634" i="4"/>
  <c r="N634" i="4"/>
  <c r="T633" i="4"/>
  <c r="S633" i="4"/>
  <c r="R633" i="4"/>
  <c r="Q633" i="4"/>
  <c r="P633" i="4"/>
  <c r="O633" i="4"/>
  <c r="N633" i="4"/>
  <c r="T632" i="4"/>
  <c r="S632" i="4"/>
  <c r="R632" i="4"/>
  <c r="Q632" i="4"/>
  <c r="P632" i="4"/>
  <c r="O632" i="4"/>
  <c r="N632" i="4"/>
  <c r="T631" i="4"/>
  <c r="S631" i="4"/>
  <c r="R631" i="4"/>
  <c r="Q631" i="4"/>
  <c r="P631" i="4"/>
  <c r="O631" i="4"/>
  <c r="N631" i="4"/>
  <c r="T630" i="4"/>
  <c r="S630" i="4"/>
  <c r="R630" i="4"/>
  <c r="Q630" i="4"/>
  <c r="P630" i="4"/>
  <c r="O630" i="4"/>
  <c r="N630" i="4"/>
  <c r="T629" i="4"/>
  <c r="S629" i="4"/>
  <c r="R629" i="4"/>
  <c r="Q629" i="4"/>
  <c r="P629" i="4"/>
  <c r="O629" i="4"/>
  <c r="N629" i="4"/>
  <c r="T628" i="4"/>
  <c r="S628" i="4"/>
  <c r="R628" i="4"/>
  <c r="Q628" i="4"/>
  <c r="P628" i="4"/>
  <c r="O628" i="4"/>
  <c r="N628" i="4"/>
  <c r="T627" i="4"/>
  <c r="S627" i="4"/>
  <c r="R627" i="4"/>
  <c r="Q627" i="4"/>
  <c r="P627" i="4"/>
  <c r="O627" i="4"/>
  <c r="N627" i="4"/>
  <c r="T626" i="4"/>
  <c r="S626" i="4"/>
  <c r="R626" i="4"/>
  <c r="Q626" i="4"/>
  <c r="P626" i="4"/>
  <c r="O626" i="4"/>
  <c r="N626" i="4"/>
  <c r="T625" i="4"/>
  <c r="S625" i="4"/>
  <c r="R625" i="4"/>
  <c r="Q625" i="4"/>
  <c r="P625" i="4"/>
  <c r="O625" i="4"/>
  <c r="N625" i="4"/>
  <c r="T624" i="4"/>
  <c r="S624" i="4"/>
  <c r="R624" i="4"/>
  <c r="Q624" i="4"/>
  <c r="P624" i="4"/>
  <c r="O624" i="4"/>
  <c r="N624" i="4"/>
  <c r="T623" i="4"/>
  <c r="S623" i="4"/>
  <c r="R623" i="4"/>
  <c r="Q623" i="4"/>
  <c r="P623" i="4"/>
  <c r="O623" i="4"/>
  <c r="N623" i="4"/>
  <c r="T622" i="4"/>
  <c r="S622" i="4"/>
  <c r="R622" i="4"/>
  <c r="Q622" i="4"/>
  <c r="P622" i="4"/>
  <c r="O622" i="4"/>
  <c r="N622" i="4"/>
  <c r="T621" i="4"/>
  <c r="S621" i="4"/>
  <c r="R621" i="4"/>
  <c r="Q621" i="4"/>
  <c r="P621" i="4"/>
  <c r="O621" i="4"/>
  <c r="N621" i="4"/>
  <c r="T620" i="4"/>
  <c r="S620" i="4"/>
  <c r="R620" i="4"/>
  <c r="Q620" i="4"/>
  <c r="P620" i="4"/>
  <c r="O620" i="4"/>
  <c r="N620" i="4"/>
  <c r="T619" i="4"/>
  <c r="S619" i="4"/>
  <c r="R619" i="4"/>
  <c r="Q619" i="4"/>
  <c r="P619" i="4"/>
  <c r="O619" i="4"/>
  <c r="N619" i="4"/>
  <c r="T618" i="4"/>
  <c r="S618" i="4"/>
  <c r="R618" i="4"/>
  <c r="Q618" i="4"/>
  <c r="P618" i="4"/>
  <c r="O618" i="4"/>
  <c r="N618" i="4"/>
  <c r="T617" i="4"/>
  <c r="S617" i="4"/>
  <c r="R617" i="4"/>
  <c r="Q617" i="4"/>
  <c r="P617" i="4"/>
  <c r="O617" i="4"/>
  <c r="N617" i="4"/>
  <c r="T616" i="4"/>
  <c r="S616" i="4"/>
  <c r="R616" i="4"/>
  <c r="Q616" i="4"/>
  <c r="P616" i="4"/>
  <c r="O616" i="4"/>
  <c r="N616" i="4"/>
  <c r="T615" i="4"/>
  <c r="S615" i="4"/>
  <c r="R615" i="4"/>
  <c r="Q615" i="4"/>
  <c r="P615" i="4"/>
  <c r="O615" i="4"/>
  <c r="N615" i="4"/>
  <c r="T614" i="4"/>
  <c r="S614" i="4"/>
  <c r="R614" i="4"/>
  <c r="Q614" i="4"/>
  <c r="P614" i="4"/>
  <c r="O614" i="4"/>
  <c r="N614" i="4"/>
  <c r="T613" i="4"/>
  <c r="S613" i="4"/>
  <c r="R613" i="4"/>
  <c r="Q613" i="4"/>
  <c r="P613" i="4"/>
  <c r="O613" i="4"/>
  <c r="N613" i="4"/>
  <c r="T612" i="4"/>
  <c r="S612" i="4"/>
  <c r="R612" i="4"/>
  <c r="Q612" i="4"/>
  <c r="P612" i="4"/>
  <c r="O612" i="4"/>
  <c r="N612" i="4"/>
  <c r="T611" i="4"/>
  <c r="S611" i="4"/>
  <c r="R611" i="4"/>
  <c r="Q611" i="4"/>
  <c r="P611" i="4"/>
  <c r="O611" i="4"/>
  <c r="N611" i="4"/>
  <c r="T610" i="4"/>
  <c r="S610" i="4"/>
  <c r="R610" i="4"/>
  <c r="Q610" i="4"/>
  <c r="P610" i="4"/>
  <c r="O610" i="4"/>
  <c r="N610" i="4"/>
  <c r="T609" i="4"/>
  <c r="S609" i="4"/>
  <c r="R609" i="4"/>
  <c r="Q609" i="4"/>
  <c r="P609" i="4"/>
  <c r="O609" i="4"/>
  <c r="N609" i="4"/>
  <c r="T608" i="4"/>
  <c r="S608" i="4"/>
  <c r="R608" i="4"/>
  <c r="Q608" i="4"/>
  <c r="P608" i="4"/>
  <c r="O608" i="4"/>
  <c r="N608" i="4"/>
  <c r="T607" i="4"/>
  <c r="S607" i="4"/>
  <c r="R607" i="4"/>
  <c r="Q607" i="4"/>
  <c r="P607" i="4"/>
  <c r="O607" i="4"/>
  <c r="N607" i="4"/>
  <c r="T606" i="4"/>
  <c r="S606" i="4"/>
  <c r="R606" i="4"/>
  <c r="Q606" i="4"/>
  <c r="P606" i="4"/>
  <c r="O606" i="4"/>
  <c r="N606" i="4"/>
  <c r="T605" i="4"/>
  <c r="S605" i="4"/>
  <c r="R605" i="4"/>
  <c r="Q605" i="4"/>
  <c r="P605" i="4"/>
  <c r="O605" i="4"/>
  <c r="N605" i="4"/>
  <c r="T604" i="4"/>
  <c r="S604" i="4"/>
  <c r="R604" i="4"/>
  <c r="Q604" i="4"/>
  <c r="P604" i="4"/>
  <c r="O604" i="4"/>
  <c r="N604" i="4"/>
  <c r="T603" i="4"/>
  <c r="S603" i="4"/>
  <c r="R603" i="4"/>
  <c r="Q603" i="4"/>
  <c r="P603" i="4"/>
  <c r="O603" i="4"/>
  <c r="N603" i="4"/>
  <c r="T602" i="4"/>
  <c r="S602" i="4"/>
  <c r="R602" i="4"/>
  <c r="Q602" i="4"/>
  <c r="P602" i="4"/>
  <c r="O602" i="4"/>
  <c r="N602" i="4"/>
  <c r="T601" i="4"/>
  <c r="S601" i="4"/>
  <c r="R601" i="4"/>
  <c r="Q601" i="4"/>
  <c r="P601" i="4"/>
  <c r="O601" i="4"/>
  <c r="N601" i="4"/>
  <c r="T600" i="4"/>
  <c r="S600" i="4"/>
  <c r="R600" i="4"/>
  <c r="Q600" i="4"/>
  <c r="P600" i="4"/>
  <c r="O600" i="4"/>
  <c r="N600" i="4"/>
  <c r="T599" i="4"/>
  <c r="S599" i="4"/>
  <c r="R599" i="4"/>
  <c r="Q599" i="4"/>
  <c r="P599" i="4"/>
  <c r="O599" i="4"/>
  <c r="N599" i="4"/>
  <c r="T598" i="4"/>
  <c r="S598" i="4"/>
  <c r="R598" i="4"/>
  <c r="Q598" i="4"/>
  <c r="P598" i="4"/>
  <c r="O598" i="4"/>
  <c r="N598" i="4"/>
  <c r="T597" i="4"/>
  <c r="S597" i="4"/>
  <c r="R597" i="4"/>
  <c r="Q597" i="4"/>
  <c r="P597" i="4"/>
  <c r="O597" i="4"/>
  <c r="N597" i="4"/>
  <c r="T596" i="4"/>
  <c r="S596" i="4"/>
  <c r="R596" i="4"/>
  <c r="Q596" i="4"/>
  <c r="P596" i="4"/>
  <c r="O596" i="4"/>
  <c r="N596" i="4"/>
  <c r="T595" i="4"/>
  <c r="S595" i="4"/>
  <c r="R595" i="4"/>
  <c r="Q595" i="4"/>
  <c r="P595" i="4"/>
  <c r="O595" i="4"/>
  <c r="N595" i="4"/>
  <c r="T594" i="4"/>
  <c r="S594" i="4"/>
  <c r="R594" i="4"/>
  <c r="Q594" i="4"/>
  <c r="P594" i="4"/>
  <c r="O594" i="4"/>
  <c r="N594" i="4"/>
  <c r="T593" i="4"/>
  <c r="S593" i="4"/>
  <c r="R593" i="4"/>
  <c r="Q593" i="4"/>
  <c r="P593" i="4"/>
  <c r="O593" i="4"/>
  <c r="N593" i="4"/>
  <c r="T592" i="4"/>
  <c r="S592" i="4"/>
  <c r="R592" i="4"/>
  <c r="Q592" i="4"/>
  <c r="P592" i="4"/>
  <c r="O592" i="4"/>
  <c r="N592" i="4"/>
  <c r="T591" i="4"/>
  <c r="S591" i="4"/>
  <c r="R591" i="4"/>
  <c r="Q591" i="4"/>
  <c r="P591" i="4"/>
  <c r="O591" i="4"/>
  <c r="N591" i="4"/>
  <c r="T590" i="4"/>
  <c r="S590" i="4"/>
  <c r="R590" i="4"/>
  <c r="Q590" i="4"/>
  <c r="P590" i="4"/>
  <c r="O590" i="4"/>
  <c r="N590" i="4"/>
  <c r="T589" i="4"/>
  <c r="S589" i="4"/>
  <c r="R589" i="4"/>
  <c r="Q589" i="4"/>
  <c r="P589" i="4"/>
  <c r="O589" i="4"/>
  <c r="N589" i="4"/>
  <c r="T588" i="4"/>
  <c r="S588" i="4"/>
  <c r="R588" i="4"/>
  <c r="Q588" i="4"/>
  <c r="P588" i="4"/>
  <c r="O588" i="4"/>
  <c r="N588" i="4"/>
  <c r="T587" i="4"/>
  <c r="S587" i="4"/>
  <c r="R587" i="4"/>
  <c r="Q587" i="4"/>
  <c r="P587" i="4"/>
  <c r="O587" i="4"/>
  <c r="N587" i="4"/>
  <c r="T586" i="4"/>
  <c r="S586" i="4"/>
  <c r="R586" i="4"/>
  <c r="Q586" i="4"/>
  <c r="P586" i="4"/>
  <c r="O586" i="4"/>
  <c r="N586" i="4"/>
  <c r="T585" i="4"/>
  <c r="S585" i="4"/>
  <c r="R585" i="4"/>
  <c r="Q585" i="4"/>
  <c r="P585" i="4"/>
  <c r="O585" i="4"/>
  <c r="N585" i="4"/>
  <c r="T584" i="4"/>
  <c r="S584" i="4"/>
  <c r="R584" i="4"/>
  <c r="Q584" i="4"/>
  <c r="P584" i="4"/>
  <c r="O584" i="4"/>
  <c r="N584" i="4"/>
  <c r="T583" i="4"/>
  <c r="S583" i="4"/>
  <c r="R583" i="4"/>
  <c r="Q583" i="4"/>
  <c r="P583" i="4"/>
  <c r="O583" i="4"/>
  <c r="N583" i="4"/>
  <c r="T582" i="4"/>
  <c r="S582" i="4"/>
  <c r="R582" i="4"/>
  <c r="Q582" i="4"/>
  <c r="P582" i="4"/>
  <c r="O582" i="4"/>
  <c r="N582" i="4"/>
  <c r="T581" i="4"/>
  <c r="S581" i="4"/>
  <c r="R581" i="4"/>
  <c r="Q581" i="4"/>
  <c r="P581" i="4"/>
  <c r="O581" i="4"/>
  <c r="N581" i="4"/>
  <c r="T580" i="4"/>
  <c r="S580" i="4"/>
  <c r="R580" i="4"/>
  <c r="Q580" i="4"/>
  <c r="P580" i="4"/>
  <c r="O580" i="4"/>
  <c r="N580" i="4"/>
  <c r="T579" i="4"/>
  <c r="S579" i="4"/>
  <c r="R579" i="4"/>
  <c r="Q579" i="4"/>
  <c r="P579" i="4"/>
  <c r="O579" i="4"/>
  <c r="N579" i="4"/>
  <c r="T578" i="4"/>
  <c r="S578" i="4"/>
  <c r="R578" i="4"/>
  <c r="Q578" i="4"/>
  <c r="P578" i="4"/>
  <c r="O578" i="4"/>
  <c r="N578" i="4"/>
  <c r="T577" i="4"/>
  <c r="S577" i="4"/>
  <c r="R577" i="4"/>
  <c r="Q577" i="4"/>
  <c r="P577" i="4"/>
  <c r="O577" i="4"/>
  <c r="N577" i="4"/>
  <c r="T576" i="4"/>
  <c r="S576" i="4"/>
  <c r="R576" i="4"/>
  <c r="Q576" i="4"/>
  <c r="P576" i="4"/>
  <c r="O576" i="4"/>
  <c r="N576" i="4"/>
  <c r="T575" i="4"/>
  <c r="S575" i="4"/>
  <c r="R575" i="4"/>
  <c r="Q575" i="4"/>
  <c r="P575" i="4"/>
  <c r="O575" i="4"/>
  <c r="N575" i="4"/>
  <c r="T574" i="4"/>
  <c r="S574" i="4"/>
  <c r="R574" i="4"/>
  <c r="Q574" i="4"/>
  <c r="P574" i="4"/>
  <c r="O574" i="4"/>
  <c r="N574" i="4"/>
  <c r="T573" i="4"/>
  <c r="S573" i="4"/>
  <c r="R573" i="4"/>
  <c r="Q573" i="4"/>
  <c r="P573" i="4"/>
  <c r="O573" i="4"/>
  <c r="N573" i="4"/>
  <c r="T572" i="4"/>
  <c r="S572" i="4"/>
  <c r="R572" i="4"/>
  <c r="Q572" i="4"/>
  <c r="P572" i="4"/>
  <c r="O572" i="4"/>
  <c r="N572" i="4"/>
  <c r="T571" i="4"/>
  <c r="S571" i="4"/>
  <c r="R571" i="4"/>
  <c r="Q571" i="4"/>
  <c r="P571" i="4"/>
  <c r="O571" i="4"/>
  <c r="N571" i="4"/>
  <c r="T570" i="4"/>
  <c r="S570" i="4"/>
  <c r="R570" i="4"/>
  <c r="Q570" i="4"/>
  <c r="P570" i="4"/>
  <c r="O570" i="4"/>
  <c r="N570" i="4"/>
  <c r="T569" i="4"/>
  <c r="S569" i="4"/>
  <c r="R569" i="4"/>
  <c r="Q569" i="4"/>
  <c r="P569" i="4"/>
  <c r="O569" i="4"/>
  <c r="N569" i="4"/>
  <c r="T568" i="4"/>
  <c r="S568" i="4"/>
  <c r="R568" i="4"/>
  <c r="Q568" i="4"/>
  <c r="P568" i="4"/>
  <c r="O568" i="4"/>
  <c r="N568" i="4"/>
  <c r="T567" i="4"/>
  <c r="S567" i="4"/>
  <c r="R567" i="4"/>
  <c r="Q567" i="4"/>
  <c r="P567" i="4"/>
  <c r="O567" i="4"/>
  <c r="N567" i="4"/>
  <c r="T566" i="4"/>
  <c r="S566" i="4"/>
  <c r="R566" i="4"/>
  <c r="Q566" i="4"/>
  <c r="P566" i="4"/>
  <c r="O566" i="4"/>
  <c r="N566" i="4"/>
  <c r="T565" i="4"/>
  <c r="S565" i="4"/>
  <c r="R565" i="4"/>
  <c r="Q565" i="4"/>
  <c r="P565" i="4"/>
  <c r="O565" i="4"/>
  <c r="N565" i="4"/>
  <c r="T564" i="4"/>
  <c r="S564" i="4"/>
  <c r="R564" i="4"/>
  <c r="Q564" i="4"/>
  <c r="P564" i="4"/>
  <c r="O564" i="4"/>
  <c r="N564" i="4"/>
  <c r="T563" i="4"/>
  <c r="S563" i="4"/>
  <c r="R563" i="4"/>
  <c r="Q563" i="4"/>
  <c r="P563" i="4"/>
  <c r="O563" i="4"/>
  <c r="N563" i="4"/>
  <c r="T562" i="4"/>
  <c r="S562" i="4"/>
  <c r="R562" i="4"/>
  <c r="Q562" i="4"/>
  <c r="P562" i="4"/>
  <c r="O562" i="4"/>
  <c r="N562" i="4"/>
  <c r="T561" i="4"/>
  <c r="S561" i="4"/>
  <c r="R561" i="4"/>
  <c r="Q561" i="4"/>
  <c r="P561" i="4"/>
  <c r="O561" i="4"/>
  <c r="N561" i="4"/>
  <c r="T560" i="4"/>
  <c r="S560" i="4"/>
  <c r="R560" i="4"/>
  <c r="Q560" i="4"/>
  <c r="P560" i="4"/>
  <c r="O560" i="4"/>
  <c r="N560" i="4"/>
  <c r="T559" i="4"/>
  <c r="S559" i="4"/>
  <c r="R559" i="4"/>
  <c r="Q559" i="4"/>
  <c r="P559" i="4"/>
  <c r="O559" i="4"/>
  <c r="N559" i="4"/>
  <c r="T558" i="4"/>
  <c r="S558" i="4"/>
  <c r="R558" i="4"/>
  <c r="Q558" i="4"/>
  <c r="P558" i="4"/>
  <c r="O558" i="4"/>
  <c r="N558" i="4"/>
  <c r="T557" i="4"/>
  <c r="S557" i="4"/>
  <c r="R557" i="4"/>
  <c r="Q557" i="4"/>
  <c r="P557" i="4"/>
  <c r="O557" i="4"/>
  <c r="N557" i="4"/>
  <c r="T556" i="4"/>
  <c r="S556" i="4"/>
  <c r="R556" i="4"/>
  <c r="Q556" i="4"/>
  <c r="P556" i="4"/>
  <c r="O556" i="4"/>
  <c r="N556" i="4"/>
  <c r="T555" i="4"/>
  <c r="S555" i="4"/>
  <c r="R555" i="4"/>
  <c r="Q555" i="4"/>
  <c r="P555" i="4"/>
  <c r="O555" i="4"/>
  <c r="N555" i="4"/>
  <c r="T554" i="4"/>
  <c r="S554" i="4"/>
  <c r="R554" i="4"/>
  <c r="Q554" i="4"/>
  <c r="P554" i="4"/>
  <c r="O554" i="4"/>
  <c r="N554" i="4"/>
  <c r="T553" i="4"/>
  <c r="S553" i="4"/>
  <c r="R553" i="4"/>
  <c r="Q553" i="4"/>
  <c r="P553" i="4"/>
  <c r="O553" i="4"/>
  <c r="N553" i="4"/>
  <c r="T552" i="4"/>
  <c r="S552" i="4"/>
  <c r="R552" i="4"/>
  <c r="Q552" i="4"/>
  <c r="P552" i="4"/>
  <c r="O552" i="4"/>
  <c r="N552" i="4"/>
  <c r="T551" i="4"/>
  <c r="S551" i="4"/>
  <c r="R551" i="4"/>
  <c r="Q551" i="4"/>
  <c r="P551" i="4"/>
  <c r="O551" i="4"/>
  <c r="N551" i="4"/>
  <c r="T550" i="4"/>
  <c r="S550" i="4"/>
  <c r="R550" i="4"/>
  <c r="Q550" i="4"/>
  <c r="P550" i="4"/>
  <c r="O550" i="4"/>
  <c r="N550" i="4"/>
  <c r="T549" i="4"/>
  <c r="S549" i="4"/>
  <c r="R549" i="4"/>
  <c r="Q549" i="4"/>
  <c r="P549" i="4"/>
  <c r="O549" i="4"/>
  <c r="N549" i="4"/>
  <c r="T548" i="4"/>
  <c r="S548" i="4"/>
  <c r="R548" i="4"/>
  <c r="Q548" i="4"/>
  <c r="P548" i="4"/>
  <c r="O548" i="4"/>
  <c r="N548" i="4"/>
  <c r="T547" i="4"/>
  <c r="S547" i="4"/>
  <c r="R547" i="4"/>
  <c r="Q547" i="4"/>
  <c r="P547" i="4"/>
  <c r="O547" i="4"/>
  <c r="N547" i="4"/>
  <c r="T546" i="4"/>
  <c r="S546" i="4"/>
  <c r="R546" i="4"/>
  <c r="Q546" i="4"/>
  <c r="P546" i="4"/>
  <c r="O546" i="4"/>
  <c r="N546" i="4"/>
  <c r="T545" i="4"/>
  <c r="S545" i="4"/>
  <c r="R545" i="4"/>
  <c r="Q545" i="4"/>
  <c r="P545" i="4"/>
  <c r="O545" i="4"/>
  <c r="N545" i="4"/>
  <c r="T544" i="4"/>
  <c r="S544" i="4"/>
  <c r="R544" i="4"/>
  <c r="Q544" i="4"/>
  <c r="P544" i="4"/>
  <c r="O544" i="4"/>
  <c r="N544" i="4"/>
  <c r="T543" i="4"/>
  <c r="S543" i="4"/>
  <c r="R543" i="4"/>
  <c r="Q543" i="4"/>
  <c r="P543" i="4"/>
  <c r="O543" i="4"/>
  <c r="N543" i="4"/>
  <c r="T542" i="4"/>
  <c r="S542" i="4"/>
  <c r="R542" i="4"/>
  <c r="Q542" i="4"/>
  <c r="P542" i="4"/>
  <c r="O542" i="4"/>
  <c r="N542" i="4"/>
  <c r="T541" i="4"/>
  <c r="S541" i="4"/>
  <c r="R541" i="4"/>
  <c r="Q541" i="4"/>
  <c r="P541" i="4"/>
  <c r="O541" i="4"/>
  <c r="N541" i="4"/>
  <c r="T540" i="4"/>
  <c r="S540" i="4"/>
  <c r="R540" i="4"/>
  <c r="Q540" i="4"/>
  <c r="P540" i="4"/>
  <c r="O540" i="4"/>
  <c r="N540" i="4"/>
  <c r="T539" i="4"/>
  <c r="S539" i="4"/>
  <c r="R539" i="4"/>
  <c r="Q539" i="4"/>
  <c r="P539" i="4"/>
  <c r="O539" i="4"/>
  <c r="N539" i="4"/>
  <c r="T538" i="4"/>
  <c r="S538" i="4"/>
  <c r="R538" i="4"/>
  <c r="Q538" i="4"/>
  <c r="P538" i="4"/>
  <c r="O538" i="4"/>
  <c r="N538" i="4"/>
  <c r="T537" i="4"/>
  <c r="S537" i="4"/>
  <c r="R537" i="4"/>
  <c r="Q537" i="4"/>
  <c r="P537" i="4"/>
  <c r="O537" i="4"/>
  <c r="N537" i="4"/>
  <c r="T536" i="4"/>
  <c r="S536" i="4"/>
  <c r="R536" i="4"/>
  <c r="Q536" i="4"/>
  <c r="P536" i="4"/>
  <c r="O536" i="4"/>
  <c r="N536" i="4"/>
  <c r="T535" i="4"/>
  <c r="S535" i="4"/>
  <c r="R535" i="4"/>
  <c r="Q535" i="4"/>
  <c r="P535" i="4"/>
  <c r="O535" i="4"/>
  <c r="N535" i="4"/>
  <c r="T534" i="4"/>
  <c r="S534" i="4"/>
  <c r="R534" i="4"/>
  <c r="Q534" i="4"/>
  <c r="P534" i="4"/>
  <c r="O534" i="4"/>
  <c r="N534" i="4"/>
  <c r="T533" i="4"/>
  <c r="S533" i="4"/>
  <c r="R533" i="4"/>
  <c r="Q533" i="4"/>
  <c r="P533" i="4"/>
  <c r="O533" i="4"/>
  <c r="N533" i="4"/>
  <c r="T532" i="4"/>
  <c r="S532" i="4"/>
  <c r="R532" i="4"/>
  <c r="Q532" i="4"/>
  <c r="P532" i="4"/>
  <c r="O532" i="4"/>
  <c r="N532" i="4"/>
  <c r="T531" i="4"/>
  <c r="S531" i="4"/>
  <c r="R531" i="4"/>
  <c r="Q531" i="4"/>
  <c r="P531" i="4"/>
  <c r="O531" i="4"/>
  <c r="N531" i="4"/>
  <c r="T530" i="4"/>
  <c r="S530" i="4"/>
  <c r="R530" i="4"/>
  <c r="Q530" i="4"/>
  <c r="P530" i="4"/>
  <c r="O530" i="4"/>
  <c r="N530" i="4"/>
  <c r="T529" i="4"/>
  <c r="S529" i="4"/>
  <c r="R529" i="4"/>
  <c r="Q529" i="4"/>
  <c r="P529" i="4"/>
  <c r="O529" i="4"/>
  <c r="N529" i="4"/>
  <c r="T528" i="4"/>
  <c r="S528" i="4"/>
  <c r="R528" i="4"/>
  <c r="Q528" i="4"/>
  <c r="P528" i="4"/>
  <c r="O528" i="4"/>
  <c r="N528" i="4"/>
  <c r="T527" i="4"/>
  <c r="S527" i="4"/>
  <c r="R527" i="4"/>
  <c r="Q527" i="4"/>
  <c r="P527" i="4"/>
  <c r="O527" i="4"/>
  <c r="N527" i="4"/>
  <c r="T526" i="4"/>
  <c r="S526" i="4"/>
  <c r="R526" i="4"/>
  <c r="Q526" i="4"/>
  <c r="P526" i="4"/>
  <c r="O526" i="4"/>
  <c r="N526" i="4"/>
  <c r="T525" i="4"/>
  <c r="S525" i="4"/>
  <c r="R525" i="4"/>
  <c r="Q525" i="4"/>
  <c r="P525" i="4"/>
  <c r="O525" i="4"/>
  <c r="N525" i="4"/>
  <c r="T524" i="4"/>
  <c r="S524" i="4"/>
  <c r="R524" i="4"/>
  <c r="Q524" i="4"/>
  <c r="P524" i="4"/>
  <c r="O524" i="4"/>
  <c r="N524" i="4"/>
  <c r="T523" i="4"/>
  <c r="S523" i="4"/>
  <c r="R523" i="4"/>
  <c r="Q523" i="4"/>
  <c r="P523" i="4"/>
  <c r="O523" i="4"/>
  <c r="N523" i="4"/>
  <c r="T522" i="4"/>
  <c r="S522" i="4"/>
  <c r="R522" i="4"/>
  <c r="Q522" i="4"/>
  <c r="P522" i="4"/>
  <c r="O522" i="4"/>
  <c r="N522" i="4"/>
  <c r="T521" i="4"/>
  <c r="S521" i="4"/>
  <c r="R521" i="4"/>
  <c r="Q521" i="4"/>
  <c r="P521" i="4"/>
  <c r="O521" i="4"/>
  <c r="N521" i="4"/>
  <c r="T520" i="4"/>
  <c r="S520" i="4"/>
  <c r="R520" i="4"/>
  <c r="Q520" i="4"/>
  <c r="P520" i="4"/>
  <c r="O520" i="4"/>
  <c r="N520" i="4"/>
  <c r="T519" i="4"/>
  <c r="S519" i="4"/>
  <c r="R519" i="4"/>
  <c r="Q519" i="4"/>
  <c r="P519" i="4"/>
  <c r="O519" i="4"/>
  <c r="N519" i="4"/>
  <c r="T518" i="4"/>
  <c r="S518" i="4"/>
  <c r="R518" i="4"/>
  <c r="Q518" i="4"/>
  <c r="P518" i="4"/>
  <c r="O518" i="4"/>
  <c r="N518" i="4"/>
  <c r="T517" i="4"/>
  <c r="S517" i="4"/>
  <c r="R517" i="4"/>
  <c r="Q517" i="4"/>
  <c r="P517" i="4"/>
  <c r="O517" i="4"/>
  <c r="N517" i="4"/>
  <c r="T516" i="4"/>
  <c r="S516" i="4"/>
  <c r="R516" i="4"/>
  <c r="Q516" i="4"/>
  <c r="P516" i="4"/>
  <c r="O516" i="4"/>
  <c r="N516" i="4"/>
  <c r="T515" i="4"/>
  <c r="S515" i="4"/>
  <c r="R515" i="4"/>
  <c r="Q515" i="4"/>
  <c r="P515" i="4"/>
  <c r="O515" i="4"/>
  <c r="N515" i="4"/>
  <c r="T514" i="4"/>
  <c r="S514" i="4"/>
  <c r="R514" i="4"/>
  <c r="Q514" i="4"/>
  <c r="P514" i="4"/>
  <c r="O514" i="4"/>
  <c r="N514" i="4"/>
  <c r="T513" i="4"/>
  <c r="S513" i="4"/>
  <c r="R513" i="4"/>
  <c r="Q513" i="4"/>
  <c r="P513" i="4"/>
  <c r="O513" i="4"/>
  <c r="N513" i="4"/>
  <c r="T512" i="4"/>
  <c r="S512" i="4"/>
  <c r="R512" i="4"/>
  <c r="Q512" i="4"/>
  <c r="P512" i="4"/>
  <c r="O512" i="4"/>
  <c r="N512" i="4"/>
  <c r="T511" i="4"/>
  <c r="S511" i="4"/>
  <c r="R511" i="4"/>
  <c r="Q511" i="4"/>
  <c r="P511" i="4"/>
  <c r="O511" i="4"/>
  <c r="N511" i="4"/>
  <c r="T510" i="4"/>
  <c r="S510" i="4"/>
  <c r="R510" i="4"/>
  <c r="Q510" i="4"/>
  <c r="P510" i="4"/>
  <c r="O510" i="4"/>
  <c r="N510" i="4"/>
  <c r="T509" i="4"/>
  <c r="S509" i="4"/>
  <c r="R509" i="4"/>
  <c r="Q509" i="4"/>
  <c r="P509" i="4"/>
  <c r="O509" i="4"/>
  <c r="N509" i="4"/>
  <c r="T508" i="4"/>
  <c r="S508" i="4"/>
  <c r="R508" i="4"/>
  <c r="Q508" i="4"/>
  <c r="P508" i="4"/>
  <c r="O508" i="4"/>
  <c r="N508" i="4"/>
  <c r="T507" i="4"/>
  <c r="S507" i="4"/>
  <c r="R507" i="4"/>
  <c r="Q507" i="4"/>
  <c r="P507" i="4"/>
  <c r="O507" i="4"/>
  <c r="N507" i="4"/>
  <c r="T506" i="4"/>
  <c r="S506" i="4"/>
  <c r="R506" i="4"/>
  <c r="Q506" i="4"/>
  <c r="P506" i="4"/>
  <c r="O506" i="4"/>
  <c r="N506" i="4"/>
  <c r="T505" i="4"/>
  <c r="S505" i="4"/>
  <c r="R505" i="4"/>
  <c r="Q505" i="4"/>
  <c r="P505" i="4"/>
  <c r="O505" i="4"/>
  <c r="N505" i="4"/>
  <c r="T504" i="4"/>
  <c r="S504" i="4"/>
  <c r="R504" i="4"/>
  <c r="Q504" i="4"/>
  <c r="P504" i="4"/>
  <c r="O504" i="4"/>
  <c r="N504" i="4"/>
  <c r="T503" i="4"/>
  <c r="S503" i="4"/>
  <c r="R503" i="4"/>
  <c r="Q503" i="4"/>
  <c r="P503" i="4"/>
  <c r="O503" i="4"/>
  <c r="N503" i="4"/>
  <c r="T502" i="4"/>
  <c r="S502" i="4"/>
  <c r="R502" i="4"/>
  <c r="Q502" i="4"/>
  <c r="P502" i="4"/>
  <c r="O502" i="4"/>
  <c r="N502" i="4"/>
  <c r="T501" i="4"/>
  <c r="S501" i="4"/>
  <c r="R501" i="4"/>
  <c r="Q501" i="4"/>
  <c r="P501" i="4"/>
  <c r="O501" i="4"/>
  <c r="N501" i="4"/>
  <c r="T500" i="4"/>
  <c r="S500" i="4"/>
  <c r="R500" i="4"/>
  <c r="Q500" i="4"/>
  <c r="P500" i="4"/>
  <c r="O500" i="4"/>
  <c r="N500" i="4"/>
  <c r="T499" i="4"/>
  <c r="S499" i="4"/>
  <c r="R499" i="4"/>
  <c r="Q499" i="4"/>
  <c r="P499" i="4"/>
  <c r="O499" i="4"/>
  <c r="N499" i="4"/>
  <c r="T498" i="4"/>
  <c r="S498" i="4"/>
  <c r="R498" i="4"/>
  <c r="Q498" i="4"/>
  <c r="P498" i="4"/>
  <c r="O498" i="4"/>
  <c r="N498" i="4"/>
  <c r="T497" i="4"/>
  <c r="S497" i="4"/>
  <c r="R497" i="4"/>
  <c r="Q497" i="4"/>
  <c r="P497" i="4"/>
  <c r="O497" i="4"/>
  <c r="N497" i="4"/>
  <c r="T496" i="4"/>
  <c r="S496" i="4"/>
  <c r="R496" i="4"/>
  <c r="Q496" i="4"/>
  <c r="P496" i="4"/>
  <c r="O496" i="4"/>
  <c r="N496" i="4"/>
  <c r="T495" i="4"/>
  <c r="S495" i="4"/>
  <c r="R495" i="4"/>
  <c r="Q495" i="4"/>
  <c r="P495" i="4"/>
  <c r="O495" i="4"/>
  <c r="N495" i="4"/>
  <c r="T494" i="4"/>
  <c r="S494" i="4"/>
  <c r="R494" i="4"/>
  <c r="Q494" i="4"/>
  <c r="P494" i="4"/>
  <c r="O494" i="4"/>
  <c r="N494" i="4"/>
  <c r="T493" i="4"/>
  <c r="S493" i="4"/>
  <c r="R493" i="4"/>
  <c r="Q493" i="4"/>
  <c r="P493" i="4"/>
  <c r="O493" i="4"/>
  <c r="N493" i="4"/>
  <c r="T492" i="4"/>
  <c r="S492" i="4"/>
  <c r="R492" i="4"/>
  <c r="Q492" i="4"/>
  <c r="P492" i="4"/>
  <c r="O492" i="4"/>
  <c r="N492" i="4"/>
  <c r="T491" i="4"/>
  <c r="S491" i="4"/>
  <c r="R491" i="4"/>
  <c r="Q491" i="4"/>
  <c r="P491" i="4"/>
  <c r="O491" i="4"/>
  <c r="N491" i="4"/>
  <c r="T490" i="4"/>
  <c r="S490" i="4"/>
  <c r="R490" i="4"/>
  <c r="Q490" i="4"/>
  <c r="P490" i="4"/>
  <c r="O490" i="4"/>
  <c r="N490" i="4"/>
  <c r="T489" i="4"/>
  <c r="S489" i="4"/>
  <c r="R489" i="4"/>
  <c r="Q489" i="4"/>
  <c r="P489" i="4"/>
  <c r="O489" i="4"/>
  <c r="N489" i="4"/>
  <c r="T488" i="4"/>
  <c r="S488" i="4"/>
  <c r="R488" i="4"/>
  <c r="Q488" i="4"/>
  <c r="P488" i="4"/>
  <c r="O488" i="4"/>
  <c r="N488" i="4"/>
  <c r="T487" i="4"/>
  <c r="S487" i="4"/>
  <c r="R487" i="4"/>
  <c r="Q487" i="4"/>
  <c r="P487" i="4"/>
  <c r="O487" i="4"/>
  <c r="N487" i="4"/>
  <c r="T486" i="4"/>
  <c r="S486" i="4"/>
  <c r="R486" i="4"/>
  <c r="Q486" i="4"/>
  <c r="P486" i="4"/>
  <c r="O486" i="4"/>
  <c r="N486" i="4"/>
  <c r="T485" i="4"/>
  <c r="S485" i="4"/>
  <c r="R485" i="4"/>
  <c r="Q485" i="4"/>
  <c r="P485" i="4"/>
  <c r="O485" i="4"/>
  <c r="N485" i="4"/>
  <c r="T484" i="4"/>
  <c r="S484" i="4"/>
  <c r="R484" i="4"/>
  <c r="Q484" i="4"/>
  <c r="P484" i="4"/>
  <c r="O484" i="4"/>
  <c r="N484" i="4"/>
  <c r="T483" i="4"/>
  <c r="S483" i="4"/>
  <c r="R483" i="4"/>
  <c r="Q483" i="4"/>
  <c r="P483" i="4"/>
  <c r="O483" i="4"/>
  <c r="N483" i="4"/>
  <c r="T482" i="4"/>
  <c r="S482" i="4"/>
  <c r="R482" i="4"/>
  <c r="Q482" i="4"/>
  <c r="P482" i="4"/>
  <c r="O482" i="4"/>
  <c r="N482" i="4"/>
  <c r="T481" i="4"/>
  <c r="S481" i="4"/>
  <c r="R481" i="4"/>
  <c r="Q481" i="4"/>
  <c r="P481" i="4"/>
  <c r="O481" i="4"/>
  <c r="N481" i="4"/>
  <c r="T480" i="4"/>
  <c r="S480" i="4"/>
  <c r="R480" i="4"/>
  <c r="Q480" i="4"/>
  <c r="P480" i="4"/>
  <c r="O480" i="4"/>
  <c r="N480" i="4"/>
  <c r="T479" i="4"/>
  <c r="S479" i="4"/>
  <c r="R479" i="4"/>
  <c r="Q479" i="4"/>
  <c r="P479" i="4"/>
  <c r="O479" i="4"/>
  <c r="N479" i="4"/>
  <c r="T478" i="4"/>
  <c r="S478" i="4"/>
  <c r="R478" i="4"/>
  <c r="Q478" i="4"/>
  <c r="P478" i="4"/>
  <c r="O478" i="4"/>
  <c r="N478" i="4"/>
  <c r="T477" i="4"/>
  <c r="S477" i="4"/>
  <c r="R477" i="4"/>
  <c r="Q477" i="4"/>
  <c r="P477" i="4"/>
  <c r="O477" i="4"/>
  <c r="N477" i="4"/>
  <c r="T476" i="4"/>
  <c r="S476" i="4"/>
  <c r="R476" i="4"/>
  <c r="Q476" i="4"/>
  <c r="P476" i="4"/>
  <c r="O476" i="4"/>
  <c r="N476" i="4"/>
  <c r="T475" i="4"/>
  <c r="S475" i="4"/>
  <c r="R475" i="4"/>
  <c r="Q475" i="4"/>
  <c r="P475" i="4"/>
  <c r="O475" i="4"/>
  <c r="N475" i="4"/>
  <c r="T474" i="4"/>
  <c r="S474" i="4"/>
  <c r="R474" i="4"/>
  <c r="Q474" i="4"/>
  <c r="P474" i="4"/>
  <c r="O474" i="4"/>
  <c r="N474" i="4"/>
  <c r="T473" i="4"/>
  <c r="S473" i="4"/>
  <c r="R473" i="4"/>
  <c r="Q473" i="4"/>
  <c r="P473" i="4"/>
  <c r="O473" i="4"/>
  <c r="N473" i="4"/>
  <c r="T472" i="4"/>
  <c r="S472" i="4"/>
  <c r="R472" i="4"/>
  <c r="Q472" i="4"/>
  <c r="P472" i="4"/>
  <c r="O472" i="4"/>
  <c r="N472" i="4"/>
  <c r="T471" i="4"/>
  <c r="S471" i="4"/>
  <c r="R471" i="4"/>
  <c r="Q471" i="4"/>
  <c r="P471" i="4"/>
  <c r="O471" i="4"/>
  <c r="N471" i="4"/>
  <c r="T470" i="4"/>
  <c r="S470" i="4"/>
  <c r="R470" i="4"/>
  <c r="Q470" i="4"/>
  <c r="P470" i="4"/>
  <c r="O470" i="4"/>
  <c r="N470" i="4"/>
  <c r="T469" i="4"/>
  <c r="S469" i="4"/>
  <c r="R469" i="4"/>
  <c r="Q469" i="4"/>
  <c r="P469" i="4"/>
  <c r="O469" i="4"/>
  <c r="N469" i="4"/>
  <c r="T468" i="4"/>
  <c r="S468" i="4"/>
  <c r="R468" i="4"/>
  <c r="Q468" i="4"/>
  <c r="P468" i="4"/>
  <c r="O468" i="4"/>
  <c r="N468" i="4"/>
  <c r="T467" i="4"/>
  <c r="S467" i="4"/>
  <c r="R467" i="4"/>
  <c r="Q467" i="4"/>
  <c r="P467" i="4"/>
  <c r="O467" i="4"/>
  <c r="N467" i="4"/>
  <c r="T466" i="4"/>
  <c r="S466" i="4"/>
  <c r="R466" i="4"/>
  <c r="Q466" i="4"/>
  <c r="P466" i="4"/>
  <c r="O466" i="4"/>
  <c r="N466" i="4"/>
  <c r="T465" i="4"/>
  <c r="S465" i="4"/>
  <c r="R465" i="4"/>
  <c r="Q465" i="4"/>
  <c r="P465" i="4"/>
  <c r="O465" i="4"/>
  <c r="N465" i="4"/>
  <c r="T464" i="4"/>
  <c r="S464" i="4"/>
  <c r="R464" i="4"/>
  <c r="Q464" i="4"/>
  <c r="P464" i="4"/>
  <c r="O464" i="4"/>
  <c r="N464" i="4"/>
  <c r="T463" i="4"/>
  <c r="S463" i="4"/>
  <c r="R463" i="4"/>
  <c r="Q463" i="4"/>
  <c r="P463" i="4"/>
  <c r="O463" i="4"/>
  <c r="N463" i="4"/>
  <c r="T462" i="4"/>
  <c r="S462" i="4"/>
  <c r="R462" i="4"/>
  <c r="Q462" i="4"/>
  <c r="P462" i="4"/>
  <c r="O462" i="4"/>
  <c r="N462" i="4"/>
  <c r="T461" i="4"/>
  <c r="S461" i="4"/>
  <c r="R461" i="4"/>
  <c r="Q461" i="4"/>
  <c r="P461" i="4"/>
  <c r="O461" i="4"/>
  <c r="N461" i="4"/>
  <c r="T460" i="4"/>
  <c r="S460" i="4"/>
  <c r="R460" i="4"/>
  <c r="Q460" i="4"/>
  <c r="P460" i="4"/>
  <c r="O460" i="4"/>
  <c r="N460" i="4"/>
  <c r="T459" i="4"/>
  <c r="S459" i="4"/>
  <c r="R459" i="4"/>
  <c r="Q459" i="4"/>
  <c r="P459" i="4"/>
  <c r="O459" i="4"/>
  <c r="N459" i="4"/>
  <c r="T458" i="4"/>
  <c r="S458" i="4"/>
  <c r="R458" i="4"/>
  <c r="Q458" i="4"/>
  <c r="P458" i="4"/>
  <c r="O458" i="4"/>
  <c r="N458" i="4"/>
  <c r="T457" i="4"/>
  <c r="S457" i="4"/>
  <c r="R457" i="4"/>
  <c r="Q457" i="4"/>
  <c r="P457" i="4"/>
  <c r="O457" i="4"/>
  <c r="N457" i="4"/>
  <c r="T456" i="4"/>
  <c r="S456" i="4"/>
  <c r="R456" i="4"/>
  <c r="Q456" i="4"/>
  <c r="P456" i="4"/>
  <c r="O456" i="4"/>
  <c r="N456" i="4"/>
  <c r="T455" i="4"/>
  <c r="S455" i="4"/>
  <c r="R455" i="4"/>
  <c r="Q455" i="4"/>
  <c r="P455" i="4"/>
  <c r="O455" i="4"/>
  <c r="N455" i="4"/>
  <c r="T454" i="4"/>
  <c r="S454" i="4"/>
  <c r="R454" i="4"/>
  <c r="Q454" i="4"/>
  <c r="P454" i="4"/>
  <c r="O454" i="4"/>
  <c r="N454" i="4"/>
  <c r="T453" i="4"/>
  <c r="S453" i="4"/>
  <c r="R453" i="4"/>
  <c r="Q453" i="4"/>
  <c r="P453" i="4"/>
  <c r="O453" i="4"/>
  <c r="N453" i="4"/>
  <c r="T452" i="4"/>
  <c r="S452" i="4"/>
  <c r="R452" i="4"/>
  <c r="Q452" i="4"/>
  <c r="P452" i="4"/>
  <c r="O452" i="4"/>
  <c r="N452" i="4"/>
  <c r="T451" i="4"/>
  <c r="S451" i="4"/>
  <c r="R451" i="4"/>
  <c r="Q451" i="4"/>
  <c r="P451" i="4"/>
  <c r="O451" i="4"/>
  <c r="N451" i="4"/>
  <c r="T450" i="4"/>
  <c r="S450" i="4"/>
  <c r="R450" i="4"/>
  <c r="Q450" i="4"/>
  <c r="P450" i="4"/>
  <c r="O450" i="4"/>
  <c r="N450" i="4"/>
  <c r="T449" i="4"/>
  <c r="S449" i="4"/>
  <c r="R449" i="4"/>
  <c r="Q449" i="4"/>
  <c r="P449" i="4"/>
  <c r="O449" i="4"/>
  <c r="N449" i="4"/>
  <c r="T448" i="4"/>
  <c r="S448" i="4"/>
  <c r="R448" i="4"/>
  <c r="Q448" i="4"/>
  <c r="P448" i="4"/>
  <c r="O448" i="4"/>
  <c r="N448" i="4"/>
  <c r="T447" i="4"/>
  <c r="S447" i="4"/>
  <c r="R447" i="4"/>
  <c r="Q447" i="4"/>
  <c r="P447" i="4"/>
  <c r="O447" i="4"/>
  <c r="N447" i="4"/>
  <c r="T446" i="4"/>
  <c r="S446" i="4"/>
  <c r="R446" i="4"/>
  <c r="Q446" i="4"/>
  <c r="P446" i="4"/>
  <c r="O446" i="4"/>
  <c r="N446" i="4"/>
  <c r="T445" i="4"/>
  <c r="S445" i="4"/>
  <c r="R445" i="4"/>
  <c r="Q445" i="4"/>
  <c r="P445" i="4"/>
  <c r="O445" i="4"/>
  <c r="N445" i="4"/>
  <c r="T444" i="4"/>
  <c r="S444" i="4"/>
  <c r="R444" i="4"/>
  <c r="Q444" i="4"/>
  <c r="P444" i="4"/>
  <c r="O444" i="4"/>
  <c r="N444" i="4"/>
  <c r="T443" i="4"/>
  <c r="S443" i="4"/>
  <c r="R443" i="4"/>
  <c r="Q443" i="4"/>
  <c r="P443" i="4"/>
  <c r="O443" i="4"/>
  <c r="N443" i="4"/>
  <c r="T442" i="4"/>
  <c r="S442" i="4"/>
  <c r="R442" i="4"/>
  <c r="Q442" i="4"/>
  <c r="P442" i="4"/>
  <c r="O442" i="4"/>
  <c r="N442" i="4"/>
  <c r="T441" i="4"/>
  <c r="S441" i="4"/>
  <c r="R441" i="4"/>
  <c r="Q441" i="4"/>
  <c r="P441" i="4"/>
  <c r="O441" i="4"/>
  <c r="N441" i="4"/>
  <c r="T440" i="4"/>
  <c r="S440" i="4"/>
  <c r="R440" i="4"/>
  <c r="Q440" i="4"/>
  <c r="P440" i="4"/>
  <c r="O440" i="4"/>
  <c r="N440" i="4"/>
  <c r="T439" i="4"/>
  <c r="S439" i="4"/>
  <c r="R439" i="4"/>
  <c r="Q439" i="4"/>
  <c r="P439" i="4"/>
  <c r="O439" i="4"/>
  <c r="N439" i="4"/>
  <c r="T438" i="4"/>
  <c r="S438" i="4"/>
  <c r="R438" i="4"/>
  <c r="Q438" i="4"/>
  <c r="P438" i="4"/>
  <c r="O438" i="4"/>
  <c r="N438" i="4"/>
  <c r="T437" i="4"/>
  <c r="S437" i="4"/>
  <c r="R437" i="4"/>
  <c r="Q437" i="4"/>
  <c r="P437" i="4"/>
  <c r="O437" i="4"/>
  <c r="N437" i="4"/>
  <c r="T436" i="4"/>
  <c r="S436" i="4"/>
  <c r="R436" i="4"/>
  <c r="Q436" i="4"/>
  <c r="P436" i="4"/>
  <c r="O436" i="4"/>
  <c r="N436" i="4"/>
  <c r="T435" i="4"/>
  <c r="S435" i="4"/>
  <c r="R435" i="4"/>
  <c r="Q435" i="4"/>
  <c r="P435" i="4"/>
  <c r="O435" i="4"/>
  <c r="N435" i="4"/>
  <c r="T434" i="4"/>
  <c r="S434" i="4"/>
  <c r="R434" i="4"/>
  <c r="Q434" i="4"/>
  <c r="P434" i="4"/>
  <c r="O434" i="4"/>
  <c r="N434" i="4"/>
  <c r="T433" i="4"/>
  <c r="S433" i="4"/>
  <c r="R433" i="4"/>
  <c r="Q433" i="4"/>
  <c r="P433" i="4"/>
  <c r="O433" i="4"/>
  <c r="N433" i="4"/>
  <c r="T432" i="4"/>
  <c r="S432" i="4"/>
  <c r="R432" i="4"/>
  <c r="Q432" i="4"/>
  <c r="P432" i="4"/>
  <c r="O432" i="4"/>
  <c r="N432" i="4"/>
  <c r="T431" i="4"/>
  <c r="S431" i="4"/>
  <c r="R431" i="4"/>
  <c r="Q431" i="4"/>
  <c r="P431" i="4"/>
  <c r="O431" i="4"/>
  <c r="N431" i="4"/>
  <c r="T430" i="4"/>
  <c r="S430" i="4"/>
  <c r="R430" i="4"/>
  <c r="Q430" i="4"/>
  <c r="P430" i="4"/>
  <c r="O430" i="4"/>
  <c r="N430" i="4"/>
  <c r="T429" i="4"/>
  <c r="S429" i="4"/>
  <c r="R429" i="4"/>
  <c r="Q429" i="4"/>
  <c r="P429" i="4"/>
  <c r="O429" i="4"/>
  <c r="N429" i="4"/>
  <c r="T428" i="4"/>
  <c r="S428" i="4"/>
  <c r="R428" i="4"/>
  <c r="Q428" i="4"/>
  <c r="P428" i="4"/>
  <c r="O428" i="4"/>
  <c r="N428" i="4"/>
  <c r="T427" i="4"/>
  <c r="S427" i="4"/>
  <c r="R427" i="4"/>
  <c r="Q427" i="4"/>
  <c r="P427" i="4"/>
  <c r="O427" i="4"/>
  <c r="N427" i="4"/>
  <c r="T426" i="4"/>
  <c r="S426" i="4"/>
  <c r="R426" i="4"/>
  <c r="Q426" i="4"/>
  <c r="P426" i="4"/>
  <c r="O426" i="4"/>
  <c r="N426" i="4"/>
  <c r="T425" i="4"/>
  <c r="S425" i="4"/>
  <c r="R425" i="4"/>
  <c r="Q425" i="4"/>
  <c r="P425" i="4"/>
  <c r="O425" i="4"/>
  <c r="N425" i="4"/>
  <c r="T424" i="4"/>
  <c r="S424" i="4"/>
  <c r="R424" i="4"/>
  <c r="Q424" i="4"/>
  <c r="P424" i="4"/>
  <c r="O424" i="4"/>
  <c r="N424" i="4"/>
  <c r="T423" i="4"/>
  <c r="S423" i="4"/>
  <c r="R423" i="4"/>
  <c r="Q423" i="4"/>
  <c r="P423" i="4"/>
  <c r="O423" i="4"/>
  <c r="N423" i="4"/>
  <c r="T422" i="4"/>
  <c r="S422" i="4"/>
  <c r="R422" i="4"/>
  <c r="Q422" i="4"/>
  <c r="P422" i="4"/>
  <c r="O422" i="4"/>
  <c r="N422" i="4"/>
  <c r="T421" i="4"/>
  <c r="S421" i="4"/>
  <c r="R421" i="4"/>
  <c r="Q421" i="4"/>
  <c r="P421" i="4"/>
  <c r="O421" i="4"/>
  <c r="N421" i="4"/>
  <c r="T420" i="4"/>
  <c r="S420" i="4"/>
  <c r="R420" i="4"/>
  <c r="Q420" i="4"/>
  <c r="P420" i="4"/>
  <c r="O420" i="4"/>
  <c r="N420" i="4"/>
  <c r="T419" i="4"/>
  <c r="S419" i="4"/>
  <c r="R419" i="4"/>
  <c r="Q419" i="4"/>
  <c r="P419" i="4"/>
  <c r="O419" i="4"/>
  <c r="N419" i="4"/>
  <c r="T418" i="4"/>
  <c r="S418" i="4"/>
  <c r="R418" i="4"/>
  <c r="Q418" i="4"/>
  <c r="P418" i="4"/>
  <c r="O418" i="4"/>
  <c r="N418" i="4"/>
  <c r="T417" i="4"/>
  <c r="S417" i="4"/>
  <c r="R417" i="4"/>
  <c r="Q417" i="4"/>
  <c r="P417" i="4"/>
  <c r="O417" i="4"/>
  <c r="N417" i="4"/>
  <c r="T416" i="4"/>
  <c r="S416" i="4"/>
  <c r="R416" i="4"/>
  <c r="Q416" i="4"/>
  <c r="P416" i="4"/>
  <c r="O416" i="4"/>
  <c r="N416" i="4"/>
  <c r="T415" i="4"/>
  <c r="S415" i="4"/>
  <c r="R415" i="4"/>
  <c r="Q415" i="4"/>
  <c r="P415" i="4"/>
  <c r="O415" i="4"/>
  <c r="N415" i="4"/>
  <c r="T414" i="4"/>
  <c r="S414" i="4"/>
  <c r="R414" i="4"/>
  <c r="Q414" i="4"/>
  <c r="P414" i="4"/>
  <c r="O414" i="4"/>
  <c r="N414" i="4"/>
  <c r="T413" i="4"/>
  <c r="S413" i="4"/>
  <c r="R413" i="4"/>
  <c r="Q413" i="4"/>
  <c r="P413" i="4"/>
  <c r="O413" i="4"/>
  <c r="N413" i="4"/>
  <c r="T412" i="4"/>
  <c r="S412" i="4"/>
  <c r="R412" i="4"/>
  <c r="Q412" i="4"/>
  <c r="P412" i="4"/>
  <c r="O412" i="4"/>
  <c r="N412" i="4"/>
  <c r="T411" i="4"/>
  <c r="S411" i="4"/>
  <c r="R411" i="4"/>
  <c r="Q411" i="4"/>
  <c r="P411" i="4"/>
  <c r="O411" i="4"/>
  <c r="N411" i="4"/>
  <c r="T410" i="4"/>
  <c r="S410" i="4"/>
  <c r="R410" i="4"/>
  <c r="Q410" i="4"/>
  <c r="P410" i="4"/>
  <c r="O410" i="4"/>
  <c r="N410" i="4"/>
  <c r="T409" i="4"/>
  <c r="S409" i="4"/>
  <c r="R409" i="4"/>
  <c r="Q409" i="4"/>
  <c r="P409" i="4"/>
  <c r="O409" i="4"/>
  <c r="N409" i="4"/>
  <c r="T408" i="4"/>
  <c r="S408" i="4"/>
  <c r="R408" i="4"/>
  <c r="Q408" i="4"/>
  <c r="P408" i="4"/>
  <c r="O408" i="4"/>
  <c r="N408" i="4"/>
  <c r="T407" i="4"/>
  <c r="S407" i="4"/>
  <c r="R407" i="4"/>
  <c r="Q407" i="4"/>
  <c r="P407" i="4"/>
  <c r="O407" i="4"/>
  <c r="N407" i="4"/>
  <c r="T406" i="4"/>
  <c r="S406" i="4"/>
  <c r="R406" i="4"/>
  <c r="Q406" i="4"/>
  <c r="P406" i="4"/>
  <c r="O406" i="4"/>
  <c r="N406" i="4"/>
  <c r="T405" i="4"/>
  <c r="S405" i="4"/>
  <c r="R405" i="4"/>
  <c r="Q405" i="4"/>
  <c r="P405" i="4"/>
  <c r="O405" i="4"/>
  <c r="N405" i="4"/>
  <c r="T404" i="4"/>
  <c r="S404" i="4"/>
  <c r="R404" i="4"/>
  <c r="Q404" i="4"/>
  <c r="P404" i="4"/>
  <c r="O404" i="4"/>
  <c r="N404" i="4"/>
  <c r="T403" i="4"/>
  <c r="S403" i="4"/>
  <c r="R403" i="4"/>
  <c r="Q403" i="4"/>
  <c r="P403" i="4"/>
  <c r="O403" i="4"/>
  <c r="N403" i="4"/>
  <c r="T402" i="4"/>
  <c r="S402" i="4"/>
  <c r="R402" i="4"/>
  <c r="Q402" i="4"/>
  <c r="P402" i="4"/>
  <c r="O402" i="4"/>
  <c r="N402" i="4"/>
  <c r="T401" i="4"/>
  <c r="S401" i="4"/>
  <c r="R401" i="4"/>
  <c r="Q401" i="4"/>
  <c r="P401" i="4"/>
  <c r="O401" i="4"/>
  <c r="N401" i="4"/>
  <c r="T400" i="4"/>
  <c r="S400" i="4"/>
  <c r="R400" i="4"/>
  <c r="Q400" i="4"/>
  <c r="P400" i="4"/>
  <c r="O400" i="4"/>
  <c r="N400" i="4"/>
  <c r="T399" i="4"/>
  <c r="S399" i="4"/>
  <c r="R399" i="4"/>
  <c r="Q399" i="4"/>
  <c r="P399" i="4"/>
  <c r="O399" i="4"/>
  <c r="N399" i="4"/>
  <c r="T398" i="4"/>
  <c r="S398" i="4"/>
  <c r="R398" i="4"/>
  <c r="Q398" i="4"/>
  <c r="P398" i="4"/>
  <c r="O398" i="4"/>
  <c r="N398" i="4"/>
  <c r="T397" i="4"/>
  <c r="S397" i="4"/>
  <c r="R397" i="4"/>
  <c r="Q397" i="4"/>
  <c r="P397" i="4"/>
  <c r="O397" i="4"/>
  <c r="N397" i="4"/>
  <c r="T396" i="4"/>
  <c r="S396" i="4"/>
  <c r="R396" i="4"/>
  <c r="Q396" i="4"/>
  <c r="P396" i="4"/>
  <c r="O396" i="4"/>
  <c r="N396" i="4"/>
  <c r="T395" i="4"/>
  <c r="S395" i="4"/>
  <c r="R395" i="4"/>
  <c r="Q395" i="4"/>
  <c r="P395" i="4"/>
  <c r="O395" i="4"/>
  <c r="N395" i="4"/>
  <c r="T394" i="4"/>
  <c r="S394" i="4"/>
  <c r="R394" i="4"/>
  <c r="Q394" i="4"/>
  <c r="P394" i="4"/>
  <c r="O394" i="4"/>
  <c r="N394" i="4"/>
  <c r="T393" i="4"/>
  <c r="S393" i="4"/>
  <c r="R393" i="4"/>
  <c r="Q393" i="4"/>
  <c r="P393" i="4"/>
  <c r="O393" i="4"/>
  <c r="N393" i="4"/>
  <c r="T392" i="4"/>
  <c r="S392" i="4"/>
  <c r="R392" i="4"/>
  <c r="Q392" i="4"/>
  <c r="P392" i="4"/>
  <c r="O392" i="4"/>
  <c r="N392" i="4"/>
  <c r="T391" i="4"/>
  <c r="S391" i="4"/>
  <c r="R391" i="4"/>
  <c r="Q391" i="4"/>
  <c r="P391" i="4"/>
  <c r="O391" i="4"/>
  <c r="N391" i="4"/>
  <c r="T390" i="4"/>
  <c r="S390" i="4"/>
  <c r="R390" i="4"/>
  <c r="Q390" i="4"/>
  <c r="P390" i="4"/>
  <c r="O390" i="4"/>
  <c r="N390" i="4"/>
  <c r="T389" i="4"/>
  <c r="S389" i="4"/>
  <c r="R389" i="4"/>
  <c r="Q389" i="4"/>
  <c r="P389" i="4"/>
  <c r="O389" i="4"/>
  <c r="N389" i="4"/>
  <c r="T388" i="4"/>
  <c r="S388" i="4"/>
  <c r="R388" i="4"/>
  <c r="Q388" i="4"/>
  <c r="P388" i="4"/>
  <c r="O388" i="4"/>
  <c r="N388" i="4"/>
  <c r="T387" i="4"/>
  <c r="S387" i="4"/>
  <c r="R387" i="4"/>
  <c r="Q387" i="4"/>
  <c r="P387" i="4"/>
  <c r="O387" i="4"/>
  <c r="N387" i="4"/>
  <c r="T386" i="4"/>
  <c r="S386" i="4"/>
  <c r="R386" i="4"/>
  <c r="Q386" i="4"/>
  <c r="P386" i="4"/>
  <c r="O386" i="4"/>
  <c r="N386" i="4"/>
  <c r="T385" i="4"/>
  <c r="S385" i="4"/>
  <c r="R385" i="4"/>
  <c r="Q385" i="4"/>
  <c r="P385" i="4"/>
  <c r="O385" i="4"/>
  <c r="N385" i="4"/>
  <c r="T384" i="4"/>
  <c r="S384" i="4"/>
  <c r="R384" i="4"/>
  <c r="Q384" i="4"/>
  <c r="P384" i="4"/>
  <c r="O384" i="4"/>
  <c r="N384" i="4"/>
  <c r="T383" i="4"/>
  <c r="S383" i="4"/>
  <c r="R383" i="4"/>
  <c r="Q383" i="4"/>
  <c r="P383" i="4"/>
  <c r="O383" i="4"/>
  <c r="N383" i="4"/>
  <c r="T382" i="4"/>
  <c r="S382" i="4"/>
  <c r="R382" i="4"/>
  <c r="Q382" i="4"/>
  <c r="P382" i="4"/>
  <c r="O382" i="4"/>
  <c r="N382" i="4"/>
  <c r="T381" i="4"/>
  <c r="S381" i="4"/>
  <c r="R381" i="4"/>
  <c r="Q381" i="4"/>
  <c r="P381" i="4"/>
  <c r="O381" i="4"/>
  <c r="N381" i="4"/>
  <c r="T380" i="4"/>
  <c r="S380" i="4"/>
  <c r="R380" i="4"/>
  <c r="Q380" i="4"/>
  <c r="P380" i="4"/>
  <c r="O380" i="4"/>
  <c r="N380" i="4"/>
  <c r="T379" i="4"/>
  <c r="S379" i="4"/>
  <c r="R379" i="4"/>
  <c r="Q379" i="4"/>
  <c r="P379" i="4"/>
  <c r="O379" i="4"/>
  <c r="N379" i="4"/>
  <c r="T378" i="4"/>
  <c r="S378" i="4"/>
  <c r="R378" i="4"/>
  <c r="Q378" i="4"/>
  <c r="P378" i="4"/>
  <c r="O378" i="4"/>
  <c r="N378" i="4"/>
  <c r="T377" i="4"/>
  <c r="S377" i="4"/>
  <c r="R377" i="4"/>
  <c r="Q377" i="4"/>
  <c r="P377" i="4"/>
  <c r="O377" i="4"/>
  <c r="N377" i="4"/>
  <c r="T376" i="4"/>
  <c r="S376" i="4"/>
  <c r="R376" i="4"/>
  <c r="Q376" i="4"/>
  <c r="P376" i="4"/>
  <c r="O376" i="4"/>
  <c r="N376" i="4"/>
  <c r="T375" i="4"/>
  <c r="S375" i="4"/>
  <c r="R375" i="4"/>
  <c r="Q375" i="4"/>
  <c r="P375" i="4"/>
  <c r="O375" i="4"/>
  <c r="N375" i="4"/>
  <c r="T374" i="4"/>
  <c r="S374" i="4"/>
  <c r="R374" i="4"/>
  <c r="Q374" i="4"/>
  <c r="P374" i="4"/>
  <c r="O374" i="4"/>
  <c r="N374" i="4"/>
  <c r="T373" i="4"/>
  <c r="S373" i="4"/>
  <c r="R373" i="4"/>
  <c r="Q373" i="4"/>
  <c r="P373" i="4"/>
  <c r="O373" i="4"/>
  <c r="N373" i="4"/>
  <c r="T372" i="4"/>
  <c r="S372" i="4"/>
  <c r="R372" i="4"/>
  <c r="Q372" i="4"/>
  <c r="P372" i="4"/>
  <c r="O372" i="4"/>
  <c r="N372" i="4"/>
  <c r="T371" i="4"/>
  <c r="S371" i="4"/>
  <c r="R371" i="4"/>
  <c r="Q371" i="4"/>
  <c r="P371" i="4"/>
  <c r="O371" i="4"/>
  <c r="N371" i="4"/>
  <c r="T370" i="4"/>
  <c r="S370" i="4"/>
  <c r="R370" i="4"/>
  <c r="Q370" i="4"/>
  <c r="P370" i="4"/>
  <c r="O370" i="4"/>
  <c r="N370" i="4"/>
  <c r="T369" i="4"/>
  <c r="S369" i="4"/>
  <c r="R369" i="4"/>
  <c r="Q369" i="4"/>
  <c r="P369" i="4"/>
  <c r="O369" i="4"/>
  <c r="N369" i="4"/>
  <c r="T368" i="4"/>
  <c r="S368" i="4"/>
  <c r="R368" i="4"/>
  <c r="Q368" i="4"/>
  <c r="P368" i="4"/>
  <c r="O368" i="4"/>
  <c r="N368" i="4"/>
  <c r="T367" i="4"/>
  <c r="S367" i="4"/>
  <c r="R367" i="4"/>
  <c r="Q367" i="4"/>
  <c r="P367" i="4"/>
  <c r="O367" i="4"/>
  <c r="N367" i="4"/>
  <c r="T366" i="4"/>
  <c r="S366" i="4"/>
  <c r="R366" i="4"/>
  <c r="Q366" i="4"/>
  <c r="P366" i="4"/>
  <c r="O366" i="4"/>
  <c r="N366" i="4"/>
  <c r="T365" i="4"/>
  <c r="S365" i="4"/>
  <c r="R365" i="4"/>
  <c r="Q365" i="4"/>
  <c r="P365" i="4"/>
  <c r="O365" i="4"/>
  <c r="N365" i="4"/>
  <c r="T364" i="4"/>
  <c r="S364" i="4"/>
  <c r="R364" i="4"/>
  <c r="Q364" i="4"/>
  <c r="P364" i="4"/>
  <c r="O364" i="4"/>
  <c r="N364" i="4"/>
  <c r="T363" i="4"/>
  <c r="S363" i="4"/>
  <c r="R363" i="4"/>
  <c r="Q363" i="4"/>
  <c r="P363" i="4"/>
  <c r="O363" i="4"/>
  <c r="N363" i="4"/>
  <c r="T362" i="4"/>
  <c r="S362" i="4"/>
  <c r="R362" i="4"/>
  <c r="Q362" i="4"/>
  <c r="P362" i="4"/>
  <c r="O362" i="4"/>
  <c r="N362" i="4"/>
  <c r="T361" i="4"/>
  <c r="S361" i="4"/>
  <c r="R361" i="4"/>
  <c r="Q361" i="4"/>
  <c r="P361" i="4"/>
  <c r="O361" i="4"/>
  <c r="N361" i="4"/>
  <c r="T360" i="4"/>
  <c r="S360" i="4"/>
  <c r="R360" i="4"/>
  <c r="Q360" i="4"/>
  <c r="P360" i="4"/>
  <c r="O360" i="4"/>
  <c r="N360" i="4"/>
  <c r="T359" i="4"/>
  <c r="S359" i="4"/>
  <c r="R359" i="4"/>
  <c r="Q359" i="4"/>
  <c r="P359" i="4"/>
  <c r="O359" i="4"/>
  <c r="N359" i="4"/>
  <c r="T358" i="4"/>
  <c r="S358" i="4"/>
  <c r="R358" i="4"/>
  <c r="Q358" i="4"/>
  <c r="P358" i="4"/>
  <c r="O358" i="4"/>
  <c r="N358" i="4"/>
  <c r="T357" i="4"/>
  <c r="S357" i="4"/>
  <c r="R357" i="4"/>
  <c r="Q357" i="4"/>
  <c r="P357" i="4"/>
  <c r="O357" i="4"/>
  <c r="N357" i="4"/>
  <c r="T356" i="4"/>
  <c r="S356" i="4"/>
  <c r="R356" i="4"/>
  <c r="Q356" i="4"/>
  <c r="P356" i="4"/>
  <c r="O356" i="4"/>
  <c r="N356" i="4"/>
  <c r="T355" i="4"/>
  <c r="S355" i="4"/>
  <c r="R355" i="4"/>
  <c r="Q355" i="4"/>
  <c r="P355" i="4"/>
  <c r="O355" i="4"/>
  <c r="N355" i="4"/>
  <c r="T354" i="4"/>
  <c r="S354" i="4"/>
  <c r="R354" i="4"/>
  <c r="Q354" i="4"/>
  <c r="P354" i="4"/>
  <c r="O354" i="4"/>
  <c r="N354" i="4"/>
  <c r="T353" i="4"/>
  <c r="S353" i="4"/>
  <c r="R353" i="4"/>
  <c r="Q353" i="4"/>
  <c r="P353" i="4"/>
  <c r="O353" i="4"/>
  <c r="N353" i="4"/>
  <c r="T352" i="4"/>
  <c r="S352" i="4"/>
  <c r="R352" i="4"/>
  <c r="Q352" i="4"/>
  <c r="P352" i="4"/>
  <c r="O352" i="4"/>
  <c r="N352" i="4"/>
  <c r="T351" i="4"/>
  <c r="S351" i="4"/>
  <c r="R351" i="4"/>
  <c r="Q351" i="4"/>
  <c r="P351" i="4"/>
  <c r="O351" i="4"/>
  <c r="N351" i="4"/>
  <c r="T350" i="4"/>
  <c r="S350" i="4"/>
  <c r="R350" i="4"/>
  <c r="Q350" i="4"/>
  <c r="P350" i="4"/>
  <c r="O350" i="4"/>
  <c r="N350" i="4"/>
  <c r="T349" i="4"/>
  <c r="S349" i="4"/>
  <c r="R349" i="4"/>
  <c r="Q349" i="4"/>
  <c r="P349" i="4"/>
  <c r="O349" i="4"/>
  <c r="N349" i="4"/>
  <c r="T348" i="4"/>
  <c r="S348" i="4"/>
  <c r="R348" i="4"/>
  <c r="Q348" i="4"/>
  <c r="P348" i="4"/>
  <c r="O348" i="4"/>
  <c r="N348" i="4"/>
  <c r="T347" i="4"/>
  <c r="S347" i="4"/>
  <c r="R347" i="4"/>
  <c r="Q347" i="4"/>
  <c r="P347" i="4"/>
  <c r="O347" i="4"/>
  <c r="N347" i="4"/>
  <c r="T346" i="4"/>
  <c r="S346" i="4"/>
  <c r="R346" i="4"/>
  <c r="Q346" i="4"/>
  <c r="P346" i="4"/>
  <c r="O346" i="4"/>
  <c r="N346" i="4"/>
  <c r="T345" i="4"/>
  <c r="S345" i="4"/>
  <c r="R345" i="4"/>
  <c r="Q345" i="4"/>
  <c r="P345" i="4"/>
  <c r="O345" i="4"/>
  <c r="N345" i="4"/>
  <c r="T344" i="4"/>
  <c r="S344" i="4"/>
  <c r="R344" i="4"/>
  <c r="Q344" i="4"/>
  <c r="P344" i="4"/>
  <c r="O344" i="4"/>
  <c r="N344" i="4"/>
  <c r="T343" i="4"/>
  <c r="S343" i="4"/>
  <c r="R343" i="4"/>
  <c r="Q343" i="4"/>
  <c r="P343" i="4"/>
  <c r="O343" i="4"/>
  <c r="N343" i="4"/>
  <c r="T342" i="4"/>
  <c r="S342" i="4"/>
  <c r="R342" i="4"/>
  <c r="Q342" i="4"/>
  <c r="P342" i="4"/>
  <c r="O342" i="4"/>
  <c r="N342" i="4"/>
  <c r="T341" i="4"/>
  <c r="S341" i="4"/>
  <c r="R341" i="4"/>
  <c r="Q341" i="4"/>
  <c r="P341" i="4"/>
  <c r="O341" i="4"/>
  <c r="N341" i="4"/>
  <c r="T340" i="4"/>
  <c r="S340" i="4"/>
  <c r="R340" i="4"/>
  <c r="Q340" i="4"/>
  <c r="P340" i="4"/>
  <c r="O340" i="4"/>
  <c r="N340" i="4"/>
  <c r="T339" i="4"/>
  <c r="S339" i="4"/>
  <c r="R339" i="4"/>
  <c r="Q339" i="4"/>
  <c r="P339" i="4"/>
  <c r="O339" i="4"/>
  <c r="N339" i="4"/>
  <c r="T338" i="4"/>
  <c r="S338" i="4"/>
  <c r="R338" i="4"/>
  <c r="Q338" i="4"/>
  <c r="P338" i="4"/>
  <c r="O338" i="4"/>
  <c r="N338" i="4"/>
  <c r="T337" i="4"/>
  <c r="S337" i="4"/>
  <c r="R337" i="4"/>
  <c r="Q337" i="4"/>
  <c r="P337" i="4"/>
  <c r="O337" i="4"/>
  <c r="N337" i="4"/>
  <c r="T336" i="4"/>
  <c r="S336" i="4"/>
  <c r="R336" i="4"/>
  <c r="Q336" i="4"/>
  <c r="P336" i="4"/>
  <c r="O336" i="4"/>
  <c r="N336" i="4"/>
  <c r="T335" i="4"/>
  <c r="S335" i="4"/>
  <c r="R335" i="4"/>
  <c r="Q335" i="4"/>
  <c r="P335" i="4"/>
  <c r="O335" i="4"/>
  <c r="N335" i="4"/>
  <c r="T334" i="4"/>
  <c r="S334" i="4"/>
  <c r="R334" i="4"/>
  <c r="Q334" i="4"/>
  <c r="P334" i="4"/>
  <c r="O334" i="4"/>
  <c r="N334" i="4"/>
  <c r="T333" i="4"/>
  <c r="S333" i="4"/>
  <c r="R333" i="4"/>
  <c r="Q333" i="4"/>
  <c r="P333" i="4"/>
  <c r="O333" i="4"/>
  <c r="N333" i="4"/>
  <c r="T332" i="4"/>
  <c r="S332" i="4"/>
  <c r="R332" i="4"/>
  <c r="Q332" i="4"/>
  <c r="P332" i="4"/>
  <c r="O332" i="4"/>
  <c r="N332" i="4"/>
  <c r="T331" i="4"/>
  <c r="S331" i="4"/>
  <c r="R331" i="4"/>
  <c r="Q331" i="4"/>
  <c r="P331" i="4"/>
  <c r="O331" i="4"/>
  <c r="N331" i="4"/>
  <c r="T330" i="4"/>
  <c r="S330" i="4"/>
  <c r="R330" i="4"/>
  <c r="Q330" i="4"/>
  <c r="P330" i="4"/>
  <c r="O330" i="4"/>
  <c r="N330" i="4"/>
  <c r="T329" i="4"/>
  <c r="S329" i="4"/>
  <c r="R329" i="4"/>
  <c r="Q329" i="4"/>
  <c r="P329" i="4"/>
  <c r="O329" i="4"/>
  <c r="N329" i="4"/>
  <c r="T328" i="4"/>
  <c r="S328" i="4"/>
  <c r="R328" i="4"/>
  <c r="Q328" i="4"/>
  <c r="P328" i="4"/>
  <c r="O328" i="4"/>
  <c r="N328" i="4"/>
  <c r="T327" i="4"/>
  <c r="S327" i="4"/>
  <c r="R327" i="4"/>
  <c r="Q327" i="4"/>
  <c r="P327" i="4"/>
  <c r="O327" i="4"/>
  <c r="N327" i="4"/>
  <c r="T326" i="4"/>
  <c r="S326" i="4"/>
  <c r="R326" i="4"/>
  <c r="Q326" i="4"/>
  <c r="P326" i="4"/>
  <c r="O326" i="4"/>
  <c r="N326" i="4"/>
  <c r="T325" i="4"/>
  <c r="S325" i="4"/>
  <c r="R325" i="4"/>
  <c r="Q325" i="4"/>
  <c r="P325" i="4"/>
  <c r="O325" i="4"/>
  <c r="N325" i="4"/>
  <c r="T324" i="4"/>
  <c r="S324" i="4"/>
  <c r="R324" i="4"/>
  <c r="Q324" i="4"/>
  <c r="P324" i="4"/>
  <c r="O324" i="4"/>
  <c r="N324" i="4"/>
  <c r="T323" i="4"/>
  <c r="S323" i="4"/>
  <c r="R323" i="4"/>
  <c r="Q323" i="4"/>
  <c r="P323" i="4"/>
  <c r="O323" i="4"/>
  <c r="N323" i="4"/>
  <c r="T322" i="4"/>
  <c r="S322" i="4"/>
  <c r="R322" i="4"/>
  <c r="Q322" i="4"/>
  <c r="P322" i="4"/>
  <c r="O322" i="4"/>
  <c r="N322" i="4"/>
  <c r="T321" i="4"/>
  <c r="S321" i="4"/>
  <c r="R321" i="4"/>
  <c r="Q321" i="4"/>
  <c r="P321" i="4"/>
  <c r="O321" i="4"/>
  <c r="N321" i="4"/>
  <c r="T320" i="4"/>
  <c r="S320" i="4"/>
  <c r="R320" i="4"/>
  <c r="Q320" i="4"/>
  <c r="P320" i="4"/>
  <c r="O320" i="4"/>
  <c r="N320" i="4"/>
  <c r="T319" i="4"/>
  <c r="S319" i="4"/>
  <c r="R319" i="4"/>
  <c r="Q319" i="4"/>
  <c r="P319" i="4"/>
  <c r="O319" i="4"/>
  <c r="N319" i="4"/>
  <c r="T318" i="4"/>
  <c r="S318" i="4"/>
  <c r="R318" i="4"/>
  <c r="Q318" i="4"/>
  <c r="P318" i="4"/>
  <c r="O318" i="4"/>
  <c r="N318" i="4"/>
  <c r="T317" i="4"/>
  <c r="S317" i="4"/>
  <c r="R317" i="4"/>
  <c r="Q317" i="4"/>
  <c r="P317" i="4"/>
  <c r="O317" i="4"/>
  <c r="N317" i="4"/>
  <c r="T316" i="4"/>
  <c r="S316" i="4"/>
  <c r="R316" i="4"/>
  <c r="Q316" i="4"/>
  <c r="P316" i="4"/>
  <c r="O316" i="4"/>
  <c r="N316" i="4"/>
  <c r="T315" i="4"/>
  <c r="S315" i="4"/>
  <c r="R315" i="4"/>
  <c r="Q315" i="4"/>
  <c r="P315" i="4"/>
  <c r="O315" i="4"/>
  <c r="N315" i="4"/>
  <c r="T314" i="4"/>
  <c r="S314" i="4"/>
  <c r="R314" i="4"/>
  <c r="Q314" i="4"/>
  <c r="P314" i="4"/>
  <c r="O314" i="4"/>
  <c r="N314" i="4"/>
  <c r="T313" i="4"/>
  <c r="S313" i="4"/>
  <c r="R313" i="4"/>
  <c r="Q313" i="4"/>
  <c r="P313" i="4"/>
  <c r="O313" i="4"/>
  <c r="N313" i="4"/>
  <c r="T312" i="4"/>
  <c r="S312" i="4"/>
  <c r="R312" i="4"/>
  <c r="Q312" i="4"/>
  <c r="P312" i="4"/>
  <c r="O312" i="4"/>
  <c r="N312" i="4"/>
  <c r="T311" i="4"/>
  <c r="S311" i="4"/>
  <c r="R311" i="4"/>
  <c r="Q311" i="4"/>
  <c r="P311" i="4"/>
  <c r="O311" i="4"/>
  <c r="N311" i="4"/>
  <c r="T310" i="4"/>
  <c r="S310" i="4"/>
  <c r="R310" i="4"/>
  <c r="Q310" i="4"/>
  <c r="P310" i="4"/>
  <c r="O310" i="4"/>
  <c r="N310" i="4"/>
  <c r="T309" i="4"/>
  <c r="S309" i="4"/>
  <c r="R309" i="4"/>
  <c r="Q309" i="4"/>
  <c r="P309" i="4"/>
  <c r="O309" i="4"/>
  <c r="N309" i="4"/>
  <c r="T308" i="4"/>
  <c r="S308" i="4"/>
  <c r="R308" i="4"/>
  <c r="Q308" i="4"/>
  <c r="P308" i="4"/>
  <c r="O308" i="4"/>
  <c r="N308" i="4"/>
  <c r="T307" i="4"/>
  <c r="S307" i="4"/>
  <c r="R307" i="4"/>
  <c r="Q307" i="4"/>
  <c r="P307" i="4"/>
  <c r="O307" i="4"/>
  <c r="N307" i="4"/>
  <c r="T306" i="4"/>
  <c r="S306" i="4"/>
  <c r="R306" i="4"/>
  <c r="Q306" i="4"/>
  <c r="P306" i="4"/>
  <c r="O306" i="4"/>
  <c r="N306" i="4"/>
  <c r="T305" i="4"/>
  <c r="S305" i="4"/>
  <c r="R305" i="4"/>
  <c r="Q305" i="4"/>
  <c r="P305" i="4"/>
  <c r="O305" i="4"/>
  <c r="N305" i="4"/>
  <c r="T304" i="4"/>
  <c r="S304" i="4"/>
  <c r="R304" i="4"/>
  <c r="Q304" i="4"/>
  <c r="P304" i="4"/>
  <c r="O304" i="4"/>
  <c r="N304" i="4"/>
  <c r="T303" i="4"/>
  <c r="S303" i="4"/>
  <c r="R303" i="4"/>
  <c r="Q303" i="4"/>
  <c r="P303" i="4"/>
  <c r="O303" i="4"/>
  <c r="N303" i="4"/>
  <c r="T302" i="4"/>
  <c r="S302" i="4"/>
  <c r="R302" i="4"/>
  <c r="Q302" i="4"/>
  <c r="P302" i="4"/>
  <c r="O302" i="4"/>
  <c r="N302" i="4"/>
  <c r="T301" i="4"/>
  <c r="S301" i="4"/>
  <c r="R301" i="4"/>
  <c r="Q301" i="4"/>
  <c r="P301" i="4"/>
  <c r="O301" i="4"/>
  <c r="N301" i="4"/>
  <c r="T300" i="4"/>
  <c r="S300" i="4"/>
  <c r="R300" i="4"/>
  <c r="Q300" i="4"/>
  <c r="P300" i="4"/>
  <c r="O300" i="4"/>
  <c r="N300" i="4"/>
  <c r="T299" i="4"/>
  <c r="S299" i="4"/>
  <c r="R299" i="4"/>
  <c r="Q299" i="4"/>
  <c r="P299" i="4"/>
  <c r="O299" i="4"/>
  <c r="N299" i="4"/>
  <c r="T298" i="4"/>
  <c r="S298" i="4"/>
  <c r="R298" i="4"/>
  <c r="Q298" i="4"/>
  <c r="P298" i="4"/>
  <c r="O298" i="4"/>
  <c r="N298" i="4"/>
  <c r="T297" i="4"/>
  <c r="S297" i="4"/>
  <c r="R297" i="4"/>
  <c r="Q297" i="4"/>
  <c r="P297" i="4"/>
  <c r="O297" i="4"/>
  <c r="N297" i="4"/>
  <c r="T296" i="4"/>
  <c r="S296" i="4"/>
  <c r="R296" i="4"/>
  <c r="Q296" i="4"/>
  <c r="P296" i="4"/>
  <c r="O296" i="4"/>
  <c r="N296" i="4"/>
  <c r="T295" i="4"/>
  <c r="S295" i="4"/>
  <c r="R295" i="4"/>
  <c r="Q295" i="4"/>
  <c r="P295" i="4"/>
  <c r="O295" i="4"/>
  <c r="N295" i="4"/>
  <c r="T294" i="4"/>
  <c r="S294" i="4"/>
  <c r="R294" i="4"/>
  <c r="Q294" i="4"/>
  <c r="P294" i="4"/>
  <c r="O294" i="4"/>
  <c r="N294" i="4"/>
  <c r="T293" i="4"/>
  <c r="S293" i="4"/>
  <c r="R293" i="4"/>
  <c r="Q293" i="4"/>
  <c r="P293" i="4"/>
  <c r="O293" i="4"/>
  <c r="N293" i="4"/>
  <c r="T292" i="4"/>
  <c r="S292" i="4"/>
  <c r="R292" i="4"/>
  <c r="Q292" i="4"/>
  <c r="P292" i="4"/>
  <c r="O292" i="4"/>
  <c r="N292" i="4"/>
  <c r="T291" i="4"/>
  <c r="S291" i="4"/>
  <c r="R291" i="4"/>
  <c r="Q291" i="4"/>
  <c r="P291" i="4"/>
  <c r="O291" i="4"/>
  <c r="N291" i="4"/>
  <c r="T290" i="4"/>
  <c r="S290" i="4"/>
  <c r="R290" i="4"/>
  <c r="Q290" i="4"/>
  <c r="P290" i="4"/>
  <c r="O290" i="4"/>
  <c r="N290" i="4"/>
  <c r="T289" i="4"/>
  <c r="S289" i="4"/>
  <c r="R289" i="4"/>
  <c r="Q289" i="4"/>
  <c r="P289" i="4"/>
  <c r="O289" i="4"/>
  <c r="N289" i="4"/>
  <c r="T288" i="4"/>
  <c r="S288" i="4"/>
  <c r="R288" i="4"/>
  <c r="Q288" i="4"/>
  <c r="P288" i="4"/>
  <c r="O288" i="4"/>
  <c r="N288" i="4"/>
  <c r="T287" i="4"/>
  <c r="S287" i="4"/>
  <c r="R287" i="4"/>
  <c r="Q287" i="4"/>
  <c r="P287" i="4"/>
  <c r="O287" i="4"/>
  <c r="N287" i="4"/>
  <c r="T286" i="4"/>
  <c r="S286" i="4"/>
  <c r="R286" i="4"/>
  <c r="Q286" i="4"/>
  <c r="P286" i="4"/>
  <c r="O286" i="4"/>
  <c r="N286" i="4"/>
  <c r="T285" i="4"/>
  <c r="S285" i="4"/>
  <c r="R285" i="4"/>
  <c r="Q285" i="4"/>
  <c r="P285" i="4"/>
  <c r="O285" i="4"/>
  <c r="N285" i="4"/>
  <c r="T284" i="4"/>
  <c r="S284" i="4"/>
  <c r="R284" i="4"/>
  <c r="Q284" i="4"/>
  <c r="P284" i="4"/>
  <c r="O284" i="4"/>
  <c r="N284" i="4"/>
  <c r="T283" i="4"/>
  <c r="S283" i="4"/>
  <c r="R283" i="4"/>
  <c r="Q283" i="4"/>
  <c r="P283" i="4"/>
  <c r="O283" i="4"/>
  <c r="N283" i="4"/>
  <c r="T282" i="4"/>
  <c r="S282" i="4"/>
  <c r="R282" i="4"/>
  <c r="Q282" i="4"/>
  <c r="P282" i="4"/>
  <c r="O282" i="4"/>
  <c r="N282" i="4"/>
  <c r="T281" i="4"/>
  <c r="S281" i="4"/>
  <c r="R281" i="4"/>
  <c r="Q281" i="4"/>
  <c r="P281" i="4"/>
  <c r="O281" i="4"/>
  <c r="N281" i="4"/>
  <c r="T280" i="4"/>
  <c r="S280" i="4"/>
  <c r="R280" i="4"/>
  <c r="Q280" i="4"/>
  <c r="P280" i="4"/>
  <c r="O280" i="4"/>
  <c r="N280" i="4"/>
  <c r="T279" i="4"/>
  <c r="S279" i="4"/>
  <c r="R279" i="4"/>
  <c r="Q279" i="4"/>
  <c r="P279" i="4"/>
  <c r="O279" i="4"/>
  <c r="N279" i="4"/>
  <c r="T278" i="4"/>
  <c r="S278" i="4"/>
  <c r="R278" i="4"/>
  <c r="Q278" i="4"/>
  <c r="P278" i="4"/>
  <c r="O278" i="4"/>
  <c r="N278" i="4"/>
  <c r="T277" i="4"/>
  <c r="S277" i="4"/>
  <c r="R277" i="4"/>
  <c r="Q277" i="4"/>
  <c r="P277" i="4"/>
  <c r="O277" i="4"/>
  <c r="N277" i="4"/>
  <c r="T276" i="4"/>
  <c r="S276" i="4"/>
  <c r="R276" i="4"/>
  <c r="Q276" i="4"/>
  <c r="P276" i="4"/>
  <c r="O276" i="4"/>
  <c r="N276" i="4"/>
  <c r="T275" i="4"/>
  <c r="S275" i="4"/>
  <c r="R275" i="4"/>
  <c r="Q275" i="4"/>
  <c r="P275" i="4"/>
  <c r="O275" i="4"/>
  <c r="N275" i="4"/>
  <c r="T274" i="4"/>
  <c r="S274" i="4"/>
  <c r="R274" i="4"/>
  <c r="Q274" i="4"/>
  <c r="P274" i="4"/>
  <c r="O274" i="4"/>
  <c r="N274" i="4"/>
  <c r="T273" i="4"/>
  <c r="S273" i="4"/>
  <c r="R273" i="4"/>
  <c r="Q273" i="4"/>
  <c r="P273" i="4"/>
  <c r="O273" i="4"/>
  <c r="N273" i="4"/>
  <c r="T272" i="4"/>
  <c r="S272" i="4"/>
  <c r="R272" i="4"/>
  <c r="Q272" i="4"/>
  <c r="P272" i="4"/>
  <c r="O272" i="4"/>
  <c r="N272" i="4"/>
  <c r="T271" i="4"/>
  <c r="S271" i="4"/>
  <c r="R271" i="4"/>
  <c r="Q271" i="4"/>
  <c r="P271" i="4"/>
  <c r="O271" i="4"/>
  <c r="N271" i="4"/>
  <c r="T270" i="4"/>
  <c r="S270" i="4"/>
  <c r="R270" i="4"/>
  <c r="Q270" i="4"/>
  <c r="P270" i="4"/>
  <c r="O270" i="4"/>
  <c r="N270" i="4"/>
  <c r="T269" i="4"/>
  <c r="S269" i="4"/>
  <c r="R269" i="4"/>
  <c r="Q269" i="4"/>
  <c r="P269" i="4"/>
  <c r="O269" i="4"/>
  <c r="N269" i="4"/>
  <c r="T268" i="4"/>
  <c r="S268" i="4"/>
  <c r="R268" i="4"/>
  <c r="Q268" i="4"/>
  <c r="P268" i="4"/>
  <c r="O268" i="4"/>
  <c r="N268" i="4"/>
  <c r="T267" i="4"/>
  <c r="S267" i="4"/>
  <c r="R267" i="4"/>
  <c r="Q267" i="4"/>
  <c r="P267" i="4"/>
  <c r="O267" i="4"/>
  <c r="N267" i="4"/>
  <c r="T266" i="4"/>
  <c r="S266" i="4"/>
  <c r="R266" i="4"/>
  <c r="Q266" i="4"/>
  <c r="P266" i="4"/>
  <c r="O266" i="4"/>
  <c r="N266" i="4"/>
  <c r="T265" i="4"/>
  <c r="S265" i="4"/>
  <c r="R265" i="4"/>
  <c r="Q265" i="4"/>
  <c r="P265" i="4"/>
  <c r="O265" i="4"/>
  <c r="N265" i="4"/>
  <c r="T264" i="4"/>
  <c r="S264" i="4"/>
  <c r="R264" i="4"/>
  <c r="Q264" i="4"/>
  <c r="P264" i="4"/>
  <c r="O264" i="4"/>
  <c r="N264" i="4"/>
  <c r="T263" i="4"/>
  <c r="S263" i="4"/>
  <c r="R263" i="4"/>
  <c r="Q263" i="4"/>
  <c r="P263" i="4"/>
  <c r="O263" i="4"/>
  <c r="N263" i="4"/>
  <c r="T262" i="4"/>
  <c r="S262" i="4"/>
  <c r="R262" i="4"/>
  <c r="Q262" i="4"/>
  <c r="P262" i="4"/>
  <c r="O262" i="4"/>
  <c r="N262" i="4"/>
  <c r="T261" i="4"/>
  <c r="S261" i="4"/>
  <c r="R261" i="4"/>
  <c r="Q261" i="4"/>
  <c r="P261" i="4"/>
  <c r="O261" i="4"/>
  <c r="N261" i="4"/>
  <c r="T260" i="4"/>
  <c r="S260" i="4"/>
  <c r="R260" i="4"/>
  <c r="Q260" i="4"/>
  <c r="P260" i="4"/>
  <c r="O260" i="4"/>
  <c r="N260" i="4"/>
  <c r="T259" i="4"/>
  <c r="S259" i="4"/>
  <c r="R259" i="4"/>
  <c r="Q259" i="4"/>
  <c r="P259" i="4"/>
  <c r="O259" i="4"/>
  <c r="N259" i="4"/>
  <c r="T258" i="4"/>
  <c r="S258" i="4"/>
  <c r="R258" i="4"/>
  <c r="Q258" i="4"/>
  <c r="P258" i="4"/>
  <c r="O258" i="4"/>
  <c r="N258" i="4"/>
  <c r="T257" i="4"/>
  <c r="S257" i="4"/>
  <c r="R257" i="4"/>
  <c r="Q257" i="4"/>
  <c r="P257" i="4"/>
  <c r="O257" i="4"/>
  <c r="N257" i="4"/>
  <c r="T256" i="4"/>
  <c r="S256" i="4"/>
  <c r="R256" i="4"/>
  <c r="Q256" i="4"/>
  <c r="P256" i="4"/>
  <c r="O256" i="4"/>
  <c r="N256" i="4"/>
  <c r="T255" i="4"/>
  <c r="S255" i="4"/>
  <c r="R255" i="4"/>
  <c r="Q255" i="4"/>
  <c r="P255" i="4"/>
  <c r="O255" i="4"/>
  <c r="N255" i="4"/>
  <c r="T254" i="4"/>
  <c r="S254" i="4"/>
  <c r="R254" i="4"/>
  <c r="Q254" i="4"/>
  <c r="P254" i="4"/>
  <c r="O254" i="4"/>
  <c r="N254" i="4"/>
  <c r="T253" i="4"/>
  <c r="S253" i="4"/>
  <c r="R253" i="4"/>
  <c r="Q253" i="4"/>
  <c r="P253" i="4"/>
  <c r="O253" i="4"/>
  <c r="N253" i="4"/>
  <c r="T252" i="4"/>
  <c r="S252" i="4"/>
  <c r="R252" i="4"/>
  <c r="Q252" i="4"/>
  <c r="P252" i="4"/>
  <c r="O252" i="4"/>
  <c r="N252" i="4"/>
  <c r="T251" i="4"/>
  <c r="S251" i="4"/>
  <c r="R251" i="4"/>
  <c r="Q251" i="4"/>
  <c r="P251" i="4"/>
  <c r="O251" i="4"/>
  <c r="N251" i="4"/>
  <c r="T250" i="4"/>
  <c r="S250" i="4"/>
  <c r="R250" i="4"/>
  <c r="Q250" i="4"/>
  <c r="P250" i="4"/>
  <c r="O250" i="4"/>
  <c r="N250" i="4"/>
  <c r="T249" i="4"/>
  <c r="S249" i="4"/>
  <c r="R249" i="4"/>
  <c r="Q249" i="4"/>
  <c r="P249" i="4"/>
  <c r="O249" i="4"/>
  <c r="N249" i="4"/>
  <c r="T248" i="4"/>
  <c r="S248" i="4"/>
  <c r="R248" i="4"/>
  <c r="Q248" i="4"/>
  <c r="P248" i="4"/>
  <c r="O248" i="4"/>
  <c r="N248" i="4"/>
  <c r="T247" i="4"/>
  <c r="S247" i="4"/>
  <c r="R247" i="4"/>
  <c r="Q247" i="4"/>
  <c r="P247" i="4"/>
  <c r="O247" i="4"/>
  <c r="N247" i="4"/>
  <c r="T246" i="4"/>
  <c r="S246" i="4"/>
  <c r="R246" i="4"/>
  <c r="Q246" i="4"/>
  <c r="P246" i="4"/>
  <c r="O246" i="4"/>
  <c r="N246" i="4"/>
  <c r="T245" i="4"/>
  <c r="S245" i="4"/>
  <c r="R245" i="4"/>
  <c r="Q245" i="4"/>
  <c r="P245" i="4"/>
  <c r="O245" i="4"/>
  <c r="N245" i="4"/>
  <c r="T244" i="4"/>
  <c r="S244" i="4"/>
  <c r="R244" i="4"/>
  <c r="Q244" i="4"/>
  <c r="P244" i="4"/>
  <c r="O244" i="4"/>
  <c r="N244" i="4"/>
  <c r="T243" i="4"/>
  <c r="S243" i="4"/>
  <c r="R243" i="4"/>
  <c r="Q243" i="4"/>
  <c r="P243" i="4"/>
  <c r="O243" i="4"/>
  <c r="N243" i="4"/>
  <c r="T242" i="4"/>
  <c r="S242" i="4"/>
  <c r="R242" i="4"/>
  <c r="Q242" i="4"/>
  <c r="P242" i="4"/>
  <c r="O242" i="4"/>
  <c r="N242" i="4"/>
  <c r="T241" i="4"/>
  <c r="S241" i="4"/>
  <c r="R241" i="4"/>
  <c r="Q241" i="4"/>
  <c r="P241" i="4"/>
  <c r="O241" i="4"/>
  <c r="N241" i="4"/>
  <c r="T240" i="4"/>
  <c r="S240" i="4"/>
  <c r="R240" i="4"/>
  <c r="Q240" i="4"/>
  <c r="P240" i="4"/>
  <c r="O240" i="4"/>
  <c r="N240" i="4"/>
  <c r="T239" i="4"/>
  <c r="S239" i="4"/>
  <c r="R239" i="4"/>
  <c r="Q239" i="4"/>
  <c r="P239" i="4"/>
  <c r="O239" i="4"/>
  <c r="N239" i="4"/>
  <c r="T238" i="4"/>
  <c r="S238" i="4"/>
  <c r="R238" i="4"/>
  <c r="Q238" i="4"/>
  <c r="P238" i="4"/>
  <c r="O238" i="4"/>
  <c r="N238" i="4"/>
  <c r="T237" i="4"/>
  <c r="S237" i="4"/>
  <c r="R237" i="4"/>
  <c r="Q237" i="4"/>
  <c r="P237" i="4"/>
  <c r="O237" i="4"/>
  <c r="N237" i="4"/>
  <c r="T236" i="4"/>
  <c r="S236" i="4"/>
  <c r="R236" i="4"/>
  <c r="Q236" i="4"/>
  <c r="P236" i="4"/>
  <c r="O236" i="4"/>
  <c r="N236" i="4"/>
  <c r="T235" i="4"/>
  <c r="S235" i="4"/>
  <c r="R235" i="4"/>
  <c r="Q235" i="4"/>
  <c r="P235" i="4"/>
  <c r="O235" i="4"/>
  <c r="N235" i="4"/>
  <c r="T234" i="4"/>
  <c r="S234" i="4"/>
  <c r="R234" i="4"/>
  <c r="Q234" i="4"/>
  <c r="P234" i="4"/>
  <c r="O234" i="4"/>
  <c r="N234" i="4"/>
  <c r="T233" i="4"/>
  <c r="S233" i="4"/>
  <c r="R233" i="4"/>
  <c r="Q233" i="4"/>
  <c r="P233" i="4"/>
  <c r="O233" i="4"/>
  <c r="N233" i="4"/>
  <c r="T232" i="4"/>
  <c r="S232" i="4"/>
  <c r="R232" i="4"/>
  <c r="Q232" i="4"/>
  <c r="P232" i="4"/>
  <c r="O232" i="4"/>
  <c r="N232" i="4"/>
  <c r="T231" i="4"/>
  <c r="S231" i="4"/>
  <c r="R231" i="4"/>
  <c r="Q231" i="4"/>
  <c r="P231" i="4"/>
  <c r="O231" i="4"/>
  <c r="N231" i="4"/>
  <c r="T230" i="4"/>
  <c r="S230" i="4"/>
  <c r="R230" i="4"/>
  <c r="Q230" i="4"/>
  <c r="P230" i="4"/>
  <c r="O230" i="4"/>
  <c r="N230" i="4"/>
  <c r="T229" i="4"/>
  <c r="S229" i="4"/>
  <c r="R229" i="4"/>
  <c r="Q229" i="4"/>
  <c r="P229" i="4"/>
  <c r="O229" i="4"/>
  <c r="N229" i="4"/>
  <c r="T228" i="4"/>
  <c r="S228" i="4"/>
  <c r="R228" i="4"/>
  <c r="Q228" i="4"/>
  <c r="P228" i="4"/>
  <c r="O228" i="4"/>
  <c r="N228" i="4"/>
  <c r="T227" i="4"/>
  <c r="S227" i="4"/>
  <c r="R227" i="4"/>
  <c r="Q227" i="4"/>
  <c r="P227" i="4"/>
  <c r="O227" i="4"/>
  <c r="N227" i="4"/>
  <c r="T226" i="4"/>
  <c r="S226" i="4"/>
  <c r="R226" i="4"/>
  <c r="Q226" i="4"/>
  <c r="P226" i="4"/>
  <c r="O226" i="4"/>
  <c r="N226" i="4"/>
  <c r="T225" i="4"/>
  <c r="S225" i="4"/>
  <c r="R225" i="4"/>
  <c r="Q225" i="4"/>
  <c r="P225" i="4"/>
  <c r="O225" i="4"/>
  <c r="N225" i="4"/>
  <c r="T224" i="4"/>
  <c r="S224" i="4"/>
  <c r="R224" i="4"/>
  <c r="Q224" i="4"/>
  <c r="P224" i="4"/>
  <c r="O224" i="4"/>
  <c r="N224" i="4"/>
  <c r="T223" i="4"/>
  <c r="S223" i="4"/>
  <c r="R223" i="4"/>
  <c r="Q223" i="4"/>
  <c r="P223" i="4"/>
  <c r="O223" i="4"/>
  <c r="N223" i="4"/>
  <c r="T222" i="4"/>
  <c r="S222" i="4"/>
  <c r="R222" i="4"/>
  <c r="Q222" i="4"/>
  <c r="P222" i="4"/>
  <c r="O222" i="4"/>
  <c r="N222" i="4"/>
  <c r="T221" i="4"/>
  <c r="S221" i="4"/>
  <c r="R221" i="4"/>
  <c r="Q221" i="4"/>
  <c r="P221" i="4"/>
  <c r="O221" i="4"/>
  <c r="N221" i="4"/>
  <c r="T220" i="4"/>
  <c r="S220" i="4"/>
  <c r="R220" i="4"/>
  <c r="Q220" i="4"/>
  <c r="P220" i="4"/>
  <c r="O220" i="4"/>
  <c r="N220" i="4"/>
  <c r="T219" i="4"/>
  <c r="S219" i="4"/>
  <c r="R219" i="4"/>
  <c r="Q219" i="4"/>
  <c r="P219" i="4"/>
  <c r="O219" i="4"/>
  <c r="N219" i="4"/>
  <c r="T218" i="4"/>
  <c r="S218" i="4"/>
  <c r="R218" i="4"/>
  <c r="Q218" i="4"/>
  <c r="P218" i="4"/>
  <c r="O218" i="4"/>
  <c r="N218" i="4"/>
  <c r="T217" i="4"/>
  <c r="S217" i="4"/>
  <c r="R217" i="4"/>
  <c r="Q217" i="4"/>
  <c r="P217" i="4"/>
  <c r="O217" i="4"/>
  <c r="N217" i="4"/>
  <c r="T216" i="4"/>
  <c r="S216" i="4"/>
  <c r="R216" i="4"/>
  <c r="Q216" i="4"/>
  <c r="P216" i="4"/>
  <c r="O216" i="4"/>
  <c r="N216" i="4"/>
  <c r="T215" i="4"/>
  <c r="S215" i="4"/>
  <c r="R215" i="4"/>
  <c r="Q215" i="4"/>
  <c r="P215" i="4"/>
  <c r="O215" i="4"/>
  <c r="N215" i="4"/>
  <c r="T214" i="4"/>
  <c r="S214" i="4"/>
  <c r="R214" i="4"/>
  <c r="Q214" i="4"/>
  <c r="P214" i="4"/>
  <c r="O214" i="4"/>
  <c r="N214" i="4"/>
  <c r="T213" i="4"/>
  <c r="S213" i="4"/>
  <c r="R213" i="4"/>
  <c r="Q213" i="4"/>
  <c r="P213" i="4"/>
  <c r="O213" i="4"/>
  <c r="N213" i="4"/>
  <c r="T212" i="4"/>
  <c r="S212" i="4"/>
  <c r="R212" i="4"/>
  <c r="Q212" i="4"/>
  <c r="P212" i="4"/>
  <c r="O212" i="4"/>
  <c r="N212" i="4"/>
  <c r="T211" i="4"/>
  <c r="S211" i="4"/>
  <c r="R211" i="4"/>
  <c r="Q211" i="4"/>
  <c r="P211" i="4"/>
  <c r="O211" i="4"/>
  <c r="N211" i="4"/>
  <c r="T210" i="4"/>
  <c r="S210" i="4"/>
  <c r="R210" i="4"/>
  <c r="Q210" i="4"/>
  <c r="P210" i="4"/>
  <c r="O210" i="4"/>
  <c r="N210" i="4"/>
  <c r="T209" i="4"/>
  <c r="S209" i="4"/>
  <c r="R209" i="4"/>
  <c r="Q209" i="4"/>
  <c r="P209" i="4"/>
  <c r="O209" i="4"/>
  <c r="N209" i="4"/>
  <c r="T208" i="4"/>
  <c r="S208" i="4"/>
  <c r="R208" i="4"/>
  <c r="Q208" i="4"/>
  <c r="P208" i="4"/>
  <c r="O208" i="4"/>
  <c r="N208" i="4"/>
  <c r="T207" i="4"/>
  <c r="S207" i="4"/>
  <c r="R207" i="4"/>
  <c r="Q207" i="4"/>
  <c r="P207" i="4"/>
  <c r="O207" i="4"/>
  <c r="N207" i="4"/>
  <c r="T206" i="4"/>
  <c r="S206" i="4"/>
  <c r="R206" i="4"/>
  <c r="Q206" i="4"/>
  <c r="P206" i="4"/>
  <c r="O206" i="4"/>
  <c r="N206" i="4"/>
  <c r="T205" i="4"/>
  <c r="S205" i="4"/>
  <c r="R205" i="4"/>
  <c r="Q205" i="4"/>
  <c r="P205" i="4"/>
  <c r="O205" i="4"/>
  <c r="N205" i="4"/>
  <c r="T204" i="4"/>
  <c r="S204" i="4"/>
  <c r="R204" i="4"/>
  <c r="Q204" i="4"/>
  <c r="P204" i="4"/>
  <c r="O204" i="4"/>
  <c r="N204" i="4"/>
  <c r="T203" i="4"/>
  <c r="S203" i="4"/>
  <c r="R203" i="4"/>
  <c r="Q203" i="4"/>
  <c r="P203" i="4"/>
  <c r="O203" i="4"/>
  <c r="N203" i="4"/>
  <c r="T202" i="4"/>
  <c r="S202" i="4"/>
  <c r="R202" i="4"/>
  <c r="Q202" i="4"/>
  <c r="P202" i="4"/>
  <c r="O202" i="4"/>
  <c r="N202" i="4"/>
  <c r="T201" i="4"/>
  <c r="S201" i="4"/>
  <c r="R201" i="4"/>
  <c r="Q201" i="4"/>
  <c r="P201" i="4"/>
  <c r="O201" i="4"/>
  <c r="N201" i="4"/>
  <c r="T200" i="4"/>
  <c r="S200" i="4"/>
  <c r="R200" i="4"/>
  <c r="Q200" i="4"/>
  <c r="P200" i="4"/>
  <c r="O200" i="4"/>
  <c r="N200" i="4"/>
  <c r="T199" i="4"/>
  <c r="S199" i="4"/>
  <c r="R199" i="4"/>
  <c r="Q199" i="4"/>
  <c r="P199" i="4"/>
  <c r="O199" i="4"/>
  <c r="N199" i="4"/>
  <c r="T198" i="4"/>
  <c r="S198" i="4"/>
  <c r="R198" i="4"/>
  <c r="Q198" i="4"/>
  <c r="P198" i="4"/>
  <c r="O198" i="4"/>
  <c r="N198" i="4"/>
  <c r="T197" i="4"/>
  <c r="S197" i="4"/>
  <c r="R197" i="4"/>
  <c r="Q197" i="4"/>
  <c r="P197" i="4"/>
  <c r="O197" i="4"/>
  <c r="N197" i="4"/>
  <c r="T196" i="4"/>
  <c r="S196" i="4"/>
  <c r="R196" i="4"/>
  <c r="Q196" i="4"/>
  <c r="P196" i="4"/>
  <c r="O196" i="4"/>
  <c r="N196" i="4"/>
  <c r="T195" i="4"/>
  <c r="S195" i="4"/>
  <c r="R195" i="4"/>
  <c r="Q195" i="4"/>
  <c r="P195" i="4"/>
  <c r="O195" i="4"/>
  <c r="N195" i="4"/>
  <c r="T194" i="4"/>
  <c r="S194" i="4"/>
  <c r="R194" i="4"/>
  <c r="Q194" i="4"/>
  <c r="P194" i="4"/>
  <c r="O194" i="4"/>
  <c r="N194" i="4"/>
  <c r="T193" i="4"/>
  <c r="S193" i="4"/>
  <c r="R193" i="4"/>
  <c r="Q193" i="4"/>
  <c r="P193" i="4"/>
  <c r="O193" i="4"/>
  <c r="N193" i="4"/>
  <c r="T192" i="4"/>
  <c r="S192" i="4"/>
  <c r="R192" i="4"/>
  <c r="Q192" i="4"/>
  <c r="P192" i="4"/>
  <c r="O192" i="4"/>
  <c r="N192" i="4"/>
  <c r="T191" i="4"/>
  <c r="S191" i="4"/>
  <c r="R191" i="4"/>
  <c r="Q191" i="4"/>
  <c r="P191" i="4"/>
  <c r="O191" i="4"/>
  <c r="N191" i="4"/>
  <c r="T190" i="4"/>
  <c r="S190" i="4"/>
  <c r="R190" i="4"/>
  <c r="Q190" i="4"/>
  <c r="P190" i="4"/>
  <c r="O190" i="4"/>
  <c r="N190" i="4"/>
  <c r="T189" i="4"/>
  <c r="S189" i="4"/>
  <c r="R189" i="4"/>
  <c r="Q189" i="4"/>
  <c r="P189" i="4"/>
  <c r="O189" i="4"/>
  <c r="N189" i="4"/>
  <c r="T188" i="4"/>
  <c r="S188" i="4"/>
  <c r="R188" i="4"/>
  <c r="Q188" i="4"/>
  <c r="P188" i="4"/>
  <c r="O188" i="4"/>
  <c r="N188" i="4"/>
  <c r="T187" i="4"/>
  <c r="S187" i="4"/>
  <c r="R187" i="4"/>
  <c r="Q187" i="4"/>
  <c r="P187" i="4"/>
  <c r="O187" i="4"/>
  <c r="N187" i="4"/>
  <c r="T186" i="4"/>
  <c r="S186" i="4"/>
  <c r="R186" i="4"/>
  <c r="Q186" i="4"/>
  <c r="P186" i="4"/>
  <c r="O186" i="4"/>
  <c r="N186" i="4"/>
  <c r="T185" i="4"/>
  <c r="S185" i="4"/>
  <c r="R185" i="4"/>
  <c r="Q185" i="4"/>
  <c r="P185" i="4"/>
  <c r="O185" i="4"/>
  <c r="N185" i="4"/>
  <c r="T184" i="4"/>
  <c r="S184" i="4"/>
  <c r="R184" i="4"/>
  <c r="Q184" i="4"/>
  <c r="P184" i="4"/>
  <c r="O184" i="4"/>
  <c r="N184" i="4"/>
  <c r="T183" i="4"/>
  <c r="S183" i="4"/>
  <c r="R183" i="4"/>
  <c r="Q183" i="4"/>
  <c r="P183" i="4"/>
  <c r="O183" i="4"/>
  <c r="N183" i="4"/>
  <c r="T182" i="4"/>
  <c r="S182" i="4"/>
  <c r="R182" i="4"/>
  <c r="Q182" i="4"/>
  <c r="P182" i="4"/>
  <c r="O182" i="4"/>
  <c r="N182" i="4"/>
  <c r="T181" i="4"/>
  <c r="S181" i="4"/>
  <c r="R181" i="4"/>
  <c r="Q181" i="4"/>
  <c r="P181" i="4"/>
  <c r="O181" i="4"/>
  <c r="N181" i="4"/>
  <c r="T180" i="4"/>
  <c r="S180" i="4"/>
  <c r="R180" i="4"/>
  <c r="Q180" i="4"/>
  <c r="P180" i="4"/>
  <c r="O180" i="4"/>
  <c r="N180" i="4"/>
  <c r="T179" i="4"/>
  <c r="S179" i="4"/>
  <c r="R179" i="4"/>
  <c r="Q179" i="4"/>
  <c r="P179" i="4"/>
  <c r="O179" i="4"/>
  <c r="N179" i="4"/>
  <c r="T178" i="4"/>
  <c r="S178" i="4"/>
  <c r="R178" i="4"/>
  <c r="Q178" i="4"/>
  <c r="P178" i="4"/>
  <c r="O178" i="4"/>
  <c r="N178" i="4"/>
  <c r="T177" i="4"/>
  <c r="S177" i="4"/>
  <c r="R177" i="4"/>
  <c r="Q177" i="4"/>
  <c r="P177" i="4"/>
  <c r="O177" i="4"/>
  <c r="N177" i="4"/>
  <c r="T176" i="4"/>
  <c r="S176" i="4"/>
  <c r="R176" i="4"/>
  <c r="Q176" i="4"/>
  <c r="P176" i="4"/>
  <c r="O176" i="4"/>
  <c r="N176" i="4"/>
  <c r="T175" i="4"/>
  <c r="S175" i="4"/>
  <c r="R175" i="4"/>
  <c r="Q175" i="4"/>
  <c r="P175" i="4"/>
  <c r="O175" i="4"/>
  <c r="N175" i="4"/>
  <c r="T174" i="4"/>
  <c r="S174" i="4"/>
  <c r="R174" i="4"/>
  <c r="Q174" i="4"/>
  <c r="P174" i="4"/>
  <c r="O174" i="4"/>
  <c r="N174" i="4"/>
  <c r="T173" i="4"/>
  <c r="S173" i="4"/>
  <c r="R173" i="4"/>
  <c r="Q173" i="4"/>
  <c r="P173" i="4"/>
  <c r="O173" i="4"/>
  <c r="N173" i="4"/>
  <c r="T172" i="4"/>
  <c r="S172" i="4"/>
  <c r="R172" i="4"/>
  <c r="Q172" i="4"/>
  <c r="P172" i="4"/>
  <c r="O172" i="4"/>
  <c r="N172" i="4"/>
  <c r="T171" i="4"/>
  <c r="S171" i="4"/>
  <c r="R171" i="4"/>
  <c r="Q171" i="4"/>
  <c r="P171" i="4"/>
  <c r="O171" i="4"/>
  <c r="N171" i="4"/>
  <c r="T170" i="4"/>
  <c r="S170" i="4"/>
  <c r="R170" i="4"/>
  <c r="Q170" i="4"/>
  <c r="P170" i="4"/>
  <c r="O170" i="4"/>
  <c r="N170" i="4"/>
  <c r="T169" i="4"/>
  <c r="S169" i="4"/>
  <c r="R169" i="4"/>
  <c r="Q169" i="4"/>
  <c r="P169" i="4"/>
  <c r="O169" i="4"/>
  <c r="N169" i="4"/>
  <c r="T168" i="4"/>
  <c r="S168" i="4"/>
  <c r="R168" i="4"/>
  <c r="Q168" i="4"/>
  <c r="P168" i="4"/>
  <c r="O168" i="4"/>
  <c r="N168" i="4"/>
  <c r="T167" i="4"/>
  <c r="S167" i="4"/>
  <c r="R167" i="4"/>
  <c r="Q167" i="4"/>
  <c r="P167" i="4"/>
  <c r="O167" i="4"/>
  <c r="N167" i="4"/>
  <c r="T166" i="4"/>
  <c r="S166" i="4"/>
  <c r="R166" i="4"/>
  <c r="Q166" i="4"/>
  <c r="P166" i="4"/>
  <c r="O166" i="4"/>
  <c r="N166" i="4"/>
  <c r="T165" i="4"/>
  <c r="S165" i="4"/>
  <c r="R165" i="4"/>
  <c r="Q165" i="4"/>
  <c r="P165" i="4"/>
  <c r="O165" i="4"/>
  <c r="N165" i="4"/>
  <c r="T164" i="4"/>
  <c r="S164" i="4"/>
  <c r="R164" i="4"/>
  <c r="Q164" i="4"/>
  <c r="P164" i="4"/>
  <c r="O164" i="4"/>
  <c r="N164" i="4"/>
  <c r="T163" i="4"/>
  <c r="S163" i="4"/>
  <c r="R163" i="4"/>
  <c r="Q163" i="4"/>
  <c r="P163" i="4"/>
  <c r="O163" i="4"/>
  <c r="N163" i="4"/>
  <c r="T162" i="4"/>
  <c r="S162" i="4"/>
  <c r="R162" i="4"/>
  <c r="Q162" i="4"/>
  <c r="P162" i="4"/>
  <c r="O162" i="4"/>
  <c r="N162" i="4"/>
  <c r="T161" i="4"/>
  <c r="S161" i="4"/>
  <c r="R161" i="4"/>
  <c r="Q161" i="4"/>
  <c r="P161" i="4"/>
  <c r="O161" i="4"/>
  <c r="N161" i="4"/>
  <c r="T160" i="4"/>
  <c r="S160" i="4"/>
  <c r="R160" i="4"/>
  <c r="Q160" i="4"/>
  <c r="P160" i="4"/>
  <c r="O160" i="4"/>
  <c r="N160" i="4"/>
  <c r="T159" i="4"/>
  <c r="S159" i="4"/>
  <c r="R159" i="4"/>
  <c r="Q159" i="4"/>
  <c r="P159" i="4"/>
  <c r="O159" i="4"/>
  <c r="N159" i="4"/>
  <c r="T158" i="4"/>
  <c r="S158" i="4"/>
  <c r="R158" i="4"/>
  <c r="Q158" i="4"/>
  <c r="P158" i="4"/>
  <c r="O158" i="4"/>
  <c r="N158" i="4"/>
  <c r="T157" i="4"/>
  <c r="S157" i="4"/>
  <c r="R157" i="4"/>
  <c r="Q157" i="4"/>
  <c r="P157" i="4"/>
  <c r="O157" i="4"/>
  <c r="N157" i="4"/>
  <c r="T156" i="4"/>
  <c r="S156" i="4"/>
  <c r="R156" i="4"/>
  <c r="Q156" i="4"/>
  <c r="P156" i="4"/>
  <c r="O156" i="4"/>
  <c r="N156" i="4"/>
  <c r="T155" i="4"/>
  <c r="S155" i="4"/>
  <c r="R155" i="4"/>
  <c r="Q155" i="4"/>
  <c r="P155" i="4"/>
  <c r="O155" i="4"/>
  <c r="N155" i="4"/>
  <c r="T154" i="4"/>
  <c r="S154" i="4"/>
  <c r="R154" i="4"/>
  <c r="Q154" i="4"/>
  <c r="P154" i="4"/>
  <c r="O154" i="4"/>
  <c r="N154" i="4"/>
  <c r="T153" i="4"/>
  <c r="S153" i="4"/>
  <c r="R153" i="4"/>
  <c r="Q153" i="4"/>
  <c r="P153" i="4"/>
  <c r="O153" i="4"/>
  <c r="N153" i="4"/>
  <c r="T152" i="4"/>
  <c r="S152" i="4"/>
  <c r="R152" i="4"/>
  <c r="Q152" i="4"/>
  <c r="P152" i="4"/>
  <c r="O152" i="4"/>
  <c r="N152" i="4"/>
  <c r="T151" i="4"/>
  <c r="S151" i="4"/>
  <c r="R151" i="4"/>
  <c r="Q151" i="4"/>
  <c r="P151" i="4"/>
  <c r="O151" i="4"/>
  <c r="N151" i="4"/>
  <c r="T150" i="4"/>
  <c r="S150" i="4"/>
  <c r="R150" i="4"/>
  <c r="Q150" i="4"/>
  <c r="P150" i="4"/>
  <c r="O150" i="4"/>
  <c r="N150" i="4"/>
  <c r="T149" i="4"/>
  <c r="S149" i="4"/>
  <c r="R149" i="4"/>
  <c r="Q149" i="4"/>
  <c r="P149" i="4"/>
  <c r="O149" i="4"/>
  <c r="N149" i="4"/>
  <c r="T148" i="4"/>
  <c r="S148" i="4"/>
  <c r="R148" i="4"/>
  <c r="Q148" i="4"/>
  <c r="P148" i="4"/>
  <c r="O148" i="4"/>
  <c r="N148" i="4"/>
  <c r="T147" i="4"/>
  <c r="S147" i="4"/>
  <c r="R147" i="4"/>
  <c r="Q147" i="4"/>
  <c r="P147" i="4"/>
  <c r="O147" i="4"/>
  <c r="N147" i="4"/>
  <c r="T146" i="4"/>
  <c r="S146" i="4"/>
  <c r="R146" i="4"/>
  <c r="Q146" i="4"/>
  <c r="P146" i="4"/>
  <c r="O146" i="4"/>
  <c r="N146" i="4"/>
  <c r="T145" i="4"/>
  <c r="S145" i="4"/>
  <c r="R145" i="4"/>
  <c r="Q145" i="4"/>
  <c r="P145" i="4"/>
  <c r="O145" i="4"/>
  <c r="N145" i="4"/>
  <c r="T144" i="4"/>
  <c r="S144" i="4"/>
  <c r="R144" i="4"/>
  <c r="Q144" i="4"/>
  <c r="P144" i="4"/>
  <c r="O144" i="4"/>
  <c r="N144" i="4"/>
  <c r="T143" i="4"/>
  <c r="S143" i="4"/>
  <c r="R143" i="4"/>
  <c r="Q143" i="4"/>
  <c r="P143" i="4"/>
  <c r="O143" i="4"/>
  <c r="N143" i="4"/>
  <c r="T142" i="4"/>
  <c r="S142" i="4"/>
  <c r="R142" i="4"/>
  <c r="Q142" i="4"/>
  <c r="P142" i="4"/>
  <c r="O142" i="4"/>
  <c r="N142" i="4"/>
  <c r="T141" i="4"/>
  <c r="S141" i="4"/>
  <c r="R141" i="4"/>
  <c r="Q141" i="4"/>
  <c r="P141" i="4"/>
  <c r="O141" i="4"/>
  <c r="N141" i="4"/>
  <c r="T140" i="4"/>
  <c r="S140" i="4"/>
  <c r="R140" i="4"/>
  <c r="Q140" i="4"/>
  <c r="P140" i="4"/>
  <c r="O140" i="4"/>
  <c r="N140" i="4"/>
  <c r="T139" i="4"/>
  <c r="S139" i="4"/>
  <c r="R139" i="4"/>
  <c r="Q139" i="4"/>
  <c r="P139" i="4"/>
  <c r="O139" i="4"/>
  <c r="N139" i="4"/>
  <c r="T138" i="4"/>
  <c r="S138" i="4"/>
  <c r="R138" i="4"/>
  <c r="Q138" i="4"/>
  <c r="P138" i="4"/>
  <c r="O138" i="4"/>
  <c r="N138" i="4"/>
  <c r="T137" i="4"/>
  <c r="S137" i="4"/>
  <c r="R137" i="4"/>
  <c r="Q137" i="4"/>
  <c r="P137" i="4"/>
  <c r="O137" i="4"/>
  <c r="N137" i="4"/>
  <c r="T136" i="4"/>
  <c r="S136" i="4"/>
  <c r="R136" i="4"/>
  <c r="Q136" i="4"/>
  <c r="P136" i="4"/>
  <c r="O136" i="4"/>
  <c r="N136" i="4"/>
  <c r="T135" i="4"/>
  <c r="S135" i="4"/>
  <c r="R135" i="4"/>
  <c r="Q135" i="4"/>
  <c r="P135" i="4"/>
  <c r="O135" i="4"/>
  <c r="N135" i="4"/>
  <c r="T134" i="4"/>
  <c r="S134" i="4"/>
  <c r="R134" i="4"/>
  <c r="Q134" i="4"/>
  <c r="P134" i="4"/>
  <c r="O134" i="4"/>
  <c r="N134" i="4"/>
  <c r="T133" i="4"/>
  <c r="S133" i="4"/>
  <c r="R133" i="4"/>
  <c r="Q133" i="4"/>
  <c r="P133" i="4"/>
  <c r="O133" i="4"/>
  <c r="N133" i="4"/>
  <c r="T132" i="4"/>
  <c r="S132" i="4"/>
  <c r="R132" i="4"/>
  <c r="Q132" i="4"/>
  <c r="P132" i="4"/>
  <c r="O132" i="4"/>
  <c r="N132" i="4"/>
  <c r="T131" i="4"/>
  <c r="S131" i="4"/>
  <c r="R131" i="4"/>
  <c r="Q131" i="4"/>
  <c r="P131" i="4"/>
  <c r="O131" i="4"/>
  <c r="N131" i="4"/>
  <c r="T130" i="4"/>
  <c r="S130" i="4"/>
  <c r="R130" i="4"/>
  <c r="Q130" i="4"/>
  <c r="P130" i="4"/>
  <c r="O130" i="4"/>
  <c r="N130" i="4"/>
  <c r="T129" i="4"/>
  <c r="S129" i="4"/>
  <c r="R129" i="4"/>
  <c r="Q129" i="4"/>
  <c r="P129" i="4"/>
  <c r="O129" i="4"/>
  <c r="N129" i="4"/>
  <c r="T128" i="4"/>
  <c r="S128" i="4"/>
  <c r="R128" i="4"/>
  <c r="Q128" i="4"/>
  <c r="P128" i="4"/>
  <c r="O128" i="4"/>
  <c r="N128" i="4"/>
  <c r="T127" i="4"/>
  <c r="S127" i="4"/>
  <c r="R127" i="4"/>
  <c r="Q127" i="4"/>
  <c r="P127" i="4"/>
  <c r="O127" i="4"/>
  <c r="N127" i="4"/>
  <c r="T126" i="4"/>
  <c r="S126" i="4"/>
  <c r="R126" i="4"/>
  <c r="Q126" i="4"/>
  <c r="P126" i="4"/>
  <c r="O126" i="4"/>
  <c r="N126" i="4"/>
  <c r="T125" i="4"/>
  <c r="S125" i="4"/>
  <c r="R125" i="4"/>
  <c r="Q125" i="4"/>
  <c r="P125" i="4"/>
  <c r="O125" i="4"/>
  <c r="N125" i="4"/>
  <c r="T124" i="4"/>
  <c r="S124" i="4"/>
  <c r="R124" i="4"/>
  <c r="Q124" i="4"/>
  <c r="P124" i="4"/>
  <c r="O124" i="4"/>
  <c r="N124" i="4"/>
  <c r="T123" i="4"/>
  <c r="S123" i="4"/>
  <c r="R123" i="4"/>
  <c r="Q123" i="4"/>
  <c r="P123" i="4"/>
  <c r="O123" i="4"/>
  <c r="N123" i="4"/>
  <c r="T122" i="4"/>
  <c r="S122" i="4"/>
  <c r="R122" i="4"/>
  <c r="Q122" i="4"/>
  <c r="P122" i="4"/>
  <c r="O122" i="4"/>
  <c r="N122" i="4"/>
  <c r="T121" i="4"/>
  <c r="S121" i="4"/>
  <c r="R121" i="4"/>
  <c r="Q121" i="4"/>
  <c r="P121" i="4"/>
  <c r="O121" i="4"/>
  <c r="N121" i="4"/>
  <c r="T120" i="4"/>
  <c r="S120" i="4"/>
  <c r="R120" i="4"/>
  <c r="Q120" i="4"/>
  <c r="P120" i="4"/>
  <c r="O120" i="4"/>
  <c r="N120" i="4"/>
  <c r="T119" i="4"/>
  <c r="S119" i="4"/>
  <c r="R119" i="4"/>
  <c r="Q119" i="4"/>
  <c r="P119" i="4"/>
  <c r="O119" i="4"/>
  <c r="N119" i="4"/>
  <c r="T118" i="4"/>
  <c r="S118" i="4"/>
  <c r="R118" i="4"/>
  <c r="Q118" i="4"/>
  <c r="P118" i="4"/>
  <c r="O118" i="4"/>
  <c r="N118" i="4"/>
  <c r="T117" i="4"/>
  <c r="S117" i="4"/>
  <c r="R117" i="4"/>
  <c r="Q117" i="4"/>
  <c r="P117" i="4"/>
  <c r="O117" i="4"/>
  <c r="N117" i="4"/>
  <c r="T116" i="4"/>
  <c r="S116" i="4"/>
  <c r="R116" i="4"/>
  <c r="Q116" i="4"/>
  <c r="P116" i="4"/>
  <c r="O116" i="4"/>
  <c r="N116" i="4"/>
  <c r="T115" i="4"/>
  <c r="S115" i="4"/>
  <c r="R115" i="4"/>
  <c r="Q115" i="4"/>
  <c r="P115" i="4"/>
  <c r="O115" i="4"/>
  <c r="N115" i="4"/>
  <c r="T114" i="4"/>
  <c r="S114" i="4"/>
  <c r="R114" i="4"/>
  <c r="Q114" i="4"/>
  <c r="P114" i="4"/>
  <c r="O114" i="4"/>
  <c r="N114" i="4"/>
  <c r="T113" i="4"/>
  <c r="S113" i="4"/>
  <c r="R113" i="4"/>
  <c r="Q113" i="4"/>
  <c r="P113" i="4"/>
  <c r="O113" i="4"/>
  <c r="N113" i="4"/>
  <c r="T112" i="4"/>
  <c r="S112" i="4"/>
  <c r="R112" i="4"/>
  <c r="Q112" i="4"/>
  <c r="P112" i="4"/>
  <c r="O112" i="4"/>
  <c r="N112" i="4"/>
  <c r="T111" i="4"/>
  <c r="S111" i="4"/>
  <c r="R111" i="4"/>
  <c r="Q111" i="4"/>
  <c r="P111" i="4"/>
  <c r="O111" i="4"/>
  <c r="N111" i="4"/>
  <c r="T110" i="4"/>
  <c r="S110" i="4"/>
  <c r="R110" i="4"/>
  <c r="Q110" i="4"/>
  <c r="P110" i="4"/>
  <c r="O110" i="4"/>
  <c r="N110" i="4"/>
  <c r="T109" i="4"/>
  <c r="S109" i="4"/>
  <c r="R109" i="4"/>
  <c r="Q109" i="4"/>
  <c r="P109" i="4"/>
  <c r="O109" i="4"/>
  <c r="N109" i="4"/>
  <c r="T108" i="4"/>
  <c r="S108" i="4"/>
  <c r="R108" i="4"/>
  <c r="Q108" i="4"/>
  <c r="P108" i="4"/>
  <c r="O108" i="4"/>
  <c r="N108" i="4"/>
  <c r="T107" i="4"/>
  <c r="S107" i="4"/>
  <c r="R107" i="4"/>
  <c r="Q107" i="4"/>
  <c r="P107" i="4"/>
  <c r="O107" i="4"/>
  <c r="N107" i="4"/>
  <c r="T106" i="4"/>
  <c r="S106" i="4"/>
  <c r="R106" i="4"/>
  <c r="Q106" i="4"/>
  <c r="P106" i="4"/>
  <c r="O106" i="4"/>
  <c r="N106" i="4"/>
  <c r="T105" i="4"/>
  <c r="S105" i="4"/>
  <c r="R105" i="4"/>
  <c r="Q105" i="4"/>
  <c r="P105" i="4"/>
  <c r="O105" i="4"/>
  <c r="N105" i="4"/>
  <c r="T104" i="4"/>
  <c r="S104" i="4"/>
  <c r="R104" i="4"/>
  <c r="Q104" i="4"/>
  <c r="P104" i="4"/>
  <c r="O104" i="4"/>
  <c r="N104" i="4"/>
  <c r="T103" i="4"/>
  <c r="S103" i="4"/>
  <c r="R103" i="4"/>
  <c r="Q103" i="4"/>
  <c r="P103" i="4"/>
  <c r="O103" i="4"/>
  <c r="N103" i="4"/>
  <c r="T102" i="4"/>
  <c r="S102" i="4"/>
  <c r="R102" i="4"/>
  <c r="Q102" i="4"/>
  <c r="P102" i="4"/>
  <c r="O102" i="4"/>
  <c r="N102" i="4"/>
  <c r="T101" i="4"/>
  <c r="S101" i="4"/>
  <c r="R101" i="4"/>
  <c r="Q101" i="4"/>
  <c r="P101" i="4"/>
  <c r="O101" i="4"/>
  <c r="N101" i="4"/>
  <c r="T100" i="4"/>
  <c r="S100" i="4"/>
  <c r="R100" i="4"/>
  <c r="Q100" i="4"/>
  <c r="P100" i="4"/>
  <c r="O100" i="4"/>
  <c r="N100" i="4"/>
  <c r="T99" i="4"/>
  <c r="S99" i="4"/>
  <c r="R99" i="4"/>
  <c r="Q99" i="4"/>
  <c r="P99" i="4"/>
  <c r="O99" i="4"/>
  <c r="N99" i="4"/>
  <c r="T98" i="4"/>
  <c r="S98" i="4"/>
  <c r="R98" i="4"/>
  <c r="Q98" i="4"/>
  <c r="P98" i="4"/>
  <c r="O98" i="4"/>
  <c r="N98" i="4"/>
  <c r="T97" i="4"/>
  <c r="S97" i="4"/>
  <c r="R97" i="4"/>
  <c r="Q97" i="4"/>
  <c r="P97" i="4"/>
  <c r="O97" i="4"/>
  <c r="N97" i="4"/>
  <c r="T96" i="4"/>
  <c r="S96" i="4"/>
  <c r="R96" i="4"/>
  <c r="Q96" i="4"/>
  <c r="P96" i="4"/>
  <c r="O96" i="4"/>
  <c r="N96" i="4"/>
  <c r="T95" i="4"/>
  <c r="S95" i="4"/>
  <c r="R95" i="4"/>
  <c r="Q95" i="4"/>
  <c r="P95" i="4"/>
  <c r="O95" i="4"/>
  <c r="N95" i="4"/>
  <c r="T94" i="4"/>
  <c r="S94" i="4"/>
  <c r="R94" i="4"/>
  <c r="Q94" i="4"/>
  <c r="P94" i="4"/>
  <c r="O94" i="4"/>
  <c r="N94" i="4"/>
  <c r="T93" i="4"/>
  <c r="S93" i="4"/>
  <c r="R93" i="4"/>
  <c r="Q93" i="4"/>
  <c r="P93" i="4"/>
  <c r="O93" i="4"/>
  <c r="N93" i="4"/>
  <c r="T92" i="4"/>
  <c r="S92" i="4"/>
  <c r="R92" i="4"/>
  <c r="Q92" i="4"/>
  <c r="P92" i="4"/>
  <c r="O92" i="4"/>
  <c r="N92" i="4"/>
  <c r="T91" i="4"/>
  <c r="S91" i="4"/>
  <c r="R91" i="4"/>
  <c r="Q91" i="4"/>
  <c r="P91" i="4"/>
  <c r="O91" i="4"/>
  <c r="N91" i="4"/>
  <c r="T90" i="4"/>
  <c r="S90" i="4"/>
  <c r="R90" i="4"/>
  <c r="Q90" i="4"/>
  <c r="P90" i="4"/>
  <c r="O90" i="4"/>
  <c r="N90" i="4"/>
  <c r="T89" i="4"/>
  <c r="S89" i="4"/>
  <c r="R89" i="4"/>
  <c r="Q89" i="4"/>
  <c r="P89" i="4"/>
  <c r="O89" i="4"/>
  <c r="N89" i="4"/>
  <c r="T88" i="4"/>
  <c r="S88" i="4"/>
  <c r="R88" i="4"/>
  <c r="Q88" i="4"/>
  <c r="P88" i="4"/>
  <c r="O88" i="4"/>
  <c r="N88" i="4"/>
  <c r="T87" i="4"/>
  <c r="S87" i="4"/>
  <c r="R87" i="4"/>
  <c r="Q87" i="4"/>
  <c r="P87" i="4"/>
  <c r="O87" i="4"/>
  <c r="N87" i="4"/>
  <c r="T86" i="4"/>
  <c r="S86" i="4"/>
  <c r="R86" i="4"/>
  <c r="Q86" i="4"/>
  <c r="P86" i="4"/>
  <c r="O86" i="4"/>
  <c r="N86" i="4"/>
  <c r="T85" i="4"/>
  <c r="S85" i="4"/>
  <c r="R85" i="4"/>
  <c r="Q85" i="4"/>
  <c r="P85" i="4"/>
  <c r="O85" i="4"/>
  <c r="N85" i="4"/>
  <c r="T84" i="4"/>
  <c r="S84" i="4"/>
  <c r="R84" i="4"/>
  <c r="Q84" i="4"/>
  <c r="P84" i="4"/>
  <c r="O84" i="4"/>
  <c r="N84" i="4"/>
  <c r="T83" i="4"/>
  <c r="S83" i="4"/>
  <c r="R83" i="4"/>
  <c r="Q83" i="4"/>
  <c r="P83" i="4"/>
  <c r="O83" i="4"/>
  <c r="N83" i="4"/>
  <c r="T82" i="4"/>
  <c r="S82" i="4"/>
  <c r="R82" i="4"/>
  <c r="Q82" i="4"/>
  <c r="P82" i="4"/>
  <c r="O82" i="4"/>
  <c r="N82" i="4"/>
  <c r="T81" i="4"/>
  <c r="S81" i="4"/>
  <c r="R81" i="4"/>
  <c r="Q81" i="4"/>
  <c r="P81" i="4"/>
  <c r="O81" i="4"/>
  <c r="N81" i="4"/>
  <c r="T80" i="4"/>
  <c r="S80" i="4"/>
  <c r="R80" i="4"/>
  <c r="Q80" i="4"/>
  <c r="P80" i="4"/>
  <c r="O80" i="4"/>
  <c r="N80" i="4"/>
  <c r="T79" i="4"/>
  <c r="S79" i="4"/>
  <c r="R79" i="4"/>
  <c r="Q79" i="4"/>
  <c r="P79" i="4"/>
  <c r="O79" i="4"/>
  <c r="N79" i="4"/>
  <c r="T78" i="4"/>
  <c r="S78" i="4"/>
  <c r="R78" i="4"/>
  <c r="Q78" i="4"/>
  <c r="P78" i="4"/>
  <c r="O78" i="4"/>
  <c r="N78" i="4"/>
  <c r="T77" i="4"/>
  <c r="S77" i="4"/>
  <c r="R77" i="4"/>
  <c r="Q77" i="4"/>
  <c r="P77" i="4"/>
  <c r="O77" i="4"/>
  <c r="N77" i="4"/>
  <c r="T76" i="4"/>
  <c r="S76" i="4"/>
  <c r="R76" i="4"/>
  <c r="Q76" i="4"/>
  <c r="P76" i="4"/>
  <c r="O76" i="4"/>
  <c r="N76" i="4"/>
  <c r="T75" i="4"/>
  <c r="S75" i="4"/>
  <c r="R75" i="4"/>
  <c r="Q75" i="4"/>
  <c r="P75" i="4"/>
  <c r="O75" i="4"/>
  <c r="N75" i="4"/>
  <c r="T74" i="4"/>
  <c r="S74" i="4"/>
  <c r="R74" i="4"/>
  <c r="Q74" i="4"/>
  <c r="P74" i="4"/>
  <c r="O74" i="4"/>
  <c r="N74" i="4"/>
  <c r="T73" i="4"/>
  <c r="S73" i="4"/>
  <c r="R73" i="4"/>
  <c r="Q73" i="4"/>
  <c r="P73" i="4"/>
  <c r="O73" i="4"/>
  <c r="N73" i="4"/>
  <c r="T72" i="4"/>
  <c r="S72" i="4"/>
  <c r="R72" i="4"/>
  <c r="Q72" i="4"/>
  <c r="P72" i="4"/>
  <c r="O72" i="4"/>
  <c r="N72" i="4"/>
  <c r="T71" i="4"/>
  <c r="S71" i="4"/>
  <c r="R71" i="4"/>
  <c r="Q71" i="4"/>
  <c r="P71" i="4"/>
  <c r="O71" i="4"/>
  <c r="N71" i="4"/>
  <c r="T70" i="4"/>
  <c r="S70" i="4"/>
  <c r="R70" i="4"/>
  <c r="Q70" i="4"/>
  <c r="P70" i="4"/>
  <c r="O70" i="4"/>
  <c r="N70" i="4"/>
  <c r="T69" i="4"/>
  <c r="S69" i="4"/>
  <c r="R69" i="4"/>
  <c r="Q69" i="4"/>
  <c r="P69" i="4"/>
  <c r="O69" i="4"/>
  <c r="N69" i="4"/>
  <c r="T68" i="4"/>
  <c r="S68" i="4"/>
  <c r="R68" i="4"/>
  <c r="Q68" i="4"/>
  <c r="P68" i="4"/>
  <c r="O68" i="4"/>
  <c r="N68" i="4"/>
  <c r="T67" i="4"/>
  <c r="S67" i="4"/>
  <c r="R67" i="4"/>
  <c r="Q67" i="4"/>
  <c r="P67" i="4"/>
  <c r="O67" i="4"/>
  <c r="N67" i="4"/>
  <c r="T66" i="4"/>
  <c r="S66" i="4"/>
  <c r="R66" i="4"/>
  <c r="Q66" i="4"/>
  <c r="P66" i="4"/>
  <c r="O66" i="4"/>
  <c r="N66" i="4"/>
  <c r="T65" i="4"/>
  <c r="S65" i="4"/>
  <c r="R65" i="4"/>
  <c r="Q65" i="4"/>
  <c r="P65" i="4"/>
  <c r="O65" i="4"/>
  <c r="N65" i="4"/>
  <c r="T64" i="4"/>
  <c r="S64" i="4"/>
  <c r="R64" i="4"/>
  <c r="Q64" i="4"/>
  <c r="P64" i="4"/>
  <c r="O64" i="4"/>
  <c r="N64" i="4"/>
  <c r="T63" i="4"/>
  <c r="S63" i="4"/>
  <c r="R63" i="4"/>
  <c r="Q63" i="4"/>
  <c r="P63" i="4"/>
  <c r="O63" i="4"/>
  <c r="N63" i="4"/>
  <c r="T62" i="4"/>
  <c r="S62" i="4"/>
  <c r="R62" i="4"/>
  <c r="Q62" i="4"/>
  <c r="P62" i="4"/>
  <c r="O62" i="4"/>
  <c r="N62" i="4"/>
  <c r="T61" i="4"/>
  <c r="S61" i="4"/>
  <c r="R61" i="4"/>
  <c r="Q61" i="4"/>
  <c r="P61" i="4"/>
  <c r="O61" i="4"/>
  <c r="N61" i="4"/>
  <c r="T60" i="4"/>
  <c r="S60" i="4"/>
  <c r="R60" i="4"/>
  <c r="Q60" i="4"/>
  <c r="P60" i="4"/>
  <c r="O60" i="4"/>
  <c r="N60" i="4"/>
  <c r="T59" i="4"/>
  <c r="S59" i="4"/>
  <c r="R59" i="4"/>
  <c r="Q59" i="4"/>
  <c r="P59" i="4"/>
  <c r="O59" i="4"/>
  <c r="N59" i="4"/>
  <c r="T58" i="4"/>
  <c r="S58" i="4"/>
  <c r="R58" i="4"/>
  <c r="Q58" i="4"/>
  <c r="P58" i="4"/>
  <c r="O58" i="4"/>
  <c r="N58" i="4"/>
  <c r="T57" i="4"/>
  <c r="S57" i="4"/>
  <c r="R57" i="4"/>
  <c r="Q57" i="4"/>
  <c r="P57" i="4"/>
  <c r="O57" i="4"/>
  <c r="N57" i="4"/>
  <c r="T56" i="4"/>
  <c r="S56" i="4"/>
  <c r="R56" i="4"/>
  <c r="Q56" i="4"/>
  <c r="P56" i="4"/>
  <c r="O56" i="4"/>
  <c r="N56" i="4"/>
  <c r="T55" i="4"/>
  <c r="S55" i="4"/>
  <c r="R55" i="4"/>
  <c r="Q55" i="4"/>
  <c r="P55" i="4"/>
  <c r="O55" i="4"/>
  <c r="N55" i="4"/>
  <c r="T54" i="4"/>
  <c r="S54" i="4"/>
  <c r="R54" i="4"/>
  <c r="Q54" i="4"/>
  <c r="P54" i="4"/>
  <c r="O54" i="4"/>
  <c r="N54" i="4"/>
  <c r="T53" i="4"/>
  <c r="S53" i="4"/>
  <c r="R53" i="4"/>
  <c r="Q53" i="4"/>
  <c r="P53" i="4"/>
  <c r="O53" i="4"/>
  <c r="N53" i="4"/>
  <c r="T52" i="4"/>
  <c r="S52" i="4"/>
  <c r="R52" i="4"/>
  <c r="Q52" i="4"/>
  <c r="P52" i="4"/>
  <c r="O52" i="4"/>
  <c r="N52" i="4"/>
  <c r="T51" i="4"/>
  <c r="S51" i="4"/>
  <c r="R51" i="4"/>
  <c r="Q51" i="4"/>
  <c r="P51" i="4"/>
  <c r="O51" i="4"/>
  <c r="N51" i="4"/>
  <c r="T50" i="4"/>
  <c r="S50" i="4"/>
  <c r="R50" i="4"/>
  <c r="Q50" i="4"/>
  <c r="P50" i="4"/>
  <c r="O50" i="4"/>
  <c r="N50" i="4"/>
  <c r="T49" i="4"/>
  <c r="S49" i="4"/>
  <c r="R49" i="4"/>
  <c r="Q49" i="4"/>
  <c r="P49" i="4"/>
  <c r="O49" i="4"/>
  <c r="N49" i="4"/>
  <c r="T48" i="4"/>
  <c r="S48" i="4"/>
  <c r="R48" i="4"/>
  <c r="Q48" i="4"/>
  <c r="P48" i="4"/>
  <c r="O48" i="4"/>
  <c r="N48" i="4"/>
  <c r="T47" i="4"/>
  <c r="S47" i="4"/>
  <c r="R47" i="4"/>
  <c r="Q47" i="4"/>
  <c r="P47" i="4"/>
  <c r="O47" i="4"/>
  <c r="N47" i="4"/>
  <c r="T46" i="4"/>
  <c r="S46" i="4"/>
  <c r="R46" i="4"/>
  <c r="Q46" i="4"/>
  <c r="P46" i="4"/>
  <c r="O46" i="4"/>
  <c r="N46" i="4"/>
  <c r="T45" i="4"/>
  <c r="S45" i="4"/>
  <c r="R45" i="4"/>
  <c r="Q45" i="4"/>
  <c r="P45" i="4"/>
  <c r="O45" i="4"/>
  <c r="N45" i="4"/>
  <c r="T44" i="4"/>
  <c r="S44" i="4"/>
  <c r="R44" i="4"/>
  <c r="Q44" i="4"/>
  <c r="P44" i="4"/>
  <c r="O44" i="4"/>
  <c r="N44" i="4"/>
  <c r="T43" i="4"/>
  <c r="S43" i="4"/>
  <c r="R43" i="4"/>
  <c r="Q43" i="4"/>
  <c r="P43" i="4"/>
  <c r="O43" i="4"/>
  <c r="N43" i="4"/>
  <c r="T42" i="4"/>
  <c r="S42" i="4"/>
  <c r="R42" i="4"/>
  <c r="Q42" i="4"/>
  <c r="P42" i="4"/>
  <c r="O42" i="4"/>
  <c r="N42" i="4"/>
  <c r="T41" i="4"/>
  <c r="S41" i="4"/>
  <c r="R41" i="4"/>
  <c r="Q41" i="4"/>
  <c r="P41" i="4"/>
  <c r="O41" i="4"/>
  <c r="N41" i="4"/>
  <c r="T40" i="4"/>
  <c r="S40" i="4"/>
  <c r="R40" i="4"/>
  <c r="Q40" i="4"/>
  <c r="P40" i="4"/>
  <c r="O40" i="4"/>
  <c r="N40" i="4"/>
  <c r="T39" i="4"/>
  <c r="S39" i="4"/>
  <c r="R39" i="4"/>
  <c r="Q39" i="4"/>
  <c r="P39" i="4"/>
  <c r="O39" i="4"/>
  <c r="N39" i="4"/>
  <c r="T38" i="4"/>
  <c r="S38" i="4"/>
  <c r="R38" i="4"/>
  <c r="Q38" i="4"/>
  <c r="P38" i="4"/>
  <c r="O38" i="4"/>
  <c r="N38" i="4"/>
  <c r="T37" i="4"/>
  <c r="S37" i="4"/>
  <c r="R37" i="4"/>
  <c r="Q37" i="4"/>
  <c r="P37" i="4"/>
  <c r="O37" i="4"/>
  <c r="N37" i="4"/>
  <c r="T36" i="4"/>
  <c r="S36" i="4"/>
  <c r="R36" i="4"/>
  <c r="Q36" i="4"/>
  <c r="P36" i="4"/>
  <c r="O36" i="4"/>
  <c r="N36" i="4"/>
  <c r="T35" i="4"/>
  <c r="S35" i="4"/>
  <c r="R35" i="4"/>
  <c r="Q35" i="4"/>
  <c r="P35" i="4"/>
  <c r="O35" i="4"/>
  <c r="N35" i="4"/>
  <c r="T34" i="4"/>
  <c r="S34" i="4"/>
  <c r="R34" i="4"/>
  <c r="Q34" i="4"/>
  <c r="P34" i="4"/>
  <c r="O34" i="4"/>
  <c r="N34" i="4"/>
  <c r="T33" i="4"/>
  <c r="S33" i="4"/>
  <c r="R33" i="4"/>
  <c r="Q33" i="4"/>
  <c r="P33" i="4"/>
  <c r="O33" i="4"/>
  <c r="N33" i="4"/>
  <c r="T32" i="4"/>
  <c r="S32" i="4"/>
  <c r="R32" i="4"/>
  <c r="Q32" i="4"/>
  <c r="P32" i="4"/>
  <c r="O32" i="4"/>
  <c r="N32" i="4"/>
  <c r="T31" i="4"/>
  <c r="S31" i="4"/>
  <c r="R31" i="4"/>
  <c r="Q31" i="4"/>
  <c r="P31" i="4"/>
  <c r="O31" i="4"/>
  <c r="N31" i="4"/>
  <c r="T30" i="4"/>
  <c r="S30" i="4"/>
  <c r="R30" i="4"/>
  <c r="Q30" i="4"/>
  <c r="P30" i="4"/>
  <c r="O30" i="4"/>
  <c r="N30" i="4"/>
  <c r="T29" i="4"/>
  <c r="S29" i="4"/>
  <c r="R29" i="4"/>
  <c r="Q29" i="4"/>
  <c r="P29" i="4"/>
  <c r="O29" i="4"/>
  <c r="N29" i="4"/>
  <c r="T28" i="4"/>
  <c r="S28" i="4"/>
  <c r="R28" i="4"/>
  <c r="Q28" i="4"/>
  <c r="P28" i="4"/>
  <c r="O28" i="4"/>
  <c r="N28" i="4"/>
  <c r="T27" i="4"/>
  <c r="S27" i="4"/>
  <c r="R27" i="4"/>
  <c r="Q27" i="4"/>
  <c r="P27" i="4"/>
  <c r="O27" i="4"/>
  <c r="N27" i="4"/>
  <c r="T26" i="4"/>
  <c r="S26" i="4"/>
  <c r="R26" i="4"/>
  <c r="Q26" i="4"/>
  <c r="P26" i="4"/>
  <c r="O26" i="4"/>
  <c r="N26" i="4"/>
  <c r="T25" i="4"/>
  <c r="S25" i="4"/>
  <c r="R25" i="4"/>
  <c r="Q25" i="4"/>
  <c r="P25" i="4"/>
  <c r="O25" i="4"/>
  <c r="N25" i="4"/>
  <c r="T24" i="4"/>
  <c r="S24" i="4"/>
  <c r="R24" i="4"/>
  <c r="Q24" i="4"/>
  <c r="P24" i="4"/>
  <c r="O24" i="4"/>
  <c r="N24" i="4"/>
  <c r="T23" i="4"/>
  <c r="S23" i="4"/>
  <c r="R23" i="4"/>
  <c r="Q23" i="4"/>
  <c r="P23" i="4"/>
  <c r="O23" i="4"/>
  <c r="N23" i="4"/>
  <c r="T22" i="4"/>
  <c r="S22" i="4"/>
  <c r="R22" i="4"/>
  <c r="Q22" i="4"/>
  <c r="P22" i="4"/>
  <c r="O22" i="4"/>
  <c r="N22" i="4"/>
  <c r="T21" i="4"/>
  <c r="S21" i="4"/>
  <c r="R21" i="4"/>
  <c r="Q21" i="4"/>
  <c r="P21" i="4"/>
  <c r="O21" i="4"/>
  <c r="N21" i="4"/>
  <c r="T20" i="4"/>
  <c r="S20" i="4"/>
  <c r="R20" i="4"/>
  <c r="Q20" i="4"/>
  <c r="P20" i="4"/>
  <c r="O20" i="4"/>
  <c r="N20" i="4"/>
  <c r="T19" i="4"/>
  <c r="S19" i="4"/>
  <c r="R19" i="4"/>
  <c r="Q19" i="4"/>
  <c r="P19" i="4"/>
  <c r="O19" i="4"/>
  <c r="N19" i="4"/>
  <c r="T18" i="4"/>
  <c r="S18" i="4"/>
  <c r="R18" i="4"/>
  <c r="Q18" i="4"/>
  <c r="P18" i="4"/>
  <c r="O18" i="4"/>
  <c r="N18" i="4"/>
  <c r="T17" i="4"/>
  <c r="S17" i="4"/>
  <c r="R17" i="4"/>
  <c r="Q17" i="4"/>
  <c r="P17" i="4"/>
  <c r="O17" i="4"/>
  <c r="N17" i="4"/>
  <c r="T16" i="4"/>
  <c r="S16" i="4"/>
  <c r="R16" i="4"/>
  <c r="Q16" i="4"/>
  <c r="P16" i="4"/>
  <c r="O16" i="4"/>
  <c r="N16" i="4"/>
  <c r="T15" i="4"/>
  <c r="S15" i="4"/>
  <c r="R15" i="4"/>
  <c r="Q15" i="4"/>
  <c r="P15" i="4"/>
  <c r="O15" i="4"/>
  <c r="N15" i="4"/>
  <c r="T14" i="4"/>
  <c r="S14" i="4"/>
  <c r="R14" i="4"/>
  <c r="Q14" i="4"/>
  <c r="P14" i="4"/>
  <c r="O14" i="4"/>
  <c r="N14" i="4"/>
  <c r="T13" i="4"/>
  <c r="S13" i="4"/>
  <c r="R13" i="4"/>
  <c r="Q13" i="4"/>
  <c r="P13" i="4"/>
  <c r="O13" i="4"/>
  <c r="N13" i="4"/>
  <c r="T12" i="4"/>
  <c r="S12" i="4"/>
  <c r="R12" i="4"/>
  <c r="Q12" i="4"/>
  <c r="P12" i="4"/>
  <c r="O12" i="4"/>
  <c r="N12" i="4"/>
  <c r="T11" i="4"/>
  <c r="S11" i="4"/>
  <c r="R11" i="4"/>
  <c r="Q11" i="4"/>
  <c r="P11" i="4"/>
  <c r="O11" i="4"/>
  <c r="N11" i="4"/>
  <c r="T10" i="4"/>
  <c r="S10" i="4"/>
  <c r="R10" i="4"/>
  <c r="Q10" i="4"/>
  <c r="P10" i="4"/>
  <c r="O10" i="4"/>
  <c r="N10" i="4"/>
  <c r="T9" i="4"/>
  <c r="S9" i="4"/>
  <c r="R9" i="4"/>
  <c r="Q9" i="4"/>
  <c r="P9" i="4"/>
  <c r="O9" i="4"/>
  <c r="N9" i="4"/>
  <c r="T8" i="4"/>
  <c r="S8" i="4"/>
  <c r="R8" i="4"/>
  <c r="Q8" i="4"/>
  <c r="P8" i="4"/>
  <c r="O8" i="4"/>
  <c r="N8" i="4"/>
  <c r="T7" i="4"/>
  <c r="S7" i="4"/>
  <c r="R7" i="4"/>
  <c r="Q7" i="4"/>
  <c r="P7" i="4"/>
  <c r="O7" i="4"/>
  <c r="N7" i="4"/>
  <c r="T6" i="4"/>
  <c r="S6" i="4"/>
  <c r="R6" i="4"/>
  <c r="Q6" i="4"/>
  <c r="P6" i="4"/>
  <c r="O6" i="4"/>
  <c r="N6" i="4"/>
  <c r="T5" i="4"/>
  <c r="S5" i="4"/>
  <c r="R5" i="4"/>
  <c r="Q5" i="4"/>
  <c r="P5" i="4"/>
  <c r="O5" i="4"/>
  <c r="N5" i="4"/>
  <c r="T4" i="4"/>
  <c r="S4" i="4"/>
  <c r="R4" i="4"/>
  <c r="Q4" i="4"/>
  <c r="P4" i="4"/>
  <c r="O4" i="4"/>
  <c r="N4" i="4"/>
  <c r="T3" i="4"/>
  <c r="S3" i="4"/>
  <c r="R3" i="4"/>
  <c r="Q3" i="4"/>
  <c r="P3" i="4"/>
  <c r="O3" i="4"/>
  <c r="N3" i="4"/>
  <c r="T2" i="4"/>
  <c r="S2" i="4"/>
  <c r="R2" i="4"/>
  <c r="Q2" i="4"/>
  <c r="P2" i="4"/>
  <c r="O2" i="4"/>
  <c r="N2" i="4"/>
  <c r="F731" i="6" l="1"/>
  <c r="G731" i="6"/>
  <c r="S731" i="6" s="1"/>
  <c r="H731" i="6"/>
  <c r="I731" i="6"/>
  <c r="J731" i="6"/>
  <c r="O730" i="6"/>
  <c r="F730" i="6"/>
  <c r="G730" i="6"/>
  <c r="S730" i="6" s="1"/>
  <c r="H730" i="6"/>
  <c r="I730" i="6"/>
  <c r="J730" i="6"/>
  <c r="O729" i="6"/>
  <c r="F729" i="6"/>
  <c r="G729" i="6"/>
  <c r="S729" i="6" s="1"/>
  <c r="H729" i="6"/>
  <c r="I729" i="6"/>
  <c r="J729" i="6"/>
  <c r="O728" i="6"/>
  <c r="F728" i="6"/>
  <c r="G728" i="6"/>
  <c r="S728" i="6" s="1"/>
  <c r="H728" i="6"/>
  <c r="I728" i="6"/>
  <c r="J728" i="6"/>
  <c r="O727" i="6"/>
  <c r="F727" i="6"/>
  <c r="G727" i="6"/>
  <c r="S727" i="6" s="1"/>
  <c r="H727" i="6"/>
  <c r="I727" i="6"/>
  <c r="J727" i="6"/>
  <c r="O726" i="6"/>
  <c r="F726" i="6"/>
  <c r="G726" i="6"/>
  <c r="S726" i="6" s="1"/>
  <c r="H726" i="6"/>
  <c r="I726" i="6"/>
  <c r="J726" i="6"/>
  <c r="O725" i="6"/>
  <c r="F725" i="6"/>
  <c r="G725" i="6"/>
  <c r="S725" i="6" s="1"/>
  <c r="H725" i="6"/>
  <c r="I725" i="6"/>
  <c r="J725" i="6"/>
  <c r="O724" i="6"/>
  <c r="F724" i="6"/>
  <c r="G724" i="6"/>
  <c r="S724" i="6" s="1"/>
  <c r="H724" i="6"/>
  <c r="I724" i="6"/>
  <c r="J724" i="6"/>
  <c r="O723" i="6"/>
  <c r="F723" i="6"/>
  <c r="G723" i="6"/>
  <c r="S723" i="6" s="1"/>
  <c r="H723" i="6"/>
  <c r="I723" i="6"/>
  <c r="J723" i="6"/>
  <c r="O722" i="6"/>
  <c r="F722" i="6"/>
  <c r="G722" i="6"/>
  <c r="S722" i="6" s="1"/>
  <c r="H722" i="6"/>
  <c r="I722" i="6"/>
  <c r="J722" i="6"/>
  <c r="O721" i="6"/>
  <c r="F721" i="6"/>
  <c r="G721" i="6"/>
  <c r="S721" i="6" s="1"/>
  <c r="H721" i="6"/>
  <c r="I721" i="6"/>
  <c r="J721" i="6"/>
  <c r="O720" i="6"/>
  <c r="F720" i="6"/>
  <c r="G720" i="6"/>
  <c r="S720" i="6" s="1"/>
  <c r="H720" i="6"/>
  <c r="I720" i="6"/>
  <c r="J720" i="6"/>
  <c r="O719" i="6"/>
  <c r="F719" i="6"/>
  <c r="G719" i="6"/>
  <c r="S719" i="6" s="1"/>
  <c r="H719" i="6"/>
  <c r="I719" i="6"/>
  <c r="J719" i="6"/>
  <c r="O718" i="6"/>
  <c r="F718" i="6"/>
  <c r="G718" i="6"/>
  <c r="S718" i="6" s="1"/>
  <c r="H718" i="6"/>
  <c r="I718" i="6"/>
  <c r="J718" i="6"/>
  <c r="O717" i="6"/>
  <c r="F717" i="6"/>
  <c r="G717" i="6"/>
  <c r="S717" i="6" s="1"/>
  <c r="H717" i="6"/>
  <c r="I717" i="6"/>
  <c r="J717" i="6"/>
  <c r="O716" i="6"/>
  <c r="F716" i="6"/>
  <c r="G716" i="6"/>
  <c r="S716" i="6" s="1"/>
  <c r="H716" i="6"/>
  <c r="I716" i="6"/>
  <c r="J716" i="6"/>
  <c r="O715" i="6"/>
  <c r="F715" i="6"/>
  <c r="G715" i="6"/>
  <c r="S715" i="6" s="1"/>
  <c r="H715" i="6"/>
  <c r="I715" i="6"/>
  <c r="J715" i="6"/>
  <c r="O714" i="6"/>
  <c r="F714" i="6"/>
  <c r="G714" i="6"/>
  <c r="S714" i="6" s="1"/>
  <c r="H714" i="6"/>
  <c r="I714" i="6"/>
  <c r="J714" i="6"/>
  <c r="O713" i="6"/>
  <c r="F713" i="6"/>
  <c r="G713" i="6"/>
  <c r="S713" i="6" s="1"/>
  <c r="H713" i="6"/>
  <c r="I713" i="6"/>
  <c r="J713" i="6"/>
  <c r="O712" i="6"/>
  <c r="F712" i="6"/>
  <c r="G712" i="6"/>
  <c r="S712" i="6" s="1"/>
  <c r="H712" i="6"/>
  <c r="I712" i="6"/>
  <c r="J712" i="6"/>
  <c r="O711" i="6"/>
  <c r="F711" i="6"/>
  <c r="G711" i="6"/>
  <c r="S711" i="6" s="1"/>
  <c r="H711" i="6"/>
  <c r="I711" i="6"/>
  <c r="J711" i="6"/>
  <c r="O710" i="6"/>
  <c r="F710" i="6"/>
  <c r="G710" i="6"/>
  <c r="S710" i="6" s="1"/>
  <c r="H710" i="6"/>
  <c r="I710" i="6"/>
  <c r="J710" i="6"/>
  <c r="O709" i="6"/>
  <c r="F709" i="6"/>
  <c r="G709" i="6"/>
  <c r="S709" i="6" s="1"/>
  <c r="H709" i="6"/>
  <c r="I709" i="6"/>
  <c r="J709" i="6"/>
  <c r="O708" i="6"/>
  <c r="F708" i="6"/>
  <c r="G708" i="6"/>
  <c r="S708" i="6" s="1"/>
  <c r="H708" i="6"/>
  <c r="I708" i="6"/>
  <c r="J708" i="6"/>
  <c r="O707" i="6"/>
  <c r="F707" i="6"/>
  <c r="G707" i="6"/>
  <c r="S707" i="6" s="1"/>
  <c r="H707" i="6"/>
  <c r="I707" i="6"/>
  <c r="J707" i="6"/>
  <c r="O706" i="6"/>
  <c r="F706" i="6"/>
  <c r="G706" i="6"/>
  <c r="S706" i="6" s="1"/>
  <c r="H706" i="6"/>
  <c r="I706" i="6"/>
  <c r="J706" i="6"/>
  <c r="O705" i="6"/>
  <c r="F705" i="6"/>
  <c r="G705" i="6"/>
  <c r="S705" i="6" s="1"/>
  <c r="H705" i="6"/>
  <c r="I705" i="6"/>
  <c r="J705" i="6"/>
  <c r="O704" i="6"/>
  <c r="F704" i="6"/>
  <c r="G704" i="6"/>
  <c r="S704" i="6" s="1"/>
  <c r="H704" i="6"/>
  <c r="I704" i="6"/>
  <c r="J704" i="6"/>
  <c r="O703" i="6"/>
  <c r="F703" i="6"/>
  <c r="G703" i="6"/>
  <c r="S703" i="6" s="1"/>
  <c r="H703" i="6"/>
  <c r="I703" i="6"/>
  <c r="J703" i="6"/>
  <c r="O702" i="6"/>
  <c r="F702" i="6"/>
  <c r="G702" i="6"/>
  <c r="S702" i="6" s="1"/>
  <c r="H702" i="6"/>
  <c r="I702" i="6"/>
  <c r="J702" i="6"/>
  <c r="O701" i="6"/>
  <c r="F701" i="6"/>
  <c r="G701" i="6"/>
  <c r="S701" i="6" s="1"/>
  <c r="H701" i="6"/>
  <c r="I701" i="6"/>
  <c r="J701" i="6"/>
  <c r="O700" i="6"/>
  <c r="F700" i="6"/>
  <c r="G700" i="6"/>
  <c r="S700" i="6" s="1"/>
  <c r="H700" i="6"/>
  <c r="I700" i="6"/>
  <c r="J700" i="6"/>
  <c r="O699" i="6"/>
  <c r="F699" i="6"/>
  <c r="G699" i="6"/>
  <c r="S699" i="6" s="1"/>
  <c r="H699" i="6"/>
  <c r="I699" i="6"/>
  <c r="J699" i="6"/>
  <c r="O698" i="6"/>
  <c r="F698" i="6"/>
  <c r="G698" i="6"/>
  <c r="S698" i="6" s="1"/>
  <c r="H698" i="6"/>
  <c r="I698" i="6"/>
  <c r="J698" i="6"/>
  <c r="O697" i="6"/>
  <c r="F697" i="6"/>
  <c r="G697" i="6"/>
  <c r="S697" i="6" s="1"/>
  <c r="H697" i="6"/>
  <c r="I697" i="6"/>
  <c r="J697" i="6"/>
  <c r="O696" i="6"/>
  <c r="F696" i="6"/>
  <c r="G696" i="6"/>
  <c r="S696" i="6" s="1"/>
  <c r="H696" i="6"/>
  <c r="I696" i="6"/>
  <c r="J696" i="6"/>
  <c r="O695" i="6"/>
  <c r="F695" i="6"/>
  <c r="G695" i="6"/>
  <c r="S695" i="6" s="1"/>
  <c r="H695" i="6"/>
  <c r="I695" i="6"/>
  <c r="J695" i="6"/>
  <c r="O694" i="6"/>
  <c r="F694" i="6"/>
  <c r="G694" i="6"/>
  <c r="S694" i="6" s="1"/>
  <c r="H694" i="6"/>
  <c r="I694" i="6"/>
  <c r="J694" i="6"/>
  <c r="O693" i="6"/>
  <c r="F693" i="6"/>
  <c r="G693" i="6"/>
  <c r="S693" i="6" s="1"/>
  <c r="H693" i="6"/>
  <c r="I693" i="6"/>
  <c r="J693" i="6"/>
  <c r="O692" i="6"/>
  <c r="F692" i="6"/>
  <c r="G692" i="6"/>
  <c r="S692" i="6" s="1"/>
  <c r="H692" i="6"/>
  <c r="I692" i="6"/>
  <c r="J692" i="6"/>
  <c r="O691" i="6"/>
  <c r="F691" i="6"/>
  <c r="G691" i="6"/>
  <c r="S691" i="6" s="1"/>
  <c r="H691" i="6"/>
  <c r="I691" i="6"/>
  <c r="J691" i="6"/>
  <c r="O690" i="6"/>
  <c r="F690" i="6"/>
  <c r="G690" i="6"/>
  <c r="S690" i="6" s="1"/>
  <c r="H690" i="6"/>
  <c r="I690" i="6"/>
  <c r="J690" i="6"/>
  <c r="O689" i="6"/>
  <c r="F689" i="6"/>
  <c r="G689" i="6"/>
  <c r="S689" i="6" s="1"/>
  <c r="H689" i="6"/>
  <c r="I689" i="6"/>
  <c r="J689" i="6"/>
  <c r="O688" i="6"/>
  <c r="F688" i="6"/>
  <c r="G688" i="6"/>
  <c r="S688" i="6" s="1"/>
  <c r="H688" i="6"/>
  <c r="I688" i="6"/>
  <c r="J688" i="6"/>
  <c r="O687" i="6"/>
  <c r="F687" i="6"/>
  <c r="G687" i="6"/>
  <c r="S687" i="6" s="1"/>
  <c r="H687" i="6"/>
  <c r="I687" i="6"/>
  <c r="J687" i="6"/>
  <c r="O686" i="6"/>
  <c r="F686" i="6"/>
  <c r="G686" i="6"/>
  <c r="S686" i="6" s="1"/>
  <c r="H686" i="6"/>
  <c r="I686" i="6"/>
  <c r="J686" i="6"/>
  <c r="O685" i="6"/>
  <c r="F685" i="6"/>
  <c r="G685" i="6"/>
  <c r="S685" i="6" s="1"/>
  <c r="H685" i="6"/>
  <c r="I685" i="6"/>
  <c r="J685" i="6"/>
  <c r="O684" i="6"/>
  <c r="F684" i="6"/>
  <c r="G684" i="6"/>
  <c r="S684" i="6" s="1"/>
  <c r="H684" i="6"/>
  <c r="I684" i="6"/>
  <c r="J684" i="6"/>
  <c r="O683" i="6"/>
  <c r="F683" i="6"/>
  <c r="G683" i="6"/>
  <c r="S683" i="6" s="1"/>
  <c r="H683" i="6"/>
  <c r="I683" i="6"/>
  <c r="J683" i="6"/>
  <c r="O682" i="6"/>
  <c r="F682" i="6"/>
  <c r="G682" i="6"/>
  <c r="S682" i="6" s="1"/>
  <c r="H682" i="6"/>
  <c r="I682" i="6"/>
  <c r="J682" i="6"/>
  <c r="O681" i="6"/>
  <c r="F681" i="6"/>
  <c r="G681" i="6"/>
  <c r="S681" i="6" s="1"/>
  <c r="H681" i="6"/>
  <c r="I681" i="6"/>
  <c r="J681" i="6"/>
  <c r="O680" i="6"/>
  <c r="F680" i="6"/>
  <c r="G680" i="6"/>
  <c r="S680" i="6" s="1"/>
  <c r="H680" i="6"/>
  <c r="I680" i="6"/>
  <c r="J680" i="6"/>
  <c r="O679" i="6"/>
  <c r="F679" i="6"/>
  <c r="G679" i="6"/>
  <c r="S679" i="6" s="1"/>
  <c r="H679" i="6"/>
  <c r="I679" i="6"/>
  <c r="J679" i="6"/>
  <c r="O678" i="6"/>
  <c r="F678" i="6"/>
  <c r="G678" i="6"/>
  <c r="S678" i="6" s="1"/>
  <c r="H678" i="6"/>
  <c r="I678" i="6"/>
  <c r="J678" i="6"/>
  <c r="O677" i="6"/>
  <c r="F677" i="6"/>
  <c r="G677" i="6"/>
  <c r="S677" i="6" s="1"/>
  <c r="H677" i="6"/>
  <c r="I677" i="6"/>
  <c r="J677" i="6"/>
  <c r="O676" i="6"/>
  <c r="F676" i="6"/>
  <c r="G676" i="6"/>
  <c r="S676" i="6" s="1"/>
  <c r="H676" i="6"/>
  <c r="I676" i="6"/>
  <c r="J676" i="6"/>
  <c r="O675" i="6"/>
  <c r="F675" i="6"/>
  <c r="G675" i="6"/>
  <c r="S675" i="6" s="1"/>
  <c r="H675" i="6"/>
  <c r="I675" i="6"/>
  <c r="J675" i="6"/>
  <c r="O674" i="6"/>
  <c r="F674" i="6"/>
  <c r="G674" i="6"/>
  <c r="S674" i="6" s="1"/>
  <c r="H674" i="6"/>
  <c r="I674" i="6"/>
  <c r="J674" i="6"/>
  <c r="O673" i="6"/>
  <c r="F673" i="6"/>
  <c r="G673" i="6"/>
  <c r="S673" i="6" s="1"/>
  <c r="H673" i="6"/>
  <c r="I673" i="6"/>
  <c r="J673" i="6"/>
  <c r="O672" i="6"/>
  <c r="F672" i="6"/>
  <c r="G672" i="6"/>
  <c r="S672" i="6" s="1"/>
  <c r="H672" i="6"/>
  <c r="I672" i="6"/>
  <c r="J672" i="6"/>
  <c r="O671" i="6"/>
  <c r="F671" i="6"/>
  <c r="G671" i="6"/>
  <c r="S671" i="6" s="1"/>
  <c r="H671" i="6"/>
  <c r="I671" i="6"/>
  <c r="J671" i="6"/>
  <c r="O670" i="6"/>
  <c r="F670" i="6"/>
  <c r="G670" i="6"/>
  <c r="S670" i="6" s="1"/>
  <c r="H670" i="6"/>
  <c r="I670" i="6"/>
  <c r="J670" i="6"/>
  <c r="O669" i="6"/>
  <c r="F669" i="6"/>
  <c r="G669" i="6"/>
  <c r="S669" i="6" s="1"/>
  <c r="H669" i="6"/>
  <c r="I669" i="6"/>
  <c r="J669" i="6"/>
  <c r="O668" i="6"/>
  <c r="F668" i="6"/>
  <c r="G668" i="6"/>
  <c r="S668" i="6" s="1"/>
  <c r="H668" i="6"/>
  <c r="I668" i="6"/>
  <c r="J668" i="6"/>
  <c r="O667" i="6"/>
  <c r="F667" i="6"/>
  <c r="G667" i="6"/>
  <c r="S667" i="6" s="1"/>
  <c r="H667" i="6"/>
  <c r="I667" i="6"/>
  <c r="J667" i="6"/>
  <c r="O666" i="6"/>
  <c r="F666" i="6"/>
  <c r="G666" i="6"/>
  <c r="S666" i="6" s="1"/>
  <c r="H666" i="6"/>
  <c r="I666" i="6"/>
  <c r="J666" i="6"/>
  <c r="O665" i="6"/>
  <c r="F665" i="6"/>
  <c r="G665" i="6"/>
  <c r="S665" i="6" s="1"/>
  <c r="H665" i="6"/>
  <c r="I665" i="6"/>
  <c r="J665" i="6"/>
  <c r="O664" i="6"/>
  <c r="F664" i="6"/>
  <c r="G664" i="6"/>
  <c r="S664" i="6" s="1"/>
  <c r="H664" i="6"/>
  <c r="I664" i="6"/>
  <c r="J664" i="6"/>
  <c r="O663" i="6"/>
  <c r="F663" i="6"/>
  <c r="G663" i="6"/>
  <c r="S663" i="6" s="1"/>
  <c r="H663" i="6"/>
  <c r="I663" i="6"/>
  <c r="J663" i="6"/>
  <c r="O662" i="6"/>
  <c r="F662" i="6"/>
  <c r="G662" i="6"/>
  <c r="S662" i="6" s="1"/>
  <c r="H662" i="6"/>
  <c r="I662" i="6"/>
  <c r="J662" i="6"/>
  <c r="O661" i="6"/>
  <c r="F661" i="6"/>
  <c r="G661" i="6"/>
  <c r="S661" i="6" s="1"/>
  <c r="H661" i="6"/>
  <c r="I661" i="6"/>
  <c r="J661" i="6"/>
  <c r="O660" i="6"/>
  <c r="F660" i="6"/>
  <c r="G660" i="6"/>
  <c r="S660" i="6" s="1"/>
  <c r="H660" i="6"/>
  <c r="I660" i="6"/>
  <c r="J660" i="6"/>
  <c r="O659" i="6"/>
  <c r="F659" i="6"/>
  <c r="G659" i="6"/>
  <c r="S659" i="6" s="1"/>
  <c r="H659" i="6"/>
  <c r="I659" i="6"/>
  <c r="J659" i="6"/>
  <c r="O658" i="6"/>
  <c r="F658" i="6"/>
  <c r="G658" i="6"/>
  <c r="S658" i="6" s="1"/>
  <c r="H658" i="6"/>
  <c r="I658" i="6"/>
  <c r="J658" i="6"/>
  <c r="O657" i="6"/>
  <c r="F657" i="6"/>
  <c r="G657" i="6"/>
  <c r="S657" i="6" s="1"/>
  <c r="H657" i="6"/>
  <c r="I657" i="6"/>
  <c r="J657" i="6"/>
  <c r="O656" i="6"/>
  <c r="F656" i="6"/>
  <c r="G656" i="6"/>
  <c r="S656" i="6" s="1"/>
  <c r="H656" i="6"/>
  <c r="I656" i="6"/>
  <c r="J656" i="6"/>
  <c r="O655" i="6"/>
  <c r="F655" i="6"/>
  <c r="G655" i="6"/>
  <c r="S655" i="6" s="1"/>
  <c r="H655" i="6"/>
  <c r="I655" i="6"/>
  <c r="J655" i="6"/>
  <c r="O654" i="6"/>
  <c r="F654" i="6"/>
  <c r="G654" i="6"/>
  <c r="S654" i="6" s="1"/>
  <c r="H654" i="6"/>
  <c r="I654" i="6"/>
  <c r="J654" i="6"/>
  <c r="O653" i="6"/>
  <c r="F653" i="6"/>
  <c r="G653" i="6"/>
  <c r="S653" i="6" s="1"/>
  <c r="H653" i="6"/>
  <c r="I653" i="6"/>
  <c r="J653" i="6"/>
  <c r="O652" i="6"/>
  <c r="F652" i="6"/>
  <c r="G652" i="6"/>
  <c r="S652" i="6" s="1"/>
  <c r="H652" i="6"/>
  <c r="I652" i="6"/>
  <c r="J652" i="6"/>
  <c r="O651" i="6"/>
  <c r="F651" i="6"/>
  <c r="G651" i="6"/>
  <c r="S651" i="6" s="1"/>
  <c r="H651" i="6"/>
  <c r="I651" i="6"/>
  <c r="J651" i="6"/>
  <c r="O650" i="6"/>
  <c r="F650" i="6"/>
  <c r="G650" i="6"/>
  <c r="S650" i="6" s="1"/>
  <c r="H650" i="6"/>
  <c r="I650" i="6"/>
  <c r="J650" i="6"/>
  <c r="O649" i="6"/>
  <c r="F649" i="6"/>
  <c r="G649" i="6"/>
  <c r="S649" i="6" s="1"/>
  <c r="H649" i="6"/>
  <c r="I649" i="6"/>
  <c r="J649" i="6"/>
  <c r="O648" i="6"/>
  <c r="F648" i="6"/>
  <c r="G648" i="6"/>
  <c r="S648" i="6" s="1"/>
  <c r="H648" i="6"/>
  <c r="I648" i="6"/>
  <c r="J648" i="6"/>
  <c r="O647" i="6"/>
  <c r="F647" i="6"/>
  <c r="G647" i="6"/>
  <c r="S647" i="6" s="1"/>
  <c r="H647" i="6"/>
  <c r="I647" i="6"/>
  <c r="J647" i="6"/>
  <c r="O646" i="6"/>
  <c r="F646" i="6"/>
  <c r="G646" i="6"/>
  <c r="S646" i="6" s="1"/>
  <c r="H646" i="6"/>
  <c r="I646" i="6"/>
  <c r="J646" i="6"/>
  <c r="O645" i="6"/>
  <c r="F645" i="6"/>
  <c r="G645" i="6"/>
  <c r="S645" i="6" s="1"/>
  <c r="H645" i="6"/>
  <c r="I645" i="6"/>
  <c r="J645" i="6"/>
  <c r="O644" i="6"/>
  <c r="F644" i="6"/>
  <c r="G644" i="6"/>
  <c r="S644" i="6" s="1"/>
  <c r="H644" i="6"/>
  <c r="I644" i="6"/>
  <c r="J644" i="6"/>
  <c r="O643" i="6"/>
  <c r="F643" i="6"/>
  <c r="G643" i="6"/>
  <c r="S643" i="6" s="1"/>
  <c r="H643" i="6"/>
  <c r="I643" i="6"/>
  <c r="J643" i="6"/>
  <c r="O642" i="6"/>
  <c r="F642" i="6"/>
  <c r="G642" i="6"/>
  <c r="S642" i="6" s="1"/>
  <c r="H642" i="6"/>
  <c r="I642" i="6"/>
  <c r="J642" i="6"/>
  <c r="O641" i="6"/>
  <c r="F641" i="6"/>
  <c r="G641" i="6"/>
  <c r="S641" i="6" s="1"/>
  <c r="H641" i="6"/>
  <c r="I641" i="6"/>
  <c r="J641" i="6"/>
  <c r="O640" i="6"/>
  <c r="F640" i="6"/>
  <c r="G640" i="6"/>
  <c r="S640" i="6" s="1"/>
  <c r="H640" i="6"/>
  <c r="I640" i="6"/>
  <c r="J640" i="6"/>
  <c r="O639" i="6"/>
  <c r="F639" i="6"/>
  <c r="G639" i="6"/>
  <c r="S639" i="6" s="1"/>
  <c r="H639" i="6"/>
  <c r="I639" i="6"/>
  <c r="J639" i="6"/>
  <c r="O638" i="6"/>
  <c r="F638" i="6"/>
  <c r="G638" i="6"/>
  <c r="S638" i="6" s="1"/>
  <c r="H638" i="6"/>
  <c r="I638" i="6"/>
  <c r="J638" i="6"/>
  <c r="O637" i="6"/>
  <c r="F637" i="6"/>
  <c r="G637" i="6"/>
  <c r="S637" i="6" s="1"/>
  <c r="H637" i="6"/>
  <c r="I637" i="6"/>
  <c r="J637" i="6"/>
  <c r="O636" i="6"/>
  <c r="F636" i="6"/>
  <c r="G636" i="6"/>
  <c r="S636" i="6" s="1"/>
  <c r="H636" i="6"/>
  <c r="I636" i="6"/>
  <c r="J636" i="6"/>
  <c r="O635" i="6"/>
  <c r="F635" i="6"/>
  <c r="G635" i="6"/>
  <c r="S635" i="6" s="1"/>
  <c r="H635" i="6"/>
  <c r="I635" i="6"/>
  <c r="J635" i="6"/>
  <c r="O634" i="6"/>
  <c r="F634" i="6"/>
  <c r="G634" i="6"/>
  <c r="S634" i="6" s="1"/>
  <c r="H634" i="6"/>
  <c r="I634" i="6"/>
  <c r="J634" i="6"/>
  <c r="O633" i="6"/>
  <c r="F633" i="6"/>
  <c r="G633" i="6"/>
  <c r="S633" i="6" s="1"/>
  <c r="H633" i="6"/>
  <c r="I633" i="6"/>
  <c r="J633" i="6"/>
  <c r="O632" i="6"/>
  <c r="F632" i="6"/>
  <c r="G632" i="6"/>
  <c r="S632" i="6" s="1"/>
  <c r="H632" i="6"/>
  <c r="I632" i="6"/>
  <c r="J632" i="6"/>
  <c r="O631" i="6"/>
  <c r="F631" i="6"/>
  <c r="G631" i="6"/>
  <c r="S631" i="6" s="1"/>
  <c r="H631" i="6"/>
  <c r="I631" i="6"/>
  <c r="J631" i="6"/>
  <c r="O630" i="6"/>
  <c r="F630" i="6"/>
  <c r="G630" i="6"/>
  <c r="S630" i="6" s="1"/>
  <c r="H630" i="6"/>
  <c r="I630" i="6"/>
  <c r="J630" i="6"/>
  <c r="O629" i="6"/>
  <c r="F629" i="6"/>
  <c r="G629" i="6"/>
  <c r="S629" i="6" s="1"/>
  <c r="H629" i="6"/>
  <c r="I629" i="6"/>
  <c r="J629" i="6"/>
  <c r="O628" i="6"/>
  <c r="F628" i="6"/>
  <c r="G628" i="6"/>
  <c r="S628" i="6" s="1"/>
  <c r="H628" i="6"/>
  <c r="I628" i="6"/>
  <c r="J628" i="6"/>
  <c r="O627" i="6"/>
  <c r="F627" i="6"/>
  <c r="G627" i="6"/>
  <c r="S627" i="6" s="1"/>
  <c r="H627" i="6"/>
  <c r="I627" i="6"/>
  <c r="J627" i="6"/>
  <c r="O626" i="6"/>
  <c r="F626" i="6"/>
  <c r="G626" i="6"/>
  <c r="S626" i="6" s="1"/>
  <c r="H626" i="6"/>
  <c r="I626" i="6"/>
  <c r="J626" i="6"/>
  <c r="O625" i="6"/>
  <c r="F625" i="6"/>
  <c r="G625" i="6"/>
  <c r="S625" i="6" s="1"/>
  <c r="H625" i="6"/>
  <c r="I625" i="6"/>
  <c r="J625" i="6"/>
  <c r="O624" i="6"/>
  <c r="F624" i="6"/>
  <c r="G624" i="6"/>
  <c r="S624" i="6" s="1"/>
  <c r="H624" i="6"/>
  <c r="I624" i="6"/>
  <c r="J624" i="6"/>
  <c r="O623" i="6"/>
  <c r="F623" i="6"/>
  <c r="G623" i="6"/>
  <c r="S623" i="6" s="1"/>
  <c r="H623" i="6"/>
  <c r="I623" i="6"/>
  <c r="J623" i="6"/>
  <c r="O622" i="6"/>
  <c r="F622" i="6"/>
  <c r="G622" i="6"/>
  <c r="S622" i="6" s="1"/>
  <c r="H622" i="6"/>
  <c r="I622" i="6"/>
  <c r="J622" i="6"/>
  <c r="O621" i="6"/>
  <c r="F621" i="6"/>
  <c r="G621" i="6"/>
  <c r="S621" i="6" s="1"/>
  <c r="H621" i="6"/>
  <c r="I621" i="6"/>
  <c r="J621" i="6"/>
  <c r="O620" i="6"/>
  <c r="F620" i="6"/>
  <c r="G620" i="6"/>
  <c r="S620" i="6" s="1"/>
  <c r="H620" i="6"/>
  <c r="I620" i="6"/>
  <c r="J620" i="6"/>
  <c r="O619" i="6"/>
  <c r="F619" i="6"/>
  <c r="G619" i="6"/>
  <c r="S619" i="6" s="1"/>
  <c r="H619" i="6"/>
  <c r="I619" i="6"/>
  <c r="J619" i="6"/>
  <c r="O618" i="6"/>
  <c r="F618" i="6"/>
  <c r="G618" i="6"/>
  <c r="S618" i="6" s="1"/>
  <c r="H618" i="6"/>
  <c r="I618" i="6"/>
  <c r="J618" i="6"/>
  <c r="O617" i="6"/>
  <c r="F617" i="6"/>
  <c r="G617" i="6"/>
  <c r="S617" i="6" s="1"/>
  <c r="H617" i="6"/>
  <c r="I617" i="6"/>
  <c r="J617" i="6"/>
  <c r="O616" i="6"/>
  <c r="F616" i="6"/>
  <c r="G616" i="6"/>
  <c r="S616" i="6" s="1"/>
  <c r="H616" i="6"/>
  <c r="I616" i="6"/>
  <c r="J616" i="6"/>
  <c r="O615" i="6"/>
  <c r="F615" i="6"/>
  <c r="G615" i="6"/>
  <c r="S615" i="6" s="1"/>
  <c r="H615" i="6"/>
  <c r="I615" i="6"/>
  <c r="J615" i="6"/>
  <c r="O614" i="6"/>
  <c r="F614" i="6"/>
  <c r="G614" i="6"/>
  <c r="S614" i="6" s="1"/>
  <c r="H614" i="6"/>
  <c r="I614" i="6"/>
  <c r="J614" i="6"/>
  <c r="O613" i="6"/>
  <c r="F613" i="6"/>
  <c r="G613" i="6"/>
  <c r="S613" i="6" s="1"/>
  <c r="H613" i="6"/>
  <c r="I613" i="6"/>
  <c r="J613" i="6"/>
  <c r="O612" i="6"/>
  <c r="F612" i="6"/>
  <c r="G612" i="6"/>
  <c r="S612" i="6" s="1"/>
  <c r="H612" i="6"/>
  <c r="I612" i="6"/>
  <c r="J612" i="6"/>
  <c r="O611" i="6"/>
  <c r="F611" i="6"/>
  <c r="G611" i="6"/>
  <c r="S611" i="6" s="1"/>
  <c r="H611" i="6"/>
  <c r="I611" i="6"/>
  <c r="J611" i="6"/>
  <c r="O610" i="6"/>
  <c r="F610" i="6"/>
  <c r="G610" i="6"/>
  <c r="S610" i="6" s="1"/>
  <c r="H610" i="6"/>
  <c r="I610" i="6"/>
  <c r="J610" i="6"/>
  <c r="O609" i="6"/>
  <c r="F609" i="6"/>
  <c r="G609" i="6"/>
  <c r="S609" i="6" s="1"/>
  <c r="H609" i="6"/>
  <c r="I609" i="6"/>
  <c r="J609" i="6"/>
  <c r="O608" i="6"/>
  <c r="F608" i="6"/>
  <c r="G608" i="6"/>
  <c r="S608" i="6" s="1"/>
  <c r="H608" i="6"/>
  <c r="I608" i="6"/>
  <c r="J608" i="6"/>
  <c r="O607" i="6"/>
  <c r="F607" i="6"/>
  <c r="G607" i="6"/>
  <c r="S607" i="6" s="1"/>
  <c r="H607" i="6"/>
  <c r="I607" i="6"/>
  <c r="J607" i="6"/>
  <c r="O606" i="6"/>
  <c r="F606" i="6"/>
  <c r="G606" i="6"/>
  <c r="S606" i="6" s="1"/>
  <c r="H606" i="6"/>
  <c r="I606" i="6"/>
  <c r="J606" i="6"/>
  <c r="O605" i="6"/>
  <c r="F605" i="6"/>
  <c r="G605" i="6"/>
  <c r="S605" i="6" s="1"/>
  <c r="H605" i="6"/>
  <c r="I605" i="6"/>
  <c r="J605" i="6"/>
  <c r="O604" i="6"/>
  <c r="F604" i="6"/>
  <c r="G604" i="6"/>
  <c r="S604" i="6" s="1"/>
  <c r="H604" i="6"/>
  <c r="I604" i="6"/>
  <c r="J604" i="6"/>
  <c r="O603" i="6"/>
  <c r="F603" i="6"/>
  <c r="G603" i="6"/>
  <c r="S603" i="6" s="1"/>
  <c r="H603" i="6"/>
  <c r="I603" i="6"/>
  <c r="J603" i="6"/>
  <c r="O602" i="6"/>
  <c r="F602" i="6"/>
  <c r="G602" i="6"/>
  <c r="S602" i="6" s="1"/>
  <c r="H602" i="6"/>
  <c r="I602" i="6"/>
  <c r="J602" i="6"/>
  <c r="O601" i="6"/>
  <c r="F601" i="6"/>
  <c r="G601" i="6"/>
  <c r="S601" i="6" s="1"/>
  <c r="H601" i="6"/>
  <c r="I601" i="6"/>
  <c r="J601" i="6"/>
  <c r="O600" i="6"/>
  <c r="F600" i="6"/>
  <c r="G600" i="6"/>
  <c r="S600" i="6" s="1"/>
  <c r="H600" i="6"/>
  <c r="I600" i="6"/>
  <c r="J600" i="6"/>
  <c r="O599" i="6"/>
  <c r="F599" i="6"/>
  <c r="G599" i="6"/>
  <c r="S599" i="6" s="1"/>
  <c r="H599" i="6"/>
  <c r="I599" i="6"/>
  <c r="J599" i="6"/>
  <c r="O598" i="6"/>
  <c r="F598" i="6"/>
  <c r="G598" i="6"/>
  <c r="S598" i="6" s="1"/>
  <c r="H598" i="6"/>
  <c r="I598" i="6"/>
  <c r="J598" i="6"/>
  <c r="O597" i="6"/>
  <c r="F597" i="6"/>
  <c r="G597" i="6"/>
  <c r="S597" i="6" s="1"/>
  <c r="H597" i="6"/>
  <c r="I597" i="6"/>
  <c r="J597" i="6"/>
  <c r="O596" i="6"/>
  <c r="F596" i="6"/>
  <c r="G596" i="6"/>
  <c r="S596" i="6" s="1"/>
  <c r="H596" i="6"/>
  <c r="I596" i="6"/>
  <c r="J596" i="6"/>
  <c r="O595" i="6"/>
  <c r="F595" i="6"/>
  <c r="G595" i="6"/>
  <c r="S595" i="6" s="1"/>
  <c r="H595" i="6"/>
  <c r="I595" i="6"/>
  <c r="J595" i="6"/>
  <c r="O594" i="6"/>
  <c r="F594" i="6"/>
  <c r="G594" i="6"/>
  <c r="S594" i="6" s="1"/>
  <c r="H594" i="6"/>
  <c r="I594" i="6"/>
  <c r="J594" i="6"/>
  <c r="O593" i="6"/>
  <c r="F593" i="6"/>
  <c r="G593" i="6"/>
  <c r="S593" i="6" s="1"/>
  <c r="H593" i="6"/>
  <c r="I593" i="6"/>
  <c r="J593" i="6"/>
  <c r="O592" i="6"/>
  <c r="F592" i="6"/>
  <c r="G592" i="6"/>
  <c r="S592" i="6" s="1"/>
  <c r="H592" i="6"/>
  <c r="I592" i="6"/>
  <c r="J592" i="6"/>
  <c r="O591" i="6"/>
  <c r="F591" i="6"/>
  <c r="G591" i="6"/>
  <c r="S591" i="6" s="1"/>
  <c r="H591" i="6"/>
  <c r="I591" i="6"/>
  <c r="J591" i="6"/>
  <c r="O590" i="6"/>
  <c r="F590" i="6"/>
  <c r="G590" i="6"/>
  <c r="S590" i="6" s="1"/>
  <c r="H590" i="6"/>
  <c r="I590" i="6"/>
  <c r="J590" i="6"/>
  <c r="O589" i="6"/>
  <c r="F589" i="6"/>
  <c r="G589" i="6"/>
  <c r="S589" i="6" s="1"/>
  <c r="H589" i="6"/>
  <c r="I589" i="6"/>
  <c r="J589" i="6"/>
  <c r="O588" i="6"/>
  <c r="F588" i="6"/>
  <c r="G588" i="6"/>
  <c r="S588" i="6" s="1"/>
  <c r="H588" i="6"/>
  <c r="I588" i="6"/>
  <c r="J588" i="6"/>
  <c r="O587" i="6"/>
  <c r="F587" i="6"/>
  <c r="G587" i="6"/>
  <c r="S587" i="6" s="1"/>
  <c r="H587" i="6"/>
  <c r="I587" i="6"/>
  <c r="J587" i="6"/>
  <c r="O586" i="6"/>
  <c r="F586" i="6"/>
  <c r="G586" i="6"/>
  <c r="S586" i="6" s="1"/>
  <c r="H586" i="6"/>
  <c r="I586" i="6"/>
  <c r="J586" i="6"/>
  <c r="O585" i="6"/>
  <c r="F585" i="6"/>
  <c r="G585" i="6"/>
  <c r="S585" i="6" s="1"/>
  <c r="H585" i="6"/>
  <c r="I585" i="6"/>
  <c r="J585" i="6"/>
  <c r="O584" i="6"/>
  <c r="F584" i="6"/>
  <c r="G584" i="6"/>
  <c r="S584" i="6" s="1"/>
  <c r="H584" i="6"/>
  <c r="I584" i="6"/>
  <c r="J584" i="6"/>
  <c r="O583" i="6"/>
  <c r="F583" i="6"/>
  <c r="G583" i="6"/>
  <c r="S583" i="6" s="1"/>
  <c r="H583" i="6"/>
  <c r="I583" i="6"/>
  <c r="J583" i="6"/>
  <c r="O582" i="6"/>
  <c r="F582" i="6"/>
  <c r="G582" i="6"/>
  <c r="S582" i="6" s="1"/>
  <c r="H582" i="6"/>
  <c r="I582" i="6"/>
  <c r="J582" i="6"/>
  <c r="O581" i="6"/>
  <c r="F581" i="6"/>
  <c r="G581" i="6"/>
  <c r="S581" i="6" s="1"/>
  <c r="H581" i="6"/>
  <c r="I581" i="6"/>
  <c r="J581" i="6"/>
  <c r="O580" i="6"/>
  <c r="F580" i="6"/>
  <c r="G580" i="6"/>
  <c r="S580" i="6" s="1"/>
  <c r="H580" i="6"/>
  <c r="I580" i="6"/>
  <c r="J580" i="6"/>
  <c r="O579" i="6"/>
  <c r="F579" i="6"/>
  <c r="G579" i="6"/>
  <c r="S579" i="6" s="1"/>
  <c r="H579" i="6"/>
  <c r="I579" i="6"/>
  <c r="J579" i="6"/>
  <c r="O578" i="6"/>
  <c r="F578" i="6"/>
  <c r="G578" i="6"/>
  <c r="S578" i="6" s="1"/>
  <c r="H578" i="6"/>
  <c r="I578" i="6"/>
  <c r="J578" i="6"/>
  <c r="O577" i="6"/>
  <c r="F577" i="6"/>
  <c r="G577" i="6"/>
  <c r="S577" i="6" s="1"/>
  <c r="H577" i="6"/>
  <c r="I577" i="6"/>
  <c r="J577" i="6"/>
  <c r="O576" i="6"/>
  <c r="F576" i="6"/>
  <c r="G576" i="6"/>
  <c r="S576" i="6" s="1"/>
  <c r="H576" i="6"/>
  <c r="I576" i="6"/>
  <c r="J576" i="6"/>
  <c r="O575" i="6"/>
  <c r="F575" i="6"/>
  <c r="G575" i="6"/>
  <c r="S575" i="6" s="1"/>
  <c r="H575" i="6"/>
  <c r="I575" i="6"/>
  <c r="J575" i="6"/>
  <c r="O574" i="6"/>
  <c r="F574" i="6"/>
  <c r="G574" i="6"/>
  <c r="S574" i="6" s="1"/>
  <c r="H574" i="6"/>
  <c r="I574" i="6"/>
  <c r="J574" i="6"/>
  <c r="O573" i="6"/>
  <c r="F573" i="6"/>
  <c r="G573" i="6"/>
  <c r="S573" i="6" s="1"/>
  <c r="H573" i="6"/>
  <c r="I573" i="6"/>
  <c r="J573" i="6"/>
  <c r="O572" i="6"/>
  <c r="F572" i="6"/>
  <c r="G572" i="6"/>
  <c r="S572" i="6" s="1"/>
  <c r="H572" i="6"/>
  <c r="I572" i="6"/>
  <c r="J572" i="6"/>
  <c r="O571" i="6"/>
  <c r="F571" i="6"/>
  <c r="G571" i="6"/>
  <c r="S571" i="6" s="1"/>
  <c r="H571" i="6"/>
  <c r="I571" i="6"/>
  <c r="J571" i="6"/>
  <c r="O570" i="6"/>
  <c r="F570" i="6"/>
  <c r="G570" i="6"/>
  <c r="S570" i="6" s="1"/>
  <c r="H570" i="6"/>
  <c r="I570" i="6"/>
  <c r="J570" i="6"/>
  <c r="O569" i="6"/>
  <c r="F569" i="6"/>
  <c r="G569" i="6"/>
  <c r="S569" i="6" s="1"/>
  <c r="H569" i="6"/>
  <c r="I569" i="6"/>
  <c r="J569" i="6"/>
  <c r="O568" i="6"/>
  <c r="F568" i="6"/>
  <c r="G568" i="6"/>
  <c r="S568" i="6" s="1"/>
  <c r="H568" i="6"/>
  <c r="I568" i="6"/>
  <c r="J568" i="6"/>
  <c r="O567" i="6"/>
  <c r="F567" i="6"/>
  <c r="G567" i="6"/>
  <c r="S567" i="6" s="1"/>
  <c r="H567" i="6"/>
  <c r="I567" i="6"/>
  <c r="J567" i="6"/>
  <c r="O566" i="6"/>
  <c r="F566" i="6"/>
  <c r="G566" i="6"/>
  <c r="S566" i="6" s="1"/>
  <c r="H566" i="6"/>
  <c r="I566" i="6"/>
  <c r="J566" i="6"/>
  <c r="O565" i="6"/>
  <c r="F565" i="6"/>
  <c r="G565" i="6"/>
  <c r="S565" i="6" s="1"/>
  <c r="H565" i="6"/>
  <c r="I565" i="6"/>
  <c r="J565" i="6"/>
  <c r="O564" i="6"/>
  <c r="F564" i="6"/>
  <c r="G564" i="6"/>
  <c r="S564" i="6" s="1"/>
  <c r="H564" i="6"/>
  <c r="I564" i="6"/>
  <c r="J564" i="6"/>
  <c r="O563" i="6"/>
  <c r="F563" i="6"/>
  <c r="G563" i="6"/>
  <c r="S563" i="6" s="1"/>
  <c r="H563" i="6"/>
  <c r="I563" i="6"/>
  <c r="J563" i="6"/>
  <c r="O562" i="6"/>
  <c r="F562" i="6"/>
  <c r="G562" i="6"/>
  <c r="S562" i="6" s="1"/>
  <c r="H562" i="6"/>
  <c r="I562" i="6"/>
  <c r="J562" i="6"/>
  <c r="O561" i="6"/>
  <c r="F561" i="6"/>
  <c r="G561" i="6"/>
  <c r="S561" i="6" s="1"/>
  <c r="H561" i="6"/>
  <c r="I561" i="6"/>
  <c r="J561" i="6"/>
  <c r="O560" i="6"/>
  <c r="F560" i="6"/>
  <c r="G560" i="6"/>
  <c r="S560" i="6" s="1"/>
  <c r="H560" i="6"/>
  <c r="I560" i="6"/>
  <c r="J560" i="6"/>
  <c r="O559" i="6"/>
  <c r="F559" i="6"/>
  <c r="G559" i="6"/>
  <c r="S559" i="6" s="1"/>
  <c r="H559" i="6"/>
  <c r="I559" i="6"/>
  <c r="J559" i="6"/>
  <c r="O558" i="6"/>
  <c r="F558" i="6"/>
  <c r="G558" i="6"/>
  <c r="S558" i="6" s="1"/>
  <c r="H558" i="6"/>
  <c r="I558" i="6"/>
  <c r="J558" i="6"/>
  <c r="O557" i="6"/>
  <c r="F557" i="6"/>
  <c r="G557" i="6"/>
  <c r="S557" i="6" s="1"/>
  <c r="H557" i="6"/>
  <c r="I557" i="6"/>
  <c r="J557" i="6"/>
  <c r="O556" i="6"/>
  <c r="F556" i="6"/>
  <c r="G556" i="6"/>
  <c r="S556" i="6" s="1"/>
  <c r="H556" i="6"/>
  <c r="I556" i="6"/>
  <c r="J556" i="6"/>
  <c r="O555" i="6"/>
  <c r="F555" i="6"/>
  <c r="G555" i="6"/>
  <c r="S555" i="6" s="1"/>
  <c r="H555" i="6"/>
  <c r="I555" i="6"/>
  <c r="J555" i="6"/>
  <c r="O554" i="6"/>
  <c r="F554" i="6"/>
  <c r="G554" i="6"/>
  <c r="S554" i="6" s="1"/>
  <c r="H554" i="6"/>
  <c r="I554" i="6"/>
  <c r="J554" i="6"/>
  <c r="O553" i="6"/>
  <c r="F553" i="6"/>
  <c r="G553" i="6"/>
  <c r="S553" i="6" s="1"/>
  <c r="H553" i="6"/>
  <c r="I553" i="6"/>
  <c r="J553" i="6"/>
  <c r="O552" i="6"/>
  <c r="F552" i="6"/>
  <c r="G552" i="6"/>
  <c r="S552" i="6" s="1"/>
  <c r="H552" i="6"/>
  <c r="I552" i="6"/>
  <c r="J552" i="6"/>
  <c r="O551" i="6"/>
  <c r="F551" i="6"/>
  <c r="G551" i="6"/>
  <c r="S551" i="6" s="1"/>
  <c r="H551" i="6"/>
  <c r="I551" i="6"/>
  <c r="J551" i="6"/>
  <c r="O550" i="6"/>
  <c r="F550" i="6"/>
  <c r="G550" i="6"/>
  <c r="S550" i="6" s="1"/>
  <c r="H550" i="6"/>
  <c r="I550" i="6"/>
  <c r="J550" i="6"/>
  <c r="O549" i="6"/>
  <c r="F549" i="6"/>
  <c r="G549" i="6"/>
  <c r="S549" i="6" s="1"/>
  <c r="H549" i="6"/>
  <c r="I549" i="6"/>
  <c r="J549" i="6"/>
  <c r="O548" i="6"/>
  <c r="F548" i="6"/>
  <c r="G548" i="6"/>
  <c r="S548" i="6" s="1"/>
  <c r="H548" i="6"/>
  <c r="I548" i="6"/>
  <c r="J548" i="6"/>
  <c r="O547" i="6"/>
  <c r="F547" i="6"/>
  <c r="G547" i="6"/>
  <c r="S547" i="6" s="1"/>
  <c r="H547" i="6"/>
  <c r="I547" i="6"/>
  <c r="J547" i="6"/>
  <c r="O546" i="6"/>
  <c r="F546" i="6"/>
  <c r="G546" i="6"/>
  <c r="S546" i="6" s="1"/>
  <c r="H546" i="6"/>
  <c r="I546" i="6"/>
  <c r="J546" i="6"/>
  <c r="O545" i="6"/>
  <c r="F545" i="6"/>
  <c r="G545" i="6"/>
  <c r="S545" i="6" s="1"/>
  <c r="H545" i="6"/>
  <c r="I545" i="6"/>
  <c r="J545" i="6"/>
  <c r="O544" i="6"/>
  <c r="F544" i="6"/>
  <c r="G544" i="6"/>
  <c r="S544" i="6" s="1"/>
  <c r="H544" i="6"/>
  <c r="I544" i="6"/>
  <c r="J544" i="6"/>
  <c r="O543" i="6"/>
  <c r="F543" i="6"/>
  <c r="G543" i="6"/>
  <c r="S543" i="6" s="1"/>
  <c r="H543" i="6"/>
  <c r="I543" i="6"/>
  <c r="J543" i="6"/>
  <c r="O542" i="6"/>
  <c r="F542" i="6"/>
  <c r="G542" i="6"/>
  <c r="S542" i="6" s="1"/>
  <c r="H542" i="6"/>
  <c r="I542" i="6"/>
  <c r="J542" i="6"/>
  <c r="O541" i="6"/>
  <c r="F541" i="6"/>
  <c r="G541" i="6"/>
  <c r="S541" i="6" s="1"/>
  <c r="H541" i="6"/>
  <c r="I541" i="6"/>
  <c r="J541" i="6"/>
  <c r="O540" i="6"/>
  <c r="F540" i="6"/>
  <c r="G540" i="6"/>
  <c r="S540" i="6" s="1"/>
  <c r="H540" i="6"/>
  <c r="I540" i="6"/>
  <c r="J540" i="6"/>
  <c r="O539" i="6"/>
  <c r="F539" i="6"/>
  <c r="G539" i="6"/>
  <c r="S539" i="6" s="1"/>
  <c r="H539" i="6"/>
  <c r="I539" i="6"/>
  <c r="J539" i="6"/>
  <c r="O538" i="6"/>
  <c r="F538" i="6"/>
  <c r="G538" i="6"/>
  <c r="S538" i="6" s="1"/>
  <c r="H538" i="6"/>
  <c r="I538" i="6"/>
  <c r="J538" i="6"/>
  <c r="O537" i="6"/>
  <c r="F537" i="6"/>
  <c r="G537" i="6"/>
  <c r="S537" i="6" s="1"/>
  <c r="H537" i="6"/>
  <c r="I537" i="6"/>
  <c r="J537" i="6"/>
  <c r="O536" i="6"/>
  <c r="F536" i="6"/>
  <c r="G536" i="6"/>
  <c r="S536" i="6" s="1"/>
  <c r="H536" i="6"/>
  <c r="I536" i="6"/>
  <c r="J536" i="6"/>
  <c r="O535" i="6"/>
  <c r="F535" i="6"/>
  <c r="G535" i="6"/>
  <c r="S535" i="6" s="1"/>
  <c r="H535" i="6"/>
  <c r="I535" i="6"/>
  <c r="J535" i="6"/>
  <c r="O534" i="6"/>
  <c r="F534" i="6"/>
  <c r="G534" i="6"/>
  <c r="S534" i="6" s="1"/>
  <c r="H534" i="6"/>
  <c r="I534" i="6"/>
  <c r="J534" i="6"/>
  <c r="O533" i="6"/>
  <c r="F533" i="6"/>
  <c r="G533" i="6"/>
  <c r="S533" i="6" s="1"/>
  <c r="H533" i="6"/>
  <c r="I533" i="6"/>
  <c r="J533" i="6"/>
  <c r="O532" i="6"/>
  <c r="F532" i="6"/>
  <c r="G532" i="6"/>
  <c r="S532" i="6" s="1"/>
  <c r="H532" i="6"/>
  <c r="I532" i="6"/>
  <c r="J532" i="6"/>
  <c r="O531" i="6"/>
  <c r="F531" i="6"/>
  <c r="G531" i="6"/>
  <c r="S531" i="6" s="1"/>
  <c r="H531" i="6"/>
  <c r="I531" i="6"/>
  <c r="J531" i="6"/>
  <c r="O530" i="6"/>
  <c r="F530" i="6"/>
  <c r="G530" i="6"/>
  <c r="S530" i="6" s="1"/>
  <c r="H530" i="6"/>
  <c r="I530" i="6"/>
  <c r="J530" i="6"/>
  <c r="O529" i="6"/>
  <c r="F529" i="6"/>
  <c r="G529" i="6"/>
  <c r="S529" i="6" s="1"/>
  <c r="H529" i="6"/>
  <c r="I529" i="6"/>
  <c r="J529" i="6"/>
  <c r="O528" i="6"/>
  <c r="F528" i="6"/>
  <c r="G528" i="6"/>
  <c r="S528" i="6" s="1"/>
  <c r="H528" i="6"/>
  <c r="I528" i="6"/>
  <c r="J528" i="6"/>
  <c r="O527" i="6"/>
  <c r="F527" i="6"/>
  <c r="G527" i="6"/>
  <c r="S527" i="6" s="1"/>
  <c r="H527" i="6"/>
  <c r="I527" i="6"/>
  <c r="J527" i="6"/>
  <c r="O526" i="6"/>
  <c r="F526" i="6"/>
  <c r="G526" i="6"/>
  <c r="S526" i="6" s="1"/>
  <c r="H526" i="6"/>
  <c r="I526" i="6"/>
  <c r="J526" i="6"/>
  <c r="O525" i="6"/>
  <c r="F525" i="6"/>
  <c r="G525" i="6"/>
  <c r="S525" i="6" s="1"/>
  <c r="H525" i="6"/>
  <c r="I525" i="6"/>
  <c r="J525" i="6"/>
  <c r="O524" i="6"/>
  <c r="F524" i="6"/>
  <c r="G524" i="6"/>
  <c r="S524" i="6" s="1"/>
  <c r="H524" i="6"/>
  <c r="I524" i="6"/>
  <c r="J524" i="6"/>
  <c r="O523" i="6"/>
  <c r="F523" i="6"/>
  <c r="G523" i="6"/>
  <c r="S523" i="6" s="1"/>
  <c r="H523" i="6"/>
  <c r="I523" i="6"/>
  <c r="J523" i="6"/>
  <c r="O522" i="6"/>
  <c r="F522" i="6"/>
  <c r="G522" i="6"/>
  <c r="S522" i="6" s="1"/>
  <c r="H522" i="6"/>
  <c r="I522" i="6"/>
  <c r="J522" i="6"/>
  <c r="O521" i="6"/>
  <c r="F521" i="6"/>
  <c r="G521" i="6"/>
  <c r="S521" i="6" s="1"/>
  <c r="H521" i="6"/>
  <c r="I521" i="6"/>
  <c r="J521" i="6"/>
  <c r="O520" i="6"/>
  <c r="F520" i="6"/>
  <c r="G520" i="6"/>
  <c r="S520" i="6" s="1"/>
  <c r="H520" i="6"/>
  <c r="I520" i="6"/>
  <c r="J520" i="6"/>
  <c r="O519" i="6"/>
  <c r="F519" i="6"/>
  <c r="G519" i="6"/>
  <c r="S519" i="6" s="1"/>
  <c r="H519" i="6"/>
  <c r="I519" i="6"/>
  <c r="J519" i="6"/>
  <c r="O518" i="6"/>
  <c r="F518" i="6"/>
  <c r="G518" i="6"/>
  <c r="S518" i="6" s="1"/>
  <c r="H518" i="6"/>
  <c r="I518" i="6"/>
  <c r="J518" i="6"/>
  <c r="O517" i="6"/>
  <c r="F517" i="6"/>
  <c r="G517" i="6"/>
  <c r="S517" i="6" s="1"/>
  <c r="H517" i="6"/>
  <c r="I517" i="6"/>
  <c r="J517" i="6"/>
  <c r="O516" i="6"/>
  <c r="F516" i="6"/>
  <c r="G516" i="6"/>
  <c r="S516" i="6" s="1"/>
  <c r="H516" i="6"/>
  <c r="I516" i="6"/>
  <c r="J516" i="6"/>
  <c r="O515" i="6"/>
  <c r="F515" i="6"/>
  <c r="G515" i="6"/>
  <c r="S515" i="6" s="1"/>
  <c r="H515" i="6"/>
  <c r="I515" i="6"/>
  <c r="J515" i="6"/>
  <c r="O514" i="6"/>
  <c r="F514" i="6"/>
  <c r="G514" i="6"/>
  <c r="S514" i="6" s="1"/>
  <c r="H514" i="6"/>
  <c r="I514" i="6"/>
  <c r="J514" i="6"/>
  <c r="O513" i="6"/>
  <c r="F513" i="6"/>
  <c r="G513" i="6"/>
  <c r="S513" i="6" s="1"/>
  <c r="H513" i="6"/>
  <c r="I513" i="6"/>
  <c r="J513" i="6"/>
  <c r="O512" i="6"/>
  <c r="F512" i="6"/>
  <c r="G512" i="6"/>
  <c r="S512" i="6" s="1"/>
  <c r="H512" i="6"/>
  <c r="I512" i="6"/>
  <c r="J512" i="6"/>
  <c r="O511" i="6"/>
  <c r="F511" i="6"/>
  <c r="G511" i="6"/>
  <c r="S511" i="6" s="1"/>
  <c r="H511" i="6"/>
  <c r="I511" i="6"/>
  <c r="J511" i="6"/>
  <c r="O510" i="6"/>
  <c r="F510" i="6"/>
  <c r="G510" i="6"/>
  <c r="S510" i="6" s="1"/>
  <c r="H510" i="6"/>
  <c r="I510" i="6"/>
  <c r="J510" i="6"/>
  <c r="O509" i="6"/>
  <c r="F509" i="6"/>
  <c r="G509" i="6"/>
  <c r="S509" i="6" s="1"/>
  <c r="H509" i="6"/>
  <c r="I509" i="6"/>
  <c r="J509" i="6"/>
  <c r="O508" i="6"/>
  <c r="F508" i="6"/>
  <c r="G508" i="6"/>
  <c r="S508" i="6" s="1"/>
  <c r="H508" i="6"/>
  <c r="I508" i="6"/>
  <c r="J508" i="6"/>
  <c r="O507" i="6"/>
  <c r="F507" i="6"/>
  <c r="G507" i="6"/>
  <c r="S507" i="6" s="1"/>
  <c r="H507" i="6"/>
  <c r="I507" i="6"/>
  <c r="J507" i="6"/>
  <c r="O506" i="6"/>
  <c r="F506" i="6"/>
  <c r="G506" i="6"/>
  <c r="S506" i="6" s="1"/>
  <c r="H506" i="6"/>
  <c r="I506" i="6"/>
  <c r="J506" i="6"/>
  <c r="O505" i="6"/>
  <c r="F505" i="6"/>
  <c r="G505" i="6"/>
  <c r="S505" i="6" s="1"/>
  <c r="H505" i="6"/>
  <c r="I505" i="6"/>
  <c r="J505" i="6"/>
  <c r="O504" i="6"/>
  <c r="F504" i="6"/>
  <c r="G504" i="6"/>
  <c r="S504" i="6" s="1"/>
  <c r="H504" i="6"/>
  <c r="I504" i="6"/>
  <c r="J504" i="6"/>
  <c r="O503" i="6"/>
  <c r="F503" i="6"/>
  <c r="G503" i="6"/>
  <c r="S503" i="6" s="1"/>
  <c r="H503" i="6"/>
  <c r="I503" i="6"/>
  <c r="J503" i="6"/>
  <c r="O502" i="6"/>
  <c r="F502" i="6"/>
  <c r="G502" i="6"/>
  <c r="S502" i="6" s="1"/>
  <c r="H502" i="6"/>
  <c r="I502" i="6"/>
  <c r="J502" i="6"/>
  <c r="O501" i="6"/>
  <c r="F501" i="6"/>
  <c r="G501" i="6"/>
  <c r="S501" i="6" s="1"/>
  <c r="H501" i="6"/>
  <c r="I501" i="6"/>
  <c r="J501" i="6"/>
  <c r="O500" i="6"/>
  <c r="F500" i="6"/>
  <c r="G500" i="6"/>
  <c r="S500" i="6" s="1"/>
  <c r="H500" i="6"/>
  <c r="I500" i="6"/>
  <c r="J500" i="6"/>
  <c r="O499" i="6"/>
  <c r="F499" i="6"/>
  <c r="G499" i="6"/>
  <c r="S499" i="6" s="1"/>
  <c r="H499" i="6"/>
  <c r="I499" i="6"/>
  <c r="J499" i="6"/>
  <c r="O498" i="6"/>
  <c r="F498" i="6"/>
  <c r="G498" i="6"/>
  <c r="S498" i="6" s="1"/>
  <c r="H498" i="6"/>
  <c r="I498" i="6"/>
  <c r="J498" i="6"/>
  <c r="O497" i="6"/>
  <c r="F497" i="6"/>
  <c r="G497" i="6"/>
  <c r="S497" i="6" s="1"/>
  <c r="H497" i="6"/>
  <c r="I497" i="6"/>
  <c r="J497" i="6"/>
  <c r="O496" i="6"/>
  <c r="F496" i="6"/>
  <c r="G496" i="6"/>
  <c r="S496" i="6" s="1"/>
  <c r="H496" i="6"/>
  <c r="I496" i="6"/>
  <c r="J496" i="6"/>
  <c r="O495" i="6"/>
  <c r="F495" i="6"/>
  <c r="G495" i="6"/>
  <c r="S495" i="6" s="1"/>
  <c r="H495" i="6"/>
  <c r="I495" i="6"/>
  <c r="J495" i="6"/>
  <c r="O494" i="6"/>
  <c r="F494" i="6"/>
  <c r="G494" i="6"/>
  <c r="S494" i="6" s="1"/>
  <c r="H494" i="6"/>
  <c r="I494" i="6"/>
  <c r="J494" i="6"/>
  <c r="O493" i="6"/>
  <c r="F493" i="6"/>
  <c r="G493" i="6"/>
  <c r="S493" i="6" s="1"/>
  <c r="H493" i="6"/>
  <c r="I493" i="6"/>
  <c r="J493" i="6"/>
  <c r="O492" i="6"/>
  <c r="F492" i="6"/>
  <c r="G492" i="6"/>
  <c r="S492" i="6" s="1"/>
  <c r="H492" i="6"/>
  <c r="I492" i="6"/>
  <c r="J492" i="6"/>
  <c r="O491" i="6"/>
  <c r="F491" i="6"/>
  <c r="G491" i="6"/>
  <c r="S491" i="6" s="1"/>
  <c r="H491" i="6"/>
  <c r="I491" i="6"/>
  <c r="J491" i="6"/>
  <c r="O490" i="6"/>
  <c r="F490" i="6"/>
  <c r="G490" i="6"/>
  <c r="S490" i="6" s="1"/>
  <c r="H490" i="6"/>
  <c r="I490" i="6"/>
  <c r="J490" i="6"/>
  <c r="O489" i="6"/>
  <c r="F489" i="6"/>
  <c r="G489" i="6"/>
  <c r="S489" i="6" s="1"/>
  <c r="H489" i="6"/>
  <c r="I489" i="6"/>
  <c r="J489" i="6"/>
  <c r="O488" i="6"/>
  <c r="F488" i="6"/>
  <c r="G488" i="6"/>
  <c r="S488" i="6" s="1"/>
  <c r="H488" i="6"/>
  <c r="I488" i="6"/>
  <c r="J488" i="6"/>
  <c r="O487" i="6"/>
  <c r="F487" i="6"/>
  <c r="G487" i="6"/>
  <c r="S487" i="6" s="1"/>
  <c r="H487" i="6"/>
  <c r="I487" i="6"/>
  <c r="J487" i="6"/>
  <c r="O486" i="6"/>
  <c r="F486" i="6"/>
  <c r="G486" i="6"/>
  <c r="S486" i="6" s="1"/>
  <c r="H486" i="6"/>
  <c r="I486" i="6"/>
  <c r="J486" i="6"/>
  <c r="O485" i="6"/>
  <c r="F485" i="6"/>
  <c r="G485" i="6"/>
  <c r="S485" i="6" s="1"/>
  <c r="H485" i="6"/>
  <c r="I485" i="6"/>
  <c r="J485" i="6"/>
  <c r="O484" i="6"/>
  <c r="F484" i="6"/>
  <c r="G484" i="6"/>
  <c r="S484" i="6" s="1"/>
  <c r="H484" i="6"/>
  <c r="I484" i="6"/>
  <c r="J484" i="6"/>
  <c r="O483" i="6"/>
  <c r="F483" i="6"/>
  <c r="G483" i="6"/>
  <c r="S483" i="6" s="1"/>
  <c r="H483" i="6"/>
  <c r="I483" i="6"/>
  <c r="J483" i="6"/>
  <c r="O482" i="6"/>
  <c r="F482" i="6"/>
  <c r="G482" i="6"/>
  <c r="S482" i="6" s="1"/>
  <c r="H482" i="6"/>
  <c r="I482" i="6"/>
  <c r="J482" i="6"/>
  <c r="O481" i="6"/>
  <c r="F481" i="6"/>
  <c r="G481" i="6"/>
  <c r="S481" i="6" s="1"/>
  <c r="H481" i="6"/>
  <c r="I481" i="6"/>
  <c r="J481" i="6"/>
  <c r="O480" i="6"/>
  <c r="F480" i="6"/>
  <c r="G480" i="6"/>
  <c r="S480" i="6" s="1"/>
  <c r="H480" i="6"/>
  <c r="I480" i="6"/>
  <c r="J480" i="6"/>
  <c r="O479" i="6"/>
  <c r="F479" i="6"/>
  <c r="G479" i="6"/>
  <c r="S479" i="6" s="1"/>
  <c r="H479" i="6"/>
  <c r="I479" i="6"/>
  <c r="J479" i="6"/>
  <c r="O478" i="6"/>
  <c r="F478" i="6"/>
  <c r="G478" i="6"/>
  <c r="S478" i="6" s="1"/>
  <c r="H478" i="6"/>
  <c r="I478" i="6"/>
  <c r="J478" i="6"/>
  <c r="O477" i="6"/>
  <c r="F477" i="6"/>
  <c r="G477" i="6"/>
  <c r="S477" i="6" s="1"/>
  <c r="H477" i="6"/>
  <c r="I477" i="6"/>
  <c r="J477" i="6"/>
  <c r="O476" i="6"/>
  <c r="F476" i="6"/>
  <c r="G476" i="6"/>
  <c r="S476" i="6" s="1"/>
  <c r="H476" i="6"/>
  <c r="I476" i="6"/>
  <c r="J476" i="6"/>
  <c r="O475" i="6"/>
  <c r="F475" i="6"/>
  <c r="G475" i="6"/>
  <c r="S475" i="6" s="1"/>
  <c r="H475" i="6"/>
  <c r="I475" i="6"/>
  <c r="J475" i="6"/>
  <c r="O474" i="6"/>
  <c r="F474" i="6"/>
  <c r="G474" i="6"/>
  <c r="S474" i="6" s="1"/>
  <c r="H474" i="6"/>
  <c r="I474" i="6"/>
  <c r="J474" i="6"/>
  <c r="O473" i="6"/>
  <c r="F473" i="6"/>
  <c r="G473" i="6"/>
  <c r="S473" i="6" s="1"/>
  <c r="H473" i="6"/>
  <c r="I473" i="6"/>
  <c r="J473" i="6"/>
  <c r="O472" i="6"/>
  <c r="F472" i="6"/>
  <c r="G472" i="6"/>
  <c r="S472" i="6" s="1"/>
  <c r="H472" i="6"/>
  <c r="I472" i="6"/>
  <c r="J472" i="6"/>
  <c r="O471" i="6"/>
  <c r="F471" i="6"/>
  <c r="G471" i="6"/>
  <c r="S471" i="6" s="1"/>
  <c r="H471" i="6"/>
  <c r="I471" i="6"/>
  <c r="J471" i="6"/>
  <c r="O470" i="6"/>
  <c r="F470" i="6"/>
  <c r="G470" i="6"/>
  <c r="S470" i="6" s="1"/>
  <c r="H470" i="6"/>
  <c r="I470" i="6"/>
  <c r="J470" i="6"/>
  <c r="O469" i="6"/>
  <c r="F469" i="6"/>
  <c r="G469" i="6"/>
  <c r="S469" i="6" s="1"/>
  <c r="H469" i="6"/>
  <c r="I469" i="6"/>
  <c r="J469" i="6"/>
  <c r="O468" i="6"/>
  <c r="F468" i="6"/>
  <c r="G468" i="6"/>
  <c r="S468" i="6" s="1"/>
  <c r="H468" i="6"/>
  <c r="I468" i="6"/>
  <c r="J468" i="6"/>
  <c r="O467" i="6"/>
  <c r="F467" i="6"/>
  <c r="G467" i="6"/>
  <c r="S467" i="6" s="1"/>
  <c r="H467" i="6"/>
  <c r="I467" i="6"/>
  <c r="J467" i="6"/>
  <c r="O466" i="6"/>
  <c r="F466" i="6"/>
  <c r="G466" i="6"/>
  <c r="S466" i="6" s="1"/>
  <c r="H466" i="6"/>
  <c r="I466" i="6"/>
  <c r="J466" i="6"/>
  <c r="O465" i="6"/>
  <c r="F465" i="6"/>
  <c r="G465" i="6"/>
  <c r="S465" i="6" s="1"/>
  <c r="H465" i="6"/>
  <c r="I465" i="6"/>
  <c r="J465" i="6"/>
  <c r="O464" i="6"/>
  <c r="F464" i="6"/>
  <c r="G464" i="6"/>
  <c r="S464" i="6" s="1"/>
  <c r="H464" i="6"/>
  <c r="I464" i="6"/>
  <c r="J464" i="6"/>
  <c r="O463" i="6"/>
  <c r="F463" i="6"/>
  <c r="G463" i="6"/>
  <c r="S463" i="6" s="1"/>
  <c r="H463" i="6"/>
  <c r="I463" i="6"/>
  <c r="J463" i="6"/>
  <c r="O462" i="6"/>
  <c r="F462" i="6"/>
  <c r="G462" i="6"/>
  <c r="S462" i="6" s="1"/>
  <c r="H462" i="6"/>
  <c r="I462" i="6"/>
  <c r="J462" i="6"/>
  <c r="O461" i="6"/>
  <c r="F461" i="6"/>
  <c r="G461" i="6"/>
  <c r="S461" i="6" s="1"/>
  <c r="H461" i="6"/>
  <c r="I461" i="6"/>
  <c r="J461" i="6"/>
  <c r="O460" i="6"/>
  <c r="F460" i="6"/>
  <c r="G460" i="6"/>
  <c r="S460" i="6" s="1"/>
  <c r="H460" i="6"/>
  <c r="I460" i="6"/>
  <c r="J460" i="6"/>
  <c r="O459" i="6"/>
  <c r="F459" i="6"/>
  <c r="G459" i="6"/>
  <c r="S459" i="6" s="1"/>
  <c r="H459" i="6"/>
  <c r="I459" i="6"/>
  <c r="J459" i="6"/>
  <c r="O458" i="6"/>
  <c r="F458" i="6"/>
  <c r="G458" i="6"/>
  <c r="S458" i="6" s="1"/>
  <c r="H458" i="6"/>
  <c r="I458" i="6"/>
  <c r="J458" i="6"/>
  <c r="O457" i="6"/>
  <c r="F457" i="6"/>
  <c r="G457" i="6"/>
  <c r="S457" i="6" s="1"/>
  <c r="H457" i="6"/>
  <c r="I457" i="6"/>
  <c r="J457" i="6"/>
  <c r="O456" i="6"/>
  <c r="F456" i="6"/>
  <c r="G456" i="6"/>
  <c r="S456" i="6" s="1"/>
  <c r="H456" i="6"/>
  <c r="I456" i="6"/>
  <c r="J456" i="6"/>
  <c r="O455" i="6"/>
  <c r="F455" i="6"/>
  <c r="G455" i="6"/>
  <c r="S455" i="6" s="1"/>
  <c r="H455" i="6"/>
  <c r="I455" i="6"/>
  <c r="J455" i="6"/>
  <c r="O454" i="6"/>
  <c r="F454" i="6"/>
  <c r="G454" i="6"/>
  <c r="S454" i="6" s="1"/>
  <c r="H454" i="6"/>
  <c r="I454" i="6"/>
  <c r="J454" i="6"/>
  <c r="O453" i="6"/>
  <c r="F453" i="6"/>
  <c r="G453" i="6"/>
  <c r="S453" i="6" s="1"/>
  <c r="H453" i="6"/>
  <c r="I453" i="6"/>
  <c r="J453" i="6"/>
  <c r="O452" i="6"/>
  <c r="F452" i="6"/>
  <c r="G452" i="6"/>
  <c r="S452" i="6" s="1"/>
  <c r="H452" i="6"/>
  <c r="I452" i="6"/>
  <c r="J452" i="6"/>
  <c r="O451" i="6"/>
  <c r="F451" i="6"/>
  <c r="G451" i="6"/>
  <c r="S451" i="6" s="1"/>
  <c r="H451" i="6"/>
  <c r="I451" i="6"/>
  <c r="J451" i="6"/>
  <c r="O450" i="6"/>
  <c r="F450" i="6"/>
  <c r="G450" i="6"/>
  <c r="S450" i="6" s="1"/>
  <c r="H450" i="6"/>
  <c r="I450" i="6"/>
  <c r="J450" i="6"/>
  <c r="O449" i="6"/>
  <c r="F449" i="6"/>
  <c r="G449" i="6"/>
  <c r="S449" i="6" s="1"/>
  <c r="H449" i="6"/>
  <c r="I449" i="6"/>
  <c r="J449" i="6"/>
  <c r="O448" i="6"/>
  <c r="F448" i="6"/>
  <c r="G448" i="6"/>
  <c r="S448" i="6" s="1"/>
  <c r="H448" i="6"/>
  <c r="I448" i="6"/>
  <c r="J448" i="6"/>
  <c r="O447" i="6"/>
  <c r="F447" i="6"/>
  <c r="G447" i="6"/>
  <c r="S447" i="6" s="1"/>
  <c r="H447" i="6"/>
  <c r="I447" i="6"/>
  <c r="J447" i="6"/>
  <c r="O446" i="6"/>
  <c r="F446" i="6"/>
  <c r="G446" i="6"/>
  <c r="S446" i="6" s="1"/>
  <c r="H446" i="6"/>
  <c r="I446" i="6"/>
  <c r="J446" i="6"/>
  <c r="O445" i="6"/>
  <c r="F445" i="6"/>
  <c r="G445" i="6"/>
  <c r="S445" i="6" s="1"/>
  <c r="H445" i="6"/>
  <c r="I445" i="6"/>
  <c r="J445" i="6"/>
  <c r="O444" i="6"/>
  <c r="F444" i="6"/>
  <c r="G444" i="6"/>
  <c r="S444" i="6" s="1"/>
  <c r="H444" i="6"/>
  <c r="I444" i="6"/>
  <c r="J444" i="6"/>
  <c r="O443" i="6"/>
  <c r="F443" i="6"/>
  <c r="G443" i="6"/>
  <c r="S443" i="6" s="1"/>
  <c r="H443" i="6"/>
  <c r="I443" i="6"/>
  <c r="J443" i="6"/>
  <c r="O442" i="6"/>
  <c r="F442" i="6"/>
  <c r="G442" i="6"/>
  <c r="S442" i="6" s="1"/>
  <c r="H442" i="6"/>
  <c r="I442" i="6"/>
  <c r="J442" i="6"/>
  <c r="O441" i="6"/>
  <c r="F441" i="6"/>
  <c r="G441" i="6"/>
  <c r="S441" i="6" s="1"/>
  <c r="H441" i="6"/>
  <c r="I441" i="6"/>
  <c r="J441" i="6"/>
  <c r="O440" i="6"/>
  <c r="F440" i="6"/>
  <c r="G440" i="6"/>
  <c r="S440" i="6" s="1"/>
  <c r="H440" i="6"/>
  <c r="I440" i="6"/>
  <c r="J440" i="6"/>
  <c r="O439" i="6"/>
  <c r="F439" i="6"/>
  <c r="G439" i="6"/>
  <c r="S439" i="6" s="1"/>
  <c r="H439" i="6"/>
  <c r="I439" i="6"/>
  <c r="J439" i="6"/>
  <c r="O438" i="6"/>
  <c r="F438" i="6"/>
  <c r="G438" i="6"/>
  <c r="S438" i="6" s="1"/>
  <c r="H438" i="6"/>
  <c r="I438" i="6"/>
  <c r="J438" i="6"/>
  <c r="O437" i="6"/>
  <c r="F437" i="6"/>
  <c r="G437" i="6"/>
  <c r="S437" i="6" s="1"/>
  <c r="H437" i="6"/>
  <c r="I437" i="6"/>
  <c r="J437" i="6"/>
  <c r="O436" i="6"/>
  <c r="F436" i="6"/>
  <c r="G436" i="6"/>
  <c r="S436" i="6" s="1"/>
  <c r="H436" i="6"/>
  <c r="I436" i="6"/>
  <c r="J436" i="6"/>
  <c r="O435" i="6"/>
  <c r="F435" i="6"/>
  <c r="G435" i="6"/>
  <c r="S435" i="6" s="1"/>
  <c r="H435" i="6"/>
  <c r="I435" i="6"/>
  <c r="J435" i="6"/>
  <c r="O434" i="6"/>
  <c r="F434" i="6"/>
  <c r="G434" i="6"/>
  <c r="S434" i="6" s="1"/>
  <c r="H434" i="6"/>
  <c r="I434" i="6"/>
  <c r="J434" i="6"/>
  <c r="O433" i="6"/>
  <c r="F433" i="6"/>
  <c r="G433" i="6"/>
  <c r="S433" i="6" s="1"/>
  <c r="H433" i="6"/>
  <c r="I433" i="6"/>
  <c r="J433" i="6"/>
  <c r="O432" i="6"/>
  <c r="F432" i="6"/>
  <c r="G432" i="6"/>
  <c r="S432" i="6" s="1"/>
  <c r="H432" i="6"/>
  <c r="I432" i="6"/>
  <c r="J432" i="6"/>
  <c r="O431" i="6"/>
  <c r="F431" i="6"/>
  <c r="G431" i="6"/>
  <c r="S431" i="6" s="1"/>
  <c r="H431" i="6"/>
  <c r="I431" i="6"/>
  <c r="J431" i="6"/>
  <c r="O430" i="6"/>
  <c r="F430" i="6"/>
  <c r="G430" i="6"/>
  <c r="S430" i="6" s="1"/>
  <c r="H430" i="6"/>
  <c r="I430" i="6"/>
  <c r="J430" i="6"/>
  <c r="O429" i="6"/>
  <c r="F429" i="6"/>
  <c r="G429" i="6"/>
  <c r="S429" i="6" s="1"/>
  <c r="H429" i="6"/>
  <c r="I429" i="6"/>
  <c r="J429" i="6"/>
  <c r="O428" i="6"/>
  <c r="F428" i="6"/>
  <c r="G428" i="6"/>
  <c r="S428" i="6" s="1"/>
  <c r="H428" i="6"/>
  <c r="I428" i="6"/>
  <c r="J428" i="6"/>
  <c r="O427" i="6"/>
  <c r="F427" i="6"/>
  <c r="G427" i="6"/>
  <c r="S427" i="6" s="1"/>
  <c r="H427" i="6"/>
  <c r="I427" i="6"/>
  <c r="J427" i="6"/>
  <c r="O426" i="6"/>
  <c r="F426" i="6"/>
  <c r="G426" i="6"/>
  <c r="S426" i="6" s="1"/>
  <c r="H426" i="6"/>
  <c r="I426" i="6"/>
  <c r="J426" i="6"/>
  <c r="O425" i="6"/>
  <c r="F425" i="6"/>
  <c r="G425" i="6"/>
  <c r="S425" i="6" s="1"/>
  <c r="H425" i="6"/>
  <c r="I425" i="6"/>
  <c r="J425" i="6"/>
  <c r="O424" i="6"/>
  <c r="F424" i="6"/>
  <c r="G424" i="6"/>
  <c r="S424" i="6" s="1"/>
  <c r="H424" i="6"/>
  <c r="I424" i="6"/>
  <c r="J424" i="6"/>
  <c r="O423" i="6"/>
  <c r="F423" i="6"/>
  <c r="G423" i="6"/>
  <c r="S423" i="6" s="1"/>
  <c r="H423" i="6"/>
  <c r="I423" i="6"/>
  <c r="J423" i="6"/>
  <c r="O422" i="6"/>
  <c r="F422" i="6"/>
  <c r="G422" i="6"/>
  <c r="S422" i="6" s="1"/>
  <c r="H422" i="6"/>
  <c r="I422" i="6"/>
  <c r="J422" i="6"/>
  <c r="O421" i="6"/>
  <c r="F421" i="6"/>
  <c r="G421" i="6"/>
  <c r="S421" i="6" s="1"/>
  <c r="H421" i="6"/>
  <c r="I421" i="6"/>
  <c r="J421" i="6"/>
  <c r="O420" i="6"/>
  <c r="F420" i="6"/>
  <c r="G420" i="6"/>
  <c r="S420" i="6" s="1"/>
  <c r="H420" i="6"/>
  <c r="I420" i="6"/>
  <c r="J420" i="6"/>
  <c r="O419" i="6"/>
  <c r="F419" i="6"/>
  <c r="G419" i="6"/>
  <c r="S419" i="6" s="1"/>
  <c r="H419" i="6"/>
  <c r="I419" i="6"/>
  <c r="J419" i="6"/>
  <c r="O418" i="6"/>
  <c r="F418" i="6"/>
  <c r="G418" i="6"/>
  <c r="S418" i="6" s="1"/>
  <c r="H418" i="6"/>
  <c r="I418" i="6"/>
  <c r="J418" i="6"/>
  <c r="O417" i="6"/>
  <c r="F417" i="6"/>
  <c r="G417" i="6"/>
  <c r="S417" i="6" s="1"/>
  <c r="H417" i="6"/>
  <c r="I417" i="6"/>
  <c r="J417" i="6"/>
  <c r="O416" i="6"/>
  <c r="F416" i="6"/>
  <c r="G416" i="6"/>
  <c r="S416" i="6" s="1"/>
  <c r="H416" i="6"/>
  <c r="I416" i="6"/>
  <c r="J416" i="6"/>
  <c r="O415" i="6"/>
  <c r="F415" i="6"/>
  <c r="G415" i="6"/>
  <c r="S415" i="6" s="1"/>
  <c r="H415" i="6"/>
  <c r="I415" i="6"/>
  <c r="J415" i="6"/>
  <c r="O414" i="6"/>
  <c r="F414" i="6"/>
  <c r="G414" i="6"/>
  <c r="S414" i="6" s="1"/>
  <c r="H414" i="6"/>
  <c r="I414" i="6"/>
  <c r="J414" i="6"/>
  <c r="O413" i="6"/>
  <c r="F413" i="6"/>
  <c r="G413" i="6"/>
  <c r="S413" i="6" s="1"/>
  <c r="H413" i="6"/>
  <c r="I413" i="6"/>
  <c r="J413" i="6"/>
  <c r="O412" i="6"/>
  <c r="F412" i="6"/>
  <c r="G412" i="6"/>
  <c r="S412" i="6" s="1"/>
  <c r="H412" i="6"/>
  <c r="I412" i="6"/>
  <c r="J412" i="6"/>
  <c r="O411" i="6"/>
  <c r="F411" i="6"/>
  <c r="G411" i="6"/>
  <c r="S411" i="6" s="1"/>
  <c r="H411" i="6"/>
  <c r="I411" i="6"/>
  <c r="J411" i="6"/>
  <c r="O410" i="6"/>
  <c r="F410" i="6"/>
  <c r="G410" i="6"/>
  <c r="S410" i="6" s="1"/>
  <c r="H410" i="6"/>
  <c r="I410" i="6"/>
  <c r="J410" i="6"/>
  <c r="O409" i="6"/>
  <c r="F409" i="6"/>
  <c r="G409" i="6"/>
  <c r="S409" i="6" s="1"/>
  <c r="H409" i="6"/>
  <c r="I409" i="6"/>
  <c r="J409" i="6"/>
  <c r="O408" i="6"/>
  <c r="F408" i="6"/>
  <c r="G408" i="6"/>
  <c r="S408" i="6" s="1"/>
  <c r="H408" i="6"/>
  <c r="I408" i="6"/>
  <c r="J408" i="6"/>
  <c r="O407" i="6"/>
  <c r="F407" i="6"/>
  <c r="G407" i="6"/>
  <c r="S407" i="6" s="1"/>
  <c r="H407" i="6"/>
  <c r="I407" i="6"/>
  <c r="J407" i="6"/>
  <c r="O406" i="6"/>
  <c r="F406" i="6"/>
  <c r="G406" i="6"/>
  <c r="S406" i="6" s="1"/>
  <c r="H406" i="6"/>
  <c r="I406" i="6"/>
  <c r="J406" i="6"/>
  <c r="O405" i="6"/>
  <c r="F405" i="6"/>
  <c r="G405" i="6"/>
  <c r="S405" i="6" s="1"/>
  <c r="H405" i="6"/>
  <c r="I405" i="6"/>
  <c r="J405" i="6"/>
  <c r="O404" i="6"/>
  <c r="F404" i="6"/>
  <c r="G404" i="6"/>
  <c r="S404" i="6" s="1"/>
  <c r="H404" i="6"/>
  <c r="I404" i="6"/>
  <c r="J404" i="6"/>
  <c r="O403" i="6"/>
  <c r="F403" i="6"/>
  <c r="G403" i="6"/>
  <c r="S403" i="6" s="1"/>
  <c r="H403" i="6"/>
  <c r="I403" i="6"/>
  <c r="J403" i="6"/>
  <c r="O402" i="6"/>
  <c r="F402" i="6"/>
  <c r="G402" i="6"/>
  <c r="S402" i="6" s="1"/>
  <c r="H402" i="6"/>
  <c r="I402" i="6"/>
  <c r="J402" i="6"/>
  <c r="O401" i="6"/>
  <c r="F401" i="6"/>
  <c r="G401" i="6"/>
  <c r="S401" i="6" s="1"/>
  <c r="H401" i="6"/>
  <c r="I401" i="6"/>
  <c r="J401" i="6"/>
  <c r="O400" i="6"/>
  <c r="F400" i="6"/>
  <c r="G400" i="6"/>
  <c r="S400" i="6" s="1"/>
  <c r="H400" i="6"/>
  <c r="I400" i="6"/>
  <c r="J400" i="6"/>
  <c r="O399" i="6"/>
  <c r="F399" i="6"/>
  <c r="G399" i="6"/>
  <c r="S399" i="6" s="1"/>
  <c r="H399" i="6"/>
  <c r="I399" i="6"/>
  <c r="J399" i="6"/>
  <c r="O398" i="6"/>
  <c r="F398" i="6"/>
  <c r="G398" i="6"/>
  <c r="S398" i="6" s="1"/>
  <c r="H398" i="6"/>
  <c r="I398" i="6"/>
  <c r="J398" i="6"/>
  <c r="O397" i="6"/>
  <c r="F397" i="6"/>
  <c r="G397" i="6"/>
  <c r="S397" i="6" s="1"/>
  <c r="H397" i="6"/>
  <c r="I397" i="6"/>
  <c r="J397" i="6"/>
  <c r="O396" i="6"/>
  <c r="F396" i="6"/>
  <c r="G396" i="6"/>
  <c r="S396" i="6" s="1"/>
  <c r="H396" i="6"/>
  <c r="I396" i="6"/>
  <c r="J396" i="6"/>
  <c r="O395" i="6"/>
  <c r="F395" i="6"/>
  <c r="G395" i="6"/>
  <c r="S395" i="6" s="1"/>
  <c r="H395" i="6"/>
  <c r="I395" i="6"/>
  <c r="J395" i="6"/>
  <c r="O394" i="6"/>
  <c r="F394" i="6"/>
  <c r="G394" i="6"/>
  <c r="S394" i="6" s="1"/>
  <c r="H394" i="6"/>
  <c r="I394" i="6"/>
  <c r="J394" i="6"/>
  <c r="O393" i="6"/>
  <c r="F393" i="6"/>
  <c r="G393" i="6"/>
  <c r="S393" i="6" s="1"/>
  <c r="H393" i="6"/>
  <c r="I393" i="6"/>
  <c r="J393" i="6"/>
  <c r="O392" i="6"/>
  <c r="F392" i="6"/>
  <c r="G392" i="6"/>
  <c r="S392" i="6" s="1"/>
  <c r="H392" i="6"/>
  <c r="I392" i="6"/>
  <c r="J392" i="6"/>
  <c r="O391" i="6"/>
  <c r="F391" i="6"/>
  <c r="G391" i="6"/>
  <c r="S391" i="6" s="1"/>
  <c r="H391" i="6"/>
  <c r="I391" i="6"/>
  <c r="J391" i="6"/>
  <c r="O390" i="6"/>
  <c r="F390" i="6"/>
  <c r="G390" i="6"/>
  <c r="S390" i="6" s="1"/>
  <c r="H390" i="6"/>
  <c r="I390" i="6"/>
  <c r="J390" i="6"/>
  <c r="O389" i="6"/>
  <c r="F389" i="6"/>
  <c r="G389" i="6"/>
  <c r="S389" i="6" s="1"/>
  <c r="H389" i="6"/>
  <c r="I389" i="6"/>
  <c r="J389" i="6"/>
  <c r="O388" i="6"/>
  <c r="F388" i="6"/>
  <c r="G388" i="6"/>
  <c r="S388" i="6" s="1"/>
  <c r="H388" i="6"/>
  <c r="I388" i="6"/>
  <c r="J388" i="6"/>
  <c r="O387" i="6"/>
  <c r="F387" i="6"/>
  <c r="G387" i="6"/>
  <c r="S387" i="6" s="1"/>
  <c r="H387" i="6"/>
  <c r="I387" i="6"/>
  <c r="J387" i="6"/>
  <c r="O386" i="6"/>
  <c r="F386" i="6"/>
  <c r="G386" i="6"/>
  <c r="S386" i="6" s="1"/>
  <c r="H386" i="6"/>
  <c r="I386" i="6"/>
  <c r="J386" i="6"/>
  <c r="O385" i="6"/>
  <c r="F385" i="6"/>
  <c r="G385" i="6"/>
  <c r="S385" i="6" s="1"/>
  <c r="H385" i="6"/>
  <c r="I385" i="6"/>
  <c r="J385" i="6"/>
  <c r="O384" i="6"/>
  <c r="F384" i="6"/>
  <c r="G384" i="6"/>
  <c r="S384" i="6" s="1"/>
  <c r="H384" i="6"/>
  <c r="I384" i="6"/>
  <c r="J384" i="6"/>
  <c r="O383" i="6"/>
  <c r="F383" i="6"/>
  <c r="G383" i="6"/>
  <c r="S383" i="6" s="1"/>
  <c r="H383" i="6"/>
  <c r="I383" i="6"/>
  <c r="J383" i="6"/>
  <c r="O382" i="6"/>
  <c r="F382" i="6"/>
  <c r="G382" i="6"/>
  <c r="S382" i="6" s="1"/>
  <c r="H382" i="6"/>
  <c r="I382" i="6"/>
  <c r="J382" i="6"/>
  <c r="O381" i="6"/>
  <c r="F381" i="6"/>
  <c r="G381" i="6"/>
  <c r="S381" i="6" s="1"/>
  <c r="H381" i="6"/>
  <c r="I381" i="6"/>
  <c r="J381" i="6"/>
  <c r="O380" i="6"/>
  <c r="F380" i="6"/>
  <c r="G380" i="6"/>
  <c r="S380" i="6" s="1"/>
  <c r="H380" i="6"/>
  <c r="I380" i="6"/>
  <c r="J380" i="6"/>
  <c r="O379" i="6"/>
  <c r="F379" i="6"/>
  <c r="G379" i="6"/>
  <c r="S379" i="6" s="1"/>
  <c r="H379" i="6"/>
  <c r="I379" i="6"/>
  <c r="J379" i="6"/>
  <c r="O378" i="6"/>
  <c r="F378" i="6"/>
  <c r="G378" i="6"/>
  <c r="S378" i="6" s="1"/>
  <c r="H378" i="6"/>
  <c r="I378" i="6"/>
  <c r="J378" i="6"/>
  <c r="O377" i="6"/>
  <c r="F377" i="6"/>
  <c r="G377" i="6"/>
  <c r="S377" i="6" s="1"/>
  <c r="H377" i="6"/>
  <c r="I377" i="6"/>
  <c r="J377" i="6"/>
  <c r="O376" i="6"/>
  <c r="F376" i="6"/>
  <c r="G376" i="6"/>
  <c r="S376" i="6" s="1"/>
  <c r="H376" i="6"/>
  <c r="I376" i="6"/>
  <c r="J376" i="6"/>
  <c r="O375" i="6"/>
  <c r="F375" i="6"/>
  <c r="G375" i="6"/>
  <c r="S375" i="6" s="1"/>
  <c r="H375" i="6"/>
  <c r="I375" i="6"/>
  <c r="J375" i="6"/>
  <c r="O374" i="6"/>
  <c r="F374" i="6"/>
  <c r="G374" i="6"/>
  <c r="S374" i="6" s="1"/>
  <c r="H374" i="6"/>
  <c r="I374" i="6"/>
  <c r="J374" i="6"/>
  <c r="O373" i="6"/>
  <c r="F373" i="6"/>
  <c r="G373" i="6"/>
  <c r="S373" i="6" s="1"/>
  <c r="H373" i="6"/>
  <c r="I373" i="6"/>
  <c r="J373" i="6"/>
  <c r="O372" i="6"/>
  <c r="F372" i="6"/>
  <c r="G372" i="6"/>
  <c r="S372" i="6" s="1"/>
  <c r="H372" i="6"/>
  <c r="I372" i="6"/>
  <c r="J372" i="6"/>
  <c r="O371" i="6"/>
  <c r="F371" i="6"/>
  <c r="G371" i="6"/>
  <c r="S371" i="6" s="1"/>
  <c r="H371" i="6"/>
  <c r="I371" i="6"/>
  <c r="J371" i="6"/>
  <c r="O370" i="6"/>
  <c r="F370" i="6"/>
  <c r="G370" i="6"/>
  <c r="S370" i="6" s="1"/>
  <c r="H370" i="6"/>
  <c r="I370" i="6"/>
  <c r="J370" i="6"/>
  <c r="O369" i="6"/>
  <c r="F369" i="6"/>
  <c r="G369" i="6"/>
  <c r="S369" i="6" s="1"/>
  <c r="H369" i="6"/>
  <c r="I369" i="6"/>
  <c r="J369" i="6"/>
  <c r="O368" i="6"/>
  <c r="F368" i="6"/>
  <c r="G368" i="6"/>
  <c r="S368" i="6" s="1"/>
  <c r="H368" i="6"/>
  <c r="I368" i="6"/>
  <c r="J368" i="6"/>
  <c r="O367" i="6"/>
  <c r="F367" i="6"/>
  <c r="G367" i="6"/>
  <c r="S367" i="6" s="1"/>
  <c r="H367" i="6"/>
  <c r="I367" i="6"/>
  <c r="J367" i="6"/>
  <c r="O366" i="6"/>
  <c r="F366" i="6"/>
  <c r="G366" i="6"/>
  <c r="S366" i="6" s="1"/>
  <c r="H366" i="6"/>
  <c r="I366" i="6"/>
  <c r="J366" i="6"/>
  <c r="O365" i="6"/>
  <c r="F365" i="6"/>
  <c r="G365" i="6"/>
  <c r="S365" i="6" s="1"/>
  <c r="H365" i="6"/>
  <c r="I365" i="6"/>
  <c r="J365" i="6"/>
  <c r="O364" i="6"/>
  <c r="F364" i="6"/>
  <c r="G364" i="6"/>
  <c r="S364" i="6" s="1"/>
  <c r="H364" i="6"/>
  <c r="I364" i="6"/>
  <c r="J364" i="6"/>
  <c r="O363" i="6"/>
  <c r="F363" i="6"/>
  <c r="G363" i="6"/>
  <c r="S363" i="6" s="1"/>
  <c r="H363" i="6"/>
  <c r="I363" i="6"/>
  <c r="J363" i="6"/>
  <c r="O362" i="6"/>
  <c r="F362" i="6"/>
  <c r="G362" i="6"/>
  <c r="S362" i="6" s="1"/>
  <c r="H362" i="6"/>
  <c r="I362" i="6"/>
  <c r="J362" i="6"/>
  <c r="O361" i="6"/>
  <c r="F361" i="6"/>
  <c r="G361" i="6"/>
  <c r="S361" i="6" s="1"/>
  <c r="H361" i="6"/>
  <c r="I361" i="6"/>
  <c r="J361" i="6"/>
  <c r="O360" i="6"/>
  <c r="F360" i="6"/>
  <c r="G360" i="6"/>
  <c r="S360" i="6" s="1"/>
  <c r="H360" i="6"/>
  <c r="I360" i="6"/>
  <c r="J360" i="6"/>
  <c r="O359" i="6"/>
  <c r="F359" i="6"/>
  <c r="G359" i="6"/>
  <c r="S359" i="6" s="1"/>
  <c r="H359" i="6"/>
  <c r="I359" i="6"/>
  <c r="J359" i="6"/>
  <c r="O358" i="6"/>
  <c r="F358" i="6"/>
  <c r="G358" i="6"/>
  <c r="S358" i="6" s="1"/>
  <c r="H358" i="6"/>
  <c r="I358" i="6"/>
  <c r="J358" i="6"/>
  <c r="O357" i="6"/>
  <c r="F357" i="6"/>
  <c r="G357" i="6"/>
  <c r="S357" i="6" s="1"/>
  <c r="H357" i="6"/>
  <c r="I357" i="6"/>
  <c r="J357" i="6"/>
  <c r="O356" i="6"/>
  <c r="F356" i="6"/>
  <c r="G356" i="6"/>
  <c r="S356" i="6" s="1"/>
  <c r="H356" i="6"/>
  <c r="I356" i="6"/>
  <c r="J356" i="6"/>
  <c r="O355" i="6"/>
  <c r="F355" i="6"/>
  <c r="G355" i="6"/>
  <c r="S355" i="6" s="1"/>
  <c r="H355" i="6"/>
  <c r="I355" i="6"/>
  <c r="J355" i="6"/>
  <c r="O354" i="6"/>
  <c r="F354" i="6"/>
  <c r="G354" i="6"/>
  <c r="S354" i="6" s="1"/>
  <c r="H354" i="6"/>
  <c r="I354" i="6"/>
  <c r="J354" i="6"/>
  <c r="O353" i="6"/>
  <c r="F353" i="6"/>
  <c r="G353" i="6"/>
  <c r="S353" i="6" s="1"/>
  <c r="H353" i="6"/>
  <c r="I353" i="6"/>
  <c r="J353" i="6"/>
  <c r="O352" i="6"/>
  <c r="F352" i="6"/>
  <c r="G352" i="6"/>
  <c r="S352" i="6" s="1"/>
  <c r="H352" i="6"/>
  <c r="I352" i="6"/>
  <c r="J352" i="6"/>
  <c r="O351" i="6"/>
  <c r="F351" i="6"/>
  <c r="G351" i="6"/>
  <c r="S351" i="6" s="1"/>
  <c r="H351" i="6"/>
  <c r="I351" i="6"/>
  <c r="J351" i="6"/>
  <c r="O350" i="6"/>
  <c r="F350" i="6"/>
  <c r="G350" i="6"/>
  <c r="S350" i="6" s="1"/>
  <c r="H350" i="6"/>
  <c r="I350" i="6"/>
  <c r="J350" i="6"/>
  <c r="O349" i="6"/>
  <c r="F349" i="6"/>
  <c r="G349" i="6"/>
  <c r="S349" i="6" s="1"/>
  <c r="H349" i="6"/>
  <c r="I349" i="6"/>
  <c r="J349" i="6"/>
  <c r="O348" i="6"/>
  <c r="F348" i="6"/>
  <c r="G348" i="6"/>
  <c r="S348" i="6" s="1"/>
  <c r="H348" i="6"/>
  <c r="I348" i="6"/>
  <c r="J348" i="6"/>
  <c r="O347" i="6"/>
  <c r="F347" i="6"/>
  <c r="G347" i="6"/>
  <c r="S347" i="6" s="1"/>
  <c r="H347" i="6"/>
  <c r="I347" i="6"/>
  <c r="J347" i="6"/>
  <c r="O346" i="6"/>
  <c r="F346" i="6"/>
  <c r="G346" i="6"/>
  <c r="S346" i="6" s="1"/>
  <c r="H346" i="6"/>
  <c r="I346" i="6"/>
  <c r="J346" i="6"/>
  <c r="O345" i="6"/>
  <c r="F345" i="6"/>
  <c r="G345" i="6"/>
  <c r="S345" i="6" s="1"/>
  <c r="H345" i="6"/>
  <c r="I345" i="6"/>
  <c r="J345" i="6"/>
  <c r="O344" i="6"/>
  <c r="F344" i="6"/>
  <c r="G344" i="6"/>
  <c r="S344" i="6" s="1"/>
  <c r="H344" i="6"/>
  <c r="I344" i="6"/>
  <c r="J344" i="6"/>
  <c r="O343" i="6"/>
  <c r="F343" i="6"/>
  <c r="G343" i="6"/>
  <c r="S343" i="6" s="1"/>
  <c r="H343" i="6"/>
  <c r="I343" i="6"/>
  <c r="J343" i="6"/>
  <c r="O342" i="6"/>
  <c r="F342" i="6"/>
  <c r="G342" i="6"/>
  <c r="S342" i="6" s="1"/>
  <c r="H342" i="6"/>
  <c r="I342" i="6"/>
  <c r="J342" i="6"/>
  <c r="O341" i="6"/>
  <c r="F341" i="6"/>
  <c r="G341" i="6"/>
  <c r="S341" i="6" s="1"/>
  <c r="H341" i="6"/>
  <c r="I341" i="6"/>
  <c r="J341" i="6"/>
  <c r="O340" i="6"/>
  <c r="F340" i="6"/>
  <c r="G340" i="6"/>
  <c r="S340" i="6" s="1"/>
  <c r="H340" i="6"/>
  <c r="I340" i="6"/>
  <c r="J340" i="6"/>
  <c r="O339" i="6"/>
  <c r="F339" i="6"/>
  <c r="G339" i="6"/>
  <c r="S339" i="6" s="1"/>
  <c r="H339" i="6"/>
  <c r="I339" i="6"/>
  <c r="J339" i="6"/>
  <c r="O338" i="6"/>
  <c r="F338" i="6"/>
  <c r="G338" i="6"/>
  <c r="S338" i="6" s="1"/>
  <c r="H338" i="6"/>
  <c r="I338" i="6"/>
  <c r="J338" i="6"/>
  <c r="O337" i="6"/>
  <c r="F337" i="6"/>
  <c r="G337" i="6"/>
  <c r="S337" i="6" s="1"/>
  <c r="H337" i="6"/>
  <c r="I337" i="6"/>
  <c r="J337" i="6"/>
  <c r="O336" i="6"/>
  <c r="F336" i="6"/>
  <c r="G336" i="6"/>
  <c r="S336" i="6" s="1"/>
  <c r="H336" i="6"/>
  <c r="I336" i="6"/>
  <c r="J336" i="6"/>
  <c r="O335" i="6"/>
  <c r="F335" i="6"/>
  <c r="G335" i="6"/>
  <c r="S335" i="6" s="1"/>
  <c r="H335" i="6"/>
  <c r="I335" i="6"/>
  <c r="J335" i="6"/>
  <c r="O334" i="6"/>
  <c r="F334" i="6"/>
  <c r="G334" i="6"/>
  <c r="S334" i="6" s="1"/>
  <c r="H334" i="6"/>
  <c r="I334" i="6"/>
  <c r="J334" i="6"/>
  <c r="O333" i="6"/>
  <c r="F333" i="6"/>
  <c r="G333" i="6"/>
  <c r="S333" i="6" s="1"/>
  <c r="H333" i="6"/>
  <c r="I333" i="6"/>
  <c r="J333" i="6"/>
  <c r="O332" i="6"/>
  <c r="F332" i="6"/>
  <c r="G332" i="6"/>
  <c r="S332" i="6" s="1"/>
  <c r="H332" i="6"/>
  <c r="I332" i="6"/>
  <c r="J332" i="6"/>
  <c r="O331" i="6"/>
  <c r="F331" i="6"/>
  <c r="G331" i="6"/>
  <c r="S331" i="6" s="1"/>
  <c r="H331" i="6"/>
  <c r="I331" i="6"/>
  <c r="J331" i="6"/>
  <c r="O330" i="6"/>
  <c r="F330" i="6"/>
  <c r="G330" i="6"/>
  <c r="S330" i="6" s="1"/>
  <c r="H330" i="6"/>
  <c r="I330" i="6"/>
  <c r="J330" i="6"/>
  <c r="O329" i="6"/>
  <c r="F329" i="6"/>
  <c r="G329" i="6"/>
  <c r="S329" i="6" s="1"/>
  <c r="H329" i="6"/>
  <c r="I329" i="6"/>
  <c r="J329" i="6"/>
  <c r="O328" i="6"/>
  <c r="F328" i="6"/>
  <c r="G328" i="6"/>
  <c r="S328" i="6" s="1"/>
  <c r="H328" i="6"/>
  <c r="I328" i="6"/>
  <c r="J328" i="6"/>
  <c r="O327" i="6"/>
  <c r="F327" i="6"/>
  <c r="G327" i="6"/>
  <c r="S327" i="6" s="1"/>
  <c r="H327" i="6"/>
  <c r="I327" i="6"/>
  <c r="J327" i="6"/>
  <c r="O326" i="6"/>
  <c r="F326" i="6"/>
  <c r="G326" i="6"/>
  <c r="S326" i="6" s="1"/>
  <c r="H326" i="6"/>
  <c r="I326" i="6"/>
  <c r="J326" i="6"/>
  <c r="O325" i="6"/>
  <c r="F325" i="6"/>
  <c r="G325" i="6"/>
  <c r="S325" i="6" s="1"/>
  <c r="H325" i="6"/>
  <c r="I325" i="6"/>
  <c r="J325" i="6"/>
  <c r="O324" i="6"/>
  <c r="F324" i="6"/>
  <c r="G324" i="6"/>
  <c r="S324" i="6" s="1"/>
  <c r="H324" i="6"/>
  <c r="I324" i="6"/>
  <c r="J324" i="6"/>
  <c r="O323" i="6"/>
  <c r="F323" i="6"/>
  <c r="G323" i="6"/>
  <c r="S323" i="6" s="1"/>
  <c r="H323" i="6"/>
  <c r="I323" i="6"/>
  <c r="J323" i="6"/>
  <c r="O322" i="6"/>
  <c r="F322" i="6"/>
  <c r="G322" i="6"/>
  <c r="S322" i="6" s="1"/>
  <c r="H322" i="6"/>
  <c r="I322" i="6"/>
  <c r="J322" i="6"/>
  <c r="O321" i="6"/>
  <c r="F321" i="6"/>
  <c r="G321" i="6"/>
  <c r="S321" i="6" s="1"/>
  <c r="H321" i="6"/>
  <c r="I321" i="6"/>
  <c r="J321" i="6"/>
  <c r="O320" i="6"/>
  <c r="F320" i="6"/>
  <c r="G320" i="6"/>
  <c r="S320" i="6" s="1"/>
  <c r="H320" i="6"/>
  <c r="I320" i="6"/>
  <c r="J320" i="6"/>
  <c r="O319" i="6"/>
  <c r="F319" i="6"/>
  <c r="G319" i="6"/>
  <c r="S319" i="6" s="1"/>
  <c r="H319" i="6"/>
  <c r="I319" i="6"/>
  <c r="J319" i="6"/>
  <c r="O318" i="6"/>
  <c r="F318" i="6"/>
  <c r="G318" i="6"/>
  <c r="S318" i="6" s="1"/>
  <c r="H318" i="6"/>
  <c r="I318" i="6"/>
  <c r="J318" i="6"/>
  <c r="O317" i="6"/>
  <c r="F317" i="6"/>
  <c r="G317" i="6"/>
  <c r="S317" i="6" s="1"/>
  <c r="H317" i="6"/>
  <c r="I317" i="6"/>
  <c r="J317" i="6"/>
  <c r="O316" i="6"/>
  <c r="F316" i="6"/>
  <c r="G316" i="6"/>
  <c r="S316" i="6" s="1"/>
  <c r="H316" i="6"/>
  <c r="I316" i="6"/>
  <c r="J316" i="6"/>
  <c r="O315" i="6"/>
  <c r="F315" i="6"/>
  <c r="G315" i="6"/>
  <c r="S315" i="6" s="1"/>
  <c r="H315" i="6"/>
  <c r="I315" i="6"/>
  <c r="J315" i="6"/>
  <c r="O314" i="6"/>
  <c r="F314" i="6"/>
  <c r="G314" i="6"/>
  <c r="S314" i="6" s="1"/>
  <c r="H314" i="6"/>
  <c r="I314" i="6"/>
  <c r="J314" i="6"/>
  <c r="O313" i="6"/>
  <c r="F313" i="6"/>
  <c r="G313" i="6"/>
  <c r="S313" i="6" s="1"/>
  <c r="H313" i="6"/>
  <c r="I313" i="6"/>
  <c r="J313" i="6"/>
  <c r="O312" i="6"/>
  <c r="F312" i="6"/>
  <c r="G312" i="6"/>
  <c r="S312" i="6" s="1"/>
  <c r="H312" i="6"/>
  <c r="I312" i="6"/>
  <c r="J312" i="6"/>
  <c r="O311" i="6"/>
  <c r="F311" i="6"/>
  <c r="G311" i="6"/>
  <c r="S311" i="6" s="1"/>
  <c r="H311" i="6"/>
  <c r="I311" i="6"/>
  <c r="J311" i="6"/>
  <c r="O310" i="6"/>
  <c r="F310" i="6"/>
  <c r="G310" i="6"/>
  <c r="S310" i="6" s="1"/>
  <c r="H310" i="6"/>
  <c r="I310" i="6"/>
  <c r="J310" i="6"/>
  <c r="O309" i="6"/>
  <c r="F309" i="6"/>
  <c r="G309" i="6"/>
  <c r="S309" i="6" s="1"/>
  <c r="H309" i="6"/>
  <c r="I309" i="6"/>
  <c r="J309" i="6"/>
  <c r="O308" i="6"/>
  <c r="F308" i="6"/>
  <c r="G308" i="6"/>
  <c r="S308" i="6" s="1"/>
  <c r="H308" i="6"/>
  <c r="I308" i="6"/>
  <c r="J308" i="6"/>
  <c r="O307" i="6"/>
  <c r="F307" i="6"/>
  <c r="G307" i="6"/>
  <c r="S307" i="6" s="1"/>
  <c r="H307" i="6"/>
  <c r="I307" i="6"/>
  <c r="J307" i="6"/>
  <c r="O306" i="6"/>
  <c r="F306" i="6"/>
  <c r="G306" i="6"/>
  <c r="S306" i="6" s="1"/>
  <c r="H306" i="6"/>
  <c r="I306" i="6"/>
  <c r="J306" i="6"/>
  <c r="O305" i="6"/>
  <c r="F305" i="6"/>
  <c r="G305" i="6"/>
  <c r="S305" i="6" s="1"/>
  <c r="H305" i="6"/>
  <c r="I305" i="6"/>
  <c r="J305" i="6"/>
  <c r="O304" i="6"/>
  <c r="F304" i="6"/>
  <c r="G304" i="6"/>
  <c r="S304" i="6" s="1"/>
  <c r="H304" i="6"/>
  <c r="I304" i="6"/>
  <c r="J304" i="6"/>
  <c r="O303" i="6"/>
  <c r="F303" i="6"/>
  <c r="G303" i="6"/>
  <c r="S303" i="6" s="1"/>
  <c r="H303" i="6"/>
  <c r="I303" i="6"/>
  <c r="J303" i="6"/>
  <c r="O302" i="6"/>
  <c r="F302" i="6"/>
  <c r="G302" i="6"/>
  <c r="S302" i="6" s="1"/>
  <c r="H302" i="6"/>
  <c r="I302" i="6"/>
  <c r="J302" i="6"/>
  <c r="O301" i="6"/>
  <c r="F301" i="6"/>
  <c r="G301" i="6"/>
  <c r="S301" i="6" s="1"/>
  <c r="H301" i="6"/>
  <c r="I301" i="6"/>
  <c r="J301" i="6"/>
  <c r="O300" i="6"/>
  <c r="F300" i="6"/>
  <c r="G300" i="6"/>
  <c r="S300" i="6" s="1"/>
  <c r="H300" i="6"/>
  <c r="I300" i="6"/>
  <c r="J300" i="6"/>
  <c r="O299" i="6"/>
  <c r="F299" i="6"/>
  <c r="G299" i="6"/>
  <c r="S299" i="6" s="1"/>
  <c r="H299" i="6"/>
  <c r="I299" i="6"/>
  <c r="J299" i="6"/>
  <c r="O298" i="6"/>
  <c r="F298" i="6"/>
  <c r="G298" i="6"/>
  <c r="S298" i="6" s="1"/>
  <c r="H298" i="6"/>
  <c r="I298" i="6"/>
  <c r="J298" i="6"/>
  <c r="O297" i="6"/>
  <c r="F297" i="6"/>
  <c r="G297" i="6"/>
  <c r="S297" i="6" s="1"/>
  <c r="H297" i="6"/>
  <c r="I297" i="6"/>
  <c r="J297" i="6"/>
  <c r="O296" i="6"/>
  <c r="F296" i="6"/>
  <c r="G296" i="6"/>
  <c r="S296" i="6" s="1"/>
  <c r="H296" i="6"/>
  <c r="I296" i="6"/>
  <c r="J296" i="6"/>
  <c r="O295" i="6"/>
  <c r="F295" i="6"/>
  <c r="G295" i="6"/>
  <c r="S295" i="6" s="1"/>
  <c r="H295" i="6"/>
  <c r="I295" i="6"/>
  <c r="J295" i="6"/>
  <c r="O294" i="6"/>
  <c r="F294" i="6"/>
  <c r="G294" i="6"/>
  <c r="S294" i="6" s="1"/>
  <c r="H294" i="6"/>
  <c r="I294" i="6"/>
  <c r="J294" i="6"/>
  <c r="O293" i="6"/>
  <c r="F293" i="6"/>
  <c r="G293" i="6"/>
  <c r="S293" i="6" s="1"/>
  <c r="H293" i="6"/>
  <c r="I293" i="6"/>
  <c r="J293" i="6"/>
  <c r="O292" i="6"/>
  <c r="F292" i="6"/>
  <c r="G292" i="6"/>
  <c r="S292" i="6" s="1"/>
  <c r="H292" i="6"/>
  <c r="I292" i="6"/>
  <c r="J292" i="6"/>
  <c r="O291" i="6"/>
  <c r="F291" i="6"/>
  <c r="G291" i="6"/>
  <c r="S291" i="6" s="1"/>
  <c r="H291" i="6"/>
  <c r="I291" i="6"/>
  <c r="J291" i="6"/>
  <c r="O290" i="6"/>
  <c r="F290" i="6"/>
  <c r="G290" i="6"/>
  <c r="S290" i="6" s="1"/>
  <c r="H290" i="6"/>
  <c r="I290" i="6"/>
  <c r="J290" i="6"/>
  <c r="O289" i="6"/>
  <c r="F289" i="6"/>
  <c r="G289" i="6"/>
  <c r="S289" i="6" s="1"/>
  <c r="H289" i="6"/>
  <c r="I289" i="6"/>
  <c r="J289" i="6"/>
  <c r="O288" i="6"/>
  <c r="F288" i="6"/>
  <c r="G288" i="6"/>
  <c r="S288" i="6" s="1"/>
  <c r="H288" i="6"/>
  <c r="I288" i="6"/>
  <c r="J288" i="6"/>
  <c r="O287" i="6"/>
  <c r="F287" i="6"/>
  <c r="G287" i="6"/>
  <c r="S287" i="6" s="1"/>
  <c r="H287" i="6"/>
  <c r="I287" i="6"/>
  <c r="J287" i="6"/>
  <c r="O286" i="6"/>
  <c r="F286" i="6"/>
  <c r="G286" i="6"/>
  <c r="S286" i="6" s="1"/>
  <c r="H286" i="6"/>
  <c r="I286" i="6"/>
  <c r="J286" i="6"/>
  <c r="O285" i="6"/>
  <c r="F285" i="6"/>
  <c r="G285" i="6"/>
  <c r="S285" i="6" s="1"/>
  <c r="H285" i="6"/>
  <c r="I285" i="6"/>
  <c r="J285" i="6"/>
  <c r="O284" i="6"/>
  <c r="F284" i="6"/>
  <c r="G284" i="6"/>
  <c r="S284" i="6" s="1"/>
  <c r="H284" i="6"/>
  <c r="I284" i="6"/>
  <c r="J284" i="6"/>
  <c r="O283" i="6"/>
  <c r="F283" i="6"/>
  <c r="G283" i="6"/>
  <c r="S283" i="6" s="1"/>
  <c r="H283" i="6"/>
  <c r="I283" i="6"/>
  <c r="J283" i="6"/>
  <c r="O282" i="6"/>
  <c r="F282" i="6"/>
  <c r="G282" i="6"/>
  <c r="S282" i="6" s="1"/>
  <c r="H282" i="6"/>
  <c r="I282" i="6"/>
  <c r="J282" i="6"/>
  <c r="O281" i="6"/>
  <c r="F281" i="6"/>
  <c r="G281" i="6"/>
  <c r="S281" i="6" s="1"/>
  <c r="H281" i="6"/>
  <c r="I281" i="6"/>
  <c r="J281" i="6"/>
  <c r="O280" i="6"/>
  <c r="F280" i="6"/>
  <c r="G280" i="6"/>
  <c r="S280" i="6" s="1"/>
  <c r="H280" i="6"/>
  <c r="I280" i="6"/>
  <c r="J280" i="6"/>
  <c r="O279" i="6"/>
  <c r="F279" i="6"/>
  <c r="G279" i="6"/>
  <c r="S279" i="6" s="1"/>
  <c r="H279" i="6"/>
  <c r="I279" i="6"/>
  <c r="J279" i="6"/>
  <c r="O278" i="6"/>
  <c r="F278" i="6"/>
  <c r="G278" i="6"/>
  <c r="S278" i="6" s="1"/>
  <c r="H278" i="6"/>
  <c r="I278" i="6"/>
  <c r="J278" i="6"/>
  <c r="O277" i="6"/>
  <c r="F277" i="6"/>
  <c r="G277" i="6"/>
  <c r="S277" i="6" s="1"/>
  <c r="H277" i="6"/>
  <c r="I277" i="6"/>
  <c r="J277" i="6"/>
  <c r="O276" i="6"/>
  <c r="F276" i="6"/>
  <c r="G276" i="6"/>
  <c r="S276" i="6" s="1"/>
  <c r="H276" i="6"/>
  <c r="I276" i="6"/>
  <c r="J276" i="6"/>
  <c r="O275" i="6"/>
  <c r="F275" i="6"/>
  <c r="G275" i="6"/>
  <c r="S275" i="6" s="1"/>
  <c r="H275" i="6"/>
  <c r="I275" i="6"/>
  <c r="J275" i="6"/>
  <c r="O274" i="6"/>
  <c r="F274" i="6"/>
  <c r="G274" i="6"/>
  <c r="S274" i="6" s="1"/>
  <c r="H274" i="6"/>
  <c r="I274" i="6"/>
  <c r="J274" i="6"/>
  <c r="O273" i="6"/>
  <c r="F273" i="6"/>
  <c r="G273" i="6"/>
  <c r="S273" i="6" s="1"/>
  <c r="H273" i="6"/>
  <c r="I273" i="6"/>
  <c r="J273" i="6"/>
  <c r="O272" i="6"/>
  <c r="F272" i="6"/>
  <c r="G272" i="6"/>
  <c r="S272" i="6" s="1"/>
  <c r="H272" i="6"/>
  <c r="I272" i="6"/>
  <c r="J272" i="6"/>
  <c r="O271" i="6"/>
  <c r="F271" i="6"/>
  <c r="G271" i="6"/>
  <c r="S271" i="6" s="1"/>
  <c r="H271" i="6"/>
  <c r="I271" i="6"/>
  <c r="J271" i="6"/>
  <c r="O270" i="6"/>
  <c r="F270" i="6"/>
  <c r="G270" i="6"/>
  <c r="S270" i="6" s="1"/>
  <c r="H270" i="6"/>
  <c r="I270" i="6"/>
  <c r="J270" i="6"/>
  <c r="O269" i="6"/>
  <c r="F269" i="6"/>
  <c r="G269" i="6"/>
  <c r="S269" i="6" s="1"/>
  <c r="H269" i="6"/>
  <c r="I269" i="6"/>
  <c r="J269" i="6"/>
  <c r="O268" i="6"/>
  <c r="F268" i="6"/>
  <c r="G268" i="6"/>
  <c r="S268" i="6" s="1"/>
  <c r="H268" i="6"/>
  <c r="I268" i="6"/>
  <c r="J268" i="6"/>
  <c r="O267" i="6"/>
  <c r="F267" i="6"/>
  <c r="G267" i="6"/>
  <c r="S267" i="6" s="1"/>
  <c r="H267" i="6"/>
  <c r="I267" i="6"/>
  <c r="J267" i="6"/>
  <c r="O266" i="6"/>
  <c r="F266" i="6"/>
  <c r="G266" i="6"/>
  <c r="S266" i="6" s="1"/>
  <c r="H266" i="6"/>
  <c r="I266" i="6"/>
  <c r="J266" i="6"/>
  <c r="O265" i="6"/>
  <c r="F265" i="6"/>
  <c r="G265" i="6"/>
  <c r="S265" i="6" s="1"/>
  <c r="H265" i="6"/>
  <c r="I265" i="6"/>
  <c r="J265" i="6"/>
  <c r="O264" i="6"/>
  <c r="F264" i="6"/>
  <c r="G264" i="6"/>
  <c r="S264" i="6" s="1"/>
  <c r="H264" i="6"/>
  <c r="I264" i="6"/>
  <c r="J264" i="6"/>
  <c r="O263" i="6"/>
  <c r="F263" i="6"/>
  <c r="G263" i="6"/>
  <c r="S263" i="6" s="1"/>
  <c r="H263" i="6"/>
  <c r="I263" i="6"/>
  <c r="J263" i="6"/>
  <c r="O262" i="6"/>
  <c r="F262" i="6"/>
  <c r="G262" i="6"/>
  <c r="S262" i="6" s="1"/>
  <c r="H262" i="6"/>
  <c r="I262" i="6"/>
  <c r="J262" i="6"/>
  <c r="O261" i="6"/>
  <c r="F261" i="6"/>
  <c r="G261" i="6"/>
  <c r="S261" i="6" s="1"/>
  <c r="H261" i="6"/>
  <c r="I261" i="6"/>
  <c r="J261" i="6"/>
  <c r="O260" i="6"/>
  <c r="F260" i="6"/>
  <c r="G260" i="6"/>
  <c r="S260" i="6" s="1"/>
  <c r="H260" i="6"/>
  <c r="I260" i="6"/>
  <c r="J260" i="6"/>
  <c r="O259" i="6"/>
  <c r="F259" i="6"/>
  <c r="G259" i="6"/>
  <c r="S259" i="6" s="1"/>
  <c r="H259" i="6"/>
  <c r="I259" i="6"/>
  <c r="J259" i="6"/>
  <c r="O258" i="6"/>
  <c r="F258" i="6"/>
  <c r="G258" i="6"/>
  <c r="S258" i="6" s="1"/>
  <c r="H258" i="6"/>
  <c r="I258" i="6"/>
  <c r="J258" i="6"/>
  <c r="O257" i="6"/>
  <c r="F257" i="6"/>
  <c r="G257" i="6"/>
  <c r="S257" i="6" s="1"/>
  <c r="H257" i="6"/>
  <c r="I257" i="6"/>
  <c r="J257" i="6"/>
  <c r="O256" i="6"/>
  <c r="F256" i="6"/>
  <c r="G256" i="6"/>
  <c r="S256" i="6" s="1"/>
  <c r="H256" i="6"/>
  <c r="I256" i="6"/>
  <c r="J256" i="6"/>
  <c r="O255" i="6"/>
  <c r="F255" i="6"/>
  <c r="G255" i="6"/>
  <c r="S255" i="6" s="1"/>
  <c r="H255" i="6"/>
  <c r="I255" i="6"/>
  <c r="J255" i="6"/>
  <c r="O254" i="6"/>
  <c r="F254" i="6"/>
  <c r="G254" i="6"/>
  <c r="S254" i="6" s="1"/>
  <c r="H254" i="6"/>
  <c r="I254" i="6"/>
  <c r="J254" i="6"/>
  <c r="O253" i="6"/>
  <c r="F253" i="6"/>
  <c r="G253" i="6"/>
  <c r="S253" i="6" s="1"/>
  <c r="H253" i="6"/>
  <c r="I253" i="6"/>
  <c r="J253" i="6"/>
  <c r="O252" i="6"/>
  <c r="F252" i="6"/>
  <c r="G252" i="6"/>
  <c r="S252" i="6" s="1"/>
  <c r="H252" i="6"/>
  <c r="I252" i="6"/>
  <c r="J252" i="6"/>
  <c r="O251" i="6"/>
  <c r="F251" i="6"/>
  <c r="G251" i="6"/>
  <c r="S251" i="6" s="1"/>
  <c r="H251" i="6"/>
  <c r="I251" i="6"/>
  <c r="J251" i="6"/>
  <c r="O250" i="6"/>
  <c r="F250" i="6"/>
  <c r="G250" i="6"/>
  <c r="S250" i="6" s="1"/>
  <c r="H250" i="6"/>
  <c r="I250" i="6"/>
  <c r="J250" i="6"/>
  <c r="O249" i="6"/>
  <c r="F249" i="6"/>
  <c r="G249" i="6"/>
  <c r="S249" i="6" s="1"/>
  <c r="H249" i="6"/>
  <c r="I249" i="6"/>
  <c r="J249" i="6"/>
  <c r="O248" i="6"/>
  <c r="F248" i="6"/>
  <c r="G248" i="6"/>
  <c r="S248" i="6" s="1"/>
  <c r="H248" i="6"/>
  <c r="I248" i="6"/>
  <c r="J248" i="6"/>
  <c r="O247" i="6"/>
  <c r="F247" i="6"/>
  <c r="G247" i="6"/>
  <c r="S247" i="6" s="1"/>
  <c r="H247" i="6"/>
  <c r="I247" i="6"/>
  <c r="J247" i="6"/>
  <c r="O246" i="6"/>
  <c r="F246" i="6"/>
  <c r="G246" i="6"/>
  <c r="S246" i="6" s="1"/>
  <c r="H246" i="6"/>
  <c r="I246" i="6"/>
  <c r="J246" i="6"/>
  <c r="O245" i="6"/>
  <c r="F245" i="6"/>
  <c r="G245" i="6"/>
  <c r="S245" i="6" s="1"/>
  <c r="H245" i="6"/>
  <c r="I245" i="6"/>
  <c r="J245" i="6"/>
  <c r="O244" i="6"/>
  <c r="F244" i="6"/>
  <c r="G244" i="6"/>
  <c r="S244" i="6" s="1"/>
  <c r="H244" i="6"/>
  <c r="I244" i="6"/>
  <c r="J244" i="6"/>
  <c r="O243" i="6"/>
  <c r="F243" i="6"/>
  <c r="G243" i="6"/>
  <c r="S243" i="6" s="1"/>
  <c r="H243" i="6"/>
  <c r="I243" i="6"/>
  <c r="J243" i="6"/>
  <c r="O242" i="6"/>
  <c r="F242" i="6"/>
  <c r="G242" i="6"/>
  <c r="S242" i="6" s="1"/>
  <c r="H242" i="6"/>
  <c r="I242" i="6"/>
  <c r="J242" i="6"/>
  <c r="O241" i="6"/>
  <c r="F241" i="6"/>
  <c r="G241" i="6"/>
  <c r="S241" i="6" s="1"/>
  <c r="H241" i="6"/>
  <c r="I241" i="6"/>
  <c r="J241" i="6"/>
  <c r="O240" i="6"/>
  <c r="F240" i="6"/>
  <c r="G240" i="6"/>
  <c r="S240" i="6" s="1"/>
  <c r="H240" i="6"/>
  <c r="I240" i="6"/>
  <c r="J240" i="6"/>
  <c r="O239" i="6"/>
  <c r="F239" i="6"/>
  <c r="G239" i="6"/>
  <c r="S239" i="6" s="1"/>
  <c r="H239" i="6"/>
  <c r="I239" i="6"/>
  <c r="J239" i="6"/>
  <c r="O238" i="6"/>
  <c r="F238" i="6"/>
  <c r="G238" i="6"/>
  <c r="S238" i="6" s="1"/>
  <c r="H238" i="6"/>
  <c r="I238" i="6"/>
  <c r="J238" i="6"/>
  <c r="O237" i="6"/>
  <c r="F237" i="6"/>
  <c r="G237" i="6"/>
  <c r="S237" i="6" s="1"/>
  <c r="H237" i="6"/>
  <c r="I237" i="6"/>
  <c r="J237" i="6"/>
  <c r="O236" i="6"/>
  <c r="F236" i="6"/>
  <c r="G236" i="6"/>
  <c r="S236" i="6" s="1"/>
  <c r="H236" i="6"/>
  <c r="I236" i="6"/>
  <c r="J236" i="6"/>
  <c r="O235" i="6"/>
  <c r="F235" i="6"/>
  <c r="G235" i="6"/>
  <c r="S235" i="6" s="1"/>
  <c r="H235" i="6"/>
  <c r="I235" i="6"/>
  <c r="J235" i="6"/>
  <c r="O234" i="6"/>
  <c r="F234" i="6"/>
  <c r="G234" i="6"/>
  <c r="S234" i="6" s="1"/>
  <c r="H234" i="6"/>
  <c r="I234" i="6"/>
  <c r="J234" i="6"/>
  <c r="O233" i="6"/>
  <c r="F233" i="6"/>
  <c r="G233" i="6"/>
  <c r="S233" i="6" s="1"/>
  <c r="H233" i="6"/>
  <c r="I233" i="6"/>
  <c r="J233" i="6"/>
  <c r="O232" i="6"/>
  <c r="F232" i="6"/>
  <c r="G232" i="6"/>
  <c r="S232" i="6" s="1"/>
  <c r="H232" i="6"/>
  <c r="I232" i="6"/>
  <c r="J232" i="6"/>
  <c r="O231" i="6"/>
  <c r="F231" i="6"/>
  <c r="G231" i="6"/>
  <c r="S231" i="6" s="1"/>
  <c r="H231" i="6"/>
  <c r="I231" i="6"/>
  <c r="J231" i="6"/>
  <c r="O230" i="6"/>
  <c r="F230" i="6"/>
  <c r="G230" i="6"/>
  <c r="S230" i="6" s="1"/>
  <c r="H230" i="6"/>
  <c r="I230" i="6"/>
  <c r="J230" i="6"/>
  <c r="O229" i="6"/>
  <c r="F229" i="6"/>
  <c r="G229" i="6"/>
  <c r="S229" i="6" s="1"/>
  <c r="H229" i="6"/>
  <c r="I229" i="6"/>
  <c r="J229" i="6"/>
  <c r="O228" i="6"/>
  <c r="F228" i="6"/>
  <c r="G228" i="6"/>
  <c r="S228" i="6" s="1"/>
  <c r="H228" i="6"/>
  <c r="I228" i="6"/>
  <c r="J228" i="6"/>
  <c r="O227" i="6"/>
  <c r="F227" i="6"/>
  <c r="G227" i="6"/>
  <c r="S227" i="6" s="1"/>
  <c r="H227" i="6"/>
  <c r="I227" i="6"/>
  <c r="J227" i="6"/>
  <c r="O226" i="6"/>
  <c r="F226" i="6"/>
  <c r="G226" i="6"/>
  <c r="S226" i="6" s="1"/>
  <c r="H226" i="6"/>
  <c r="I226" i="6"/>
  <c r="J226" i="6"/>
  <c r="O225" i="6"/>
  <c r="F225" i="6"/>
  <c r="G225" i="6"/>
  <c r="S225" i="6" s="1"/>
  <c r="H225" i="6"/>
  <c r="I225" i="6"/>
  <c r="J225" i="6"/>
  <c r="O224" i="6"/>
  <c r="F224" i="6"/>
  <c r="G224" i="6"/>
  <c r="S224" i="6" s="1"/>
  <c r="H224" i="6"/>
  <c r="I224" i="6"/>
  <c r="J224" i="6"/>
  <c r="O223" i="6"/>
  <c r="F223" i="6"/>
  <c r="G223" i="6"/>
  <c r="S223" i="6" s="1"/>
  <c r="H223" i="6"/>
  <c r="I223" i="6"/>
  <c r="J223" i="6"/>
  <c r="O222" i="6"/>
  <c r="F222" i="6"/>
  <c r="G222" i="6"/>
  <c r="S222" i="6" s="1"/>
  <c r="H222" i="6"/>
  <c r="I222" i="6"/>
  <c r="J222" i="6"/>
  <c r="O221" i="6"/>
  <c r="F221" i="6"/>
  <c r="G221" i="6"/>
  <c r="S221" i="6" s="1"/>
  <c r="H221" i="6"/>
  <c r="I221" i="6"/>
  <c r="J221" i="6"/>
  <c r="O220" i="6"/>
  <c r="F220" i="6"/>
  <c r="G220" i="6"/>
  <c r="S220" i="6" s="1"/>
  <c r="H220" i="6"/>
  <c r="I220" i="6"/>
  <c r="J220" i="6"/>
  <c r="O219" i="6"/>
  <c r="F219" i="6"/>
  <c r="G219" i="6"/>
  <c r="S219" i="6" s="1"/>
  <c r="H219" i="6"/>
  <c r="I219" i="6"/>
  <c r="J219" i="6"/>
  <c r="O218" i="6"/>
  <c r="F218" i="6"/>
  <c r="G218" i="6"/>
  <c r="S218" i="6" s="1"/>
  <c r="H218" i="6"/>
  <c r="I218" i="6"/>
  <c r="J218" i="6"/>
  <c r="O217" i="6"/>
  <c r="F217" i="6"/>
  <c r="G217" i="6"/>
  <c r="S217" i="6" s="1"/>
  <c r="H217" i="6"/>
  <c r="I217" i="6"/>
  <c r="J217" i="6"/>
  <c r="O216" i="6"/>
  <c r="F216" i="6"/>
  <c r="G216" i="6"/>
  <c r="S216" i="6" s="1"/>
  <c r="H216" i="6"/>
  <c r="I216" i="6"/>
  <c r="J216" i="6"/>
  <c r="O215" i="6"/>
  <c r="F215" i="6"/>
  <c r="G215" i="6"/>
  <c r="S215" i="6" s="1"/>
  <c r="H215" i="6"/>
  <c r="I215" i="6"/>
  <c r="J215" i="6"/>
  <c r="O214" i="6"/>
  <c r="F214" i="6"/>
  <c r="G214" i="6"/>
  <c r="S214" i="6" s="1"/>
  <c r="H214" i="6"/>
  <c r="I214" i="6"/>
  <c r="J214" i="6"/>
  <c r="O213" i="6"/>
  <c r="F213" i="6"/>
  <c r="G213" i="6"/>
  <c r="S213" i="6" s="1"/>
  <c r="H213" i="6"/>
  <c r="I213" i="6"/>
  <c r="J213" i="6"/>
  <c r="O212" i="6"/>
  <c r="F212" i="6"/>
  <c r="G212" i="6"/>
  <c r="S212" i="6" s="1"/>
  <c r="H212" i="6"/>
  <c r="I212" i="6"/>
  <c r="J212" i="6"/>
  <c r="O211" i="6"/>
  <c r="F211" i="6"/>
  <c r="G211" i="6"/>
  <c r="S211" i="6" s="1"/>
  <c r="H211" i="6"/>
  <c r="I211" i="6"/>
  <c r="J211" i="6"/>
  <c r="O210" i="6"/>
  <c r="F210" i="6"/>
  <c r="G210" i="6"/>
  <c r="S210" i="6" s="1"/>
  <c r="H210" i="6"/>
  <c r="I210" i="6"/>
  <c r="J210" i="6"/>
  <c r="O209" i="6"/>
  <c r="F209" i="6"/>
  <c r="G209" i="6"/>
  <c r="S209" i="6" s="1"/>
  <c r="H209" i="6"/>
  <c r="I209" i="6"/>
  <c r="J209" i="6"/>
  <c r="O208" i="6"/>
  <c r="F208" i="6"/>
  <c r="G208" i="6"/>
  <c r="S208" i="6" s="1"/>
  <c r="H208" i="6"/>
  <c r="I208" i="6"/>
  <c r="J208" i="6"/>
  <c r="O207" i="6"/>
  <c r="F207" i="6"/>
  <c r="G207" i="6"/>
  <c r="S207" i="6" s="1"/>
  <c r="H207" i="6"/>
  <c r="I207" i="6"/>
  <c r="J207" i="6"/>
  <c r="O206" i="6"/>
  <c r="F206" i="6"/>
  <c r="G206" i="6"/>
  <c r="S206" i="6" s="1"/>
  <c r="H206" i="6"/>
  <c r="I206" i="6"/>
  <c r="J206" i="6"/>
  <c r="O205" i="6"/>
  <c r="F205" i="6"/>
  <c r="G205" i="6"/>
  <c r="S205" i="6" s="1"/>
  <c r="H205" i="6"/>
  <c r="I205" i="6"/>
  <c r="J205" i="6"/>
  <c r="O204" i="6"/>
  <c r="F204" i="6"/>
  <c r="G204" i="6"/>
  <c r="S204" i="6" s="1"/>
  <c r="H204" i="6"/>
  <c r="I204" i="6"/>
  <c r="J204" i="6"/>
  <c r="O203" i="6"/>
  <c r="F203" i="6"/>
  <c r="G203" i="6"/>
  <c r="S203" i="6" s="1"/>
  <c r="H203" i="6"/>
  <c r="I203" i="6"/>
  <c r="J203" i="6"/>
  <c r="O202" i="6"/>
  <c r="F202" i="6"/>
  <c r="G202" i="6"/>
  <c r="S202" i="6" s="1"/>
  <c r="H202" i="6"/>
  <c r="I202" i="6"/>
  <c r="J202" i="6"/>
  <c r="O201" i="6"/>
  <c r="F201" i="6"/>
  <c r="G201" i="6"/>
  <c r="S201" i="6" s="1"/>
  <c r="H201" i="6"/>
  <c r="I201" i="6"/>
  <c r="J201" i="6"/>
  <c r="O200" i="6"/>
  <c r="F200" i="6"/>
  <c r="G200" i="6"/>
  <c r="S200" i="6" s="1"/>
  <c r="H200" i="6"/>
  <c r="I200" i="6"/>
  <c r="J200" i="6"/>
  <c r="O199" i="6"/>
  <c r="F199" i="6"/>
  <c r="G199" i="6"/>
  <c r="S199" i="6" s="1"/>
  <c r="H199" i="6"/>
  <c r="I199" i="6"/>
  <c r="J199" i="6"/>
  <c r="O198" i="6"/>
  <c r="F198" i="6"/>
  <c r="G198" i="6"/>
  <c r="S198" i="6" s="1"/>
  <c r="H198" i="6"/>
  <c r="I198" i="6"/>
  <c r="J198" i="6"/>
  <c r="O197" i="6"/>
  <c r="F197" i="6"/>
  <c r="G197" i="6"/>
  <c r="S197" i="6" s="1"/>
  <c r="H197" i="6"/>
  <c r="I197" i="6"/>
  <c r="J197" i="6"/>
  <c r="O196" i="6"/>
  <c r="F196" i="6"/>
  <c r="G196" i="6"/>
  <c r="S196" i="6" s="1"/>
  <c r="H196" i="6"/>
  <c r="I196" i="6"/>
  <c r="J196" i="6"/>
  <c r="O195" i="6"/>
  <c r="F195" i="6"/>
  <c r="G195" i="6"/>
  <c r="S195" i="6" s="1"/>
  <c r="H195" i="6"/>
  <c r="I195" i="6"/>
  <c r="J195" i="6"/>
  <c r="O194" i="6"/>
  <c r="F194" i="6"/>
  <c r="G194" i="6"/>
  <c r="S194" i="6" s="1"/>
  <c r="H194" i="6"/>
  <c r="I194" i="6"/>
  <c r="J194" i="6"/>
  <c r="O193" i="6"/>
  <c r="F193" i="6"/>
  <c r="G193" i="6"/>
  <c r="S193" i="6" s="1"/>
  <c r="H193" i="6"/>
  <c r="I193" i="6"/>
  <c r="J193" i="6"/>
  <c r="O192" i="6"/>
  <c r="F192" i="6"/>
  <c r="G192" i="6"/>
  <c r="S192" i="6" s="1"/>
  <c r="H192" i="6"/>
  <c r="I192" i="6"/>
  <c r="J192" i="6"/>
  <c r="O191" i="6"/>
  <c r="F191" i="6"/>
  <c r="G191" i="6"/>
  <c r="S191" i="6" s="1"/>
  <c r="H191" i="6"/>
  <c r="I191" i="6"/>
  <c r="J191" i="6"/>
  <c r="O190" i="6"/>
  <c r="F190" i="6"/>
  <c r="G190" i="6"/>
  <c r="S190" i="6" s="1"/>
  <c r="H190" i="6"/>
  <c r="I190" i="6"/>
  <c r="J190" i="6"/>
  <c r="O189" i="6"/>
  <c r="F189" i="6"/>
  <c r="G189" i="6"/>
  <c r="S189" i="6" s="1"/>
  <c r="H189" i="6"/>
  <c r="I189" i="6"/>
  <c r="J189" i="6"/>
  <c r="O188" i="6"/>
  <c r="F188" i="6"/>
  <c r="G188" i="6"/>
  <c r="S188" i="6" s="1"/>
  <c r="H188" i="6"/>
  <c r="I188" i="6"/>
  <c r="J188" i="6"/>
  <c r="O187" i="6"/>
  <c r="F187" i="6"/>
  <c r="G187" i="6"/>
  <c r="S187" i="6" s="1"/>
  <c r="H187" i="6"/>
  <c r="I187" i="6"/>
  <c r="J187" i="6"/>
  <c r="O186" i="6"/>
  <c r="F186" i="6"/>
  <c r="G186" i="6"/>
  <c r="S186" i="6" s="1"/>
  <c r="H186" i="6"/>
  <c r="I186" i="6"/>
  <c r="J186" i="6"/>
  <c r="O185" i="6"/>
  <c r="F185" i="6"/>
  <c r="G185" i="6"/>
  <c r="S185" i="6" s="1"/>
  <c r="H185" i="6"/>
  <c r="I185" i="6"/>
  <c r="J185" i="6"/>
  <c r="O184" i="6"/>
  <c r="F184" i="6"/>
  <c r="G184" i="6"/>
  <c r="S184" i="6" s="1"/>
  <c r="H184" i="6"/>
  <c r="I184" i="6"/>
  <c r="J184" i="6"/>
  <c r="O183" i="6"/>
  <c r="F183" i="6"/>
  <c r="G183" i="6"/>
  <c r="S183" i="6" s="1"/>
  <c r="H183" i="6"/>
  <c r="I183" i="6"/>
  <c r="J183" i="6"/>
  <c r="O182" i="6"/>
  <c r="F182" i="6"/>
  <c r="G182" i="6"/>
  <c r="S182" i="6" s="1"/>
  <c r="H182" i="6"/>
  <c r="I182" i="6"/>
  <c r="J182" i="6"/>
  <c r="O181" i="6"/>
  <c r="F181" i="6"/>
  <c r="G181" i="6"/>
  <c r="S181" i="6" s="1"/>
  <c r="H181" i="6"/>
  <c r="I181" i="6"/>
  <c r="J181" i="6"/>
  <c r="O180" i="6"/>
  <c r="F180" i="6"/>
  <c r="G180" i="6"/>
  <c r="S180" i="6" s="1"/>
  <c r="H180" i="6"/>
  <c r="I180" i="6"/>
  <c r="J180" i="6"/>
  <c r="O179" i="6"/>
  <c r="F179" i="6"/>
  <c r="G179" i="6"/>
  <c r="S179" i="6" s="1"/>
  <c r="H179" i="6"/>
  <c r="I179" i="6"/>
  <c r="J179" i="6"/>
  <c r="O178" i="6"/>
  <c r="F178" i="6"/>
  <c r="G178" i="6"/>
  <c r="S178" i="6" s="1"/>
  <c r="H178" i="6"/>
  <c r="I178" i="6"/>
  <c r="J178" i="6"/>
  <c r="O177" i="6"/>
  <c r="F177" i="6"/>
  <c r="G177" i="6"/>
  <c r="S177" i="6" s="1"/>
  <c r="H177" i="6"/>
  <c r="I177" i="6"/>
  <c r="J177" i="6"/>
  <c r="O176" i="6"/>
  <c r="F176" i="6"/>
  <c r="G176" i="6"/>
  <c r="S176" i="6" s="1"/>
  <c r="H176" i="6"/>
  <c r="I176" i="6"/>
  <c r="J176" i="6"/>
  <c r="O175" i="6"/>
  <c r="F175" i="6"/>
  <c r="G175" i="6"/>
  <c r="S175" i="6" s="1"/>
  <c r="H175" i="6"/>
  <c r="I175" i="6"/>
  <c r="J175" i="6"/>
  <c r="O174" i="6"/>
  <c r="F174" i="6"/>
  <c r="G174" i="6"/>
  <c r="S174" i="6" s="1"/>
  <c r="H174" i="6"/>
  <c r="I174" i="6"/>
  <c r="J174" i="6"/>
  <c r="O173" i="6"/>
  <c r="F173" i="6"/>
  <c r="G173" i="6"/>
  <c r="S173" i="6" s="1"/>
  <c r="H173" i="6"/>
  <c r="I173" i="6"/>
  <c r="J173" i="6"/>
  <c r="O172" i="6"/>
  <c r="F172" i="6"/>
  <c r="G172" i="6"/>
  <c r="S172" i="6" s="1"/>
  <c r="H172" i="6"/>
  <c r="I172" i="6"/>
  <c r="J172" i="6"/>
  <c r="O171" i="6"/>
  <c r="F171" i="6"/>
  <c r="G171" i="6"/>
  <c r="S171" i="6" s="1"/>
  <c r="H171" i="6"/>
  <c r="I171" i="6"/>
  <c r="J171" i="6"/>
  <c r="O170" i="6"/>
  <c r="F170" i="6"/>
  <c r="G170" i="6"/>
  <c r="S170" i="6" s="1"/>
  <c r="H170" i="6"/>
  <c r="I170" i="6"/>
  <c r="J170" i="6"/>
  <c r="O169" i="6"/>
  <c r="F169" i="6"/>
  <c r="G169" i="6"/>
  <c r="S169" i="6" s="1"/>
  <c r="H169" i="6"/>
  <c r="I169" i="6"/>
  <c r="J169" i="6"/>
  <c r="O168" i="6"/>
  <c r="F168" i="6"/>
  <c r="G168" i="6"/>
  <c r="S168" i="6" s="1"/>
  <c r="H168" i="6"/>
  <c r="I168" i="6"/>
  <c r="J168" i="6"/>
  <c r="O167" i="6"/>
  <c r="F167" i="6"/>
  <c r="G167" i="6"/>
  <c r="S167" i="6" s="1"/>
  <c r="H167" i="6"/>
  <c r="I167" i="6"/>
  <c r="J167" i="6"/>
  <c r="O166" i="6"/>
  <c r="F166" i="6"/>
  <c r="G166" i="6"/>
  <c r="S166" i="6" s="1"/>
  <c r="H166" i="6"/>
  <c r="I166" i="6"/>
  <c r="J166" i="6"/>
  <c r="O165" i="6"/>
  <c r="F165" i="6"/>
  <c r="G165" i="6"/>
  <c r="S165" i="6" s="1"/>
  <c r="H165" i="6"/>
  <c r="I165" i="6"/>
  <c r="J165" i="6"/>
  <c r="O164" i="6"/>
  <c r="F164" i="6"/>
  <c r="G164" i="6"/>
  <c r="S164" i="6" s="1"/>
  <c r="H164" i="6"/>
  <c r="I164" i="6"/>
  <c r="J164" i="6"/>
  <c r="O163" i="6"/>
  <c r="F163" i="6"/>
  <c r="G163" i="6"/>
  <c r="S163" i="6" s="1"/>
  <c r="H163" i="6"/>
  <c r="I163" i="6"/>
  <c r="J163" i="6"/>
  <c r="O162" i="6"/>
  <c r="F162" i="6"/>
  <c r="G162" i="6"/>
  <c r="S162" i="6" s="1"/>
  <c r="H162" i="6"/>
  <c r="I162" i="6"/>
  <c r="J162" i="6"/>
  <c r="O161" i="6"/>
  <c r="F161" i="6"/>
  <c r="G161" i="6"/>
  <c r="S161" i="6" s="1"/>
  <c r="H161" i="6"/>
  <c r="I161" i="6"/>
  <c r="J161" i="6"/>
  <c r="O160" i="6"/>
  <c r="F160" i="6"/>
  <c r="G160" i="6"/>
  <c r="S160" i="6" s="1"/>
  <c r="H160" i="6"/>
  <c r="I160" i="6"/>
  <c r="J160" i="6"/>
  <c r="O159" i="6"/>
  <c r="F159" i="6"/>
  <c r="G159" i="6"/>
  <c r="S159" i="6" s="1"/>
  <c r="H159" i="6"/>
  <c r="I159" i="6"/>
  <c r="J159" i="6"/>
  <c r="O158" i="6"/>
  <c r="F158" i="6"/>
  <c r="G158" i="6"/>
  <c r="S158" i="6" s="1"/>
  <c r="H158" i="6"/>
  <c r="I158" i="6"/>
  <c r="J158" i="6"/>
  <c r="O157" i="6"/>
  <c r="F157" i="6"/>
  <c r="G157" i="6"/>
  <c r="S157" i="6" s="1"/>
  <c r="H157" i="6"/>
  <c r="I157" i="6"/>
  <c r="J157" i="6"/>
  <c r="O156" i="6"/>
  <c r="F156" i="6"/>
  <c r="G156" i="6"/>
  <c r="S156" i="6" s="1"/>
  <c r="H156" i="6"/>
  <c r="I156" i="6"/>
  <c r="J156" i="6"/>
  <c r="O155" i="6"/>
  <c r="F155" i="6"/>
  <c r="G155" i="6"/>
  <c r="S155" i="6" s="1"/>
  <c r="H155" i="6"/>
  <c r="I155" i="6"/>
  <c r="J155" i="6"/>
  <c r="O154" i="6"/>
  <c r="F154" i="6"/>
  <c r="G154" i="6"/>
  <c r="S154" i="6" s="1"/>
  <c r="H154" i="6"/>
  <c r="I154" i="6"/>
  <c r="J154" i="6"/>
  <c r="O153" i="6"/>
  <c r="F153" i="6"/>
  <c r="G153" i="6"/>
  <c r="S153" i="6" s="1"/>
  <c r="H153" i="6"/>
  <c r="I153" i="6"/>
  <c r="J153" i="6"/>
  <c r="O152" i="6"/>
  <c r="F152" i="6"/>
  <c r="G152" i="6"/>
  <c r="S152" i="6" s="1"/>
  <c r="H152" i="6"/>
  <c r="I152" i="6"/>
  <c r="J152" i="6"/>
  <c r="O151" i="6"/>
  <c r="F151" i="6"/>
  <c r="G151" i="6"/>
  <c r="S151" i="6" s="1"/>
  <c r="H151" i="6"/>
  <c r="I151" i="6"/>
  <c r="J151" i="6"/>
  <c r="O150" i="6"/>
  <c r="F150" i="6"/>
  <c r="G150" i="6"/>
  <c r="S150" i="6" s="1"/>
  <c r="H150" i="6"/>
  <c r="I150" i="6"/>
  <c r="J150" i="6"/>
  <c r="O149" i="6"/>
  <c r="F149" i="6"/>
  <c r="G149" i="6"/>
  <c r="S149" i="6" s="1"/>
  <c r="H149" i="6"/>
  <c r="I149" i="6"/>
  <c r="J149" i="6"/>
  <c r="O148" i="6"/>
  <c r="F148" i="6"/>
  <c r="G148" i="6"/>
  <c r="S148" i="6" s="1"/>
  <c r="H148" i="6"/>
  <c r="I148" i="6"/>
  <c r="J148" i="6"/>
  <c r="O147" i="6"/>
  <c r="F147" i="6"/>
  <c r="G147" i="6"/>
  <c r="S147" i="6" s="1"/>
  <c r="H147" i="6"/>
  <c r="I147" i="6"/>
  <c r="J147" i="6"/>
  <c r="O146" i="6"/>
  <c r="F146" i="6"/>
  <c r="G146" i="6"/>
  <c r="S146" i="6" s="1"/>
  <c r="H146" i="6"/>
  <c r="I146" i="6"/>
  <c r="J146" i="6"/>
  <c r="O145" i="6"/>
  <c r="F145" i="6"/>
  <c r="G145" i="6"/>
  <c r="S145" i="6" s="1"/>
  <c r="H145" i="6"/>
  <c r="I145" i="6"/>
  <c r="J145" i="6"/>
  <c r="O144" i="6"/>
  <c r="F144" i="6"/>
  <c r="G144" i="6"/>
  <c r="S144" i="6" s="1"/>
  <c r="H144" i="6"/>
  <c r="I144" i="6"/>
  <c r="J144" i="6"/>
  <c r="O143" i="6"/>
  <c r="F143" i="6"/>
  <c r="G143" i="6"/>
  <c r="S143" i="6" s="1"/>
  <c r="H143" i="6"/>
  <c r="I143" i="6"/>
  <c r="J143" i="6"/>
  <c r="O142" i="6"/>
  <c r="F142" i="6"/>
  <c r="G142" i="6"/>
  <c r="S142" i="6" s="1"/>
  <c r="H142" i="6"/>
  <c r="I142" i="6"/>
  <c r="J142" i="6"/>
  <c r="O141" i="6"/>
  <c r="F141" i="6"/>
  <c r="G141" i="6"/>
  <c r="S141" i="6" s="1"/>
  <c r="H141" i="6"/>
  <c r="I141" i="6"/>
  <c r="J141" i="6"/>
  <c r="O140" i="6"/>
  <c r="F140" i="6"/>
  <c r="G140" i="6"/>
  <c r="S140" i="6" s="1"/>
  <c r="H140" i="6"/>
  <c r="I140" i="6"/>
  <c r="J140" i="6"/>
  <c r="O139" i="6"/>
  <c r="F139" i="6"/>
  <c r="G139" i="6"/>
  <c r="S139" i="6" s="1"/>
  <c r="H139" i="6"/>
  <c r="I139" i="6"/>
  <c r="J139" i="6"/>
  <c r="O138" i="6"/>
  <c r="F138" i="6"/>
  <c r="G138" i="6"/>
  <c r="S138" i="6" s="1"/>
  <c r="H138" i="6"/>
  <c r="I138" i="6"/>
  <c r="J138" i="6"/>
  <c r="O137" i="6"/>
  <c r="F137" i="6"/>
  <c r="G137" i="6"/>
  <c r="S137" i="6" s="1"/>
  <c r="H137" i="6"/>
  <c r="I137" i="6"/>
  <c r="J137" i="6"/>
  <c r="O136" i="6"/>
  <c r="F136" i="6"/>
  <c r="G136" i="6"/>
  <c r="S136" i="6" s="1"/>
  <c r="H136" i="6"/>
  <c r="I136" i="6"/>
  <c r="J136" i="6"/>
  <c r="O135" i="6"/>
  <c r="F135" i="6"/>
  <c r="G135" i="6"/>
  <c r="S135" i="6" s="1"/>
  <c r="H135" i="6"/>
  <c r="I135" i="6"/>
  <c r="J135" i="6"/>
  <c r="O134" i="6"/>
  <c r="F134" i="6"/>
  <c r="G134" i="6"/>
  <c r="S134" i="6" s="1"/>
  <c r="H134" i="6"/>
  <c r="I134" i="6"/>
  <c r="J134" i="6"/>
  <c r="O133" i="6"/>
  <c r="F133" i="6"/>
  <c r="G133" i="6"/>
  <c r="S133" i="6" s="1"/>
  <c r="H133" i="6"/>
  <c r="I133" i="6"/>
  <c r="J133" i="6"/>
  <c r="O132" i="6"/>
  <c r="F132" i="6"/>
  <c r="G132" i="6"/>
  <c r="S132" i="6" s="1"/>
  <c r="H132" i="6"/>
  <c r="I132" i="6"/>
  <c r="J132" i="6"/>
  <c r="O131" i="6"/>
  <c r="F131" i="6"/>
  <c r="G131" i="6"/>
  <c r="S131" i="6" s="1"/>
  <c r="H131" i="6"/>
  <c r="I131" i="6"/>
  <c r="J131" i="6"/>
  <c r="O130" i="6"/>
  <c r="F130" i="6"/>
  <c r="G130" i="6"/>
  <c r="S130" i="6" s="1"/>
  <c r="H130" i="6"/>
  <c r="I130" i="6"/>
  <c r="J130" i="6"/>
  <c r="O129" i="6"/>
  <c r="F129" i="6"/>
  <c r="G129" i="6"/>
  <c r="S129" i="6" s="1"/>
  <c r="H129" i="6"/>
  <c r="I129" i="6"/>
  <c r="J129" i="6"/>
  <c r="O128" i="6"/>
  <c r="F128" i="6"/>
  <c r="G128" i="6"/>
  <c r="S128" i="6" s="1"/>
  <c r="H128" i="6"/>
  <c r="I128" i="6"/>
  <c r="J128" i="6"/>
  <c r="O127" i="6"/>
  <c r="F127" i="6"/>
  <c r="G127" i="6"/>
  <c r="S127" i="6" s="1"/>
  <c r="H127" i="6"/>
  <c r="I127" i="6"/>
  <c r="J127" i="6"/>
  <c r="O126" i="6"/>
  <c r="F126" i="6"/>
  <c r="G126" i="6"/>
  <c r="S126" i="6" s="1"/>
  <c r="H126" i="6"/>
  <c r="I126" i="6"/>
  <c r="J126" i="6"/>
  <c r="O125" i="6"/>
  <c r="F125" i="6"/>
  <c r="G125" i="6"/>
  <c r="S125" i="6" s="1"/>
  <c r="H125" i="6"/>
  <c r="I125" i="6"/>
  <c r="J125" i="6"/>
  <c r="O124" i="6"/>
  <c r="F124" i="6"/>
  <c r="G124" i="6"/>
  <c r="S124" i="6" s="1"/>
  <c r="H124" i="6"/>
  <c r="I124" i="6"/>
  <c r="J124" i="6"/>
  <c r="O123" i="6"/>
  <c r="F123" i="6"/>
  <c r="G123" i="6"/>
  <c r="S123" i="6" s="1"/>
  <c r="H123" i="6"/>
  <c r="I123" i="6"/>
  <c r="J123" i="6"/>
  <c r="O122" i="6"/>
  <c r="F122" i="6"/>
  <c r="G122" i="6"/>
  <c r="S122" i="6" s="1"/>
  <c r="H122" i="6"/>
  <c r="I122" i="6"/>
  <c r="J122" i="6"/>
  <c r="O121" i="6"/>
  <c r="F121" i="6"/>
  <c r="G121" i="6"/>
  <c r="S121" i="6" s="1"/>
  <c r="H121" i="6"/>
  <c r="I121" i="6"/>
  <c r="J121" i="6"/>
  <c r="O120" i="6"/>
  <c r="F120" i="6"/>
  <c r="G120" i="6"/>
  <c r="S120" i="6" s="1"/>
  <c r="H120" i="6"/>
  <c r="I120" i="6"/>
  <c r="J120" i="6"/>
  <c r="O119" i="6"/>
  <c r="F119" i="6"/>
  <c r="G119" i="6"/>
  <c r="S119" i="6" s="1"/>
  <c r="H119" i="6"/>
  <c r="I119" i="6"/>
  <c r="J119" i="6"/>
  <c r="O118" i="6"/>
  <c r="F118" i="6"/>
  <c r="G118" i="6"/>
  <c r="S118" i="6" s="1"/>
  <c r="H118" i="6"/>
  <c r="I118" i="6"/>
  <c r="J118" i="6"/>
  <c r="O117" i="6"/>
  <c r="F117" i="6"/>
  <c r="G117" i="6"/>
  <c r="S117" i="6" s="1"/>
  <c r="H117" i="6"/>
  <c r="I117" i="6"/>
  <c r="J117" i="6"/>
  <c r="O116" i="6"/>
  <c r="F116" i="6"/>
  <c r="G116" i="6"/>
  <c r="S116" i="6" s="1"/>
  <c r="H116" i="6"/>
  <c r="I116" i="6"/>
  <c r="J116" i="6"/>
  <c r="O115" i="6"/>
  <c r="F115" i="6"/>
  <c r="G115" i="6"/>
  <c r="S115" i="6" s="1"/>
  <c r="H115" i="6"/>
  <c r="I115" i="6"/>
  <c r="J115" i="6"/>
  <c r="O114" i="6"/>
  <c r="F114" i="6"/>
  <c r="G114" i="6"/>
  <c r="S114" i="6" s="1"/>
  <c r="H114" i="6"/>
  <c r="I114" i="6"/>
  <c r="J114" i="6"/>
  <c r="O113" i="6"/>
  <c r="F113" i="6"/>
  <c r="G113" i="6"/>
  <c r="S113" i="6" s="1"/>
  <c r="H113" i="6"/>
  <c r="I113" i="6"/>
  <c r="J113" i="6"/>
  <c r="O112" i="6"/>
  <c r="F112" i="6"/>
  <c r="G112" i="6"/>
  <c r="S112" i="6" s="1"/>
  <c r="H112" i="6"/>
  <c r="I112" i="6"/>
  <c r="J112" i="6"/>
  <c r="O111" i="6"/>
  <c r="F111" i="6"/>
  <c r="G111" i="6"/>
  <c r="S111" i="6" s="1"/>
  <c r="H111" i="6"/>
  <c r="I111" i="6"/>
  <c r="J111" i="6"/>
  <c r="O110" i="6"/>
  <c r="F110" i="6"/>
  <c r="G110" i="6"/>
  <c r="S110" i="6" s="1"/>
  <c r="H110" i="6"/>
  <c r="I110" i="6"/>
  <c r="J110" i="6"/>
  <c r="O109" i="6"/>
  <c r="F109" i="6"/>
  <c r="G109" i="6"/>
  <c r="S109" i="6" s="1"/>
  <c r="H109" i="6"/>
  <c r="I109" i="6"/>
  <c r="J109" i="6"/>
  <c r="O108" i="6"/>
  <c r="F108" i="6"/>
  <c r="G108" i="6"/>
  <c r="S108" i="6" s="1"/>
  <c r="H108" i="6"/>
  <c r="I108" i="6"/>
  <c r="J108" i="6"/>
  <c r="O107" i="6"/>
  <c r="F107" i="6"/>
  <c r="G107" i="6"/>
  <c r="S107" i="6" s="1"/>
  <c r="H107" i="6"/>
  <c r="I107" i="6"/>
  <c r="J107" i="6"/>
  <c r="O106" i="6"/>
  <c r="F106" i="6"/>
  <c r="G106" i="6"/>
  <c r="S106" i="6" s="1"/>
  <c r="H106" i="6"/>
  <c r="I106" i="6"/>
  <c r="J106" i="6"/>
  <c r="O105" i="6"/>
  <c r="F105" i="6"/>
  <c r="G105" i="6"/>
  <c r="S105" i="6" s="1"/>
  <c r="H105" i="6"/>
  <c r="I105" i="6"/>
  <c r="J105" i="6"/>
  <c r="O104" i="6"/>
  <c r="F104" i="6"/>
  <c r="G104" i="6"/>
  <c r="S104" i="6" s="1"/>
  <c r="H104" i="6"/>
  <c r="I104" i="6"/>
  <c r="J104" i="6"/>
  <c r="O103" i="6"/>
  <c r="F103" i="6"/>
  <c r="G103" i="6"/>
  <c r="S103" i="6" s="1"/>
  <c r="H103" i="6"/>
  <c r="I103" i="6"/>
  <c r="J103" i="6"/>
  <c r="O102" i="6"/>
  <c r="F102" i="6"/>
  <c r="G102" i="6"/>
  <c r="S102" i="6" s="1"/>
  <c r="H102" i="6"/>
  <c r="I102" i="6"/>
  <c r="J102" i="6"/>
  <c r="O101" i="6"/>
  <c r="F101" i="6"/>
  <c r="G101" i="6"/>
  <c r="S101" i="6" s="1"/>
  <c r="H101" i="6"/>
  <c r="I101" i="6"/>
  <c r="J101" i="6"/>
  <c r="O100" i="6"/>
  <c r="F100" i="6"/>
  <c r="G100" i="6"/>
  <c r="S100" i="6" s="1"/>
  <c r="H100" i="6"/>
  <c r="I100" i="6"/>
  <c r="J100" i="6"/>
  <c r="O99" i="6"/>
  <c r="F99" i="6"/>
  <c r="G99" i="6"/>
  <c r="S99" i="6" s="1"/>
  <c r="H99" i="6"/>
  <c r="I99" i="6"/>
  <c r="J99" i="6"/>
  <c r="O98" i="6"/>
  <c r="F98" i="6"/>
  <c r="G98" i="6"/>
  <c r="S98" i="6" s="1"/>
  <c r="H98" i="6"/>
  <c r="I98" i="6"/>
  <c r="J98" i="6"/>
  <c r="O97" i="6"/>
  <c r="F97" i="6"/>
  <c r="G97" i="6"/>
  <c r="S97" i="6" s="1"/>
  <c r="H97" i="6"/>
  <c r="I97" i="6"/>
  <c r="J97" i="6"/>
  <c r="O96" i="6"/>
  <c r="F96" i="6"/>
  <c r="G96" i="6"/>
  <c r="S96" i="6" s="1"/>
  <c r="H96" i="6"/>
  <c r="I96" i="6"/>
  <c r="J96" i="6"/>
  <c r="O95" i="6"/>
  <c r="F95" i="6"/>
  <c r="G95" i="6"/>
  <c r="S95" i="6" s="1"/>
  <c r="H95" i="6"/>
  <c r="I95" i="6"/>
  <c r="J95" i="6"/>
  <c r="O94" i="6"/>
  <c r="F94" i="6"/>
  <c r="G94" i="6"/>
  <c r="S94" i="6" s="1"/>
  <c r="H94" i="6"/>
  <c r="I94" i="6"/>
  <c r="J94" i="6"/>
  <c r="O93" i="6"/>
  <c r="F93" i="6"/>
  <c r="G93" i="6"/>
  <c r="S93" i="6" s="1"/>
  <c r="H93" i="6"/>
  <c r="I93" i="6"/>
  <c r="J93" i="6"/>
  <c r="O92" i="6"/>
  <c r="F92" i="6"/>
  <c r="G92" i="6"/>
  <c r="S92" i="6" s="1"/>
  <c r="H92" i="6"/>
  <c r="I92" i="6"/>
  <c r="J92" i="6"/>
  <c r="O91" i="6"/>
  <c r="F91" i="6"/>
  <c r="G91" i="6"/>
  <c r="S91" i="6" s="1"/>
  <c r="H91" i="6"/>
  <c r="I91" i="6"/>
  <c r="J91" i="6"/>
  <c r="O90" i="6"/>
  <c r="F90" i="6"/>
  <c r="G90" i="6"/>
  <c r="S90" i="6" s="1"/>
  <c r="H90" i="6"/>
  <c r="I90" i="6"/>
  <c r="J90" i="6"/>
  <c r="O89" i="6"/>
  <c r="F89" i="6"/>
  <c r="G89" i="6"/>
  <c r="S89" i="6" s="1"/>
  <c r="H89" i="6"/>
  <c r="I89" i="6"/>
  <c r="J89" i="6"/>
  <c r="O88" i="6"/>
  <c r="F88" i="6"/>
  <c r="G88" i="6"/>
  <c r="S88" i="6" s="1"/>
  <c r="H88" i="6"/>
  <c r="I88" i="6"/>
  <c r="J88" i="6"/>
  <c r="O87" i="6"/>
  <c r="F87" i="6"/>
  <c r="G87" i="6"/>
  <c r="S87" i="6" s="1"/>
  <c r="H87" i="6"/>
  <c r="I87" i="6"/>
  <c r="J87" i="6"/>
  <c r="O86" i="6"/>
  <c r="F86" i="6"/>
  <c r="G86" i="6"/>
  <c r="S86" i="6" s="1"/>
  <c r="H86" i="6"/>
  <c r="I86" i="6"/>
  <c r="J86" i="6"/>
  <c r="O85" i="6"/>
  <c r="F85" i="6"/>
  <c r="G85" i="6"/>
  <c r="S85" i="6" s="1"/>
  <c r="H85" i="6"/>
  <c r="I85" i="6"/>
  <c r="J85" i="6"/>
  <c r="O84" i="6"/>
  <c r="F84" i="6"/>
  <c r="G84" i="6"/>
  <c r="S84" i="6" s="1"/>
  <c r="H84" i="6"/>
  <c r="I84" i="6"/>
  <c r="J84" i="6"/>
  <c r="O83" i="6"/>
  <c r="F83" i="6"/>
  <c r="G83" i="6"/>
  <c r="S83" i="6" s="1"/>
  <c r="H83" i="6"/>
  <c r="I83" i="6"/>
  <c r="J83" i="6"/>
  <c r="O82" i="6"/>
  <c r="F82" i="6"/>
  <c r="G82" i="6"/>
  <c r="S82" i="6" s="1"/>
  <c r="H82" i="6"/>
  <c r="I82" i="6"/>
  <c r="J82" i="6"/>
  <c r="O81" i="6"/>
  <c r="F81" i="6"/>
  <c r="G81" i="6"/>
  <c r="S81" i="6" s="1"/>
  <c r="H81" i="6"/>
  <c r="I81" i="6"/>
  <c r="J81" i="6"/>
  <c r="O80" i="6"/>
  <c r="F80" i="6"/>
  <c r="G80" i="6"/>
  <c r="S80" i="6" s="1"/>
  <c r="H80" i="6"/>
  <c r="I80" i="6"/>
  <c r="J80" i="6"/>
  <c r="O79" i="6"/>
  <c r="F79" i="6"/>
  <c r="G79" i="6"/>
  <c r="S79" i="6" s="1"/>
  <c r="H79" i="6"/>
  <c r="I79" i="6"/>
  <c r="J79" i="6"/>
  <c r="O78" i="6"/>
  <c r="F78" i="6"/>
  <c r="G78" i="6"/>
  <c r="S78" i="6" s="1"/>
  <c r="H78" i="6"/>
  <c r="I78" i="6"/>
  <c r="J78" i="6"/>
  <c r="O77" i="6"/>
  <c r="F77" i="6"/>
  <c r="G77" i="6"/>
  <c r="S77" i="6" s="1"/>
  <c r="H77" i="6"/>
  <c r="I77" i="6"/>
  <c r="J77" i="6"/>
  <c r="O76" i="6"/>
  <c r="F76" i="6"/>
  <c r="G76" i="6"/>
  <c r="S76" i="6" s="1"/>
  <c r="H76" i="6"/>
  <c r="I76" i="6"/>
  <c r="J76" i="6"/>
  <c r="O75" i="6"/>
  <c r="F75" i="6"/>
  <c r="G75" i="6"/>
  <c r="S75" i="6" s="1"/>
  <c r="H75" i="6"/>
  <c r="I75" i="6"/>
  <c r="J75" i="6"/>
  <c r="O74" i="6"/>
  <c r="F74" i="6"/>
  <c r="G74" i="6"/>
  <c r="S74" i="6" s="1"/>
  <c r="H74" i="6"/>
  <c r="I74" i="6"/>
  <c r="J74" i="6"/>
  <c r="O73" i="6"/>
  <c r="F73" i="6"/>
  <c r="G73" i="6"/>
  <c r="S73" i="6" s="1"/>
  <c r="H73" i="6"/>
  <c r="I73" i="6"/>
  <c r="J73" i="6"/>
  <c r="O72" i="6"/>
  <c r="F72" i="6"/>
  <c r="G72" i="6"/>
  <c r="S72" i="6" s="1"/>
  <c r="H72" i="6"/>
  <c r="I72" i="6"/>
  <c r="J72" i="6"/>
  <c r="O71" i="6"/>
  <c r="F71" i="6"/>
  <c r="G71" i="6"/>
  <c r="S71" i="6" s="1"/>
  <c r="H71" i="6"/>
  <c r="I71" i="6"/>
  <c r="J71" i="6"/>
  <c r="O70" i="6"/>
  <c r="F70" i="6"/>
  <c r="G70" i="6"/>
  <c r="S70" i="6" s="1"/>
  <c r="H70" i="6"/>
  <c r="I70" i="6"/>
  <c r="J70" i="6"/>
  <c r="O69" i="6"/>
  <c r="F69" i="6"/>
  <c r="G69" i="6"/>
  <c r="S69" i="6" s="1"/>
  <c r="H69" i="6"/>
  <c r="I69" i="6"/>
  <c r="J69" i="6"/>
  <c r="O68" i="6"/>
  <c r="F68" i="6"/>
  <c r="G68" i="6"/>
  <c r="S68" i="6" s="1"/>
  <c r="H68" i="6"/>
  <c r="I68" i="6"/>
  <c r="J68" i="6"/>
  <c r="O67" i="6"/>
  <c r="F67" i="6"/>
  <c r="G67" i="6"/>
  <c r="S67" i="6" s="1"/>
  <c r="H67" i="6"/>
  <c r="I67" i="6"/>
  <c r="J67" i="6"/>
  <c r="O66" i="6"/>
  <c r="F66" i="6"/>
  <c r="G66" i="6"/>
  <c r="S66" i="6" s="1"/>
  <c r="H66" i="6"/>
  <c r="I66" i="6"/>
  <c r="J66" i="6"/>
  <c r="O65" i="6"/>
  <c r="F65" i="6"/>
  <c r="G65" i="6"/>
  <c r="S65" i="6" s="1"/>
  <c r="H65" i="6"/>
  <c r="I65" i="6"/>
  <c r="J65" i="6"/>
  <c r="O64" i="6"/>
  <c r="F64" i="6"/>
  <c r="G64" i="6"/>
  <c r="S64" i="6" s="1"/>
  <c r="H64" i="6"/>
  <c r="I64" i="6"/>
  <c r="J64" i="6"/>
  <c r="O63" i="6"/>
  <c r="F63" i="6"/>
  <c r="G63" i="6"/>
  <c r="S63" i="6" s="1"/>
  <c r="H63" i="6"/>
  <c r="I63" i="6"/>
  <c r="J63" i="6"/>
  <c r="O62" i="6"/>
  <c r="F62" i="6"/>
  <c r="G62" i="6"/>
  <c r="S62" i="6" s="1"/>
  <c r="H62" i="6"/>
  <c r="I62" i="6"/>
  <c r="J62" i="6"/>
  <c r="O61" i="6"/>
  <c r="F61" i="6"/>
  <c r="G61" i="6"/>
  <c r="S61" i="6" s="1"/>
  <c r="H61" i="6"/>
  <c r="I61" i="6"/>
  <c r="J61" i="6"/>
  <c r="O60" i="6"/>
  <c r="F60" i="6"/>
  <c r="G60" i="6"/>
  <c r="S60" i="6" s="1"/>
  <c r="H60" i="6"/>
  <c r="I60" i="6"/>
  <c r="J60" i="6"/>
  <c r="O59" i="6"/>
  <c r="F59" i="6"/>
  <c r="G59" i="6"/>
  <c r="S59" i="6" s="1"/>
  <c r="H59" i="6"/>
  <c r="I59" i="6"/>
  <c r="J59" i="6"/>
  <c r="O58" i="6"/>
  <c r="F58" i="6"/>
  <c r="G58" i="6"/>
  <c r="S58" i="6" s="1"/>
  <c r="H58" i="6"/>
  <c r="I58" i="6"/>
  <c r="J58" i="6"/>
  <c r="O57" i="6"/>
  <c r="F57" i="6"/>
  <c r="G57" i="6"/>
  <c r="S57" i="6" s="1"/>
  <c r="H57" i="6"/>
  <c r="I57" i="6"/>
  <c r="J57" i="6"/>
  <c r="O56" i="6"/>
  <c r="F56" i="6"/>
  <c r="G56" i="6"/>
  <c r="S56" i="6" s="1"/>
  <c r="H56" i="6"/>
  <c r="I56" i="6"/>
  <c r="J56" i="6"/>
  <c r="O55" i="6"/>
  <c r="F55" i="6"/>
  <c r="G55" i="6"/>
  <c r="S55" i="6" s="1"/>
  <c r="H55" i="6"/>
  <c r="I55" i="6"/>
  <c r="J55" i="6"/>
  <c r="O54" i="6"/>
  <c r="F54" i="6"/>
  <c r="G54" i="6"/>
  <c r="S54" i="6" s="1"/>
  <c r="H54" i="6"/>
  <c r="I54" i="6"/>
  <c r="J54" i="6"/>
  <c r="O53" i="6"/>
  <c r="F53" i="6"/>
  <c r="G53" i="6"/>
  <c r="S53" i="6" s="1"/>
  <c r="H53" i="6"/>
  <c r="I53" i="6"/>
  <c r="J53" i="6"/>
  <c r="O52" i="6"/>
  <c r="F52" i="6"/>
  <c r="G52" i="6"/>
  <c r="S52" i="6" s="1"/>
  <c r="H52" i="6"/>
  <c r="I52" i="6"/>
  <c r="J52" i="6"/>
  <c r="O51" i="6"/>
  <c r="F51" i="6"/>
  <c r="G51" i="6"/>
  <c r="S51" i="6" s="1"/>
  <c r="H51" i="6"/>
  <c r="I51" i="6"/>
  <c r="J51" i="6"/>
  <c r="O50" i="6"/>
  <c r="F50" i="6"/>
  <c r="G50" i="6"/>
  <c r="S50" i="6" s="1"/>
  <c r="H50" i="6"/>
  <c r="I50" i="6"/>
  <c r="J50" i="6"/>
  <c r="O49" i="6"/>
  <c r="F49" i="6"/>
  <c r="G49" i="6"/>
  <c r="S49" i="6" s="1"/>
  <c r="H49" i="6"/>
  <c r="I49" i="6"/>
  <c r="J49" i="6"/>
  <c r="O48" i="6"/>
  <c r="F48" i="6"/>
  <c r="G48" i="6"/>
  <c r="S48" i="6" s="1"/>
  <c r="H48" i="6"/>
  <c r="I48" i="6"/>
  <c r="J48" i="6"/>
  <c r="O47" i="6"/>
  <c r="F47" i="6"/>
  <c r="G47" i="6"/>
  <c r="S47" i="6" s="1"/>
  <c r="H47" i="6"/>
  <c r="I47" i="6"/>
  <c r="J47" i="6"/>
  <c r="O46" i="6"/>
  <c r="F46" i="6"/>
  <c r="G46" i="6"/>
  <c r="S46" i="6" s="1"/>
  <c r="H46" i="6"/>
  <c r="I46" i="6"/>
  <c r="J46" i="6"/>
  <c r="O45" i="6"/>
  <c r="F45" i="6"/>
  <c r="G45" i="6"/>
  <c r="S45" i="6" s="1"/>
  <c r="H45" i="6"/>
  <c r="I45" i="6"/>
  <c r="J45" i="6"/>
  <c r="O44" i="6"/>
  <c r="F44" i="6"/>
  <c r="G44" i="6"/>
  <c r="S44" i="6" s="1"/>
  <c r="H44" i="6"/>
  <c r="I44" i="6"/>
  <c r="J44" i="6"/>
  <c r="O43" i="6"/>
  <c r="F43" i="6"/>
  <c r="G43" i="6"/>
  <c r="S43" i="6" s="1"/>
  <c r="H43" i="6"/>
  <c r="I43" i="6"/>
  <c r="J43" i="6"/>
  <c r="O42" i="6"/>
  <c r="F42" i="6"/>
  <c r="G42" i="6"/>
  <c r="S42" i="6" s="1"/>
  <c r="H42" i="6"/>
  <c r="I42" i="6"/>
  <c r="J42" i="6"/>
  <c r="O41" i="6"/>
  <c r="F41" i="6"/>
  <c r="G41" i="6"/>
  <c r="S41" i="6" s="1"/>
  <c r="H41" i="6"/>
  <c r="I41" i="6"/>
  <c r="J41" i="6"/>
  <c r="O40" i="6"/>
  <c r="F40" i="6"/>
  <c r="G40" i="6"/>
  <c r="S40" i="6" s="1"/>
  <c r="H40" i="6"/>
  <c r="I40" i="6"/>
  <c r="J40" i="6"/>
  <c r="O39" i="6"/>
  <c r="F39" i="6"/>
  <c r="G39" i="6"/>
  <c r="S39" i="6" s="1"/>
  <c r="H39" i="6"/>
  <c r="I39" i="6"/>
  <c r="J39" i="6"/>
  <c r="O38" i="6"/>
  <c r="F38" i="6"/>
  <c r="G38" i="6"/>
  <c r="S38" i="6" s="1"/>
  <c r="H38" i="6"/>
  <c r="I38" i="6"/>
  <c r="J38" i="6"/>
  <c r="O37" i="6"/>
  <c r="F37" i="6"/>
  <c r="G37" i="6"/>
  <c r="S37" i="6" s="1"/>
  <c r="H37" i="6"/>
  <c r="I37" i="6"/>
  <c r="J37" i="6"/>
  <c r="O36" i="6"/>
  <c r="F36" i="6"/>
  <c r="G36" i="6"/>
  <c r="S36" i="6" s="1"/>
  <c r="H36" i="6"/>
  <c r="I36" i="6"/>
  <c r="J36" i="6"/>
  <c r="O35" i="6"/>
  <c r="F35" i="6"/>
  <c r="G35" i="6"/>
  <c r="S35" i="6" s="1"/>
  <c r="H35" i="6"/>
  <c r="I35" i="6"/>
  <c r="J35" i="6"/>
  <c r="O34" i="6"/>
  <c r="F34" i="6"/>
  <c r="G34" i="6"/>
  <c r="S34" i="6" s="1"/>
  <c r="H34" i="6"/>
  <c r="I34" i="6"/>
  <c r="J34" i="6"/>
  <c r="O33" i="6"/>
  <c r="F33" i="6"/>
  <c r="G33" i="6"/>
  <c r="S33" i="6" s="1"/>
  <c r="H33" i="6"/>
  <c r="I33" i="6"/>
  <c r="J33" i="6"/>
  <c r="O32" i="6"/>
  <c r="F32" i="6"/>
  <c r="G32" i="6"/>
  <c r="S32" i="6" s="1"/>
  <c r="H32" i="6"/>
  <c r="I32" i="6"/>
  <c r="J32" i="6"/>
  <c r="O31" i="6"/>
  <c r="F31" i="6"/>
  <c r="G31" i="6"/>
  <c r="S31" i="6" s="1"/>
  <c r="H31" i="6"/>
  <c r="I31" i="6"/>
  <c r="J31" i="6"/>
  <c r="O30" i="6"/>
  <c r="F30" i="6"/>
  <c r="G30" i="6"/>
  <c r="S30" i="6" s="1"/>
  <c r="H30" i="6"/>
  <c r="I30" i="6"/>
  <c r="J30" i="6"/>
  <c r="O29" i="6"/>
  <c r="F29" i="6"/>
  <c r="G29" i="6"/>
  <c r="S29" i="6" s="1"/>
  <c r="H29" i="6"/>
  <c r="I29" i="6"/>
  <c r="J29" i="6"/>
  <c r="O28" i="6"/>
  <c r="F28" i="6"/>
  <c r="G28" i="6"/>
  <c r="S28" i="6" s="1"/>
  <c r="H28" i="6"/>
  <c r="I28" i="6"/>
  <c r="J28" i="6"/>
  <c r="O27" i="6"/>
  <c r="F27" i="6"/>
  <c r="G27" i="6"/>
  <c r="S27" i="6" s="1"/>
  <c r="H27" i="6"/>
  <c r="I27" i="6"/>
  <c r="J27" i="6"/>
  <c r="O26" i="6"/>
  <c r="F26" i="6"/>
  <c r="G26" i="6"/>
  <c r="S26" i="6" s="1"/>
  <c r="H26" i="6"/>
  <c r="I26" i="6"/>
  <c r="J26" i="6"/>
  <c r="O25" i="6"/>
  <c r="F25" i="6"/>
  <c r="G25" i="6"/>
  <c r="S25" i="6" s="1"/>
  <c r="H25" i="6"/>
  <c r="I25" i="6"/>
  <c r="J25" i="6"/>
  <c r="O24" i="6"/>
  <c r="F24" i="6"/>
  <c r="G24" i="6"/>
  <c r="S24" i="6" s="1"/>
  <c r="H24" i="6"/>
  <c r="I24" i="6"/>
  <c r="J24" i="6"/>
  <c r="O23" i="6"/>
  <c r="F23" i="6"/>
  <c r="G23" i="6"/>
  <c r="S23" i="6" s="1"/>
  <c r="H23" i="6"/>
  <c r="I23" i="6"/>
  <c r="J23" i="6"/>
  <c r="O22" i="6"/>
  <c r="F22" i="6"/>
  <c r="G22" i="6"/>
  <c r="S22" i="6" s="1"/>
  <c r="H22" i="6"/>
  <c r="I22" i="6"/>
  <c r="J22" i="6"/>
  <c r="O21" i="6"/>
  <c r="F21" i="6"/>
  <c r="G21" i="6"/>
  <c r="S21" i="6" s="1"/>
  <c r="H21" i="6"/>
  <c r="I21" i="6"/>
  <c r="J21" i="6"/>
  <c r="O20" i="6"/>
  <c r="F20" i="6"/>
  <c r="G20" i="6"/>
  <c r="S20" i="6" s="1"/>
  <c r="H20" i="6"/>
  <c r="I20" i="6"/>
  <c r="J20" i="6"/>
  <c r="O19" i="6"/>
  <c r="F19" i="6"/>
  <c r="G19" i="6"/>
  <c r="S19" i="6" s="1"/>
  <c r="H19" i="6"/>
  <c r="I19" i="6"/>
  <c r="J19" i="6"/>
  <c r="O18" i="6"/>
  <c r="F18" i="6"/>
  <c r="G18" i="6"/>
  <c r="S18" i="6" s="1"/>
  <c r="H18" i="6"/>
  <c r="I18" i="6"/>
  <c r="J18" i="6"/>
  <c r="O17" i="6"/>
  <c r="F17" i="6"/>
  <c r="G17" i="6"/>
  <c r="S17" i="6" s="1"/>
  <c r="H17" i="6"/>
  <c r="I17" i="6"/>
  <c r="J17" i="6"/>
  <c r="O16" i="6"/>
  <c r="F16" i="6"/>
  <c r="G16" i="6"/>
  <c r="S16" i="6" s="1"/>
  <c r="H16" i="6"/>
  <c r="I16" i="6"/>
  <c r="J16" i="6"/>
  <c r="O15" i="6"/>
  <c r="F15" i="6"/>
  <c r="G15" i="6"/>
  <c r="S15" i="6" s="1"/>
  <c r="H15" i="6"/>
  <c r="I15" i="6"/>
  <c r="J15" i="6"/>
  <c r="O14" i="6"/>
  <c r="F14" i="6"/>
  <c r="G14" i="6"/>
  <c r="S14" i="6" s="1"/>
  <c r="H14" i="6"/>
  <c r="I14" i="6"/>
  <c r="J14" i="6"/>
  <c r="O13" i="6"/>
  <c r="F13" i="6"/>
  <c r="G13" i="6"/>
  <c r="S13" i="6" s="1"/>
  <c r="H13" i="6"/>
  <c r="I13" i="6"/>
  <c r="J13" i="6"/>
  <c r="O12" i="6"/>
  <c r="F12" i="6"/>
  <c r="G12" i="6"/>
  <c r="S12" i="6" s="1"/>
  <c r="H12" i="6"/>
  <c r="I12" i="6"/>
  <c r="J12" i="6"/>
  <c r="O11" i="6"/>
  <c r="F11" i="6"/>
  <c r="G11" i="6"/>
  <c r="S11" i="6" s="1"/>
  <c r="H11" i="6"/>
  <c r="I11" i="6"/>
  <c r="J11" i="6"/>
  <c r="O10" i="6"/>
  <c r="F10" i="6"/>
  <c r="G10" i="6"/>
  <c r="S10" i="6" s="1"/>
  <c r="H10" i="6"/>
  <c r="I10" i="6"/>
  <c r="J10" i="6"/>
  <c r="O9" i="6"/>
  <c r="F9" i="6"/>
  <c r="G9" i="6"/>
  <c r="S9" i="6" s="1"/>
  <c r="H9" i="6"/>
  <c r="I9" i="6"/>
  <c r="J9" i="6"/>
  <c r="O8" i="6"/>
  <c r="F8" i="6"/>
  <c r="G8" i="6"/>
  <c r="S8" i="6" s="1"/>
  <c r="H8" i="6"/>
  <c r="I8" i="6"/>
  <c r="J8" i="6"/>
  <c r="O7" i="6"/>
  <c r="F7" i="6"/>
  <c r="G7" i="6"/>
  <c r="S7" i="6" s="1"/>
  <c r="H7" i="6"/>
  <c r="I7" i="6"/>
  <c r="J7" i="6"/>
  <c r="O6" i="6"/>
  <c r="F6" i="6"/>
  <c r="G6" i="6"/>
  <c r="S6" i="6" s="1"/>
  <c r="H6" i="6"/>
  <c r="I6" i="6"/>
  <c r="J6" i="6"/>
  <c r="O5" i="6"/>
  <c r="F5" i="6"/>
  <c r="G5" i="6"/>
  <c r="S5" i="6" s="1"/>
  <c r="H5" i="6"/>
  <c r="I5" i="6"/>
  <c r="J5" i="6"/>
  <c r="O4" i="6"/>
  <c r="F4" i="6"/>
  <c r="G4" i="6"/>
  <c r="S4" i="6" s="1"/>
  <c r="H4" i="6"/>
  <c r="I4" i="6"/>
  <c r="J4" i="6"/>
  <c r="O3" i="6"/>
  <c r="F3" i="6"/>
  <c r="G3" i="6"/>
  <c r="S3" i="6" s="1"/>
  <c r="H3" i="6"/>
  <c r="I3" i="6"/>
  <c r="J3" i="6"/>
  <c r="O2" i="6"/>
  <c r="O1170" i="6"/>
  <c r="F1170" i="6"/>
  <c r="G1170" i="6"/>
  <c r="S1170" i="6" s="1"/>
  <c r="H1170" i="6"/>
  <c r="I1170" i="6"/>
  <c r="J1170" i="6"/>
  <c r="O1169" i="6"/>
  <c r="F1169" i="6"/>
  <c r="G1169" i="6"/>
  <c r="S1169" i="6" s="1"/>
  <c r="H1169" i="6"/>
  <c r="I1169" i="6"/>
  <c r="J1169" i="6"/>
  <c r="O1168" i="6"/>
  <c r="F1168" i="6"/>
  <c r="G1168" i="6"/>
  <c r="S1168" i="6" s="1"/>
  <c r="H1168" i="6"/>
  <c r="I1168" i="6"/>
  <c r="R1168" i="6" s="1"/>
  <c r="J1168" i="6"/>
  <c r="O1167" i="6"/>
  <c r="F1167" i="6"/>
  <c r="G1167" i="6"/>
  <c r="S1167" i="6" s="1"/>
  <c r="H1167" i="6"/>
  <c r="I1167" i="6"/>
  <c r="R1167" i="6" s="1"/>
  <c r="J1167" i="6"/>
  <c r="O1166" i="6"/>
  <c r="F1166" i="6"/>
  <c r="G1166" i="6"/>
  <c r="S1166" i="6" s="1"/>
  <c r="H1166" i="6"/>
  <c r="I1166" i="6"/>
  <c r="R1166" i="6" s="1"/>
  <c r="J1166" i="6"/>
  <c r="O1165" i="6"/>
  <c r="F1165" i="6"/>
  <c r="G1165" i="6"/>
  <c r="S1165" i="6" s="1"/>
  <c r="H1165" i="6"/>
  <c r="I1165" i="6"/>
  <c r="P1165" i="6" s="1"/>
  <c r="J1165" i="6"/>
  <c r="O1164" i="6"/>
  <c r="F1164" i="6"/>
  <c r="G1164" i="6"/>
  <c r="S1164" i="6" s="1"/>
  <c r="H1164" i="6"/>
  <c r="I1164" i="6"/>
  <c r="J1164" i="6"/>
  <c r="O1163" i="6"/>
  <c r="F1163" i="6"/>
  <c r="G1163" i="6"/>
  <c r="S1163" i="6" s="1"/>
  <c r="H1163" i="6"/>
  <c r="I1163" i="6"/>
  <c r="J1163" i="6"/>
  <c r="O1162" i="6"/>
  <c r="F1162" i="6"/>
  <c r="G1162" i="6"/>
  <c r="S1162" i="6" s="1"/>
  <c r="H1162" i="6"/>
  <c r="I1162" i="6"/>
  <c r="J1162" i="6"/>
  <c r="O1161" i="6"/>
  <c r="F1161" i="6"/>
  <c r="G1161" i="6"/>
  <c r="S1161" i="6" s="1"/>
  <c r="H1161" i="6"/>
  <c r="I1161" i="6"/>
  <c r="J1161" i="6"/>
  <c r="O1160" i="6"/>
  <c r="F1160" i="6"/>
  <c r="G1160" i="6"/>
  <c r="S1160" i="6" s="1"/>
  <c r="H1160" i="6"/>
  <c r="I1160" i="6"/>
  <c r="R1160" i="6" s="1"/>
  <c r="J1160" i="6"/>
  <c r="O1159" i="6"/>
  <c r="F1159" i="6"/>
  <c r="G1159" i="6"/>
  <c r="S1159" i="6" s="1"/>
  <c r="H1159" i="6"/>
  <c r="I1159" i="6"/>
  <c r="R1159" i="6" s="1"/>
  <c r="J1159" i="6"/>
  <c r="O1158" i="6"/>
  <c r="F1158" i="6"/>
  <c r="G1158" i="6"/>
  <c r="S1158" i="6" s="1"/>
  <c r="H1158" i="6"/>
  <c r="I1158" i="6"/>
  <c r="R1158" i="6" s="1"/>
  <c r="J1158" i="6"/>
  <c r="O1157" i="6"/>
  <c r="F1157" i="6"/>
  <c r="G1157" i="6"/>
  <c r="S1157" i="6" s="1"/>
  <c r="H1157" i="6"/>
  <c r="I1157" i="6"/>
  <c r="P1157" i="6" s="1"/>
  <c r="J1157" i="6"/>
  <c r="O1156" i="6"/>
  <c r="F1156" i="6"/>
  <c r="G1156" i="6"/>
  <c r="S1156" i="6" s="1"/>
  <c r="H1156" i="6"/>
  <c r="I1156" i="6"/>
  <c r="J1156" i="6"/>
  <c r="O1155" i="6"/>
  <c r="F1155" i="6"/>
  <c r="G1155" i="6"/>
  <c r="S1155" i="6" s="1"/>
  <c r="H1155" i="6"/>
  <c r="I1155" i="6"/>
  <c r="J1155" i="6"/>
  <c r="O1154" i="6"/>
  <c r="F1154" i="6"/>
  <c r="G1154" i="6"/>
  <c r="S1154" i="6" s="1"/>
  <c r="H1154" i="6"/>
  <c r="I1154" i="6"/>
  <c r="J1154" i="6"/>
  <c r="O1153" i="6"/>
  <c r="F1153" i="6"/>
  <c r="G1153" i="6"/>
  <c r="S1153" i="6" s="1"/>
  <c r="H1153" i="6"/>
  <c r="I1153" i="6"/>
  <c r="J1153" i="6"/>
  <c r="O1152" i="6"/>
  <c r="F1152" i="6"/>
  <c r="G1152" i="6"/>
  <c r="S1152" i="6" s="1"/>
  <c r="H1152" i="6"/>
  <c r="I1152" i="6"/>
  <c r="R1152" i="6" s="1"/>
  <c r="J1152" i="6"/>
  <c r="O1151" i="6"/>
  <c r="F1151" i="6"/>
  <c r="G1151" i="6"/>
  <c r="S1151" i="6" s="1"/>
  <c r="H1151" i="6"/>
  <c r="I1151" i="6"/>
  <c r="R1151" i="6" s="1"/>
  <c r="J1151" i="6"/>
  <c r="O1150" i="6"/>
  <c r="F1150" i="6"/>
  <c r="G1150" i="6"/>
  <c r="S1150" i="6" s="1"/>
  <c r="H1150" i="6"/>
  <c r="I1150" i="6"/>
  <c r="R1150" i="6" s="1"/>
  <c r="J1150" i="6"/>
  <c r="O1149" i="6"/>
  <c r="F1149" i="6"/>
  <c r="G1149" i="6"/>
  <c r="S1149" i="6" s="1"/>
  <c r="H1149" i="6"/>
  <c r="I1149" i="6"/>
  <c r="P1149" i="6" s="1"/>
  <c r="J1149" i="6"/>
  <c r="O1148" i="6"/>
  <c r="F1148" i="6"/>
  <c r="G1148" i="6"/>
  <c r="S1148" i="6" s="1"/>
  <c r="H1148" i="6"/>
  <c r="I1148" i="6"/>
  <c r="J1148" i="6"/>
  <c r="O1147" i="6"/>
  <c r="F1147" i="6"/>
  <c r="G1147" i="6"/>
  <c r="S1147" i="6" s="1"/>
  <c r="H1147" i="6"/>
  <c r="I1147" i="6"/>
  <c r="J1147" i="6"/>
  <c r="O1146" i="6"/>
  <c r="F1146" i="6"/>
  <c r="G1146" i="6"/>
  <c r="S1146" i="6" s="1"/>
  <c r="H1146" i="6"/>
  <c r="I1146" i="6"/>
  <c r="J1146" i="6"/>
  <c r="O1145" i="6"/>
  <c r="F1145" i="6"/>
  <c r="G1145" i="6"/>
  <c r="S1145" i="6" s="1"/>
  <c r="H1145" i="6"/>
  <c r="I1145" i="6"/>
  <c r="J1145" i="6"/>
  <c r="O1144" i="6"/>
  <c r="F1144" i="6"/>
  <c r="G1144" i="6"/>
  <c r="S1144" i="6" s="1"/>
  <c r="H1144" i="6"/>
  <c r="I1144" i="6"/>
  <c r="R1144" i="6" s="1"/>
  <c r="J1144" i="6"/>
  <c r="O1143" i="6"/>
  <c r="F1143" i="6"/>
  <c r="G1143" i="6"/>
  <c r="S1143" i="6" s="1"/>
  <c r="H1143" i="6"/>
  <c r="I1143" i="6"/>
  <c r="R1143" i="6" s="1"/>
  <c r="J1143" i="6"/>
  <c r="O1142" i="6"/>
  <c r="F1142" i="6"/>
  <c r="G1142" i="6"/>
  <c r="S1142" i="6" s="1"/>
  <c r="H1142" i="6"/>
  <c r="I1142" i="6"/>
  <c r="R1142" i="6" s="1"/>
  <c r="J1142" i="6"/>
  <c r="O1141" i="6"/>
  <c r="F1141" i="6"/>
  <c r="G1141" i="6"/>
  <c r="S1141" i="6" s="1"/>
  <c r="H1141" i="6"/>
  <c r="I1141" i="6"/>
  <c r="P1141" i="6" s="1"/>
  <c r="J1141" i="6"/>
  <c r="O1140" i="6"/>
  <c r="F1140" i="6"/>
  <c r="G1140" i="6"/>
  <c r="S1140" i="6" s="1"/>
  <c r="H1140" i="6"/>
  <c r="I1140" i="6"/>
  <c r="J1140" i="6"/>
  <c r="O1139" i="6"/>
  <c r="F1139" i="6"/>
  <c r="G1139" i="6"/>
  <c r="S1139" i="6" s="1"/>
  <c r="H1139" i="6"/>
  <c r="I1139" i="6"/>
  <c r="J1139" i="6"/>
  <c r="O1138" i="6"/>
  <c r="F1138" i="6"/>
  <c r="G1138" i="6"/>
  <c r="S1138" i="6" s="1"/>
  <c r="H1138" i="6"/>
  <c r="I1138" i="6"/>
  <c r="J1138" i="6"/>
  <c r="O1137" i="6"/>
  <c r="F1137" i="6"/>
  <c r="G1137" i="6"/>
  <c r="S1137" i="6" s="1"/>
  <c r="H1137" i="6"/>
  <c r="I1137" i="6"/>
  <c r="J1137" i="6"/>
  <c r="O1136" i="6"/>
  <c r="F1136" i="6"/>
  <c r="G1136" i="6"/>
  <c r="S1136" i="6" s="1"/>
  <c r="H1136" i="6"/>
  <c r="I1136" i="6"/>
  <c r="R1136" i="6" s="1"/>
  <c r="J1136" i="6"/>
  <c r="O1135" i="6"/>
  <c r="F1135" i="6"/>
  <c r="G1135" i="6"/>
  <c r="S1135" i="6" s="1"/>
  <c r="H1135" i="6"/>
  <c r="I1135" i="6"/>
  <c r="R1135" i="6" s="1"/>
  <c r="J1135" i="6"/>
  <c r="O1134" i="6"/>
  <c r="F1134" i="6"/>
  <c r="G1134" i="6"/>
  <c r="S1134" i="6" s="1"/>
  <c r="H1134" i="6"/>
  <c r="I1134" i="6"/>
  <c r="R1134" i="6" s="1"/>
  <c r="J1134" i="6"/>
  <c r="O1133" i="6"/>
  <c r="F1133" i="6"/>
  <c r="G1133" i="6"/>
  <c r="S1133" i="6" s="1"/>
  <c r="H1133" i="6"/>
  <c r="I1133" i="6"/>
  <c r="P1133" i="6" s="1"/>
  <c r="J1133" i="6"/>
  <c r="O1132" i="6"/>
  <c r="F1132" i="6"/>
  <c r="G1132" i="6"/>
  <c r="S1132" i="6" s="1"/>
  <c r="H1132" i="6"/>
  <c r="I1132" i="6"/>
  <c r="J1132" i="6"/>
  <c r="O1131" i="6"/>
  <c r="F1131" i="6"/>
  <c r="G1131" i="6"/>
  <c r="S1131" i="6" s="1"/>
  <c r="H1131" i="6"/>
  <c r="I1131" i="6"/>
  <c r="J1131" i="6"/>
  <c r="O1130" i="6"/>
  <c r="F1130" i="6"/>
  <c r="G1130" i="6"/>
  <c r="S1130" i="6" s="1"/>
  <c r="H1130" i="6"/>
  <c r="I1130" i="6"/>
  <c r="J1130" i="6"/>
  <c r="O1129" i="6"/>
  <c r="F1129" i="6"/>
  <c r="G1129" i="6"/>
  <c r="S1129" i="6" s="1"/>
  <c r="H1129" i="6"/>
  <c r="I1129" i="6"/>
  <c r="J1129" i="6"/>
  <c r="O1128" i="6"/>
  <c r="F1128" i="6"/>
  <c r="G1128" i="6"/>
  <c r="S1128" i="6" s="1"/>
  <c r="H1128" i="6"/>
  <c r="I1128" i="6"/>
  <c r="R1128" i="6" s="1"/>
  <c r="J1128" i="6"/>
  <c r="O1127" i="6"/>
  <c r="F1127" i="6"/>
  <c r="G1127" i="6"/>
  <c r="S1127" i="6" s="1"/>
  <c r="H1127" i="6"/>
  <c r="I1127" i="6"/>
  <c r="R1127" i="6" s="1"/>
  <c r="J1127" i="6"/>
  <c r="O1126" i="6"/>
  <c r="F1126" i="6"/>
  <c r="G1126" i="6"/>
  <c r="S1126" i="6" s="1"/>
  <c r="H1126" i="6"/>
  <c r="I1126" i="6"/>
  <c r="R1126" i="6" s="1"/>
  <c r="J1126" i="6"/>
  <c r="O1125" i="6"/>
  <c r="F1125" i="6"/>
  <c r="G1125" i="6"/>
  <c r="S1125" i="6" s="1"/>
  <c r="H1125" i="6"/>
  <c r="I1125" i="6"/>
  <c r="P1125" i="6" s="1"/>
  <c r="J1125" i="6"/>
  <c r="O1124" i="6"/>
  <c r="F1124" i="6"/>
  <c r="G1124" i="6"/>
  <c r="S1124" i="6" s="1"/>
  <c r="H1124" i="6"/>
  <c r="I1124" i="6"/>
  <c r="J1124" i="6"/>
  <c r="O1123" i="6"/>
  <c r="F1123" i="6"/>
  <c r="G1123" i="6"/>
  <c r="S1123" i="6" s="1"/>
  <c r="H1123" i="6"/>
  <c r="I1123" i="6"/>
  <c r="J1123" i="6"/>
  <c r="O1122" i="6"/>
  <c r="F1122" i="6"/>
  <c r="G1122" i="6"/>
  <c r="S1122" i="6" s="1"/>
  <c r="H1122" i="6"/>
  <c r="I1122" i="6"/>
  <c r="J1122" i="6"/>
  <c r="O1121" i="6"/>
  <c r="F1121" i="6"/>
  <c r="G1121" i="6"/>
  <c r="S1121" i="6" s="1"/>
  <c r="H1121" i="6"/>
  <c r="I1121" i="6"/>
  <c r="J1121" i="6"/>
  <c r="O1120" i="6"/>
  <c r="F1120" i="6"/>
  <c r="G1120" i="6"/>
  <c r="S1120" i="6" s="1"/>
  <c r="H1120" i="6"/>
  <c r="I1120" i="6"/>
  <c r="R1120" i="6" s="1"/>
  <c r="J1120" i="6"/>
  <c r="O1119" i="6"/>
  <c r="F1119" i="6"/>
  <c r="G1119" i="6"/>
  <c r="S1119" i="6" s="1"/>
  <c r="H1119" i="6"/>
  <c r="I1119" i="6"/>
  <c r="R1119" i="6" s="1"/>
  <c r="J1119" i="6"/>
  <c r="O1118" i="6"/>
  <c r="F1118" i="6"/>
  <c r="G1118" i="6"/>
  <c r="S1118" i="6" s="1"/>
  <c r="H1118" i="6"/>
  <c r="I1118" i="6"/>
  <c r="R1118" i="6" s="1"/>
  <c r="J1118" i="6"/>
  <c r="O1117" i="6"/>
  <c r="F1117" i="6"/>
  <c r="G1117" i="6"/>
  <c r="S1117" i="6" s="1"/>
  <c r="H1117" i="6"/>
  <c r="I1117" i="6"/>
  <c r="P1117" i="6" s="1"/>
  <c r="J1117" i="6"/>
  <c r="O1116" i="6"/>
  <c r="F1116" i="6"/>
  <c r="G1116" i="6"/>
  <c r="S1116" i="6" s="1"/>
  <c r="H1116" i="6"/>
  <c r="I1116" i="6"/>
  <c r="J1116" i="6"/>
  <c r="O1115" i="6"/>
  <c r="F1115" i="6"/>
  <c r="G1115" i="6"/>
  <c r="S1115" i="6" s="1"/>
  <c r="H1115" i="6"/>
  <c r="I1115" i="6"/>
  <c r="J1115" i="6"/>
  <c r="O1114" i="6"/>
  <c r="F1114" i="6"/>
  <c r="G1114" i="6"/>
  <c r="S1114" i="6" s="1"/>
  <c r="H1114" i="6"/>
  <c r="I1114" i="6"/>
  <c r="J1114" i="6"/>
  <c r="O1113" i="6"/>
  <c r="F1113" i="6"/>
  <c r="G1113" i="6"/>
  <c r="S1113" i="6" s="1"/>
  <c r="H1113" i="6"/>
  <c r="I1113" i="6"/>
  <c r="J1113" i="6"/>
  <c r="O1112" i="6"/>
  <c r="F1112" i="6"/>
  <c r="G1112" i="6"/>
  <c r="S1112" i="6" s="1"/>
  <c r="H1112" i="6"/>
  <c r="I1112" i="6"/>
  <c r="R1112" i="6" s="1"/>
  <c r="J1112" i="6"/>
  <c r="O1111" i="6"/>
  <c r="F1111" i="6"/>
  <c r="G1111" i="6"/>
  <c r="S1111" i="6" s="1"/>
  <c r="H1111" i="6"/>
  <c r="I1111" i="6"/>
  <c r="R1111" i="6" s="1"/>
  <c r="J1111" i="6"/>
  <c r="O1110" i="6"/>
  <c r="F1110" i="6"/>
  <c r="G1110" i="6"/>
  <c r="S1110" i="6" s="1"/>
  <c r="H1110" i="6"/>
  <c r="I1110" i="6"/>
  <c r="R1110" i="6" s="1"/>
  <c r="J1110" i="6"/>
  <c r="O1109" i="6"/>
  <c r="F1109" i="6"/>
  <c r="G1109" i="6"/>
  <c r="S1109" i="6" s="1"/>
  <c r="H1109" i="6"/>
  <c r="I1109" i="6"/>
  <c r="P1109" i="6" s="1"/>
  <c r="J1109" i="6"/>
  <c r="O1108" i="6"/>
  <c r="F1108" i="6"/>
  <c r="G1108" i="6"/>
  <c r="S1108" i="6" s="1"/>
  <c r="H1108" i="6"/>
  <c r="I1108" i="6"/>
  <c r="J1108" i="6"/>
  <c r="O1107" i="6"/>
  <c r="F1107" i="6"/>
  <c r="G1107" i="6"/>
  <c r="S1107" i="6" s="1"/>
  <c r="H1107" i="6"/>
  <c r="I1107" i="6"/>
  <c r="J1107" i="6"/>
  <c r="O1106" i="6"/>
  <c r="F1106" i="6"/>
  <c r="G1106" i="6"/>
  <c r="S1106" i="6" s="1"/>
  <c r="H1106" i="6"/>
  <c r="I1106" i="6"/>
  <c r="J1106" i="6"/>
  <c r="O1105" i="6"/>
  <c r="F1105" i="6"/>
  <c r="G1105" i="6"/>
  <c r="S1105" i="6" s="1"/>
  <c r="H1105" i="6"/>
  <c r="I1105" i="6"/>
  <c r="J1105" i="6"/>
  <c r="O1104" i="6"/>
  <c r="F1104" i="6"/>
  <c r="G1104" i="6"/>
  <c r="S1104" i="6" s="1"/>
  <c r="H1104" i="6"/>
  <c r="I1104" i="6"/>
  <c r="R1104" i="6" s="1"/>
  <c r="J1104" i="6"/>
  <c r="O1103" i="6"/>
  <c r="F1103" i="6"/>
  <c r="G1103" i="6"/>
  <c r="S1103" i="6" s="1"/>
  <c r="H1103" i="6"/>
  <c r="I1103" i="6"/>
  <c r="R1103" i="6" s="1"/>
  <c r="J1103" i="6"/>
  <c r="O1102" i="6"/>
  <c r="F1102" i="6"/>
  <c r="G1102" i="6"/>
  <c r="S1102" i="6" s="1"/>
  <c r="H1102" i="6"/>
  <c r="I1102" i="6"/>
  <c r="R1102" i="6" s="1"/>
  <c r="J1102" i="6"/>
  <c r="O1101" i="6"/>
  <c r="F1101" i="6"/>
  <c r="G1101" i="6"/>
  <c r="S1101" i="6" s="1"/>
  <c r="H1101" i="6"/>
  <c r="I1101" i="6"/>
  <c r="P1101" i="6" s="1"/>
  <c r="J1101" i="6"/>
  <c r="O1100" i="6"/>
  <c r="F1100" i="6"/>
  <c r="G1100" i="6"/>
  <c r="S1100" i="6" s="1"/>
  <c r="H1100" i="6"/>
  <c r="I1100" i="6"/>
  <c r="J1100" i="6"/>
  <c r="O1099" i="6"/>
  <c r="F1099" i="6"/>
  <c r="G1099" i="6"/>
  <c r="S1099" i="6" s="1"/>
  <c r="H1099" i="6"/>
  <c r="I1099" i="6"/>
  <c r="J1099" i="6"/>
  <c r="O1098" i="6"/>
  <c r="F1098" i="6"/>
  <c r="G1098" i="6"/>
  <c r="S1098" i="6" s="1"/>
  <c r="H1098" i="6"/>
  <c r="I1098" i="6"/>
  <c r="J1098" i="6"/>
  <c r="O1097" i="6"/>
  <c r="F1097" i="6"/>
  <c r="G1097" i="6"/>
  <c r="S1097" i="6" s="1"/>
  <c r="H1097" i="6"/>
  <c r="I1097" i="6"/>
  <c r="J1097" i="6"/>
  <c r="O1096" i="6"/>
  <c r="F1096" i="6"/>
  <c r="G1096" i="6"/>
  <c r="S1096" i="6" s="1"/>
  <c r="H1096" i="6"/>
  <c r="I1096" i="6"/>
  <c r="R1096" i="6" s="1"/>
  <c r="J1096" i="6"/>
  <c r="O1095" i="6"/>
  <c r="F1095" i="6"/>
  <c r="G1095" i="6"/>
  <c r="S1095" i="6" s="1"/>
  <c r="H1095" i="6"/>
  <c r="I1095" i="6"/>
  <c r="R1095" i="6" s="1"/>
  <c r="J1095" i="6"/>
  <c r="O1094" i="6"/>
  <c r="F1094" i="6"/>
  <c r="G1094" i="6"/>
  <c r="S1094" i="6" s="1"/>
  <c r="H1094" i="6"/>
  <c r="I1094" i="6"/>
  <c r="R1094" i="6" s="1"/>
  <c r="J1094" i="6"/>
  <c r="O1093" i="6"/>
  <c r="F1093" i="6"/>
  <c r="G1093" i="6"/>
  <c r="S1093" i="6" s="1"/>
  <c r="H1093" i="6"/>
  <c r="I1093" i="6"/>
  <c r="P1093" i="6" s="1"/>
  <c r="J1093" i="6"/>
  <c r="O1092" i="6"/>
  <c r="F1092" i="6"/>
  <c r="G1092" i="6"/>
  <c r="S1092" i="6" s="1"/>
  <c r="H1092" i="6"/>
  <c r="I1092" i="6"/>
  <c r="J1092" i="6"/>
  <c r="O1091" i="6"/>
  <c r="F1091" i="6"/>
  <c r="G1091" i="6"/>
  <c r="S1091" i="6" s="1"/>
  <c r="H1091" i="6"/>
  <c r="I1091" i="6"/>
  <c r="J1091" i="6"/>
  <c r="O1090" i="6"/>
  <c r="F1090" i="6"/>
  <c r="G1090" i="6"/>
  <c r="S1090" i="6" s="1"/>
  <c r="H1090" i="6"/>
  <c r="I1090" i="6"/>
  <c r="J1090" i="6"/>
  <c r="O1089" i="6"/>
  <c r="F1089" i="6"/>
  <c r="G1089" i="6"/>
  <c r="S1089" i="6" s="1"/>
  <c r="H1089" i="6"/>
  <c r="I1089" i="6"/>
  <c r="J1089" i="6"/>
  <c r="O1088" i="6"/>
  <c r="F1088" i="6"/>
  <c r="G1088" i="6"/>
  <c r="S1088" i="6" s="1"/>
  <c r="H1088" i="6"/>
  <c r="I1088" i="6"/>
  <c r="R1088" i="6" s="1"/>
  <c r="J1088" i="6"/>
  <c r="O1087" i="6"/>
  <c r="F1087" i="6"/>
  <c r="G1087" i="6"/>
  <c r="S1087" i="6" s="1"/>
  <c r="H1087" i="6"/>
  <c r="I1087" i="6"/>
  <c r="R1087" i="6" s="1"/>
  <c r="J1087" i="6"/>
  <c r="O1086" i="6"/>
  <c r="F1086" i="6"/>
  <c r="G1086" i="6"/>
  <c r="S1086" i="6" s="1"/>
  <c r="H1086" i="6"/>
  <c r="I1086" i="6"/>
  <c r="R1086" i="6" s="1"/>
  <c r="J1086" i="6"/>
  <c r="O1085" i="6"/>
  <c r="F1085" i="6"/>
  <c r="G1085" i="6"/>
  <c r="S1085" i="6" s="1"/>
  <c r="H1085" i="6"/>
  <c r="I1085" i="6"/>
  <c r="P1085" i="6" s="1"/>
  <c r="J1085" i="6"/>
  <c r="O1084" i="6"/>
  <c r="F1084" i="6"/>
  <c r="G1084" i="6"/>
  <c r="S1084" i="6" s="1"/>
  <c r="H1084" i="6"/>
  <c r="I1084" i="6"/>
  <c r="J1084" i="6"/>
  <c r="O1083" i="6"/>
  <c r="F1083" i="6"/>
  <c r="G1083" i="6"/>
  <c r="S1083" i="6" s="1"/>
  <c r="H1083" i="6"/>
  <c r="I1083" i="6"/>
  <c r="J1083" i="6"/>
  <c r="O1082" i="6"/>
  <c r="F1082" i="6"/>
  <c r="G1082" i="6"/>
  <c r="S1082" i="6" s="1"/>
  <c r="H1082" i="6"/>
  <c r="I1082" i="6"/>
  <c r="J1082" i="6"/>
  <c r="O1081" i="6"/>
  <c r="F1081" i="6"/>
  <c r="G1081" i="6"/>
  <c r="S1081" i="6" s="1"/>
  <c r="H1081" i="6"/>
  <c r="I1081" i="6"/>
  <c r="J1081" i="6"/>
  <c r="O1080" i="6"/>
  <c r="F1080" i="6"/>
  <c r="G1080" i="6"/>
  <c r="S1080" i="6" s="1"/>
  <c r="H1080" i="6"/>
  <c r="I1080" i="6"/>
  <c r="R1080" i="6" s="1"/>
  <c r="J1080" i="6"/>
  <c r="O1079" i="6"/>
  <c r="F1079" i="6"/>
  <c r="G1079" i="6"/>
  <c r="S1079" i="6" s="1"/>
  <c r="H1079" i="6"/>
  <c r="I1079" i="6"/>
  <c r="R1079" i="6" s="1"/>
  <c r="J1079" i="6"/>
  <c r="O1078" i="6"/>
  <c r="F1078" i="6"/>
  <c r="G1078" i="6"/>
  <c r="S1078" i="6" s="1"/>
  <c r="H1078" i="6"/>
  <c r="I1078" i="6"/>
  <c r="R1078" i="6" s="1"/>
  <c r="J1078" i="6"/>
  <c r="O1077" i="6"/>
  <c r="F1077" i="6"/>
  <c r="G1077" i="6"/>
  <c r="S1077" i="6" s="1"/>
  <c r="H1077" i="6"/>
  <c r="I1077" i="6"/>
  <c r="P1077" i="6" s="1"/>
  <c r="J1077" i="6"/>
  <c r="O1076" i="6"/>
  <c r="F1076" i="6"/>
  <c r="G1076" i="6"/>
  <c r="S1076" i="6" s="1"/>
  <c r="H1076" i="6"/>
  <c r="I1076" i="6"/>
  <c r="J1076" i="6"/>
  <c r="O1075" i="6"/>
  <c r="F1075" i="6"/>
  <c r="G1075" i="6"/>
  <c r="S1075" i="6" s="1"/>
  <c r="H1075" i="6"/>
  <c r="I1075" i="6"/>
  <c r="J1075" i="6"/>
  <c r="O1074" i="6"/>
  <c r="F1074" i="6"/>
  <c r="G1074" i="6"/>
  <c r="S1074" i="6" s="1"/>
  <c r="H1074" i="6"/>
  <c r="I1074" i="6"/>
  <c r="J1074" i="6"/>
  <c r="O1073" i="6"/>
  <c r="F1073" i="6"/>
  <c r="G1073" i="6"/>
  <c r="S1073" i="6" s="1"/>
  <c r="H1073" i="6"/>
  <c r="I1073" i="6"/>
  <c r="J1073" i="6"/>
  <c r="O1072" i="6"/>
  <c r="F1072" i="6"/>
  <c r="G1072" i="6"/>
  <c r="S1072" i="6" s="1"/>
  <c r="H1072" i="6"/>
  <c r="I1072" i="6"/>
  <c r="R1072" i="6" s="1"/>
  <c r="J1072" i="6"/>
  <c r="O1071" i="6"/>
  <c r="F1071" i="6"/>
  <c r="G1071" i="6"/>
  <c r="S1071" i="6" s="1"/>
  <c r="H1071" i="6"/>
  <c r="I1071" i="6"/>
  <c r="R1071" i="6" s="1"/>
  <c r="J1071" i="6"/>
  <c r="O1070" i="6"/>
  <c r="F1070" i="6"/>
  <c r="G1070" i="6"/>
  <c r="S1070" i="6" s="1"/>
  <c r="H1070" i="6"/>
  <c r="I1070" i="6"/>
  <c r="R1070" i="6" s="1"/>
  <c r="J1070" i="6"/>
  <c r="O1069" i="6"/>
  <c r="F1069" i="6"/>
  <c r="G1069" i="6"/>
  <c r="S1069" i="6" s="1"/>
  <c r="H1069" i="6"/>
  <c r="I1069" i="6"/>
  <c r="P1069" i="6" s="1"/>
  <c r="J1069" i="6"/>
  <c r="O1068" i="6"/>
  <c r="F1068" i="6"/>
  <c r="G1068" i="6"/>
  <c r="S1068" i="6" s="1"/>
  <c r="H1068" i="6"/>
  <c r="I1068" i="6"/>
  <c r="J1068" i="6"/>
  <c r="O1067" i="6"/>
  <c r="F1067" i="6"/>
  <c r="G1067" i="6"/>
  <c r="S1067" i="6" s="1"/>
  <c r="H1067" i="6"/>
  <c r="I1067" i="6"/>
  <c r="J1067" i="6"/>
  <c r="O1066" i="6"/>
  <c r="F1066" i="6"/>
  <c r="G1066" i="6"/>
  <c r="S1066" i="6" s="1"/>
  <c r="H1066" i="6"/>
  <c r="I1066" i="6"/>
  <c r="J1066" i="6"/>
  <c r="O1065" i="6"/>
  <c r="F1065" i="6"/>
  <c r="G1065" i="6"/>
  <c r="S1065" i="6" s="1"/>
  <c r="H1065" i="6"/>
  <c r="I1065" i="6"/>
  <c r="J1065" i="6"/>
  <c r="O1064" i="6"/>
  <c r="F1064" i="6"/>
  <c r="G1064" i="6"/>
  <c r="S1064" i="6" s="1"/>
  <c r="H1064" i="6"/>
  <c r="I1064" i="6"/>
  <c r="R1064" i="6" s="1"/>
  <c r="J1064" i="6"/>
  <c r="O1063" i="6"/>
  <c r="F1063" i="6"/>
  <c r="G1063" i="6"/>
  <c r="S1063" i="6" s="1"/>
  <c r="H1063" i="6"/>
  <c r="I1063" i="6"/>
  <c r="R1063" i="6" s="1"/>
  <c r="J1063" i="6"/>
  <c r="O1062" i="6"/>
  <c r="F1062" i="6"/>
  <c r="G1062" i="6"/>
  <c r="S1062" i="6" s="1"/>
  <c r="H1062" i="6"/>
  <c r="I1062" i="6"/>
  <c r="R1062" i="6" s="1"/>
  <c r="J1062" i="6"/>
  <c r="O1061" i="6"/>
  <c r="F1061" i="6"/>
  <c r="G1061" i="6"/>
  <c r="S1061" i="6" s="1"/>
  <c r="H1061" i="6"/>
  <c r="I1061" i="6"/>
  <c r="P1061" i="6" s="1"/>
  <c r="J1061" i="6"/>
  <c r="O1060" i="6"/>
  <c r="F1060" i="6"/>
  <c r="G1060" i="6"/>
  <c r="S1060" i="6" s="1"/>
  <c r="H1060" i="6"/>
  <c r="I1060" i="6"/>
  <c r="J1060" i="6"/>
  <c r="O1059" i="6"/>
  <c r="F1059" i="6"/>
  <c r="G1059" i="6"/>
  <c r="S1059" i="6" s="1"/>
  <c r="H1059" i="6"/>
  <c r="I1059" i="6"/>
  <c r="J1059" i="6"/>
  <c r="O1058" i="6"/>
  <c r="F1058" i="6"/>
  <c r="G1058" i="6"/>
  <c r="S1058" i="6" s="1"/>
  <c r="H1058" i="6"/>
  <c r="I1058" i="6"/>
  <c r="J1058" i="6"/>
  <c r="O1057" i="6"/>
  <c r="F1057" i="6"/>
  <c r="G1057" i="6"/>
  <c r="S1057" i="6" s="1"/>
  <c r="H1057" i="6"/>
  <c r="I1057" i="6"/>
  <c r="J1057" i="6"/>
  <c r="O1056" i="6"/>
  <c r="F1056" i="6"/>
  <c r="G1056" i="6"/>
  <c r="S1056" i="6" s="1"/>
  <c r="H1056" i="6"/>
  <c r="I1056" i="6"/>
  <c r="R1056" i="6" s="1"/>
  <c r="J1056" i="6"/>
  <c r="O1055" i="6"/>
  <c r="F1055" i="6"/>
  <c r="G1055" i="6"/>
  <c r="S1055" i="6" s="1"/>
  <c r="H1055" i="6"/>
  <c r="I1055" i="6"/>
  <c r="R1055" i="6" s="1"/>
  <c r="J1055" i="6"/>
  <c r="O1054" i="6"/>
  <c r="F1054" i="6"/>
  <c r="G1054" i="6"/>
  <c r="S1054" i="6" s="1"/>
  <c r="H1054" i="6"/>
  <c r="I1054" i="6"/>
  <c r="R1054" i="6" s="1"/>
  <c r="J1054" i="6"/>
  <c r="O1053" i="6"/>
  <c r="F1053" i="6"/>
  <c r="G1053" i="6"/>
  <c r="S1053" i="6" s="1"/>
  <c r="H1053" i="6"/>
  <c r="I1053" i="6"/>
  <c r="P1053" i="6" s="1"/>
  <c r="J1053" i="6"/>
  <c r="O1052" i="6"/>
  <c r="F1052" i="6"/>
  <c r="G1052" i="6"/>
  <c r="S1052" i="6" s="1"/>
  <c r="H1052" i="6"/>
  <c r="I1052" i="6"/>
  <c r="J1052" i="6"/>
  <c r="O1051" i="6"/>
  <c r="F1051" i="6"/>
  <c r="G1051" i="6"/>
  <c r="S1051" i="6" s="1"/>
  <c r="H1051" i="6"/>
  <c r="I1051" i="6"/>
  <c r="J1051" i="6"/>
  <c r="O1050" i="6"/>
  <c r="F1050" i="6"/>
  <c r="G1050" i="6"/>
  <c r="S1050" i="6" s="1"/>
  <c r="H1050" i="6"/>
  <c r="I1050" i="6"/>
  <c r="J1050" i="6"/>
  <c r="O1049" i="6"/>
  <c r="F1049" i="6"/>
  <c r="G1049" i="6"/>
  <c r="S1049" i="6" s="1"/>
  <c r="H1049" i="6"/>
  <c r="I1049" i="6"/>
  <c r="J1049" i="6"/>
  <c r="O1048" i="6"/>
  <c r="F1048" i="6"/>
  <c r="G1048" i="6"/>
  <c r="S1048" i="6" s="1"/>
  <c r="H1048" i="6"/>
  <c r="I1048" i="6"/>
  <c r="R1048" i="6" s="1"/>
  <c r="J1048" i="6"/>
  <c r="O1047" i="6"/>
  <c r="F1047" i="6"/>
  <c r="G1047" i="6"/>
  <c r="S1047" i="6" s="1"/>
  <c r="H1047" i="6"/>
  <c r="I1047" i="6"/>
  <c r="R1047" i="6" s="1"/>
  <c r="J1047" i="6"/>
  <c r="O1046" i="6"/>
  <c r="F1046" i="6"/>
  <c r="G1046" i="6"/>
  <c r="S1046" i="6" s="1"/>
  <c r="H1046" i="6"/>
  <c r="I1046" i="6"/>
  <c r="R1046" i="6" s="1"/>
  <c r="J1046" i="6"/>
  <c r="O1045" i="6"/>
  <c r="F1045" i="6"/>
  <c r="G1045" i="6"/>
  <c r="S1045" i="6" s="1"/>
  <c r="H1045" i="6"/>
  <c r="I1045" i="6"/>
  <c r="P1045" i="6" s="1"/>
  <c r="J1045" i="6"/>
  <c r="O1044" i="6"/>
  <c r="F1044" i="6"/>
  <c r="G1044" i="6"/>
  <c r="S1044" i="6" s="1"/>
  <c r="H1044" i="6"/>
  <c r="I1044" i="6"/>
  <c r="J1044" i="6"/>
  <c r="O1043" i="6"/>
  <c r="F1043" i="6"/>
  <c r="G1043" i="6"/>
  <c r="S1043" i="6" s="1"/>
  <c r="H1043" i="6"/>
  <c r="I1043" i="6"/>
  <c r="J1043" i="6"/>
  <c r="O1042" i="6"/>
  <c r="F1042" i="6"/>
  <c r="G1042" i="6"/>
  <c r="S1042" i="6" s="1"/>
  <c r="H1042" i="6"/>
  <c r="I1042" i="6"/>
  <c r="J1042" i="6"/>
  <c r="O1041" i="6"/>
  <c r="F1041" i="6"/>
  <c r="G1041" i="6"/>
  <c r="S1041" i="6" s="1"/>
  <c r="H1041" i="6"/>
  <c r="I1041" i="6"/>
  <c r="J1041" i="6"/>
  <c r="O1040" i="6"/>
  <c r="F1040" i="6"/>
  <c r="G1040" i="6"/>
  <c r="S1040" i="6" s="1"/>
  <c r="H1040" i="6"/>
  <c r="I1040" i="6"/>
  <c r="R1040" i="6" s="1"/>
  <c r="J1040" i="6"/>
  <c r="O1039" i="6"/>
  <c r="F1039" i="6"/>
  <c r="G1039" i="6"/>
  <c r="S1039" i="6" s="1"/>
  <c r="H1039" i="6"/>
  <c r="I1039" i="6"/>
  <c r="R1039" i="6" s="1"/>
  <c r="J1039" i="6"/>
  <c r="O1038" i="6"/>
  <c r="F1038" i="6"/>
  <c r="G1038" i="6"/>
  <c r="S1038" i="6" s="1"/>
  <c r="H1038" i="6"/>
  <c r="I1038" i="6"/>
  <c r="R1038" i="6" s="1"/>
  <c r="J1038" i="6"/>
  <c r="O1037" i="6"/>
  <c r="F1037" i="6"/>
  <c r="G1037" i="6"/>
  <c r="S1037" i="6" s="1"/>
  <c r="H1037" i="6"/>
  <c r="I1037" i="6"/>
  <c r="P1037" i="6" s="1"/>
  <c r="J1037" i="6"/>
  <c r="O1036" i="6"/>
  <c r="F1036" i="6"/>
  <c r="G1036" i="6"/>
  <c r="S1036" i="6" s="1"/>
  <c r="H1036" i="6"/>
  <c r="I1036" i="6"/>
  <c r="J1036" i="6"/>
  <c r="O1035" i="6"/>
  <c r="F1035" i="6"/>
  <c r="G1035" i="6"/>
  <c r="S1035" i="6" s="1"/>
  <c r="H1035" i="6"/>
  <c r="I1035" i="6"/>
  <c r="J1035" i="6"/>
  <c r="O1034" i="6"/>
  <c r="F1034" i="6"/>
  <c r="G1034" i="6"/>
  <c r="S1034" i="6" s="1"/>
  <c r="H1034" i="6"/>
  <c r="I1034" i="6"/>
  <c r="J1034" i="6"/>
  <c r="O1033" i="6"/>
  <c r="F1033" i="6"/>
  <c r="G1033" i="6"/>
  <c r="S1033" i="6" s="1"/>
  <c r="H1033" i="6"/>
  <c r="I1033" i="6"/>
  <c r="R1033" i="6" s="1"/>
  <c r="J1033" i="6"/>
  <c r="O1032" i="6"/>
  <c r="F1032" i="6"/>
  <c r="G1032" i="6"/>
  <c r="S1032" i="6" s="1"/>
  <c r="H1032" i="6"/>
  <c r="I1032" i="6"/>
  <c r="P1032" i="6" s="1"/>
  <c r="J1032" i="6"/>
  <c r="O1031" i="6"/>
  <c r="F1031" i="6"/>
  <c r="G1031" i="6"/>
  <c r="S1031" i="6" s="1"/>
  <c r="H1031" i="6"/>
  <c r="I1031" i="6"/>
  <c r="P1031" i="6" s="1"/>
  <c r="J1031" i="6"/>
  <c r="O1030" i="6"/>
  <c r="F1030" i="6"/>
  <c r="G1030" i="6"/>
  <c r="S1030" i="6" s="1"/>
  <c r="H1030" i="6"/>
  <c r="I1030" i="6"/>
  <c r="J1030" i="6"/>
  <c r="O1029" i="6"/>
  <c r="F1029" i="6"/>
  <c r="G1029" i="6"/>
  <c r="S1029" i="6" s="1"/>
  <c r="H1029" i="6"/>
  <c r="I1029" i="6"/>
  <c r="R1029" i="6" s="1"/>
  <c r="J1029" i="6"/>
  <c r="O1028" i="6"/>
  <c r="F1028" i="6"/>
  <c r="G1028" i="6"/>
  <c r="S1028" i="6" s="1"/>
  <c r="H1028" i="6"/>
  <c r="I1028" i="6"/>
  <c r="J1028" i="6"/>
  <c r="O1027" i="6"/>
  <c r="F1027" i="6"/>
  <c r="G1027" i="6"/>
  <c r="S1027" i="6" s="1"/>
  <c r="H1027" i="6"/>
  <c r="I1027" i="6"/>
  <c r="P1027" i="6" s="1"/>
  <c r="J1027" i="6"/>
  <c r="O1026" i="6"/>
  <c r="F1026" i="6"/>
  <c r="G1026" i="6"/>
  <c r="S1026" i="6" s="1"/>
  <c r="H1026" i="6"/>
  <c r="I1026" i="6"/>
  <c r="J1026" i="6"/>
  <c r="O1025" i="6"/>
  <c r="F1025" i="6"/>
  <c r="G1025" i="6"/>
  <c r="S1025" i="6" s="1"/>
  <c r="H1025" i="6"/>
  <c r="I1025" i="6"/>
  <c r="R1025" i="6" s="1"/>
  <c r="J1025" i="6"/>
  <c r="O1024" i="6"/>
  <c r="F1024" i="6"/>
  <c r="G1024" i="6"/>
  <c r="S1024" i="6" s="1"/>
  <c r="H1024" i="6"/>
  <c r="I1024" i="6"/>
  <c r="R1024" i="6" s="1"/>
  <c r="J1024" i="6"/>
  <c r="O1023" i="6"/>
  <c r="F1023" i="6"/>
  <c r="G1023" i="6"/>
  <c r="S1023" i="6" s="1"/>
  <c r="H1023" i="6"/>
  <c r="I1023" i="6"/>
  <c r="J1023" i="6"/>
  <c r="O1022" i="6"/>
  <c r="F1022" i="6"/>
  <c r="G1022" i="6"/>
  <c r="S1022" i="6" s="1"/>
  <c r="H1022" i="6"/>
  <c r="I1022" i="6"/>
  <c r="J1022" i="6"/>
  <c r="O1021" i="6"/>
  <c r="F1021" i="6"/>
  <c r="G1021" i="6"/>
  <c r="S1021" i="6" s="1"/>
  <c r="H1021" i="6"/>
  <c r="I1021" i="6"/>
  <c r="R1021" i="6" s="1"/>
  <c r="J1021" i="6"/>
  <c r="O1020" i="6"/>
  <c r="F1020" i="6"/>
  <c r="G1020" i="6"/>
  <c r="S1020" i="6" s="1"/>
  <c r="H1020" i="6"/>
  <c r="I1020" i="6"/>
  <c r="J1020" i="6"/>
  <c r="O1019" i="6"/>
  <c r="F1019" i="6"/>
  <c r="G1019" i="6"/>
  <c r="S1019" i="6" s="1"/>
  <c r="H1019" i="6"/>
  <c r="I1019" i="6"/>
  <c r="P1019" i="6" s="1"/>
  <c r="J1019" i="6"/>
  <c r="O1018" i="6"/>
  <c r="F1018" i="6"/>
  <c r="G1018" i="6"/>
  <c r="S1018" i="6" s="1"/>
  <c r="H1018" i="6"/>
  <c r="I1018" i="6"/>
  <c r="R1018" i="6" s="1"/>
  <c r="J1018" i="6"/>
  <c r="O1017" i="6"/>
  <c r="F1017" i="6"/>
  <c r="G1017" i="6"/>
  <c r="S1017" i="6" s="1"/>
  <c r="H1017" i="6"/>
  <c r="I1017" i="6"/>
  <c r="J1017" i="6"/>
  <c r="O1016" i="6"/>
  <c r="F1016" i="6"/>
  <c r="G1016" i="6"/>
  <c r="S1016" i="6" s="1"/>
  <c r="H1016" i="6"/>
  <c r="I1016" i="6"/>
  <c r="R1016" i="6" s="1"/>
  <c r="J1016" i="6"/>
  <c r="O1015" i="6"/>
  <c r="F1015" i="6"/>
  <c r="G1015" i="6"/>
  <c r="S1015" i="6" s="1"/>
  <c r="H1015" i="6"/>
  <c r="I1015" i="6"/>
  <c r="J1015" i="6"/>
  <c r="O1014" i="6"/>
  <c r="F1014" i="6"/>
  <c r="G1014" i="6"/>
  <c r="S1014" i="6" s="1"/>
  <c r="H1014" i="6"/>
  <c r="I1014" i="6"/>
  <c r="J1014" i="6"/>
  <c r="O1013" i="6"/>
  <c r="F1013" i="6"/>
  <c r="G1013" i="6"/>
  <c r="S1013" i="6" s="1"/>
  <c r="H1013" i="6"/>
  <c r="I1013" i="6"/>
  <c r="J1013" i="6"/>
  <c r="O1012" i="6"/>
  <c r="F1012" i="6"/>
  <c r="G1012" i="6"/>
  <c r="S1012" i="6" s="1"/>
  <c r="H1012" i="6"/>
  <c r="I1012" i="6"/>
  <c r="J1012" i="6"/>
  <c r="O1011" i="6"/>
  <c r="F1011" i="6"/>
  <c r="G1011" i="6"/>
  <c r="S1011" i="6" s="1"/>
  <c r="H1011" i="6"/>
  <c r="I1011" i="6"/>
  <c r="J1011" i="6"/>
  <c r="O1010" i="6"/>
  <c r="F1010" i="6"/>
  <c r="G1010" i="6"/>
  <c r="S1010" i="6" s="1"/>
  <c r="H1010" i="6"/>
  <c r="I1010" i="6"/>
  <c r="J1010" i="6"/>
  <c r="O1009" i="6"/>
  <c r="F1009" i="6"/>
  <c r="G1009" i="6"/>
  <c r="S1009" i="6" s="1"/>
  <c r="H1009" i="6"/>
  <c r="I1009" i="6"/>
  <c r="J1009" i="6"/>
  <c r="O1008" i="6"/>
  <c r="F1008" i="6"/>
  <c r="G1008" i="6"/>
  <c r="S1008" i="6" s="1"/>
  <c r="H1008" i="6"/>
  <c r="I1008" i="6"/>
  <c r="J1008" i="6"/>
  <c r="O1007" i="6"/>
  <c r="F1007" i="6"/>
  <c r="G1007" i="6"/>
  <c r="S1007" i="6" s="1"/>
  <c r="H1007" i="6"/>
  <c r="I1007" i="6"/>
  <c r="J1007" i="6"/>
  <c r="O1006" i="6"/>
  <c r="F1006" i="6"/>
  <c r="G1006" i="6"/>
  <c r="S1006" i="6" s="1"/>
  <c r="H1006" i="6"/>
  <c r="I1006" i="6"/>
  <c r="P1006" i="6" s="1"/>
  <c r="J1006" i="6"/>
  <c r="O1005" i="6"/>
  <c r="F1005" i="6"/>
  <c r="G1005" i="6"/>
  <c r="S1005" i="6" s="1"/>
  <c r="H1005" i="6"/>
  <c r="I1005" i="6"/>
  <c r="J1005" i="6"/>
  <c r="O1004" i="6"/>
  <c r="F1004" i="6"/>
  <c r="G1004" i="6"/>
  <c r="S1004" i="6" s="1"/>
  <c r="H1004" i="6"/>
  <c r="I1004" i="6"/>
  <c r="J1004" i="6"/>
  <c r="O1003" i="6"/>
  <c r="F1003" i="6"/>
  <c r="G1003" i="6"/>
  <c r="S1003" i="6" s="1"/>
  <c r="H1003" i="6"/>
  <c r="I1003" i="6"/>
  <c r="J1003" i="6"/>
  <c r="O1002" i="6"/>
  <c r="F1002" i="6"/>
  <c r="G1002" i="6"/>
  <c r="S1002" i="6" s="1"/>
  <c r="H1002" i="6"/>
  <c r="I1002" i="6"/>
  <c r="R1002" i="6" s="1"/>
  <c r="J1002" i="6"/>
  <c r="O1001" i="6"/>
  <c r="F1001" i="6"/>
  <c r="G1001" i="6"/>
  <c r="S1001" i="6" s="1"/>
  <c r="H1001" i="6"/>
  <c r="I1001" i="6"/>
  <c r="J1001" i="6"/>
  <c r="O1000" i="6"/>
  <c r="F1000" i="6"/>
  <c r="G1000" i="6"/>
  <c r="S1000" i="6" s="1"/>
  <c r="H1000" i="6"/>
  <c r="I1000" i="6"/>
  <c r="P1000" i="6" s="1"/>
  <c r="J1000" i="6"/>
  <c r="O999" i="6"/>
  <c r="F999" i="6"/>
  <c r="G999" i="6"/>
  <c r="S999" i="6" s="1"/>
  <c r="H999" i="6"/>
  <c r="I999" i="6"/>
  <c r="J999" i="6"/>
  <c r="O998" i="6"/>
  <c r="F998" i="6"/>
  <c r="G998" i="6"/>
  <c r="S998" i="6" s="1"/>
  <c r="H998" i="6"/>
  <c r="I998" i="6"/>
  <c r="R998" i="6" s="1"/>
  <c r="J998" i="6"/>
  <c r="O997" i="6"/>
  <c r="F997" i="6"/>
  <c r="G997" i="6"/>
  <c r="S997" i="6" s="1"/>
  <c r="H997" i="6"/>
  <c r="I997" i="6"/>
  <c r="J997" i="6"/>
  <c r="O996" i="6"/>
  <c r="F996" i="6"/>
  <c r="G996" i="6"/>
  <c r="S996" i="6" s="1"/>
  <c r="H996" i="6"/>
  <c r="I996" i="6"/>
  <c r="J996" i="6"/>
  <c r="O995" i="6"/>
  <c r="F995" i="6"/>
  <c r="G995" i="6"/>
  <c r="S995" i="6" s="1"/>
  <c r="H995" i="6"/>
  <c r="I995" i="6"/>
  <c r="J995" i="6"/>
  <c r="O994" i="6"/>
  <c r="F994" i="6"/>
  <c r="G994" i="6"/>
  <c r="S994" i="6" s="1"/>
  <c r="H994" i="6"/>
  <c r="I994" i="6"/>
  <c r="J994" i="6"/>
  <c r="O993" i="6"/>
  <c r="F993" i="6"/>
  <c r="G993" i="6"/>
  <c r="S993" i="6" s="1"/>
  <c r="H993" i="6"/>
  <c r="I993" i="6"/>
  <c r="J993" i="6"/>
  <c r="O992" i="6"/>
  <c r="F992" i="6"/>
  <c r="G992" i="6"/>
  <c r="S992" i="6" s="1"/>
  <c r="H992" i="6"/>
  <c r="I992" i="6"/>
  <c r="P992" i="6" s="1"/>
  <c r="J992" i="6"/>
  <c r="O991" i="6"/>
  <c r="F991" i="6"/>
  <c r="G991" i="6"/>
  <c r="S991" i="6" s="1"/>
  <c r="H991" i="6"/>
  <c r="I991" i="6"/>
  <c r="J991" i="6"/>
  <c r="O990" i="6"/>
  <c r="F990" i="6"/>
  <c r="G990" i="6"/>
  <c r="S990" i="6" s="1"/>
  <c r="H990" i="6"/>
  <c r="I990" i="6"/>
  <c r="P990" i="6" s="1"/>
  <c r="J990" i="6"/>
  <c r="O989" i="6"/>
  <c r="F989" i="6"/>
  <c r="G989" i="6"/>
  <c r="S989" i="6" s="1"/>
  <c r="H989" i="6"/>
  <c r="I989" i="6"/>
  <c r="J989" i="6"/>
  <c r="O988" i="6"/>
  <c r="F988" i="6"/>
  <c r="G988" i="6"/>
  <c r="S988" i="6" s="1"/>
  <c r="H988" i="6"/>
  <c r="I988" i="6"/>
  <c r="J988" i="6"/>
  <c r="O987" i="6"/>
  <c r="F987" i="6"/>
  <c r="G987" i="6"/>
  <c r="S987" i="6" s="1"/>
  <c r="H987" i="6"/>
  <c r="I987" i="6"/>
  <c r="J987" i="6"/>
  <c r="O986" i="6"/>
  <c r="F986" i="6"/>
  <c r="G986" i="6"/>
  <c r="S986" i="6" s="1"/>
  <c r="H986" i="6"/>
  <c r="I986" i="6"/>
  <c r="J986" i="6"/>
  <c r="O985" i="6"/>
  <c r="F985" i="6"/>
  <c r="G985" i="6"/>
  <c r="S985" i="6" s="1"/>
  <c r="H985" i="6"/>
  <c r="I985" i="6"/>
  <c r="J985" i="6"/>
  <c r="O984" i="6"/>
  <c r="F984" i="6"/>
  <c r="G984" i="6"/>
  <c r="S984" i="6" s="1"/>
  <c r="H984" i="6"/>
  <c r="I984" i="6"/>
  <c r="R984" i="6" s="1"/>
  <c r="J984" i="6"/>
  <c r="O983" i="6"/>
  <c r="F983" i="6"/>
  <c r="G983" i="6"/>
  <c r="S983" i="6" s="1"/>
  <c r="H983" i="6"/>
  <c r="I983" i="6"/>
  <c r="J983" i="6"/>
  <c r="O982" i="6"/>
  <c r="F982" i="6"/>
  <c r="G982" i="6"/>
  <c r="S982" i="6" s="1"/>
  <c r="H982" i="6"/>
  <c r="I982" i="6"/>
  <c r="J982" i="6"/>
  <c r="O981" i="6"/>
  <c r="F981" i="6"/>
  <c r="G981" i="6"/>
  <c r="S981" i="6" s="1"/>
  <c r="H981" i="6"/>
  <c r="I981" i="6"/>
  <c r="J981" i="6"/>
  <c r="O980" i="6"/>
  <c r="F980" i="6"/>
  <c r="G980" i="6"/>
  <c r="S980" i="6" s="1"/>
  <c r="H980" i="6"/>
  <c r="I980" i="6"/>
  <c r="J980" i="6"/>
  <c r="O979" i="6"/>
  <c r="F979" i="6"/>
  <c r="G979" i="6"/>
  <c r="S979" i="6" s="1"/>
  <c r="H979" i="6"/>
  <c r="I979" i="6"/>
  <c r="J979" i="6"/>
  <c r="O978" i="6"/>
  <c r="F978" i="6"/>
  <c r="G978" i="6"/>
  <c r="S978" i="6" s="1"/>
  <c r="H978" i="6"/>
  <c r="I978" i="6"/>
  <c r="J978" i="6"/>
  <c r="O977" i="6"/>
  <c r="F977" i="6"/>
  <c r="G977" i="6"/>
  <c r="S977" i="6" s="1"/>
  <c r="H977" i="6"/>
  <c r="I977" i="6"/>
  <c r="J977" i="6"/>
  <c r="O976" i="6"/>
  <c r="F976" i="6"/>
  <c r="G976" i="6"/>
  <c r="S976" i="6" s="1"/>
  <c r="H976" i="6"/>
  <c r="I976" i="6"/>
  <c r="R976" i="6" s="1"/>
  <c r="J976" i="6"/>
  <c r="O975" i="6"/>
  <c r="F975" i="6"/>
  <c r="G975" i="6"/>
  <c r="S975" i="6" s="1"/>
  <c r="H975" i="6"/>
  <c r="I975" i="6"/>
  <c r="J975" i="6"/>
  <c r="O974" i="6"/>
  <c r="F974" i="6"/>
  <c r="G974" i="6"/>
  <c r="S974" i="6" s="1"/>
  <c r="H974" i="6"/>
  <c r="I974" i="6"/>
  <c r="J974" i="6"/>
  <c r="O973" i="6"/>
  <c r="F973" i="6"/>
  <c r="G973" i="6"/>
  <c r="S973" i="6" s="1"/>
  <c r="H973" i="6"/>
  <c r="I973" i="6"/>
  <c r="J973" i="6"/>
  <c r="O972" i="6"/>
  <c r="F972" i="6"/>
  <c r="G972" i="6"/>
  <c r="S972" i="6" s="1"/>
  <c r="H972" i="6"/>
  <c r="I972" i="6"/>
  <c r="J972" i="6"/>
  <c r="O971" i="6"/>
  <c r="F971" i="6"/>
  <c r="G971" i="6"/>
  <c r="S971" i="6" s="1"/>
  <c r="H971" i="6"/>
  <c r="I971" i="6"/>
  <c r="J971" i="6"/>
  <c r="O970" i="6"/>
  <c r="F970" i="6"/>
  <c r="G970" i="6"/>
  <c r="S970" i="6" s="1"/>
  <c r="H970" i="6"/>
  <c r="I970" i="6"/>
  <c r="J970" i="6"/>
  <c r="O969" i="6"/>
  <c r="F969" i="6"/>
  <c r="G969" i="6"/>
  <c r="S969" i="6" s="1"/>
  <c r="H969" i="6"/>
  <c r="I969" i="6"/>
  <c r="J969" i="6"/>
  <c r="O968" i="6"/>
  <c r="F968" i="6"/>
  <c r="G968" i="6"/>
  <c r="S968" i="6" s="1"/>
  <c r="H968" i="6"/>
  <c r="I968" i="6"/>
  <c r="R968" i="6" s="1"/>
  <c r="J968" i="6"/>
  <c r="O967" i="6"/>
  <c r="F967" i="6"/>
  <c r="G967" i="6"/>
  <c r="S967" i="6" s="1"/>
  <c r="H967" i="6"/>
  <c r="I967" i="6"/>
  <c r="J967" i="6"/>
  <c r="O966" i="6"/>
  <c r="F966" i="6"/>
  <c r="G966" i="6"/>
  <c r="S966" i="6" s="1"/>
  <c r="H966" i="6"/>
  <c r="I966" i="6"/>
  <c r="P966" i="6" s="1"/>
  <c r="J966" i="6"/>
  <c r="O965" i="6"/>
  <c r="F965" i="6"/>
  <c r="G965" i="6"/>
  <c r="S965" i="6" s="1"/>
  <c r="H965" i="6"/>
  <c r="I965" i="6"/>
  <c r="J965" i="6"/>
  <c r="O964" i="6"/>
  <c r="F964" i="6"/>
  <c r="G964" i="6"/>
  <c r="S964" i="6" s="1"/>
  <c r="H964" i="6"/>
  <c r="I964" i="6"/>
  <c r="J964" i="6"/>
  <c r="O963" i="6"/>
  <c r="F963" i="6"/>
  <c r="G963" i="6"/>
  <c r="S963" i="6" s="1"/>
  <c r="H963" i="6"/>
  <c r="I963" i="6"/>
  <c r="J963" i="6"/>
  <c r="O962" i="6"/>
  <c r="F962" i="6"/>
  <c r="G962" i="6"/>
  <c r="S962" i="6" s="1"/>
  <c r="H962" i="6"/>
  <c r="I962" i="6"/>
  <c r="J962" i="6"/>
  <c r="O961" i="6"/>
  <c r="F961" i="6"/>
  <c r="G961" i="6"/>
  <c r="S961" i="6" s="1"/>
  <c r="H961" i="6"/>
  <c r="I961" i="6"/>
  <c r="J961" i="6"/>
  <c r="O960" i="6"/>
  <c r="F960" i="6"/>
  <c r="G960" i="6"/>
  <c r="S960" i="6" s="1"/>
  <c r="H960" i="6"/>
  <c r="I960" i="6"/>
  <c r="J960" i="6"/>
  <c r="O959" i="6"/>
  <c r="F959" i="6"/>
  <c r="G959" i="6"/>
  <c r="S959" i="6" s="1"/>
  <c r="H959" i="6"/>
  <c r="I959" i="6"/>
  <c r="J959" i="6"/>
  <c r="O958" i="6"/>
  <c r="F958" i="6"/>
  <c r="G958" i="6"/>
  <c r="S958" i="6" s="1"/>
  <c r="H958" i="6"/>
  <c r="I958" i="6"/>
  <c r="P958" i="6" s="1"/>
  <c r="J958" i="6"/>
  <c r="O957" i="6"/>
  <c r="F957" i="6"/>
  <c r="G957" i="6"/>
  <c r="S957" i="6" s="1"/>
  <c r="H957" i="6"/>
  <c r="I957" i="6"/>
  <c r="J957" i="6"/>
  <c r="O956" i="6"/>
  <c r="F956" i="6"/>
  <c r="G956" i="6"/>
  <c r="S956" i="6" s="1"/>
  <c r="H956" i="6"/>
  <c r="I956" i="6"/>
  <c r="J956" i="6"/>
  <c r="O955" i="6"/>
  <c r="F955" i="6"/>
  <c r="G955" i="6"/>
  <c r="S955" i="6" s="1"/>
  <c r="H955" i="6"/>
  <c r="I955" i="6"/>
  <c r="J955" i="6"/>
  <c r="O954" i="6"/>
  <c r="F954" i="6"/>
  <c r="G954" i="6"/>
  <c r="S954" i="6" s="1"/>
  <c r="H954" i="6"/>
  <c r="I954" i="6"/>
  <c r="J954" i="6"/>
  <c r="O953" i="6"/>
  <c r="F953" i="6"/>
  <c r="G953" i="6"/>
  <c r="S953" i="6" s="1"/>
  <c r="H953" i="6"/>
  <c r="I953" i="6"/>
  <c r="J953" i="6"/>
  <c r="O952" i="6"/>
  <c r="F952" i="6"/>
  <c r="G952" i="6"/>
  <c r="S952" i="6" s="1"/>
  <c r="H952" i="6"/>
  <c r="I952" i="6"/>
  <c r="J952" i="6"/>
  <c r="O951" i="6"/>
  <c r="F951" i="6"/>
  <c r="G951" i="6"/>
  <c r="S951" i="6" s="1"/>
  <c r="H951" i="6"/>
  <c r="I951" i="6"/>
  <c r="J951" i="6"/>
  <c r="O950" i="6"/>
  <c r="F950" i="6"/>
  <c r="G950" i="6"/>
  <c r="S950" i="6" s="1"/>
  <c r="H950" i="6"/>
  <c r="I950" i="6"/>
  <c r="P950" i="6" s="1"/>
  <c r="J950" i="6"/>
  <c r="O949" i="6"/>
  <c r="F949" i="6"/>
  <c r="G949" i="6"/>
  <c r="S949" i="6" s="1"/>
  <c r="H949" i="6"/>
  <c r="I949" i="6"/>
  <c r="J949" i="6"/>
  <c r="O948" i="6"/>
  <c r="F948" i="6"/>
  <c r="G948" i="6"/>
  <c r="S948" i="6" s="1"/>
  <c r="H948" i="6"/>
  <c r="I948" i="6"/>
  <c r="J948" i="6"/>
  <c r="O947" i="6"/>
  <c r="F947" i="6"/>
  <c r="G947" i="6"/>
  <c r="S947" i="6" s="1"/>
  <c r="H947" i="6"/>
  <c r="I947" i="6"/>
  <c r="J947" i="6"/>
  <c r="O946" i="6"/>
  <c r="F946" i="6"/>
  <c r="G946" i="6"/>
  <c r="S946" i="6" s="1"/>
  <c r="H946" i="6"/>
  <c r="I946" i="6"/>
  <c r="J946" i="6"/>
  <c r="O945" i="6"/>
  <c r="F945" i="6"/>
  <c r="G945" i="6"/>
  <c r="S945" i="6" s="1"/>
  <c r="H945" i="6"/>
  <c r="I945" i="6"/>
  <c r="R945" i="6" s="1"/>
  <c r="J945" i="6"/>
  <c r="O944" i="6"/>
  <c r="F944" i="6"/>
  <c r="G944" i="6"/>
  <c r="S944" i="6" s="1"/>
  <c r="H944" i="6"/>
  <c r="I944" i="6"/>
  <c r="J944" i="6"/>
  <c r="O943" i="6"/>
  <c r="F943" i="6"/>
  <c r="G943" i="6"/>
  <c r="S943" i="6" s="1"/>
  <c r="H943" i="6"/>
  <c r="I943" i="6"/>
  <c r="J943" i="6"/>
  <c r="O942" i="6"/>
  <c r="F942" i="6"/>
  <c r="G942" i="6"/>
  <c r="S942" i="6" s="1"/>
  <c r="H942" i="6"/>
  <c r="I942" i="6"/>
  <c r="R942" i="6" s="1"/>
  <c r="J942" i="6"/>
  <c r="O941" i="6"/>
  <c r="F941" i="6"/>
  <c r="G941" i="6"/>
  <c r="S941" i="6" s="1"/>
  <c r="H941" i="6"/>
  <c r="I941" i="6"/>
  <c r="J941" i="6"/>
  <c r="O940" i="6"/>
  <c r="F940" i="6"/>
  <c r="G940" i="6"/>
  <c r="S940" i="6" s="1"/>
  <c r="H940" i="6"/>
  <c r="I940" i="6"/>
  <c r="J940" i="6"/>
  <c r="O939" i="6"/>
  <c r="F939" i="6"/>
  <c r="G939" i="6"/>
  <c r="S939" i="6" s="1"/>
  <c r="H939" i="6"/>
  <c r="I939" i="6"/>
  <c r="J939" i="6"/>
  <c r="O938" i="6"/>
  <c r="F938" i="6"/>
  <c r="G938" i="6"/>
  <c r="S938" i="6" s="1"/>
  <c r="H938" i="6"/>
  <c r="I938" i="6"/>
  <c r="J938" i="6"/>
  <c r="O937" i="6"/>
  <c r="F937" i="6"/>
  <c r="G937" i="6"/>
  <c r="S937" i="6" s="1"/>
  <c r="H937" i="6"/>
  <c r="I937" i="6"/>
  <c r="J937" i="6"/>
  <c r="O936" i="6"/>
  <c r="F936" i="6"/>
  <c r="G936" i="6"/>
  <c r="S936" i="6" s="1"/>
  <c r="H936" i="6"/>
  <c r="I936" i="6"/>
  <c r="J936" i="6"/>
  <c r="O935" i="6"/>
  <c r="F935" i="6"/>
  <c r="G935" i="6"/>
  <c r="S935" i="6" s="1"/>
  <c r="H935" i="6"/>
  <c r="I935" i="6"/>
  <c r="J935" i="6"/>
  <c r="O934" i="6"/>
  <c r="F934" i="6"/>
  <c r="G934" i="6"/>
  <c r="S934" i="6" s="1"/>
  <c r="H934" i="6"/>
  <c r="I934" i="6"/>
  <c r="J934" i="6"/>
  <c r="O933" i="6"/>
  <c r="F933" i="6"/>
  <c r="G933" i="6"/>
  <c r="S933" i="6" s="1"/>
  <c r="H933" i="6"/>
  <c r="I933" i="6"/>
  <c r="J933" i="6"/>
  <c r="O932" i="6"/>
  <c r="F932" i="6"/>
  <c r="G932" i="6"/>
  <c r="S932" i="6" s="1"/>
  <c r="H932" i="6"/>
  <c r="I932" i="6"/>
  <c r="J932" i="6"/>
  <c r="O931" i="6"/>
  <c r="F931" i="6"/>
  <c r="G931" i="6"/>
  <c r="S931" i="6" s="1"/>
  <c r="H931" i="6"/>
  <c r="I931" i="6"/>
  <c r="J931" i="6"/>
  <c r="O930" i="6"/>
  <c r="F930" i="6"/>
  <c r="G930" i="6"/>
  <c r="S930" i="6" s="1"/>
  <c r="H930" i="6"/>
  <c r="I930" i="6"/>
  <c r="J930" i="6"/>
  <c r="O929" i="6"/>
  <c r="F929" i="6"/>
  <c r="G929" i="6"/>
  <c r="S929" i="6" s="1"/>
  <c r="H929" i="6"/>
  <c r="I929" i="6"/>
  <c r="J929" i="6"/>
  <c r="O928" i="6"/>
  <c r="F928" i="6"/>
  <c r="G928" i="6"/>
  <c r="S928" i="6" s="1"/>
  <c r="H928" i="6"/>
  <c r="I928" i="6"/>
  <c r="J928" i="6"/>
  <c r="O927" i="6"/>
  <c r="F927" i="6"/>
  <c r="G927" i="6"/>
  <c r="S927" i="6" s="1"/>
  <c r="H927" i="6"/>
  <c r="I927" i="6"/>
  <c r="J927" i="6"/>
  <c r="O926" i="6"/>
  <c r="F926" i="6"/>
  <c r="G926" i="6"/>
  <c r="S926" i="6" s="1"/>
  <c r="H926" i="6"/>
  <c r="I926" i="6"/>
  <c r="J926" i="6"/>
  <c r="O925" i="6"/>
  <c r="F925" i="6"/>
  <c r="G925" i="6"/>
  <c r="S925" i="6" s="1"/>
  <c r="H925" i="6"/>
  <c r="I925" i="6"/>
  <c r="J925" i="6"/>
  <c r="O924" i="6"/>
  <c r="F924" i="6"/>
  <c r="G924" i="6"/>
  <c r="S924" i="6" s="1"/>
  <c r="H924" i="6"/>
  <c r="I924" i="6"/>
  <c r="J924" i="6"/>
  <c r="O923" i="6"/>
  <c r="F923" i="6"/>
  <c r="G923" i="6"/>
  <c r="S923" i="6" s="1"/>
  <c r="H923" i="6"/>
  <c r="I923" i="6"/>
  <c r="J923" i="6"/>
  <c r="O922" i="6"/>
  <c r="F922" i="6"/>
  <c r="G922" i="6"/>
  <c r="S922" i="6" s="1"/>
  <c r="H922" i="6"/>
  <c r="I922" i="6"/>
  <c r="J922" i="6"/>
  <c r="O921" i="6"/>
  <c r="F921" i="6"/>
  <c r="G921" i="6"/>
  <c r="S921" i="6" s="1"/>
  <c r="H921" i="6"/>
  <c r="I921" i="6"/>
  <c r="J921" i="6"/>
  <c r="O920" i="6"/>
  <c r="F920" i="6"/>
  <c r="G920" i="6"/>
  <c r="S920" i="6" s="1"/>
  <c r="H920" i="6"/>
  <c r="I920" i="6"/>
  <c r="J920" i="6"/>
  <c r="O919" i="6"/>
  <c r="F919" i="6"/>
  <c r="G919" i="6"/>
  <c r="S919" i="6" s="1"/>
  <c r="H919" i="6"/>
  <c r="I919" i="6"/>
  <c r="J919" i="6"/>
  <c r="O918" i="6"/>
  <c r="F918" i="6"/>
  <c r="G918" i="6"/>
  <c r="S918" i="6" s="1"/>
  <c r="H918" i="6"/>
  <c r="I918" i="6"/>
  <c r="J918" i="6"/>
  <c r="O917" i="6"/>
  <c r="F917" i="6"/>
  <c r="G917" i="6"/>
  <c r="S917" i="6" s="1"/>
  <c r="H917" i="6"/>
  <c r="I917" i="6"/>
  <c r="J917" i="6"/>
  <c r="O916" i="6"/>
  <c r="F916" i="6"/>
  <c r="G916" i="6"/>
  <c r="S916" i="6" s="1"/>
  <c r="H916" i="6"/>
  <c r="I916" i="6"/>
  <c r="J916" i="6"/>
  <c r="O915" i="6"/>
  <c r="F915" i="6"/>
  <c r="G915" i="6"/>
  <c r="S915" i="6" s="1"/>
  <c r="H915" i="6"/>
  <c r="I915" i="6"/>
  <c r="J915" i="6"/>
  <c r="O914" i="6"/>
  <c r="F914" i="6"/>
  <c r="G914" i="6"/>
  <c r="S914" i="6" s="1"/>
  <c r="H914" i="6"/>
  <c r="I914" i="6"/>
  <c r="J914" i="6"/>
  <c r="O913" i="6"/>
  <c r="F913" i="6"/>
  <c r="G913" i="6"/>
  <c r="S913" i="6" s="1"/>
  <c r="H913" i="6"/>
  <c r="I913" i="6"/>
  <c r="J913" i="6"/>
  <c r="O912" i="6"/>
  <c r="F912" i="6"/>
  <c r="G912" i="6"/>
  <c r="S912" i="6" s="1"/>
  <c r="H912" i="6"/>
  <c r="I912" i="6"/>
  <c r="N912" i="6" s="1"/>
  <c r="J912" i="6"/>
  <c r="O911" i="6"/>
  <c r="F911" i="6"/>
  <c r="G911" i="6"/>
  <c r="S911" i="6" s="1"/>
  <c r="H911" i="6"/>
  <c r="I911" i="6"/>
  <c r="J911" i="6"/>
  <c r="O910" i="6"/>
  <c r="F910" i="6"/>
  <c r="G910" i="6"/>
  <c r="S910" i="6" s="1"/>
  <c r="H910" i="6"/>
  <c r="I910" i="6"/>
  <c r="J910" i="6"/>
  <c r="O909" i="6"/>
  <c r="F909" i="6"/>
  <c r="G909" i="6"/>
  <c r="S909" i="6" s="1"/>
  <c r="H909" i="6"/>
  <c r="I909" i="6"/>
  <c r="J909" i="6"/>
  <c r="O908" i="6"/>
  <c r="F908" i="6"/>
  <c r="G908" i="6"/>
  <c r="S908" i="6" s="1"/>
  <c r="H908" i="6"/>
  <c r="I908" i="6"/>
  <c r="J908" i="6"/>
  <c r="O907" i="6"/>
  <c r="F907" i="6"/>
  <c r="G907" i="6"/>
  <c r="S907" i="6" s="1"/>
  <c r="H907" i="6"/>
  <c r="I907" i="6"/>
  <c r="J907" i="6"/>
  <c r="O906" i="6"/>
  <c r="F906" i="6"/>
  <c r="G906" i="6"/>
  <c r="S906" i="6" s="1"/>
  <c r="H906" i="6"/>
  <c r="I906" i="6"/>
  <c r="J906" i="6"/>
  <c r="O905" i="6"/>
  <c r="F905" i="6"/>
  <c r="G905" i="6"/>
  <c r="S905" i="6" s="1"/>
  <c r="H905" i="6"/>
  <c r="I905" i="6"/>
  <c r="J905" i="6"/>
  <c r="O904" i="6"/>
  <c r="F904" i="6"/>
  <c r="G904" i="6"/>
  <c r="S904" i="6" s="1"/>
  <c r="H904" i="6"/>
  <c r="I904" i="6"/>
  <c r="R904" i="6" s="1"/>
  <c r="J904" i="6"/>
  <c r="O903" i="6"/>
  <c r="F903" i="6"/>
  <c r="G903" i="6"/>
  <c r="S903" i="6" s="1"/>
  <c r="H903" i="6"/>
  <c r="I903" i="6"/>
  <c r="J903" i="6"/>
  <c r="O902" i="6"/>
  <c r="F902" i="6"/>
  <c r="G902" i="6"/>
  <c r="S902" i="6" s="1"/>
  <c r="H902" i="6"/>
  <c r="I902" i="6"/>
  <c r="J902" i="6"/>
  <c r="O901" i="6"/>
  <c r="F901" i="6"/>
  <c r="G901" i="6"/>
  <c r="S901" i="6" s="1"/>
  <c r="H901" i="6"/>
  <c r="I901" i="6"/>
  <c r="J901" i="6"/>
  <c r="O900" i="6"/>
  <c r="F900" i="6"/>
  <c r="G900" i="6"/>
  <c r="S900" i="6" s="1"/>
  <c r="H900" i="6"/>
  <c r="I900" i="6"/>
  <c r="J900" i="6"/>
  <c r="O899" i="6"/>
  <c r="F899" i="6"/>
  <c r="G899" i="6"/>
  <c r="S899" i="6" s="1"/>
  <c r="H899" i="6"/>
  <c r="I899" i="6"/>
  <c r="J899" i="6"/>
  <c r="O898" i="6"/>
  <c r="F898" i="6"/>
  <c r="G898" i="6"/>
  <c r="S898" i="6" s="1"/>
  <c r="H898" i="6"/>
  <c r="I898" i="6"/>
  <c r="J898" i="6"/>
  <c r="O897" i="6"/>
  <c r="F897" i="6"/>
  <c r="G897" i="6"/>
  <c r="S897" i="6" s="1"/>
  <c r="H897" i="6"/>
  <c r="I897" i="6"/>
  <c r="J897" i="6"/>
  <c r="O896" i="6"/>
  <c r="F896" i="6"/>
  <c r="G896" i="6"/>
  <c r="S896" i="6" s="1"/>
  <c r="H896" i="6"/>
  <c r="I896" i="6"/>
  <c r="J896" i="6"/>
  <c r="O895" i="6"/>
  <c r="F895" i="6"/>
  <c r="G895" i="6"/>
  <c r="S895" i="6" s="1"/>
  <c r="H895" i="6"/>
  <c r="I895" i="6"/>
  <c r="J895" i="6"/>
  <c r="O894" i="6"/>
  <c r="F894" i="6"/>
  <c r="G894" i="6"/>
  <c r="S894" i="6" s="1"/>
  <c r="H894" i="6"/>
  <c r="I894" i="6"/>
  <c r="J894" i="6"/>
  <c r="O893" i="6"/>
  <c r="F893" i="6"/>
  <c r="G893" i="6"/>
  <c r="S893" i="6" s="1"/>
  <c r="H893" i="6"/>
  <c r="I893" i="6"/>
  <c r="J893" i="6"/>
  <c r="O892" i="6"/>
  <c r="F892" i="6"/>
  <c r="G892" i="6"/>
  <c r="S892" i="6" s="1"/>
  <c r="H892" i="6"/>
  <c r="I892" i="6"/>
  <c r="J892" i="6"/>
  <c r="O891" i="6"/>
  <c r="F891" i="6"/>
  <c r="G891" i="6"/>
  <c r="S891" i="6" s="1"/>
  <c r="H891" i="6"/>
  <c r="I891" i="6"/>
  <c r="J891" i="6"/>
  <c r="O890" i="6"/>
  <c r="F890" i="6"/>
  <c r="G890" i="6"/>
  <c r="S890" i="6" s="1"/>
  <c r="H890" i="6"/>
  <c r="I890" i="6"/>
  <c r="J890" i="6"/>
  <c r="O889" i="6"/>
  <c r="F889" i="6"/>
  <c r="G889" i="6"/>
  <c r="S889" i="6" s="1"/>
  <c r="H889" i="6"/>
  <c r="I889" i="6"/>
  <c r="J889" i="6"/>
  <c r="O888" i="6"/>
  <c r="F888" i="6"/>
  <c r="G888" i="6"/>
  <c r="S888" i="6" s="1"/>
  <c r="H888" i="6"/>
  <c r="I888" i="6"/>
  <c r="J888" i="6"/>
  <c r="O887" i="6"/>
  <c r="F887" i="6"/>
  <c r="G887" i="6"/>
  <c r="S887" i="6" s="1"/>
  <c r="H887" i="6"/>
  <c r="I887" i="6"/>
  <c r="J887" i="6"/>
  <c r="O886" i="6"/>
  <c r="F886" i="6"/>
  <c r="G886" i="6"/>
  <c r="S886" i="6" s="1"/>
  <c r="H886" i="6"/>
  <c r="I886" i="6"/>
  <c r="J886" i="6"/>
  <c r="O885" i="6"/>
  <c r="F885" i="6"/>
  <c r="G885" i="6"/>
  <c r="S885" i="6" s="1"/>
  <c r="H885" i="6"/>
  <c r="I885" i="6"/>
  <c r="J885" i="6"/>
  <c r="O884" i="6"/>
  <c r="F884" i="6"/>
  <c r="G884" i="6"/>
  <c r="S884" i="6" s="1"/>
  <c r="H884" i="6"/>
  <c r="I884" i="6"/>
  <c r="J884" i="6"/>
  <c r="O883" i="6"/>
  <c r="F883" i="6"/>
  <c r="G883" i="6"/>
  <c r="S883" i="6" s="1"/>
  <c r="H883" i="6"/>
  <c r="I883" i="6"/>
  <c r="J883" i="6"/>
  <c r="O882" i="6"/>
  <c r="F882" i="6"/>
  <c r="G882" i="6"/>
  <c r="S882" i="6" s="1"/>
  <c r="H882" i="6"/>
  <c r="I882" i="6"/>
  <c r="P882" i="6" s="1"/>
  <c r="J882" i="6"/>
  <c r="O881" i="6"/>
  <c r="F881" i="6"/>
  <c r="G881" i="6"/>
  <c r="S881" i="6" s="1"/>
  <c r="H881" i="6"/>
  <c r="I881" i="6"/>
  <c r="J881" i="6"/>
  <c r="O880" i="6"/>
  <c r="F880" i="6"/>
  <c r="G880" i="6"/>
  <c r="S880" i="6" s="1"/>
  <c r="H880" i="6"/>
  <c r="I880" i="6"/>
  <c r="J880" i="6"/>
  <c r="O879" i="6"/>
  <c r="F879" i="6"/>
  <c r="G879" i="6"/>
  <c r="S879" i="6" s="1"/>
  <c r="H879" i="6"/>
  <c r="I879" i="6"/>
  <c r="J879" i="6"/>
  <c r="O878" i="6"/>
  <c r="F878" i="6"/>
  <c r="G878" i="6"/>
  <c r="S878" i="6" s="1"/>
  <c r="H878" i="6"/>
  <c r="I878" i="6"/>
  <c r="J878" i="6"/>
  <c r="O877" i="6"/>
  <c r="F877" i="6"/>
  <c r="G877" i="6"/>
  <c r="S877" i="6" s="1"/>
  <c r="H877" i="6"/>
  <c r="I877" i="6"/>
  <c r="J877" i="6"/>
  <c r="O876" i="6"/>
  <c r="F876" i="6"/>
  <c r="G876" i="6"/>
  <c r="S876" i="6" s="1"/>
  <c r="H876" i="6"/>
  <c r="I876" i="6"/>
  <c r="J876" i="6"/>
  <c r="O875" i="6"/>
  <c r="F875" i="6"/>
  <c r="G875" i="6"/>
  <c r="S875" i="6" s="1"/>
  <c r="H875" i="6"/>
  <c r="I875" i="6"/>
  <c r="J875" i="6"/>
  <c r="O874" i="6"/>
  <c r="F874" i="6"/>
  <c r="G874" i="6"/>
  <c r="S874" i="6" s="1"/>
  <c r="H874" i="6"/>
  <c r="I874" i="6"/>
  <c r="J874" i="6"/>
  <c r="O873" i="6"/>
  <c r="F873" i="6"/>
  <c r="G873" i="6"/>
  <c r="S873" i="6" s="1"/>
  <c r="H873" i="6"/>
  <c r="I873" i="6"/>
  <c r="J873" i="6"/>
  <c r="O872" i="6"/>
  <c r="F872" i="6"/>
  <c r="G872" i="6"/>
  <c r="S872" i="6" s="1"/>
  <c r="H872" i="6"/>
  <c r="I872" i="6"/>
  <c r="J872" i="6"/>
  <c r="O871" i="6"/>
  <c r="F871" i="6"/>
  <c r="G871" i="6"/>
  <c r="S871" i="6" s="1"/>
  <c r="H871" i="6"/>
  <c r="I871" i="6"/>
  <c r="J871" i="6"/>
  <c r="O870" i="6"/>
  <c r="F870" i="6"/>
  <c r="G870" i="6"/>
  <c r="S870" i="6" s="1"/>
  <c r="H870" i="6"/>
  <c r="I870" i="6"/>
  <c r="P870" i="6" s="1"/>
  <c r="J870" i="6"/>
  <c r="O869" i="6"/>
  <c r="F869" i="6"/>
  <c r="G869" i="6"/>
  <c r="S869" i="6" s="1"/>
  <c r="H869" i="6"/>
  <c r="I869" i="6"/>
  <c r="J869" i="6"/>
  <c r="O868" i="6"/>
  <c r="F868" i="6"/>
  <c r="G868" i="6"/>
  <c r="S868" i="6" s="1"/>
  <c r="H868" i="6"/>
  <c r="I868" i="6"/>
  <c r="J868" i="6"/>
  <c r="O867" i="6"/>
  <c r="F867" i="6"/>
  <c r="G867" i="6"/>
  <c r="S867" i="6" s="1"/>
  <c r="H867" i="6"/>
  <c r="I867" i="6"/>
  <c r="J867" i="6"/>
  <c r="O866" i="6"/>
  <c r="F866" i="6"/>
  <c r="G866" i="6"/>
  <c r="S866" i="6" s="1"/>
  <c r="H866" i="6"/>
  <c r="I866" i="6"/>
  <c r="J866" i="6"/>
  <c r="O865" i="6"/>
  <c r="F865" i="6"/>
  <c r="G865" i="6"/>
  <c r="S865" i="6" s="1"/>
  <c r="H865" i="6"/>
  <c r="I865" i="6"/>
  <c r="J865" i="6"/>
  <c r="O864" i="6"/>
  <c r="F864" i="6"/>
  <c r="G864" i="6"/>
  <c r="S864" i="6" s="1"/>
  <c r="H864" i="6"/>
  <c r="I864" i="6"/>
  <c r="J864" i="6"/>
  <c r="O863" i="6"/>
  <c r="F863" i="6"/>
  <c r="G863" i="6"/>
  <c r="S863" i="6" s="1"/>
  <c r="H863" i="6"/>
  <c r="I863" i="6"/>
  <c r="J863" i="6"/>
  <c r="O862" i="6"/>
  <c r="F862" i="6"/>
  <c r="G862" i="6"/>
  <c r="S862" i="6" s="1"/>
  <c r="H862" i="6"/>
  <c r="I862" i="6"/>
  <c r="J862" i="6"/>
  <c r="O861" i="6"/>
  <c r="F861" i="6"/>
  <c r="G861" i="6"/>
  <c r="S861" i="6" s="1"/>
  <c r="H861" i="6"/>
  <c r="I861" i="6"/>
  <c r="J861" i="6"/>
  <c r="O860" i="6"/>
  <c r="F860" i="6"/>
  <c r="G860" i="6"/>
  <c r="S860" i="6" s="1"/>
  <c r="H860" i="6"/>
  <c r="I860" i="6"/>
  <c r="J860" i="6"/>
  <c r="O859" i="6"/>
  <c r="F859" i="6"/>
  <c r="G859" i="6"/>
  <c r="S859" i="6" s="1"/>
  <c r="H859" i="6"/>
  <c r="I859" i="6"/>
  <c r="J859" i="6"/>
  <c r="O858" i="6"/>
  <c r="F858" i="6"/>
  <c r="G858" i="6"/>
  <c r="S858" i="6" s="1"/>
  <c r="H858" i="6"/>
  <c r="I858" i="6"/>
  <c r="J858" i="6"/>
  <c r="O857" i="6"/>
  <c r="F857" i="6"/>
  <c r="G857" i="6"/>
  <c r="S857" i="6" s="1"/>
  <c r="H857" i="6"/>
  <c r="I857" i="6"/>
  <c r="J857" i="6"/>
  <c r="O856" i="6"/>
  <c r="F856" i="6"/>
  <c r="G856" i="6"/>
  <c r="S856" i="6" s="1"/>
  <c r="H856" i="6"/>
  <c r="I856" i="6"/>
  <c r="J856" i="6"/>
  <c r="O855" i="6"/>
  <c r="F855" i="6"/>
  <c r="G855" i="6"/>
  <c r="S855" i="6" s="1"/>
  <c r="H855" i="6"/>
  <c r="I855" i="6"/>
  <c r="J855" i="6"/>
  <c r="O854" i="6"/>
  <c r="F854" i="6"/>
  <c r="G854" i="6"/>
  <c r="S854" i="6" s="1"/>
  <c r="H854" i="6"/>
  <c r="I854" i="6"/>
  <c r="J854" i="6"/>
  <c r="O853" i="6"/>
  <c r="F853" i="6"/>
  <c r="G853" i="6"/>
  <c r="S853" i="6" s="1"/>
  <c r="H853" i="6"/>
  <c r="I853" i="6"/>
  <c r="J853" i="6"/>
  <c r="O852" i="6"/>
  <c r="F852" i="6"/>
  <c r="G852" i="6"/>
  <c r="S852" i="6" s="1"/>
  <c r="H852" i="6"/>
  <c r="I852" i="6"/>
  <c r="J852" i="6"/>
  <c r="O851" i="6"/>
  <c r="F851" i="6"/>
  <c r="G851" i="6"/>
  <c r="S851" i="6" s="1"/>
  <c r="H851" i="6"/>
  <c r="I851" i="6"/>
  <c r="J851" i="6"/>
  <c r="O850" i="6"/>
  <c r="F850" i="6"/>
  <c r="G850" i="6"/>
  <c r="S850" i="6" s="1"/>
  <c r="H850" i="6"/>
  <c r="I850" i="6"/>
  <c r="J850" i="6"/>
  <c r="O849" i="6"/>
  <c r="F849" i="6"/>
  <c r="G849" i="6"/>
  <c r="S849" i="6" s="1"/>
  <c r="H849" i="6"/>
  <c r="I849" i="6"/>
  <c r="J849" i="6"/>
  <c r="O848" i="6"/>
  <c r="F848" i="6"/>
  <c r="G848" i="6"/>
  <c r="S848" i="6" s="1"/>
  <c r="H848" i="6"/>
  <c r="I848" i="6"/>
  <c r="J848" i="6"/>
  <c r="O847" i="6"/>
  <c r="F847" i="6"/>
  <c r="G847" i="6"/>
  <c r="S847" i="6" s="1"/>
  <c r="H847" i="6"/>
  <c r="I847" i="6"/>
  <c r="J847" i="6"/>
  <c r="O846" i="6"/>
  <c r="F846" i="6"/>
  <c r="G846" i="6"/>
  <c r="S846" i="6" s="1"/>
  <c r="H846" i="6"/>
  <c r="I846" i="6"/>
  <c r="J846" i="6"/>
  <c r="O845" i="6"/>
  <c r="F845" i="6"/>
  <c r="G845" i="6"/>
  <c r="S845" i="6" s="1"/>
  <c r="H845" i="6"/>
  <c r="I845" i="6"/>
  <c r="J845" i="6"/>
  <c r="O844" i="6"/>
  <c r="F844" i="6"/>
  <c r="G844" i="6"/>
  <c r="S844" i="6" s="1"/>
  <c r="H844" i="6"/>
  <c r="I844" i="6"/>
  <c r="J844" i="6"/>
  <c r="O843" i="6"/>
  <c r="F843" i="6"/>
  <c r="G843" i="6"/>
  <c r="S843" i="6" s="1"/>
  <c r="H843" i="6"/>
  <c r="I843" i="6"/>
  <c r="J843" i="6"/>
  <c r="O842" i="6"/>
  <c r="F842" i="6"/>
  <c r="G842" i="6"/>
  <c r="S842" i="6" s="1"/>
  <c r="H842" i="6"/>
  <c r="I842" i="6"/>
  <c r="J842" i="6"/>
  <c r="O841" i="6"/>
  <c r="F841" i="6"/>
  <c r="G841" i="6"/>
  <c r="S841" i="6" s="1"/>
  <c r="H841" i="6"/>
  <c r="I841" i="6"/>
  <c r="J841" i="6"/>
  <c r="O840" i="6"/>
  <c r="F840" i="6"/>
  <c r="G840" i="6"/>
  <c r="S840" i="6" s="1"/>
  <c r="H840" i="6"/>
  <c r="I840" i="6"/>
  <c r="J840" i="6"/>
  <c r="O839" i="6"/>
  <c r="F839" i="6"/>
  <c r="G839" i="6"/>
  <c r="S839" i="6" s="1"/>
  <c r="H839" i="6"/>
  <c r="I839" i="6"/>
  <c r="J839" i="6"/>
  <c r="O838" i="6"/>
  <c r="F838" i="6"/>
  <c r="G838" i="6"/>
  <c r="S838" i="6" s="1"/>
  <c r="H838" i="6"/>
  <c r="I838" i="6"/>
  <c r="J838" i="6"/>
  <c r="O837" i="6"/>
  <c r="F837" i="6"/>
  <c r="G837" i="6"/>
  <c r="S837" i="6" s="1"/>
  <c r="H837" i="6"/>
  <c r="I837" i="6"/>
  <c r="J837" i="6"/>
  <c r="O836" i="6"/>
  <c r="F836" i="6"/>
  <c r="G836" i="6"/>
  <c r="S836" i="6" s="1"/>
  <c r="H836" i="6"/>
  <c r="I836" i="6"/>
  <c r="J836" i="6"/>
  <c r="O835" i="6"/>
  <c r="F835" i="6"/>
  <c r="G835" i="6"/>
  <c r="S835" i="6" s="1"/>
  <c r="H835" i="6"/>
  <c r="I835" i="6"/>
  <c r="J835" i="6"/>
  <c r="O834" i="6"/>
  <c r="F834" i="6"/>
  <c r="G834" i="6"/>
  <c r="S834" i="6" s="1"/>
  <c r="H834" i="6"/>
  <c r="I834" i="6"/>
  <c r="J834" i="6"/>
  <c r="O833" i="6"/>
  <c r="F833" i="6"/>
  <c r="G833" i="6"/>
  <c r="S833" i="6" s="1"/>
  <c r="H833" i="6"/>
  <c r="I833" i="6"/>
  <c r="J833" i="6"/>
  <c r="O832" i="6"/>
  <c r="F832" i="6"/>
  <c r="G832" i="6"/>
  <c r="S832" i="6" s="1"/>
  <c r="H832" i="6"/>
  <c r="I832" i="6"/>
  <c r="J832" i="6"/>
  <c r="O831" i="6"/>
  <c r="F831" i="6"/>
  <c r="G831" i="6"/>
  <c r="S831" i="6" s="1"/>
  <c r="H831" i="6"/>
  <c r="I831" i="6"/>
  <c r="J831" i="6"/>
  <c r="O830" i="6"/>
  <c r="F830" i="6"/>
  <c r="G830" i="6"/>
  <c r="S830" i="6" s="1"/>
  <c r="H830" i="6"/>
  <c r="I830" i="6"/>
  <c r="J830" i="6"/>
  <c r="O829" i="6"/>
  <c r="F829" i="6"/>
  <c r="G829" i="6"/>
  <c r="S829" i="6" s="1"/>
  <c r="H829" i="6"/>
  <c r="I829" i="6"/>
  <c r="J829" i="6"/>
  <c r="O828" i="6"/>
  <c r="F828" i="6"/>
  <c r="G828" i="6"/>
  <c r="S828" i="6" s="1"/>
  <c r="H828" i="6"/>
  <c r="I828" i="6"/>
  <c r="J828" i="6"/>
  <c r="O827" i="6"/>
  <c r="F827" i="6"/>
  <c r="G827" i="6"/>
  <c r="S827" i="6" s="1"/>
  <c r="H827" i="6"/>
  <c r="I827" i="6"/>
  <c r="J827" i="6"/>
  <c r="O826" i="6"/>
  <c r="F826" i="6"/>
  <c r="G826" i="6"/>
  <c r="S826" i="6" s="1"/>
  <c r="H826" i="6"/>
  <c r="I826" i="6"/>
  <c r="J826" i="6"/>
  <c r="O825" i="6"/>
  <c r="F825" i="6"/>
  <c r="G825" i="6"/>
  <c r="S825" i="6" s="1"/>
  <c r="H825" i="6"/>
  <c r="I825" i="6"/>
  <c r="J825" i="6"/>
  <c r="O824" i="6"/>
  <c r="F824" i="6"/>
  <c r="G824" i="6"/>
  <c r="S824" i="6" s="1"/>
  <c r="H824" i="6"/>
  <c r="I824" i="6"/>
  <c r="J824" i="6"/>
  <c r="O823" i="6"/>
  <c r="F823" i="6"/>
  <c r="G823" i="6"/>
  <c r="S823" i="6" s="1"/>
  <c r="H823" i="6"/>
  <c r="I823" i="6"/>
  <c r="J823" i="6"/>
  <c r="O822" i="6"/>
  <c r="F822" i="6"/>
  <c r="G822" i="6"/>
  <c r="S822" i="6" s="1"/>
  <c r="H822" i="6"/>
  <c r="I822" i="6"/>
  <c r="J822" i="6"/>
  <c r="O821" i="6"/>
  <c r="F821" i="6"/>
  <c r="G821" i="6"/>
  <c r="S821" i="6" s="1"/>
  <c r="H821" i="6"/>
  <c r="I821" i="6"/>
  <c r="J821" i="6"/>
  <c r="O820" i="6"/>
  <c r="F820" i="6"/>
  <c r="G820" i="6"/>
  <c r="S820" i="6" s="1"/>
  <c r="H820" i="6"/>
  <c r="I820" i="6"/>
  <c r="J820" i="6"/>
  <c r="O819" i="6"/>
  <c r="F819" i="6"/>
  <c r="G819" i="6"/>
  <c r="S819" i="6" s="1"/>
  <c r="H819" i="6"/>
  <c r="I819" i="6"/>
  <c r="J819" i="6"/>
  <c r="O818" i="6"/>
  <c r="F818" i="6"/>
  <c r="G818" i="6"/>
  <c r="S818" i="6" s="1"/>
  <c r="H818" i="6"/>
  <c r="I818" i="6"/>
  <c r="J818" i="6"/>
  <c r="O817" i="6"/>
  <c r="F817" i="6"/>
  <c r="G817" i="6"/>
  <c r="S817" i="6" s="1"/>
  <c r="H817" i="6"/>
  <c r="I817" i="6"/>
  <c r="J817" i="6"/>
  <c r="O816" i="6"/>
  <c r="F816" i="6"/>
  <c r="G816" i="6"/>
  <c r="S816" i="6" s="1"/>
  <c r="H816" i="6"/>
  <c r="I816" i="6"/>
  <c r="J816" i="6"/>
  <c r="O815" i="6"/>
  <c r="F815" i="6"/>
  <c r="G815" i="6"/>
  <c r="S815" i="6" s="1"/>
  <c r="H815" i="6"/>
  <c r="I815" i="6"/>
  <c r="J815" i="6"/>
  <c r="O814" i="6"/>
  <c r="F814" i="6"/>
  <c r="G814" i="6"/>
  <c r="S814" i="6" s="1"/>
  <c r="H814" i="6"/>
  <c r="I814" i="6"/>
  <c r="J814" i="6"/>
  <c r="O813" i="6"/>
  <c r="F813" i="6"/>
  <c r="G813" i="6"/>
  <c r="S813" i="6" s="1"/>
  <c r="H813" i="6"/>
  <c r="I813" i="6"/>
  <c r="J813" i="6"/>
  <c r="O812" i="6"/>
  <c r="F812" i="6"/>
  <c r="G812" i="6"/>
  <c r="S812" i="6" s="1"/>
  <c r="H812" i="6"/>
  <c r="I812" i="6"/>
  <c r="J812" i="6"/>
  <c r="O811" i="6"/>
  <c r="F811" i="6"/>
  <c r="G811" i="6"/>
  <c r="S811" i="6" s="1"/>
  <c r="H811" i="6"/>
  <c r="I811" i="6"/>
  <c r="J811" i="6"/>
  <c r="O810" i="6"/>
  <c r="F810" i="6"/>
  <c r="G810" i="6"/>
  <c r="S810" i="6" s="1"/>
  <c r="H810" i="6"/>
  <c r="I810" i="6"/>
  <c r="J810" i="6"/>
  <c r="O809" i="6"/>
  <c r="F809" i="6"/>
  <c r="G809" i="6"/>
  <c r="S809" i="6" s="1"/>
  <c r="H809" i="6"/>
  <c r="I809" i="6"/>
  <c r="J809" i="6"/>
  <c r="O808" i="6"/>
  <c r="F808" i="6"/>
  <c r="G808" i="6"/>
  <c r="S808" i="6" s="1"/>
  <c r="H808" i="6"/>
  <c r="I808" i="6"/>
  <c r="J808" i="6"/>
  <c r="O807" i="6"/>
  <c r="F807" i="6"/>
  <c r="G807" i="6"/>
  <c r="S807" i="6" s="1"/>
  <c r="H807" i="6"/>
  <c r="I807" i="6"/>
  <c r="J807" i="6"/>
  <c r="O806" i="6"/>
  <c r="F806" i="6"/>
  <c r="G806" i="6"/>
  <c r="S806" i="6" s="1"/>
  <c r="H806" i="6"/>
  <c r="I806" i="6"/>
  <c r="J806" i="6"/>
  <c r="O805" i="6"/>
  <c r="F805" i="6"/>
  <c r="G805" i="6"/>
  <c r="S805" i="6" s="1"/>
  <c r="H805" i="6"/>
  <c r="I805" i="6"/>
  <c r="J805" i="6"/>
  <c r="O804" i="6"/>
  <c r="F804" i="6"/>
  <c r="G804" i="6"/>
  <c r="S804" i="6" s="1"/>
  <c r="H804" i="6"/>
  <c r="I804" i="6"/>
  <c r="J804" i="6"/>
  <c r="O803" i="6"/>
  <c r="F803" i="6"/>
  <c r="G803" i="6"/>
  <c r="S803" i="6" s="1"/>
  <c r="H803" i="6"/>
  <c r="I803" i="6"/>
  <c r="J803" i="6"/>
  <c r="O802" i="6"/>
  <c r="F802" i="6"/>
  <c r="G802" i="6"/>
  <c r="S802" i="6" s="1"/>
  <c r="H802" i="6"/>
  <c r="I802" i="6"/>
  <c r="J802" i="6"/>
  <c r="O801" i="6"/>
  <c r="F801" i="6"/>
  <c r="G801" i="6"/>
  <c r="S801" i="6" s="1"/>
  <c r="H801" i="6"/>
  <c r="I801" i="6"/>
  <c r="J801" i="6"/>
  <c r="O800" i="6"/>
  <c r="F800" i="6"/>
  <c r="G800" i="6"/>
  <c r="S800" i="6" s="1"/>
  <c r="H800" i="6"/>
  <c r="I800" i="6"/>
  <c r="J800" i="6"/>
  <c r="O799" i="6"/>
  <c r="F799" i="6"/>
  <c r="G799" i="6"/>
  <c r="S799" i="6" s="1"/>
  <c r="H799" i="6"/>
  <c r="I799" i="6"/>
  <c r="J799" i="6"/>
  <c r="O798" i="6"/>
  <c r="F798" i="6"/>
  <c r="G798" i="6"/>
  <c r="S798" i="6" s="1"/>
  <c r="H798" i="6"/>
  <c r="I798" i="6"/>
  <c r="J798" i="6"/>
  <c r="O797" i="6"/>
  <c r="F797" i="6"/>
  <c r="G797" i="6"/>
  <c r="S797" i="6" s="1"/>
  <c r="H797" i="6"/>
  <c r="I797" i="6"/>
  <c r="J797" i="6"/>
  <c r="O796" i="6"/>
  <c r="F796" i="6"/>
  <c r="G796" i="6"/>
  <c r="S796" i="6" s="1"/>
  <c r="H796" i="6"/>
  <c r="I796" i="6"/>
  <c r="J796" i="6"/>
  <c r="O795" i="6"/>
  <c r="F795" i="6"/>
  <c r="G795" i="6"/>
  <c r="S795" i="6" s="1"/>
  <c r="H795" i="6"/>
  <c r="I795" i="6"/>
  <c r="J795" i="6"/>
  <c r="O794" i="6"/>
  <c r="F794" i="6"/>
  <c r="G794" i="6"/>
  <c r="S794" i="6" s="1"/>
  <c r="H794" i="6"/>
  <c r="I794" i="6"/>
  <c r="J794" i="6"/>
  <c r="O793" i="6"/>
  <c r="F793" i="6"/>
  <c r="G793" i="6"/>
  <c r="S793" i="6" s="1"/>
  <c r="H793" i="6"/>
  <c r="I793" i="6"/>
  <c r="J793" i="6"/>
  <c r="O792" i="6"/>
  <c r="F792" i="6"/>
  <c r="G792" i="6"/>
  <c r="S792" i="6" s="1"/>
  <c r="H792" i="6"/>
  <c r="I792" i="6"/>
  <c r="J792" i="6"/>
  <c r="O791" i="6"/>
  <c r="F791" i="6"/>
  <c r="G791" i="6"/>
  <c r="S791" i="6" s="1"/>
  <c r="H791" i="6"/>
  <c r="I791" i="6"/>
  <c r="J791" i="6"/>
  <c r="O790" i="6"/>
  <c r="F790" i="6"/>
  <c r="G790" i="6"/>
  <c r="S790" i="6" s="1"/>
  <c r="H790" i="6"/>
  <c r="I790" i="6"/>
  <c r="J790" i="6"/>
  <c r="O789" i="6"/>
  <c r="F789" i="6"/>
  <c r="G789" i="6"/>
  <c r="S789" i="6" s="1"/>
  <c r="H789" i="6"/>
  <c r="I789" i="6"/>
  <c r="J789" i="6"/>
  <c r="O788" i="6"/>
  <c r="F788" i="6"/>
  <c r="G788" i="6"/>
  <c r="S788" i="6" s="1"/>
  <c r="H788" i="6"/>
  <c r="I788" i="6"/>
  <c r="J788" i="6"/>
  <c r="O787" i="6"/>
  <c r="F787" i="6"/>
  <c r="G787" i="6"/>
  <c r="S787" i="6" s="1"/>
  <c r="H787" i="6"/>
  <c r="I787" i="6"/>
  <c r="J787" i="6"/>
  <c r="O786" i="6"/>
  <c r="F786" i="6"/>
  <c r="G786" i="6"/>
  <c r="S786" i="6" s="1"/>
  <c r="H786" i="6"/>
  <c r="I786" i="6"/>
  <c r="J786" i="6"/>
  <c r="O785" i="6"/>
  <c r="F785" i="6"/>
  <c r="G785" i="6"/>
  <c r="S785" i="6" s="1"/>
  <c r="H785" i="6"/>
  <c r="I785" i="6"/>
  <c r="J785" i="6"/>
  <c r="O784" i="6"/>
  <c r="F784" i="6"/>
  <c r="G784" i="6"/>
  <c r="S784" i="6" s="1"/>
  <c r="H784" i="6"/>
  <c r="I784" i="6"/>
  <c r="J784" i="6"/>
  <c r="O783" i="6"/>
  <c r="F783" i="6"/>
  <c r="G783" i="6"/>
  <c r="S783" i="6" s="1"/>
  <c r="H783" i="6"/>
  <c r="I783" i="6"/>
  <c r="J783" i="6"/>
  <c r="O782" i="6"/>
  <c r="F782" i="6"/>
  <c r="G782" i="6"/>
  <c r="S782" i="6" s="1"/>
  <c r="H782" i="6"/>
  <c r="I782" i="6"/>
  <c r="J782" i="6"/>
  <c r="O781" i="6"/>
  <c r="F781" i="6"/>
  <c r="G781" i="6"/>
  <c r="S781" i="6" s="1"/>
  <c r="H781" i="6"/>
  <c r="I781" i="6"/>
  <c r="J781" i="6"/>
  <c r="O780" i="6"/>
  <c r="F780" i="6"/>
  <c r="G780" i="6"/>
  <c r="S780" i="6" s="1"/>
  <c r="H780" i="6"/>
  <c r="I780" i="6"/>
  <c r="J780" i="6"/>
  <c r="O779" i="6"/>
  <c r="F779" i="6"/>
  <c r="G779" i="6"/>
  <c r="S779" i="6" s="1"/>
  <c r="H779" i="6"/>
  <c r="I779" i="6"/>
  <c r="J779" i="6"/>
  <c r="O778" i="6"/>
  <c r="F778" i="6"/>
  <c r="G778" i="6"/>
  <c r="S778" i="6" s="1"/>
  <c r="H778" i="6"/>
  <c r="I778" i="6"/>
  <c r="J778" i="6"/>
  <c r="O777" i="6"/>
  <c r="F777" i="6"/>
  <c r="G777" i="6"/>
  <c r="S777" i="6" s="1"/>
  <c r="H777" i="6"/>
  <c r="I777" i="6"/>
  <c r="J777" i="6"/>
  <c r="O776" i="6"/>
  <c r="F776" i="6"/>
  <c r="G776" i="6"/>
  <c r="S776" i="6" s="1"/>
  <c r="H776" i="6"/>
  <c r="I776" i="6"/>
  <c r="J776" i="6"/>
  <c r="O775" i="6"/>
  <c r="F775" i="6"/>
  <c r="G775" i="6"/>
  <c r="S775" i="6" s="1"/>
  <c r="H775" i="6"/>
  <c r="I775" i="6"/>
  <c r="J775" i="6"/>
  <c r="O774" i="6"/>
  <c r="F774" i="6"/>
  <c r="G774" i="6"/>
  <c r="S774" i="6" s="1"/>
  <c r="H774" i="6"/>
  <c r="I774" i="6"/>
  <c r="J774" i="6"/>
  <c r="O773" i="6"/>
  <c r="F773" i="6"/>
  <c r="G773" i="6"/>
  <c r="S773" i="6" s="1"/>
  <c r="H773" i="6"/>
  <c r="I773" i="6"/>
  <c r="J773" i="6"/>
  <c r="O772" i="6"/>
  <c r="F772" i="6"/>
  <c r="G772" i="6"/>
  <c r="S772" i="6" s="1"/>
  <c r="H772" i="6"/>
  <c r="I772" i="6"/>
  <c r="J772" i="6"/>
  <c r="O771" i="6"/>
  <c r="F771" i="6"/>
  <c r="G771" i="6"/>
  <c r="S771" i="6" s="1"/>
  <c r="H771" i="6"/>
  <c r="I771" i="6"/>
  <c r="J771" i="6"/>
  <c r="O770" i="6"/>
  <c r="F770" i="6"/>
  <c r="G770" i="6"/>
  <c r="S770" i="6" s="1"/>
  <c r="H770" i="6"/>
  <c r="I770" i="6"/>
  <c r="J770" i="6"/>
  <c r="O769" i="6"/>
  <c r="F769" i="6"/>
  <c r="G769" i="6"/>
  <c r="S769" i="6" s="1"/>
  <c r="H769" i="6"/>
  <c r="I769" i="6"/>
  <c r="J769" i="6"/>
  <c r="O768" i="6"/>
  <c r="F768" i="6"/>
  <c r="G768" i="6"/>
  <c r="S768" i="6" s="1"/>
  <c r="H768" i="6"/>
  <c r="I768" i="6"/>
  <c r="J768" i="6"/>
  <c r="O767" i="6"/>
  <c r="F767" i="6"/>
  <c r="G767" i="6"/>
  <c r="S767" i="6" s="1"/>
  <c r="H767" i="6"/>
  <c r="I767" i="6"/>
  <c r="J767" i="6"/>
  <c r="O766" i="6"/>
  <c r="F766" i="6"/>
  <c r="G766" i="6"/>
  <c r="S766" i="6" s="1"/>
  <c r="H766" i="6"/>
  <c r="I766" i="6"/>
  <c r="J766" i="6"/>
  <c r="O765" i="6"/>
  <c r="F765" i="6"/>
  <c r="G765" i="6"/>
  <c r="S765" i="6" s="1"/>
  <c r="H765" i="6"/>
  <c r="I765" i="6"/>
  <c r="J765" i="6"/>
  <c r="O764" i="6"/>
  <c r="F764" i="6"/>
  <c r="G764" i="6"/>
  <c r="S764" i="6" s="1"/>
  <c r="H764" i="6"/>
  <c r="I764" i="6"/>
  <c r="J764" i="6"/>
  <c r="O763" i="6"/>
  <c r="F763" i="6"/>
  <c r="G763" i="6"/>
  <c r="S763" i="6" s="1"/>
  <c r="H763" i="6"/>
  <c r="I763" i="6"/>
  <c r="P763" i="6" s="1"/>
  <c r="J763" i="6"/>
  <c r="O762" i="6"/>
  <c r="F762" i="6"/>
  <c r="G762" i="6"/>
  <c r="S762" i="6" s="1"/>
  <c r="H762" i="6"/>
  <c r="I762" i="6"/>
  <c r="J762" i="6"/>
  <c r="O761" i="6"/>
  <c r="F761" i="6"/>
  <c r="G761" i="6"/>
  <c r="S761" i="6" s="1"/>
  <c r="H761" i="6"/>
  <c r="I761" i="6"/>
  <c r="J761" i="6"/>
  <c r="O760" i="6"/>
  <c r="F760" i="6"/>
  <c r="G760" i="6"/>
  <c r="S760" i="6" s="1"/>
  <c r="H760" i="6"/>
  <c r="I760" i="6"/>
  <c r="J760" i="6"/>
  <c r="O759" i="6"/>
  <c r="F759" i="6"/>
  <c r="G759" i="6"/>
  <c r="S759" i="6" s="1"/>
  <c r="H759" i="6"/>
  <c r="I759" i="6"/>
  <c r="J759" i="6"/>
  <c r="O758" i="6"/>
  <c r="F758" i="6"/>
  <c r="G758" i="6"/>
  <c r="S758" i="6" s="1"/>
  <c r="H758" i="6"/>
  <c r="I758" i="6"/>
  <c r="J758" i="6"/>
  <c r="O757" i="6"/>
  <c r="F757" i="6"/>
  <c r="G757" i="6"/>
  <c r="S757" i="6" s="1"/>
  <c r="H757" i="6"/>
  <c r="I757" i="6"/>
  <c r="J757" i="6"/>
  <c r="O756" i="6"/>
  <c r="F756" i="6"/>
  <c r="G756" i="6"/>
  <c r="S756" i="6" s="1"/>
  <c r="H756" i="6"/>
  <c r="I756" i="6"/>
  <c r="J756" i="6"/>
  <c r="O755" i="6"/>
  <c r="F755" i="6"/>
  <c r="G755" i="6"/>
  <c r="S755" i="6" s="1"/>
  <c r="H755" i="6"/>
  <c r="I755" i="6"/>
  <c r="J755" i="6"/>
  <c r="O754" i="6"/>
  <c r="F754" i="6"/>
  <c r="G754" i="6"/>
  <c r="S754" i="6" s="1"/>
  <c r="H754" i="6"/>
  <c r="I754" i="6"/>
  <c r="J754" i="6"/>
  <c r="O753" i="6"/>
  <c r="F753" i="6"/>
  <c r="G753" i="6"/>
  <c r="S753" i="6" s="1"/>
  <c r="H753" i="6"/>
  <c r="I753" i="6"/>
  <c r="J753" i="6"/>
  <c r="O752" i="6"/>
  <c r="F752" i="6"/>
  <c r="G752" i="6"/>
  <c r="S752" i="6" s="1"/>
  <c r="H752" i="6"/>
  <c r="I752" i="6"/>
  <c r="J752" i="6"/>
  <c r="O751" i="6"/>
  <c r="F751" i="6"/>
  <c r="G751" i="6"/>
  <c r="S751" i="6" s="1"/>
  <c r="H751" i="6"/>
  <c r="I751" i="6"/>
  <c r="J751" i="6"/>
  <c r="O750" i="6"/>
  <c r="F750" i="6"/>
  <c r="G750" i="6"/>
  <c r="S750" i="6" s="1"/>
  <c r="H750" i="6"/>
  <c r="I750" i="6"/>
  <c r="J750" i="6"/>
  <c r="O749" i="6"/>
  <c r="F749" i="6"/>
  <c r="G749" i="6"/>
  <c r="S749" i="6" s="1"/>
  <c r="H749" i="6"/>
  <c r="I749" i="6"/>
  <c r="J749" i="6"/>
  <c r="O748" i="6"/>
  <c r="F748" i="6"/>
  <c r="G748" i="6"/>
  <c r="S748" i="6" s="1"/>
  <c r="H748" i="6"/>
  <c r="I748" i="6"/>
  <c r="J748" i="6"/>
  <c r="O747" i="6"/>
  <c r="F747" i="6"/>
  <c r="G747" i="6"/>
  <c r="S747" i="6" s="1"/>
  <c r="H747" i="6"/>
  <c r="I747" i="6"/>
  <c r="J747" i="6"/>
  <c r="O746" i="6"/>
  <c r="F746" i="6"/>
  <c r="G746" i="6"/>
  <c r="S746" i="6" s="1"/>
  <c r="H746" i="6"/>
  <c r="I746" i="6"/>
  <c r="J746" i="6"/>
  <c r="O745" i="6"/>
  <c r="F745" i="6"/>
  <c r="G745" i="6"/>
  <c r="S745" i="6" s="1"/>
  <c r="H745" i="6"/>
  <c r="I745" i="6"/>
  <c r="J745" i="6"/>
  <c r="O744" i="6"/>
  <c r="F744" i="6"/>
  <c r="G744" i="6"/>
  <c r="S744" i="6" s="1"/>
  <c r="H744" i="6"/>
  <c r="I744" i="6"/>
  <c r="J744" i="6"/>
  <c r="O743" i="6"/>
  <c r="F743" i="6"/>
  <c r="G743" i="6"/>
  <c r="S743" i="6" s="1"/>
  <c r="H743" i="6"/>
  <c r="I743" i="6"/>
  <c r="J743" i="6"/>
  <c r="O742" i="6"/>
  <c r="F742" i="6"/>
  <c r="G742" i="6"/>
  <c r="S742" i="6" s="1"/>
  <c r="H742" i="6"/>
  <c r="I742" i="6"/>
  <c r="J742" i="6"/>
  <c r="O741" i="6"/>
  <c r="F741" i="6"/>
  <c r="G741" i="6"/>
  <c r="S741" i="6" s="1"/>
  <c r="H741" i="6"/>
  <c r="I741" i="6"/>
  <c r="J741" i="6"/>
  <c r="O740" i="6"/>
  <c r="F740" i="6"/>
  <c r="G740" i="6"/>
  <c r="S740" i="6" s="1"/>
  <c r="H740" i="6"/>
  <c r="I740" i="6"/>
  <c r="J740" i="6"/>
  <c r="O739" i="6"/>
  <c r="F739" i="6"/>
  <c r="G739" i="6"/>
  <c r="S739" i="6" s="1"/>
  <c r="H739" i="6"/>
  <c r="I739" i="6"/>
  <c r="J739" i="6"/>
  <c r="O738" i="6"/>
  <c r="F738" i="6"/>
  <c r="G738" i="6"/>
  <c r="S738" i="6" s="1"/>
  <c r="H738" i="6"/>
  <c r="I738" i="6"/>
  <c r="J738" i="6"/>
  <c r="O737" i="6"/>
  <c r="F737" i="6"/>
  <c r="G737" i="6"/>
  <c r="S737" i="6" s="1"/>
  <c r="H737" i="6"/>
  <c r="I737" i="6"/>
  <c r="J737" i="6"/>
  <c r="O736" i="6"/>
  <c r="F736" i="6"/>
  <c r="G736" i="6"/>
  <c r="S736" i="6" s="1"/>
  <c r="H736" i="6"/>
  <c r="I736" i="6"/>
  <c r="J736" i="6"/>
  <c r="O735" i="6"/>
  <c r="F735" i="6"/>
  <c r="G735" i="6"/>
  <c r="S735" i="6" s="1"/>
  <c r="H735" i="6"/>
  <c r="I735" i="6"/>
  <c r="R735" i="6" s="1"/>
  <c r="J735" i="6"/>
  <c r="O734" i="6"/>
  <c r="F734" i="6"/>
  <c r="G734" i="6"/>
  <c r="S734" i="6" s="1"/>
  <c r="H734" i="6"/>
  <c r="I734" i="6"/>
  <c r="J734" i="6"/>
  <c r="O733" i="6"/>
  <c r="F733" i="6"/>
  <c r="G733" i="6"/>
  <c r="S733" i="6" s="1"/>
  <c r="H733" i="6"/>
  <c r="I733" i="6"/>
  <c r="J733" i="6"/>
  <c r="O732" i="6"/>
  <c r="F732" i="6"/>
  <c r="G732" i="6"/>
  <c r="S732" i="6" s="1"/>
  <c r="H732" i="6"/>
  <c r="I732" i="6"/>
  <c r="J732" i="6"/>
  <c r="G2" i="6"/>
  <c r="S2" i="6" s="1"/>
  <c r="H2" i="6"/>
  <c r="I2" i="6"/>
  <c r="J2" i="6"/>
  <c r="F2" i="6"/>
  <c r="P1046" i="6"/>
  <c r="P1018" i="6"/>
  <c r="P1110" i="6"/>
  <c r="R1000" i="6"/>
  <c r="P1150" i="6"/>
  <c r="P1086" i="6"/>
  <c r="P1126" i="6"/>
  <c r="P1062" i="6"/>
  <c r="P1024" i="6"/>
  <c r="P1166" i="6"/>
  <c r="P1102" i="6"/>
  <c r="P1038" i="6"/>
  <c r="P1002" i="6"/>
  <c r="P1142" i="6"/>
  <c r="P1078" i="6"/>
  <c r="P1118" i="6"/>
  <c r="P1054" i="6"/>
  <c r="P1158" i="6"/>
  <c r="P1094" i="6"/>
  <c r="P1134" i="6"/>
  <c r="P1070" i="6"/>
  <c r="P1092" i="6"/>
  <c r="R1092" i="6"/>
  <c r="N1092" i="6"/>
  <c r="P1044" i="6"/>
  <c r="N1044" i="6"/>
  <c r="R1044" i="6"/>
  <c r="P988" i="6"/>
  <c r="R988" i="6"/>
  <c r="N988" i="6"/>
  <c r="P964" i="6"/>
  <c r="R964" i="6"/>
  <c r="N964" i="6"/>
  <c r="N908" i="6"/>
  <c r="P908" i="6"/>
  <c r="R908" i="6"/>
  <c r="P868" i="6"/>
  <c r="R868" i="6"/>
  <c r="N868" i="6"/>
  <c r="N812" i="6"/>
  <c r="P812" i="6"/>
  <c r="R812" i="6"/>
  <c r="N1170" i="6"/>
  <c r="N1162" i="6"/>
  <c r="N1138" i="6"/>
  <c r="N1130" i="6"/>
  <c r="N1114" i="6"/>
  <c r="N1090" i="6"/>
  <c r="N1082" i="6"/>
  <c r="P1148" i="6"/>
  <c r="N1148" i="6"/>
  <c r="R1148" i="6"/>
  <c r="P1060" i="6"/>
  <c r="R1060" i="6"/>
  <c r="N1060" i="6"/>
  <c r="N1152" i="6"/>
  <c r="N1144" i="6"/>
  <c r="N1136" i="6"/>
  <c r="N1128" i="6"/>
  <c r="N1120" i="6"/>
  <c r="N1112" i="6"/>
  <c r="N1104" i="6"/>
  <c r="N1096" i="6"/>
  <c r="N1088" i="6"/>
  <c r="N1080" i="6"/>
  <c r="N1072" i="6"/>
  <c r="N1064" i="6"/>
  <c r="N1056" i="6"/>
  <c r="N1048" i="6"/>
  <c r="N1040" i="6"/>
  <c r="N1016" i="6"/>
  <c r="N1008" i="6"/>
  <c r="N696" i="6"/>
  <c r="N1160" i="6"/>
  <c r="N1163" i="6"/>
  <c r="N1147" i="6"/>
  <c r="N1131" i="6"/>
  <c r="N1123" i="6"/>
  <c r="N1115" i="6"/>
  <c r="N1107" i="6"/>
  <c r="N1099" i="6"/>
  <c r="N1091" i="6"/>
  <c r="N1083" i="6"/>
  <c r="N1075" i="6"/>
  <c r="N1067" i="6"/>
  <c r="N1059" i="6"/>
  <c r="N1051" i="6"/>
  <c r="N1043" i="6"/>
  <c r="N1035" i="6"/>
  <c r="P1124" i="6"/>
  <c r="N1124" i="6"/>
  <c r="R1124" i="6"/>
  <c r="R1028" i="6"/>
  <c r="N1028" i="6"/>
  <c r="P1028" i="6"/>
  <c r="N1168" i="6"/>
  <c r="N1155" i="6"/>
  <c r="N1139" i="6"/>
  <c r="Q791" i="6"/>
  <c r="N1030" i="6"/>
  <c r="N1022" i="6"/>
  <c r="N1014" i="6"/>
  <c r="P1164" i="6"/>
  <c r="R1164" i="6"/>
  <c r="N1164" i="6"/>
  <c r="P1100" i="6"/>
  <c r="N1100" i="6"/>
  <c r="R1100" i="6"/>
  <c r="P1068" i="6"/>
  <c r="R1068" i="6"/>
  <c r="N1068" i="6"/>
  <c r="N1169" i="6"/>
  <c r="N1161" i="6"/>
  <c r="N1153" i="6"/>
  <c r="N1145" i="6"/>
  <c r="N1137" i="6"/>
  <c r="N1129" i="6"/>
  <c r="N1121" i="6"/>
  <c r="N1113" i="6"/>
  <c r="N1105" i="6"/>
  <c r="N1097" i="6"/>
  <c r="N1089" i="6"/>
  <c r="N1081" i="6"/>
  <c r="N1073" i="6"/>
  <c r="N1065" i="6"/>
  <c r="N1057" i="6"/>
  <c r="N1049" i="6"/>
  <c r="N1041" i="6"/>
  <c r="P1140" i="6"/>
  <c r="R1140" i="6"/>
  <c r="N1140" i="6"/>
  <c r="P1108" i="6"/>
  <c r="R1108" i="6"/>
  <c r="N1108" i="6"/>
  <c r="P1084" i="6"/>
  <c r="R1084" i="6"/>
  <c r="N1084" i="6"/>
  <c r="P1036" i="6"/>
  <c r="R1036" i="6"/>
  <c r="N1036" i="6"/>
  <c r="N1012" i="6"/>
  <c r="P1012" i="6"/>
  <c r="R1012" i="6"/>
  <c r="P1004" i="6"/>
  <c r="R1004" i="6"/>
  <c r="N1004" i="6"/>
  <c r="P996" i="6"/>
  <c r="R996" i="6"/>
  <c r="N996" i="6"/>
  <c r="N940" i="6"/>
  <c r="P940" i="6"/>
  <c r="R940" i="6"/>
  <c r="N916" i="6"/>
  <c r="P916" i="6"/>
  <c r="R916" i="6"/>
  <c r="N876" i="6"/>
  <c r="P876" i="6"/>
  <c r="R876" i="6"/>
  <c r="N852" i="6"/>
  <c r="P852" i="6"/>
  <c r="R852" i="6"/>
  <c r="N828" i="6"/>
  <c r="P828" i="6"/>
  <c r="R828" i="6"/>
  <c r="N820" i="6"/>
  <c r="P820" i="6"/>
  <c r="R820" i="6"/>
  <c r="P780" i="6"/>
  <c r="R780" i="6"/>
  <c r="N780" i="6"/>
  <c r="N764" i="6"/>
  <c r="P764" i="6"/>
  <c r="R764" i="6"/>
  <c r="N716" i="6"/>
  <c r="P716" i="6"/>
  <c r="R716" i="6"/>
  <c r="N668" i="6"/>
  <c r="R668" i="6"/>
  <c r="P668" i="6"/>
  <c r="N644" i="6"/>
  <c r="R644" i="6"/>
  <c r="P644" i="6"/>
  <c r="N636" i="6"/>
  <c r="R636" i="6"/>
  <c r="P636" i="6"/>
  <c r="N628" i="6"/>
  <c r="P628" i="6"/>
  <c r="R628" i="6"/>
  <c r="N620" i="6"/>
  <c r="P620" i="6"/>
  <c r="R620" i="6"/>
  <c r="N612" i="6"/>
  <c r="R612" i="6"/>
  <c r="P612" i="6"/>
  <c r="N604" i="6"/>
  <c r="P604" i="6"/>
  <c r="R604" i="6"/>
  <c r="N596" i="6"/>
  <c r="P596" i="6"/>
  <c r="R596" i="6"/>
  <c r="P588" i="6"/>
  <c r="R588" i="6"/>
  <c r="N588" i="6"/>
  <c r="P580" i="6"/>
  <c r="R580" i="6"/>
  <c r="N580" i="6"/>
  <c r="P572" i="6"/>
  <c r="R572" i="6"/>
  <c r="N572" i="6"/>
  <c r="N564" i="6"/>
  <c r="P564" i="6"/>
  <c r="R564" i="6"/>
  <c r="N556" i="6"/>
  <c r="R556" i="6"/>
  <c r="P556" i="6"/>
  <c r="N548" i="6"/>
  <c r="P548" i="6"/>
  <c r="R548" i="6"/>
  <c r="N540" i="6"/>
  <c r="P540" i="6"/>
  <c r="R540" i="6"/>
  <c r="Q770" i="6"/>
  <c r="N1156" i="6"/>
  <c r="P1156" i="6"/>
  <c r="R1156" i="6"/>
  <c r="P1116" i="6"/>
  <c r="N1116" i="6"/>
  <c r="R1116" i="6"/>
  <c r="P1076" i="6"/>
  <c r="R1076" i="6"/>
  <c r="N1076" i="6"/>
  <c r="P1052" i="6"/>
  <c r="R1052" i="6"/>
  <c r="N1052" i="6"/>
  <c r="P980" i="6"/>
  <c r="R980" i="6"/>
  <c r="N980" i="6"/>
  <c r="P956" i="6"/>
  <c r="R956" i="6"/>
  <c r="N956" i="6"/>
  <c r="P932" i="6"/>
  <c r="R932" i="6"/>
  <c r="N932" i="6"/>
  <c r="P900" i="6"/>
  <c r="R900" i="6"/>
  <c r="N900" i="6"/>
  <c r="N884" i="6"/>
  <c r="P884" i="6"/>
  <c r="R884" i="6"/>
  <c r="N836" i="6"/>
  <c r="P836" i="6"/>
  <c r="R836" i="6"/>
  <c r="N788" i="6"/>
  <c r="P788" i="6"/>
  <c r="R788" i="6"/>
  <c r="N772" i="6"/>
  <c r="R772" i="6"/>
  <c r="P772" i="6"/>
  <c r="N748" i="6"/>
  <c r="R748" i="6"/>
  <c r="P748" i="6"/>
  <c r="N740" i="6"/>
  <c r="P740" i="6"/>
  <c r="R740" i="6"/>
  <c r="N724" i="6"/>
  <c r="R724" i="6"/>
  <c r="P724" i="6"/>
  <c r="N700" i="6"/>
  <c r="P700" i="6"/>
  <c r="R700" i="6"/>
  <c r="N692" i="6"/>
  <c r="R692" i="6"/>
  <c r="P692" i="6"/>
  <c r="N684" i="6"/>
  <c r="P684" i="6"/>
  <c r="R684" i="6"/>
  <c r="N676" i="6"/>
  <c r="R676" i="6"/>
  <c r="P676" i="6"/>
  <c r="N660" i="6"/>
  <c r="P660" i="6"/>
  <c r="R660" i="6"/>
  <c r="N652" i="6"/>
  <c r="P652" i="6"/>
  <c r="R652" i="6"/>
  <c r="P1132" i="6"/>
  <c r="R1132" i="6"/>
  <c r="N1132" i="6"/>
  <c r="P1020" i="6"/>
  <c r="N1020" i="6"/>
  <c r="R1020" i="6"/>
  <c r="P972" i="6"/>
  <c r="R972" i="6"/>
  <c r="N972" i="6"/>
  <c r="P948" i="6"/>
  <c r="R948" i="6"/>
  <c r="N948" i="6"/>
  <c r="P924" i="6"/>
  <c r="R924" i="6"/>
  <c r="N924" i="6"/>
  <c r="R892" i="6"/>
  <c r="N892" i="6"/>
  <c r="P892" i="6"/>
  <c r="N860" i="6"/>
  <c r="P860" i="6"/>
  <c r="R860" i="6"/>
  <c r="N844" i="6"/>
  <c r="P844" i="6"/>
  <c r="R844" i="6"/>
  <c r="P804" i="6"/>
  <c r="R804" i="6"/>
  <c r="N804" i="6"/>
  <c r="R796" i="6"/>
  <c r="N796" i="6"/>
  <c r="P796" i="6"/>
  <c r="N756" i="6"/>
  <c r="R756" i="6"/>
  <c r="P756" i="6"/>
  <c r="N732" i="6"/>
  <c r="R732" i="6"/>
  <c r="P732" i="6"/>
  <c r="N708" i="6"/>
  <c r="P708" i="6"/>
  <c r="R708" i="6"/>
  <c r="N1154" i="6"/>
  <c r="N1146" i="6"/>
  <c r="N1122" i="6"/>
  <c r="N1106" i="6"/>
  <c r="N1098" i="6"/>
  <c r="N1074" i="6"/>
  <c r="N1066" i="6"/>
  <c r="N1058" i="6"/>
  <c r="N1050" i="6"/>
  <c r="N1042" i="6"/>
  <c r="N1034" i="6"/>
  <c r="N1026" i="6"/>
  <c r="N1010" i="6"/>
  <c r="P484" i="6"/>
  <c r="R484" i="6"/>
  <c r="N484" i="6"/>
  <c r="R412" i="6"/>
  <c r="N412" i="6"/>
  <c r="P412" i="6"/>
  <c r="N380" i="6"/>
  <c r="P380" i="6"/>
  <c r="R380" i="6"/>
  <c r="N276" i="6"/>
  <c r="P276" i="6"/>
  <c r="R276" i="6"/>
  <c r="R244" i="6"/>
  <c r="N244" i="6"/>
  <c r="P244" i="6"/>
  <c r="P212" i="6"/>
  <c r="N212" i="6"/>
  <c r="R212" i="6"/>
  <c r="N156" i="6"/>
  <c r="P156" i="6"/>
  <c r="R156" i="6"/>
  <c r="P68" i="6"/>
  <c r="R68" i="6"/>
  <c r="N68" i="6"/>
  <c r="P36" i="6"/>
  <c r="R36" i="6"/>
  <c r="N36" i="6"/>
  <c r="P12" i="6"/>
  <c r="R12" i="6"/>
  <c r="N12" i="6"/>
  <c r="Q1063" i="6"/>
  <c r="Q1055" i="6"/>
  <c r="Q1047" i="6"/>
  <c r="Q1039" i="6"/>
  <c r="Q1028" i="6"/>
  <c r="Q919" i="6"/>
  <c r="R1023" i="6"/>
  <c r="P1023" i="6"/>
  <c r="R1015" i="6"/>
  <c r="N1015" i="6"/>
  <c r="P1015" i="6"/>
  <c r="R1007" i="6"/>
  <c r="N1007" i="6"/>
  <c r="P1007" i="6"/>
  <c r="R999" i="6"/>
  <c r="N999" i="6"/>
  <c r="P999" i="6"/>
  <c r="R991" i="6"/>
  <c r="N991" i="6"/>
  <c r="P991" i="6"/>
  <c r="R983" i="6"/>
  <c r="N983" i="6"/>
  <c r="P983" i="6"/>
  <c r="R975" i="6"/>
  <c r="N975" i="6"/>
  <c r="P975" i="6"/>
  <c r="R967" i="6"/>
  <c r="N967" i="6"/>
  <c r="P967" i="6"/>
  <c r="R959" i="6"/>
  <c r="N959" i="6"/>
  <c r="P959" i="6"/>
  <c r="R951" i="6"/>
  <c r="N951" i="6"/>
  <c r="P951" i="6"/>
  <c r="P943" i="6"/>
  <c r="N943" i="6"/>
  <c r="R943" i="6"/>
  <c r="N935" i="6"/>
  <c r="P935" i="6"/>
  <c r="R935" i="6"/>
  <c r="N927" i="6"/>
  <c r="P927" i="6"/>
  <c r="R927" i="6"/>
  <c r="N919" i="6"/>
  <c r="P919" i="6"/>
  <c r="R919" i="6"/>
  <c r="N911" i="6"/>
  <c r="P911" i="6"/>
  <c r="R911" i="6"/>
  <c r="N903" i="6"/>
  <c r="P903" i="6"/>
  <c r="R903" i="6"/>
  <c r="N895" i="6"/>
  <c r="P895" i="6"/>
  <c r="R895" i="6"/>
  <c r="N887" i="6"/>
  <c r="P887" i="6"/>
  <c r="R887" i="6"/>
  <c r="N879" i="6"/>
  <c r="P879" i="6"/>
  <c r="R879" i="6"/>
  <c r="N871" i="6"/>
  <c r="P871" i="6"/>
  <c r="R871" i="6"/>
  <c r="N863" i="6"/>
  <c r="P863" i="6"/>
  <c r="R863" i="6"/>
  <c r="N855" i="6"/>
  <c r="P855" i="6"/>
  <c r="R855" i="6"/>
  <c r="N847" i="6"/>
  <c r="P847" i="6"/>
  <c r="R847" i="6"/>
  <c r="N839" i="6"/>
  <c r="P839" i="6"/>
  <c r="R839" i="6"/>
  <c r="N831" i="6"/>
  <c r="P831" i="6"/>
  <c r="R831" i="6"/>
  <c r="N823" i="6"/>
  <c r="P823" i="6"/>
  <c r="R823" i="6"/>
  <c r="N815" i="6"/>
  <c r="P815" i="6"/>
  <c r="R815" i="6"/>
  <c r="P807" i="6"/>
  <c r="N807" i="6"/>
  <c r="R807" i="6"/>
  <c r="P799" i="6"/>
  <c r="N799" i="6"/>
  <c r="R799" i="6"/>
  <c r="P791" i="6"/>
  <c r="R791" i="6"/>
  <c r="N791" i="6"/>
  <c r="P783" i="6"/>
  <c r="N783" i="6"/>
  <c r="R783" i="6"/>
  <c r="P775" i="6"/>
  <c r="N775" i="6"/>
  <c r="R775" i="6"/>
  <c r="P767" i="6"/>
  <c r="N767" i="6"/>
  <c r="R767" i="6"/>
  <c r="P759" i="6"/>
  <c r="R759" i="6"/>
  <c r="P751" i="6"/>
  <c r="N751" i="6"/>
  <c r="P743" i="6"/>
  <c r="R743" i="6"/>
  <c r="N743" i="6"/>
  <c r="P735" i="6"/>
  <c r="N735" i="6"/>
  <c r="P727" i="6"/>
  <c r="N727" i="6"/>
  <c r="R727" i="6"/>
  <c r="P719" i="6"/>
  <c r="R719" i="6"/>
  <c r="N719" i="6"/>
  <c r="N711" i="6"/>
  <c r="P711" i="6"/>
  <c r="R711" i="6"/>
  <c r="N703" i="6"/>
  <c r="P703" i="6"/>
  <c r="R703" i="6"/>
  <c r="N695" i="6"/>
  <c r="P695" i="6"/>
  <c r="R695" i="6"/>
  <c r="N687" i="6"/>
  <c r="P687" i="6"/>
  <c r="R687" i="6"/>
  <c r="N679" i="6"/>
  <c r="P679" i="6"/>
  <c r="R679" i="6"/>
  <c r="N671" i="6"/>
  <c r="P671" i="6"/>
  <c r="R671" i="6"/>
  <c r="N663" i="6"/>
  <c r="P663" i="6"/>
  <c r="R663" i="6"/>
  <c r="N655" i="6"/>
  <c r="P655" i="6"/>
  <c r="R655" i="6"/>
  <c r="N647" i="6"/>
  <c r="P647" i="6"/>
  <c r="R647" i="6"/>
  <c r="N639" i="6"/>
  <c r="P639" i="6"/>
  <c r="R639" i="6"/>
  <c r="N631" i="6"/>
  <c r="P631" i="6"/>
  <c r="R631" i="6"/>
  <c r="N623" i="6"/>
  <c r="P623" i="6"/>
  <c r="R623" i="6"/>
  <c r="N615" i="6"/>
  <c r="P615" i="6"/>
  <c r="R615" i="6"/>
  <c r="N607" i="6"/>
  <c r="P607" i="6"/>
  <c r="R607" i="6"/>
  <c r="N599" i="6"/>
  <c r="R599" i="6"/>
  <c r="P599" i="6"/>
  <c r="N591" i="6"/>
  <c r="P591" i="6"/>
  <c r="R591" i="6"/>
  <c r="N583" i="6"/>
  <c r="P583" i="6"/>
  <c r="R583" i="6"/>
  <c r="N575" i="6"/>
  <c r="P575" i="6"/>
  <c r="R575" i="6"/>
  <c r="N567" i="6"/>
  <c r="P567" i="6"/>
  <c r="R567" i="6"/>
  <c r="N559" i="6"/>
  <c r="P559" i="6"/>
  <c r="R559" i="6"/>
  <c r="P551" i="6"/>
  <c r="N551" i="6"/>
  <c r="R551" i="6"/>
  <c r="P543" i="6"/>
  <c r="N543" i="6"/>
  <c r="R543" i="6"/>
  <c r="P535" i="6"/>
  <c r="N535" i="6"/>
  <c r="R535" i="6"/>
  <c r="P527" i="6"/>
  <c r="R527" i="6"/>
  <c r="N527" i="6"/>
  <c r="P519" i="6"/>
  <c r="N519" i="6"/>
  <c r="R519" i="6"/>
  <c r="P511" i="6"/>
  <c r="N511" i="6"/>
  <c r="R511" i="6"/>
  <c r="P503" i="6"/>
  <c r="N503" i="6"/>
  <c r="R503" i="6"/>
  <c r="R495" i="6"/>
  <c r="P495" i="6"/>
  <c r="N495" i="6"/>
  <c r="R487" i="6"/>
  <c r="N487" i="6"/>
  <c r="P487" i="6"/>
  <c r="R479" i="6"/>
  <c r="P479" i="6"/>
  <c r="N479" i="6"/>
  <c r="R471" i="6"/>
  <c r="N471" i="6"/>
  <c r="P471" i="6"/>
  <c r="N463" i="6"/>
  <c r="P463" i="6"/>
  <c r="R463" i="6"/>
  <c r="N455" i="6"/>
  <c r="P455" i="6"/>
  <c r="R455" i="6"/>
  <c r="N447" i="6"/>
  <c r="P447" i="6"/>
  <c r="R447" i="6"/>
  <c r="N439" i="6"/>
  <c r="P439" i="6"/>
  <c r="R439" i="6"/>
  <c r="N431" i="6"/>
  <c r="P431" i="6"/>
  <c r="R431" i="6"/>
  <c r="N423" i="6"/>
  <c r="P423" i="6"/>
  <c r="R423" i="6"/>
  <c r="N415" i="6"/>
  <c r="P415" i="6"/>
  <c r="R415" i="6"/>
  <c r="R407" i="6"/>
  <c r="N407" i="6"/>
  <c r="P407" i="6"/>
  <c r="R399" i="6"/>
  <c r="N399" i="6"/>
  <c r="P399" i="6"/>
  <c r="R391" i="6"/>
  <c r="P391" i="6"/>
  <c r="N391" i="6"/>
  <c r="R383" i="6"/>
  <c r="N383" i="6"/>
  <c r="P383" i="6"/>
  <c r="R375" i="6"/>
  <c r="N375" i="6"/>
  <c r="P375" i="6"/>
  <c r="R367" i="6"/>
  <c r="N367" i="6"/>
  <c r="P367" i="6"/>
  <c r="R359" i="6"/>
  <c r="N359" i="6"/>
  <c r="P359" i="6"/>
  <c r="P351" i="6"/>
  <c r="R351" i="6"/>
  <c r="N351" i="6"/>
  <c r="P343" i="6"/>
  <c r="R343" i="6"/>
  <c r="N343" i="6"/>
  <c r="P335" i="6"/>
  <c r="R335" i="6"/>
  <c r="N335" i="6"/>
  <c r="N327" i="6"/>
  <c r="P327" i="6"/>
  <c r="R327" i="6"/>
  <c r="N319" i="6"/>
  <c r="P319" i="6"/>
  <c r="R319" i="6"/>
  <c r="N311" i="6"/>
  <c r="R311" i="6"/>
  <c r="P311" i="6"/>
  <c r="N303" i="6"/>
  <c r="P303" i="6"/>
  <c r="R303" i="6"/>
  <c r="N295" i="6"/>
  <c r="P295" i="6"/>
  <c r="R295" i="6"/>
  <c r="N287" i="6"/>
  <c r="P287" i="6"/>
  <c r="R287" i="6"/>
  <c r="N279" i="6"/>
  <c r="R279" i="6"/>
  <c r="P279" i="6"/>
  <c r="N271" i="6"/>
  <c r="P271" i="6"/>
  <c r="R271" i="6"/>
  <c r="N263" i="6"/>
  <c r="P263" i="6"/>
  <c r="R263" i="6"/>
  <c r="N255" i="6"/>
  <c r="P255" i="6"/>
  <c r="R255" i="6"/>
  <c r="N247" i="6"/>
  <c r="P247" i="6"/>
  <c r="R247" i="6"/>
  <c r="N239" i="6"/>
  <c r="P239" i="6"/>
  <c r="R239" i="6"/>
  <c r="R231" i="6"/>
  <c r="N231" i="6"/>
  <c r="P231" i="6"/>
  <c r="N223" i="6"/>
  <c r="P223" i="6"/>
  <c r="R223" i="6"/>
  <c r="P215" i="6"/>
  <c r="R215" i="6"/>
  <c r="N215" i="6"/>
  <c r="P207" i="6"/>
  <c r="N207" i="6"/>
  <c r="R207" i="6"/>
  <c r="P199" i="6"/>
  <c r="R199" i="6"/>
  <c r="N199" i="6"/>
  <c r="P191" i="6"/>
  <c r="R191" i="6"/>
  <c r="N191" i="6"/>
  <c r="P183" i="6"/>
  <c r="R183" i="6"/>
  <c r="N183" i="6"/>
  <c r="P175" i="6"/>
  <c r="R175" i="6"/>
  <c r="N175" i="6"/>
  <c r="P167" i="6"/>
  <c r="R167" i="6"/>
  <c r="N167" i="6"/>
  <c r="P159" i="6"/>
  <c r="R159" i="6"/>
  <c r="N159" i="6"/>
  <c r="P151" i="6"/>
  <c r="R151" i="6"/>
  <c r="N151" i="6"/>
  <c r="P143" i="6"/>
  <c r="R143" i="6"/>
  <c r="N143" i="6"/>
  <c r="N135" i="6"/>
  <c r="P135" i="6"/>
  <c r="R135" i="6"/>
  <c r="P127" i="6"/>
  <c r="R127" i="6"/>
  <c r="N127" i="6"/>
  <c r="R119" i="6"/>
  <c r="N119" i="6"/>
  <c r="P119" i="6"/>
  <c r="R111" i="6"/>
  <c r="P111" i="6"/>
  <c r="N111" i="6"/>
  <c r="R103" i="6"/>
  <c r="P103" i="6"/>
  <c r="N103" i="6"/>
  <c r="R95" i="6"/>
  <c r="P95" i="6"/>
  <c r="N95" i="6"/>
  <c r="R87" i="6"/>
  <c r="P87" i="6"/>
  <c r="N87" i="6"/>
  <c r="R79" i="6"/>
  <c r="P79" i="6"/>
  <c r="N79" i="6"/>
  <c r="R71" i="6"/>
  <c r="P71" i="6"/>
  <c r="N71" i="6"/>
  <c r="R63" i="6"/>
  <c r="N63" i="6"/>
  <c r="P63" i="6"/>
  <c r="R55" i="6"/>
  <c r="N55" i="6"/>
  <c r="P55" i="6"/>
  <c r="R47" i="6"/>
  <c r="N47" i="6"/>
  <c r="P47" i="6"/>
  <c r="R39" i="6"/>
  <c r="N39" i="6"/>
  <c r="P39" i="6"/>
  <c r="R31" i="6"/>
  <c r="N31" i="6"/>
  <c r="P31" i="6"/>
  <c r="R23" i="6"/>
  <c r="N23" i="6"/>
  <c r="P23" i="6"/>
  <c r="R15" i="6"/>
  <c r="N15" i="6"/>
  <c r="P15" i="6"/>
  <c r="R7" i="6"/>
  <c r="N7" i="6"/>
  <c r="P7" i="6"/>
  <c r="R1169" i="6"/>
  <c r="Q1168" i="6"/>
  <c r="P1167" i="6"/>
  <c r="N1165" i="6"/>
  <c r="R1161" i="6"/>
  <c r="Q1160" i="6"/>
  <c r="P1159" i="6"/>
  <c r="N1157" i="6"/>
  <c r="R1153" i="6"/>
  <c r="Q1152" i="6"/>
  <c r="P1151" i="6"/>
  <c r="N1149" i="6"/>
  <c r="R1145" i="6"/>
  <c r="Q1144" i="6"/>
  <c r="P1143" i="6"/>
  <c r="N1141" i="6"/>
  <c r="R1137" i="6"/>
  <c r="Q1136" i="6"/>
  <c r="P1135" i="6"/>
  <c r="N1133" i="6"/>
  <c r="R1129" i="6"/>
  <c r="Q1128" i="6"/>
  <c r="P1127" i="6"/>
  <c r="N1125" i="6"/>
  <c r="R1121" i="6"/>
  <c r="Q1120" i="6"/>
  <c r="P1119" i="6"/>
  <c r="N1117" i="6"/>
  <c r="R1113" i="6"/>
  <c r="Q1112" i="6"/>
  <c r="P1111" i="6"/>
  <c r="N1109" i="6"/>
  <c r="R1105" i="6"/>
  <c r="Q1104" i="6"/>
  <c r="P1103" i="6"/>
  <c r="N1101" i="6"/>
  <c r="R1097" i="6"/>
  <c r="Q1096" i="6"/>
  <c r="P1095" i="6"/>
  <c r="N1093" i="6"/>
  <c r="R1089" i="6"/>
  <c r="Q1088" i="6"/>
  <c r="P1087" i="6"/>
  <c r="N1085" i="6"/>
  <c r="R1081" i="6"/>
  <c r="Q1080" i="6"/>
  <c r="P1079" i="6"/>
  <c r="N1077" i="6"/>
  <c r="R1073" i="6"/>
  <c r="Q1072" i="6"/>
  <c r="P1071" i="6"/>
  <c r="N1069" i="6"/>
  <c r="R1065" i="6"/>
  <c r="Q1064" i="6"/>
  <c r="P1063" i="6"/>
  <c r="N1061" i="6"/>
  <c r="R1057" i="6"/>
  <c r="Q1056" i="6"/>
  <c r="P1055" i="6"/>
  <c r="N1053" i="6"/>
  <c r="R1049" i="6"/>
  <c r="Q1048" i="6"/>
  <c r="P1047" i="6"/>
  <c r="N1045" i="6"/>
  <c r="R1041" i="6"/>
  <c r="Q1040" i="6"/>
  <c r="P1039" i="6"/>
  <c r="N1037" i="6"/>
  <c r="R1034" i="6"/>
  <c r="P1033" i="6"/>
  <c r="N1032" i="6"/>
  <c r="Q1021" i="6"/>
  <c r="P1016" i="6"/>
  <c r="R1014" i="6"/>
  <c r="Q1009" i="6"/>
  <c r="N998" i="6"/>
  <c r="Q959" i="6"/>
  <c r="T954" i="6"/>
  <c r="Q935" i="6"/>
  <c r="N532" i="6"/>
  <c r="P532" i="6"/>
  <c r="R532" i="6"/>
  <c r="R476" i="6"/>
  <c r="N476" i="6"/>
  <c r="P476" i="6"/>
  <c r="R428" i="6"/>
  <c r="N428" i="6"/>
  <c r="P428" i="6"/>
  <c r="N268" i="6"/>
  <c r="P268" i="6"/>
  <c r="R268" i="6"/>
  <c r="P220" i="6"/>
  <c r="R220" i="6"/>
  <c r="N220" i="6"/>
  <c r="N196" i="6"/>
  <c r="P196" i="6"/>
  <c r="R196" i="6"/>
  <c r="Q1167" i="6"/>
  <c r="Q1143" i="6"/>
  <c r="Q1119" i="6"/>
  <c r="Q1111" i="6"/>
  <c r="Q1103" i="6"/>
  <c r="Q1095" i="6"/>
  <c r="Q1033" i="6"/>
  <c r="N994" i="6"/>
  <c r="P994" i="6"/>
  <c r="N986" i="6"/>
  <c r="P986" i="6"/>
  <c r="R986" i="6"/>
  <c r="N978" i="6"/>
  <c r="P978" i="6"/>
  <c r="R978" i="6"/>
  <c r="N970" i="6"/>
  <c r="P970" i="6"/>
  <c r="R970" i="6"/>
  <c r="N962" i="6"/>
  <c r="P962" i="6"/>
  <c r="R962" i="6"/>
  <c r="N954" i="6"/>
  <c r="P954" i="6"/>
  <c r="R954" i="6"/>
  <c r="N946" i="6"/>
  <c r="P946" i="6"/>
  <c r="R946" i="6"/>
  <c r="R938" i="6"/>
  <c r="N938" i="6"/>
  <c r="R930" i="6"/>
  <c r="P930" i="6"/>
  <c r="R922" i="6"/>
  <c r="P922" i="6"/>
  <c r="R914" i="6"/>
  <c r="N914" i="6"/>
  <c r="R906" i="6"/>
  <c r="N906" i="6"/>
  <c r="P906" i="6"/>
  <c r="R898" i="6"/>
  <c r="N898" i="6"/>
  <c r="P898" i="6"/>
  <c r="R890" i="6"/>
  <c r="P890" i="6"/>
  <c r="R882" i="6"/>
  <c r="N882" i="6"/>
  <c r="R874" i="6"/>
  <c r="N874" i="6"/>
  <c r="P874" i="6"/>
  <c r="R866" i="6"/>
  <c r="N866" i="6"/>
  <c r="P866" i="6"/>
  <c r="R858" i="6"/>
  <c r="P858" i="6"/>
  <c r="N858" i="6"/>
  <c r="R850" i="6"/>
  <c r="N850" i="6"/>
  <c r="P850" i="6"/>
  <c r="R842" i="6"/>
  <c r="P842" i="6"/>
  <c r="N842" i="6"/>
  <c r="R834" i="6"/>
  <c r="N834" i="6"/>
  <c r="P834" i="6"/>
  <c r="R826" i="6"/>
  <c r="N826" i="6"/>
  <c r="R818" i="6"/>
  <c r="N818" i="6"/>
  <c r="P818" i="6"/>
  <c r="R810" i="6"/>
  <c r="N810" i="6"/>
  <c r="P810" i="6"/>
  <c r="N802" i="6"/>
  <c r="P802" i="6"/>
  <c r="R802" i="6"/>
  <c r="P794" i="6"/>
  <c r="R794" i="6"/>
  <c r="N794" i="6"/>
  <c r="R786" i="6"/>
  <c r="N786" i="6"/>
  <c r="P786" i="6"/>
  <c r="N778" i="6"/>
  <c r="P778" i="6"/>
  <c r="R778" i="6"/>
  <c r="N770" i="6"/>
  <c r="P770" i="6"/>
  <c r="R770" i="6"/>
  <c r="P762" i="6"/>
  <c r="R762" i="6"/>
  <c r="N762" i="6"/>
  <c r="N754" i="6"/>
  <c r="P754" i="6"/>
  <c r="R754" i="6"/>
  <c r="R746" i="6"/>
  <c r="N746" i="6"/>
  <c r="P746" i="6"/>
  <c r="P738" i="6"/>
  <c r="R738" i="6"/>
  <c r="N738" i="6"/>
  <c r="R730" i="6"/>
  <c r="P730" i="6"/>
  <c r="N730" i="6"/>
  <c r="R722" i="6"/>
  <c r="N722" i="6"/>
  <c r="P722" i="6"/>
  <c r="R714" i="6"/>
  <c r="N714" i="6"/>
  <c r="P714" i="6"/>
  <c r="R706" i="6"/>
  <c r="N706" i="6"/>
  <c r="P706" i="6"/>
  <c r="R698" i="6"/>
  <c r="N698" i="6"/>
  <c r="P698" i="6"/>
  <c r="R690" i="6"/>
  <c r="N690" i="6"/>
  <c r="P690" i="6"/>
  <c r="R682" i="6"/>
  <c r="N682" i="6"/>
  <c r="R674" i="6"/>
  <c r="P674" i="6"/>
  <c r="N674" i="6"/>
  <c r="R666" i="6"/>
  <c r="N666" i="6"/>
  <c r="P666" i="6"/>
  <c r="R658" i="6"/>
  <c r="N658" i="6"/>
  <c r="P658" i="6"/>
  <c r="R650" i="6"/>
  <c r="N650" i="6"/>
  <c r="P650" i="6"/>
  <c r="R642" i="6"/>
  <c r="P642" i="6"/>
  <c r="N642" i="6"/>
  <c r="R634" i="6"/>
  <c r="N634" i="6"/>
  <c r="P634" i="6"/>
  <c r="R626" i="6"/>
  <c r="N626" i="6"/>
  <c r="P626" i="6"/>
  <c r="R618" i="6"/>
  <c r="N618" i="6"/>
  <c r="P618" i="6"/>
  <c r="R610" i="6"/>
  <c r="N610" i="6"/>
  <c r="P610" i="6"/>
  <c r="N602" i="6"/>
  <c r="P602" i="6"/>
  <c r="R602" i="6"/>
  <c r="P594" i="6"/>
  <c r="R594" i="6"/>
  <c r="N594" i="6"/>
  <c r="R586" i="6"/>
  <c r="P586" i="6"/>
  <c r="N586" i="6"/>
  <c r="R578" i="6"/>
  <c r="P578" i="6"/>
  <c r="N578" i="6"/>
  <c r="R570" i="6"/>
  <c r="P570" i="6"/>
  <c r="N570" i="6"/>
  <c r="R562" i="6"/>
  <c r="N562" i="6"/>
  <c r="P562" i="6"/>
  <c r="R554" i="6"/>
  <c r="P554" i="6"/>
  <c r="N554" i="6"/>
  <c r="R546" i="6"/>
  <c r="N546" i="6"/>
  <c r="P546" i="6"/>
  <c r="N538" i="6"/>
  <c r="P538" i="6"/>
  <c r="R538" i="6"/>
  <c r="R530" i="6"/>
  <c r="N530" i="6"/>
  <c r="P530" i="6"/>
  <c r="R522" i="6"/>
  <c r="P522" i="6"/>
  <c r="N522" i="6"/>
  <c r="P514" i="6"/>
  <c r="R514" i="6"/>
  <c r="N514" i="6"/>
  <c r="R506" i="6"/>
  <c r="N506" i="6"/>
  <c r="P506" i="6"/>
  <c r="R498" i="6"/>
  <c r="N498" i="6"/>
  <c r="P498" i="6"/>
  <c r="P490" i="6"/>
  <c r="R490" i="6"/>
  <c r="N490" i="6"/>
  <c r="N482" i="6"/>
  <c r="R482" i="6"/>
  <c r="P482" i="6"/>
  <c r="P474" i="6"/>
  <c r="R474" i="6"/>
  <c r="N474" i="6"/>
  <c r="P466" i="6"/>
  <c r="R466" i="6"/>
  <c r="N466" i="6"/>
  <c r="R458" i="6"/>
  <c r="N458" i="6"/>
  <c r="P458" i="6"/>
  <c r="R450" i="6"/>
  <c r="N450" i="6"/>
  <c r="P450" i="6"/>
  <c r="P442" i="6"/>
  <c r="R442" i="6"/>
  <c r="N442" i="6"/>
  <c r="P434" i="6"/>
  <c r="R434" i="6"/>
  <c r="N434" i="6"/>
  <c r="P426" i="6"/>
  <c r="R426" i="6"/>
  <c r="N426" i="6"/>
  <c r="P418" i="6"/>
  <c r="R418" i="6"/>
  <c r="N418" i="6"/>
  <c r="N410" i="6"/>
  <c r="P410" i="6"/>
  <c r="R410" i="6"/>
  <c r="R402" i="6"/>
  <c r="P402" i="6"/>
  <c r="N402" i="6"/>
  <c r="N394" i="6"/>
  <c r="P394" i="6"/>
  <c r="R394" i="6"/>
  <c r="P386" i="6"/>
  <c r="R386" i="6"/>
  <c r="N386" i="6"/>
  <c r="N378" i="6"/>
  <c r="P378" i="6"/>
  <c r="R378" i="6"/>
  <c r="N370" i="6"/>
  <c r="P370" i="6"/>
  <c r="R370" i="6"/>
  <c r="N362" i="6"/>
  <c r="R362" i="6"/>
  <c r="P362" i="6"/>
  <c r="N354" i="6"/>
  <c r="R354" i="6"/>
  <c r="P354" i="6"/>
  <c r="N346" i="6"/>
  <c r="R346" i="6"/>
  <c r="P346" i="6"/>
  <c r="N338" i="6"/>
  <c r="P338" i="6"/>
  <c r="R338" i="6"/>
  <c r="R330" i="6"/>
  <c r="P330" i="6"/>
  <c r="N330" i="6"/>
  <c r="R322" i="6"/>
  <c r="N322" i="6"/>
  <c r="P322" i="6"/>
  <c r="R314" i="6"/>
  <c r="P314" i="6"/>
  <c r="N314" i="6"/>
  <c r="R306" i="6"/>
  <c r="N306" i="6"/>
  <c r="P306" i="6"/>
  <c r="R298" i="6"/>
  <c r="N298" i="6"/>
  <c r="P298" i="6"/>
  <c r="R290" i="6"/>
  <c r="N290" i="6"/>
  <c r="P290" i="6"/>
  <c r="R282" i="6"/>
  <c r="P282" i="6"/>
  <c r="N282" i="6"/>
  <c r="R274" i="6"/>
  <c r="N274" i="6"/>
  <c r="P274" i="6"/>
  <c r="R266" i="6"/>
  <c r="N266" i="6"/>
  <c r="P266" i="6"/>
  <c r="R258" i="6"/>
  <c r="N258" i="6"/>
  <c r="P258" i="6"/>
  <c r="P250" i="6"/>
  <c r="R250" i="6"/>
  <c r="N250" i="6"/>
  <c r="P242" i="6"/>
  <c r="R242" i="6"/>
  <c r="N242" i="6"/>
  <c r="N234" i="6"/>
  <c r="P234" i="6"/>
  <c r="R234" i="6"/>
  <c r="N226" i="6"/>
  <c r="R226" i="6"/>
  <c r="P226" i="6"/>
  <c r="N218" i="6"/>
  <c r="P218" i="6"/>
  <c r="R218" i="6"/>
  <c r="N210" i="6"/>
  <c r="P210" i="6"/>
  <c r="R210" i="6"/>
  <c r="N202" i="6"/>
  <c r="P202" i="6"/>
  <c r="R202" i="6"/>
  <c r="N194" i="6"/>
  <c r="P194" i="6"/>
  <c r="R194" i="6"/>
  <c r="N186" i="6"/>
  <c r="P186" i="6"/>
  <c r="R186" i="6"/>
  <c r="N178" i="6"/>
  <c r="P178" i="6"/>
  <c r="R178" i="6"/>
  <c r="N170" i="6"/>
  <c r="P170" i="6"/>
  <c r="R170" i="6"/>
  <c r="N162" i="6"/>
  <c r="P162" i="6"/>
  <c r="R162" i="6"/>
  <c r="N154" i="6"/>
  <c r="P154" i="6"/>
  <c r="R154" i="6"/>
  <c r="N146" i="6"/>
  <c r="P146" i="6"/>
  <c r="R146" i="6"/>
  <c r="N138" i="6"/>
  <c r="P138" i="6"/>
  <c r="R138" i="6"/>
  <c r="N130" i="6"/>
  <c r="P130" i="6"/>
  <c r="R130" i="6"/>
  <c r="P122" i="6"/>
  <c r="R122" i="6"/>
  <c r="N122" i="6"/>
  <c r="N114" i="6"/>
  <c r="P114" i="6"/>
  <c r="R114" i="6"/>
  <c r="N106" i="6"/>
  <c r="P106" i="6"/>
  <c r="R106" i="6"/>
  <c r="N98" i="6"/>
  <c r="P98" i="6"/>
  <c r="R98" i="6"/>
  <c r="N90" i="6"/>
  <c r="P90" i="6"/>
  <c r="R90" i="6"/>
  <c r="N82" i="6"/>
  <c r="P82" i="6"/>
  <c r="R82" i="6"/>
  <c r="N74" i="6"/>
  <c r="P74" i="6"/>
  <c r="R74" i="6"/>
  <c r="N66" i="6"/>
  <c r="P66" i="6"/>
  <c r="R66" i="6"/>
  <c r="N58" i="6"/>
  <c r="P58" i="6"/>
  <c r="R58" i="6"/>
  <c r="N50" i="6"/>
  <c r="P50" i="6"/>
  <c r="R50" i="6"/>
  <c r="N42" i="6"/>
  <c r="P42" i="6"/>
  <c r="R42" i="6"/>
  <c r="N34" i="6"/>
  <c r="P34" i="6"/>
  <c r="R34" i="6"/>
  <c r="N26" i="6"/>
  <c r="P26" i="6"/>
  <c r="R26" i="6"/>
  <c r="N18" i="6"/>
  <c r="P18" i="6"/>
  <c r="R18" i="6"/>
  <c r="N10" i="6"/>
  <c r="P10" i="6"/>
  <c r="R10" i="6"/>
  <c r="P2" i="6"/>
  <c r="R1170" i="6"/>
  <c r="Q1169" i="6"/>
  <c r="P1168" i="6"/>
  <c r="N1166" i="6"/>
  <c r="R1162" i="6"/>
  <c r="Q1161" i="6"/>
  <c r="P1160" i="6"/>
  <c r="N1158" i="6"/>
  <c r="R1154" i="6"/>
  <c r="Q1153" i="6"/>
  <c r="P1152" i="6"/>
  <c r="N1150" i="6"/>
  <c r="R1146" i="6"/>
  <c r="Q1145" i="6"/>
  <c r="P1144" i="6"/>
  <c r="N1142" i="6"/>
  <c r="R1138" i="6"/>
  <c r="Q1137" i="6"/>
  <c r="P1136" i="6"/>
  <c r="N1134" i="6"/>
  <c r="R1130" i="6"/>
  <c r="Q1129" i="6"/>
  <c r="P1128" i="6"/>
  <c r="N1126" i="6"/>
  <c r="R1122" i="6"/>
  <c r="Q1121" i="6"/>
  <c r="P1120" i="6"/>
  <c r="N1118" i="6"/>
  <c r="R1114" i="6"/>
  <c r="Q1113" i="6"/>
  <c r="P1112" i="6"/>
  <c r="N1110" i="6"/>
  <c r="R1106" i="6"/>
  <c r="Q1105" i="6"/>
  <c r="P1104" i="6"/>
  <c r="N1102" i="6"/>
  <c r="R1098" i="6"/>
  <c r="Q1097" i="6"/>
  <c r="P1096" i="6"/>
  <c r="N1094" i="6"/>
  <c r="R1090" i="6"/>
  <c r="Q1089" i="6"/>
  <c r="P1088" i="6"/>
  <c r="N1086" i="6"/>
  <c r="R1082" i="6"/>
  <c r="Q1081" i="6"/>
  <c r="P1080" i="6"/>
  <c r="N1078" i="6"/>
  <c r="R1074" i="6"/>
  <c r="Q1073" i="6"/>
  <c r="P1072" i="6"/>
  <c r="N1070" i="6"/>
  <c r="R1066" i="6"/>
  <c r="Q1065" i="6"/>
  <c r="P1064" i="6"/>
  <c r="N1062" i="6"/>
  <c r="R1058" i="6"/>
  <c r="Q1057" i="6"/>
  <c r="P1056" i="6"/>
  <c r="N1054" i="6"/>
  <c r="R1050" i="6"/>
  <c r="Q1049" i="6"/>
  <c r="P1048" i="6"/>
  <c r="N1046" i="6"/>
  <c r="R1042" i="6"/>
  <c r="Q1041" i="6"/>
  <c r="P1040" i="6"/>
  <c r="N1038" i="6"/>
  <c r="Q1034" i="6"/>
  <c r="R1030" i="6"/>
  <c r="Q1029" i="6"/>
  <c r="Q1025" i="6"/>
  <c r="N1024" i="6"/>
  <c r="R1022" i="6"/>
  <c r="N1018" i="6"/>
  <c r="P1014" i="6"/>
  <c r="Q1007" i="6"/>
  <c r="N1002" i="6"/>
  <c r="R992" i="6"/>
  <c r="N930" i="6"/>
  <c r="Q887" i="6"/>
  <c r="N524" i="6"/>
  <c r="P524" i="6"/>
  <c r="R524" i="6"/>
  <c r="R436" i="6"/>
  <c r="N436" i="6"/>
  <c r="P436" i="6"/>
  <c r="R420" i="6"/>
  <c r="P420" i="6"/>
  <c r="N420" i="6"/>
  <c r="N340" i="6"/>
  <c r="P340" i="6"/>
  <c r="R340" i="6"/>
  <c r="R300" i="6"/>
  <c r="N300" i="6"/>
  <c r="P300" i="6"/>
  <c r="N260" i="6"/>
  <c r="P260" i="6"/>
  <c r="R260" i="6"/>
  <c r="N140" i="6"/>
  <c r="P140" i="6"/>
  <c r="R140" i="6"/>
  <c r="P92" i="6"/>
  <c r="R92" i="6"/>
  <c r="N92" i="6"/>
  <c r="P44" i="6"/>
  <c r="R44" i="6"/>
  <c r="N44" i="6"/>
  <c r="P20" i="6"/>
  <c r="R20" i="6"/>
  <c r="N20" i="6"/>
  <c r="Q1087" i="6"/>
  <c r="Q1071" i="6"/>
  <c r="N1006" i="6"/>
  <c r="T894" i="6"/>
  <c r="N1029" i="6"/>
  <c r="P1021" i="6"/>
  <c r="N1021" i="6"/>
  <c r="P1013" i="6"/>
  <c r="R1013" i="6"/>
  <c r="N1013" i="6"/>
  <c r="P1005" i="6"/>
  <c r="R1005" i="6"/>
  <c r="N1005" i="6"/>
  <c r="P997" i="6"/>
  <c r="R997" i="6"/>
  <c r="N997" i="6"/>
  <c r="P989" i="6"/>
  <c r="R989" i="6"/>
  <c r="N989" i="6"/>
  <c r="P981" i="6"/>
  <c r="R981" i="6"/>
  <c r="N981" i="6"/>
  <c r="P973" i="6"/>
  <c r="R973" i="6"/>
  <c r="N973" i="6"/>
  <c r="P965" i="6"/>
  <c r="R965" i="6"/>
  <c r="N965" i="6"/>
  <c r="P957" i="6"/>
  <c r="R957" i="6"/>
  <c r="N957" i="6"/>
  <c r="P949" i="6"/>
  <c r="R949" i="6"/>
  <c r="N949" i="6"/>
  <c r="N941" i="6"/>
  <c r="R941" i="6"/>
  <c r="N933" i="6"/>
  <c r="R933" i="6"/>
  <c r="P933" i="6"/>
  <c r="N925" i="6"/>
  <c r="R925" i="6"/>
  <c r="P925" i="6"/>
  <c r="N917" i="6"/>
  <c r="P917" i="6"/>
  <c r="R917" i="6"/>
  <c r="N909" i="6"/>
  <c r="P909" i="6"/>
  <c r="R909" i="6"/>
  <c r="N901" i="6"/>
  <c r="P901" i="6"/>
  <c r="R901" i="6"/>
  <c r="N893" i="6"/>
  <c r="P893" i="6"/>
  <c r="R893" i="6"/>
  <c r="N885" i="6"/>
  <c r="P885" i="6"/>
  <c r="R885" i="6"/>
  <c r="N877" i="6"/>
  <c r="P877" i="6"/>
  <c r="R877" i="6"/>
  <c r="N869" i="6"/>
  <c r="P869" i="6"/>
  <c r="R869" i="6"/>
  <c r="N861" i="6"/>
  <c r="P861" i="6"/>
  <c r="R861" i="6"/>
  <c r="N853" i="6"/>
  <c r="P853" i="6"/>
  <c r="R853" i="6"/>
  <c r="N845" i="6"/>
  <c r="P845" i="6"/>
  <c r="R845" i="6"/>
  <c r="N837" i="6"/>
  <c r="P837" i="6"/>
  <c r="R837" i="6"/>
  <c r="N829" i="6"/>
  <c r="P829" i="6"/>
  <c r="R829" i="6"/>
  <c r="N821" i="6"/>
  <c r="P821" i="6"/>
  <c r="R821" i="6"/>
  <c r="N813" i="6"/>
  <c r="P813" i="6"/>
  <c r="R813" i="6"/>
  <c r="N805" i="6"/>
  <c r="R805" i="6"/>
  <c r="P805" i="6"/>
  <c r="N797" i="6"/>
  <c r="P797" i="6"/>
  <c r="R797" i="6"/>
  <c r="N789" i="6"/>
  <c r="P789" i="6"/>
  <c r="R789" i="6"/>
  <c r="N781" i="6"/>
  <c r="R781" i="6"/>
  <c r="P781" i="6"/>
  <c r="N773" i="6"/>
  <c r="P773" i="6"/>
  <c r="R773" i="6"/>
  <c r="N765" i="6"/>
  <c r="P765" i="6"/>
  <c r="R765" i="6"/>
  <c r="N757" i="6"/>
  <c r="P757" i="6"/>
  <c r="R757" i="6"/>
  <c r="N749" i="6"/>
  <c r="R749" i="6"/>
  <c r="P749" i="6"/>
  <c r="N741" i="6"/>
  <c r="R741" i="6"/>
  <c r="P741" i="6"/>
  <c r="N733" i="6"/>
  <c r="R733" i="6"/>
  <c r="P733" i="6"/>
  <c r="N725" i="6"/>
  <c r="R725" i="6"/>
  <c r="P725" i="6"/>
  <c r="N717" i="6"/>
  <c r="R717" i="6"/>
  <c r="P717" i="6"/>
  <c r="N709" i="6"/>
  <c r="R709" i="6"/>
  <c r="P709" i="6"/>
  <c r="N701" i="6"/>
  <c r="R701" i="6"/>
  <c r="P701" i="6"/>
  <c r="N693" i="6"/>
  <c r="R693" i="6"/>
  <c r="P693" i="6"/>
  <c r="N685" i="6"/>
  <c r="R685" i="6"/>
  <c r="P685" i="6"/>
  <c r="N677" i="6"/>
  <c r="R677" i="6"/>
  <c r="P677" i="6"/>
  <c r="N669" i="6"/>
  <c r="P669" i="6"/>
  <c r="R669" i="6"/>
  <c r="N661" i="6"/>
  <c r="P661" i="6"/>
  <c r="R661" i="6"/>
  <c r="N653" i="6"/>
  <c r="P653" i="6"/>
  <c r="R653" i="6"/>
  <c r="N645" i="6"/>
  <c r="P645" i="6"/>
  <c r="R645" i="6"/>
  <c r="N637" i="6"/>
  <c r="P637" i="6"/>
  <c r="R637" i="6"/>
  <c r="N629" i="6"/>
  <c r="P629" i="6"/>
  <c r="R629" i="6"/>
  <c r="N621" i="6"/>
  <c r="P621" i="6"/>
  <c r="R621" i="6"/>
  <c r="N613" i="6"/>
  <c r="P613" i="6"/>
  <c r="R613" i="6"/>
  <c r="N605" i="6"/>
  <c r="P605" i="6"/>
  <c r="R605" i="6"/>
  <c r="N597" i="6"/>
  <c r="P597" i="6"/>
  <c r="R597" i="6"/>
  <c r="N589" i="6"/>
  <c r="P589" i="6"/>
  <c r="R589" i="6"/>
  <c r="N581" i="6"/>
  <c r="P581" i="6"/>
  <c r="R581" i="6"/>
  <c r="N573" i="6"/>
  <c r="P573" i="6"/>
  <c r="R573" i="6"/>
  <c r="N565" i="6"/>
  <c r="P565" i="6"/>
  <c r="R565" i="6"/>
  <c r="N557" i="6"/>
  <c r="P557" i="6"/>
  <c r="R557" i="6"/>
  <c r="N549" i="6"/>
  <c r="R549" i="6"/>
  <c r="P549" i="6"/>
  <c r="N541" i="6"/>
  <c r="P541" i="6"/>
  <c r="R541" i="6"/>
  <c r="N533" i="6"/>
  <c r="R533" i="6"/>
  <c r="P533" i="6"/>
  <c r="N525" i="6"/>
  <c r="R525" i="6"/>
  <c r="P525" i="6"/>
  <c r="N517" i="6"/>
  <c r="R517" i="6"/>
  <c r="P517" i="6"/>
  <c r="N509" i="6"/>
  <c r="R509" i="6"/>
  <c r="P509" i="6"/>
  <c r="N501" i="6"/>
  <c r="R501" i="6"/>
  <c r="P501" i="6"/>
  <c r="P493" i="6"/>
  <c r="R493" i="6"/>
  <c r="N493" i="6"/>
  <c r="P485" i="6"/>
  <c r="R485" i="6"/>
  <c r="N485" i="6"/>
  <c r="P477" i="6"/>
  <c r="R477" i="6"/>
  <c r="N477" i="6"/>
  <c r="P469" i="6"/>
  <c r="N469" i="6"/>
  <c r="R469" i="6"/>
  <c r="N461" i="6"/>
  <c r="P461" i="6"/>
  <c r="R461" i="6"/>
  <c r="N453" i="6"/>
  <c r="P453" i="6"/>
  <c r="R453" i="6"/>
  <c r="R445" i="6"/>
  <c r="N445" i="6"/>
  <c r="P445" i="6"/>
  <c r="R437" i="6"/>
  <c r="N437" i="6"/>
  <c r="P437" i="6"/>
  <c r="R429" i="6"/>
  <c r="N429" i="6"/>
  <c r="P429" i="6"/>
  <c r="R421" i="6"/>
  <c r="N421" i="6"/>
  <c r="P421" i="6"/>
  <c r="R413" i="6"/>
  <c r="N413" i="6"/>
  <c r="P413" i="6"/>
  <c r="P405" i="6"/>
  <c r="N405" i="6"/>
  <c r="R405" i="6"/>
  <c r="P397" i="6"/>
  <c r="R397" i="6"/>
  <c r="N397" i="6"/>
  <c r="P389" i="6"/>
  <c r="N389" i="6"/>
  <c r="R389" i="6"/>
  <c r="P381" i="6"/>
  <c r="N381" i="6"/>
  <c r="R381" i="6"/>
  <c r="P373" i="6"/>
  <c r="N373" i="6"/>
  <c r="R373" i="6"/>
  <c r="P365" i="6"/>
  <c r="N365" i="6"/>
  <c r="R365" i="6"/>
  <c r="P357" i="6"/>
  <c r="N357" i="6"/>
  <c r="R357" i="6"/>
  <c r="N349" i="6"/>
  <c r="P349" i="6"/>
  <c r="R349" i="6"/>
  <c r="N341" i="6"/>
  <c r="P341" i="6"/>
  <c r="R341" i="6"/>
  <c r="N333" i="6"/>
  <c r="P333" i="6"/>
  <c r="R333" i="6"/>
  <c r="P325" i="6"/>
  <c r="R325" i="6"/>
  <c r="N325" i="6"/>
  <c r="P317" i="6"/>
  <c r="R317" i="6"/>
  <c r="N317" i="6"/>
  <c r="N309" i="6"/>
  <c r="P309" i="6"/>
  <c r="R309" i="6"/>
  <c r="N301" i="6"/>
  <c r="P301" i="6"/>
  <c r="R301" i="6"/>
  <c r="R293" i="6"/>
  <c r="N293" i="6"/>
  <c r="P293" i="6"/>
  <c r="P285" i="6"/>
  <c r="R285" i="6"/>
  <c r="N285" i="6"/>
  <c r="N277" i="6"/>
  <c r="P277" i="6"/>
  <c r="R277" i="6"/>
  <c r="N269" i="6"/>
  <c r="P269" i="6"/>
  <c r="R269" i="6"/>
  <c r="N261" i="6"/>
  <c r="P261" i="6"/>
  <c r="R261" i="6"/>
  <c r="N253" i="6"/>
  <c r="P253" i="6"/>
  <c r="R253" i="6"/>
  <c r="R245" i="6"/>
  <c r="N245" i="6"/>
  <c r="P245" i="6"/>
  <c r="R237" i="6"/>
  <c r="N237" i="6"/>
  <c r="P237" i="6"/>
  <c r="N229" i="6"/>
  <c r="P229" i="6"/>
  <c r="R229" i="6"/>
  <c r="R221" i="6"/>
  <c r="P221" i="6"/>
  <c r="N221" i="6"/>
  <c r="N213" i="6"/>
  <c r="P213" i="6"/>
  <c r="R213" i="6"/>
  <c r="N205" i="6"/>
  <c r="R205" i="6"/>
  <c r="P205" i="6"/>
  <c r="N197" i="6"/>
  <c r="P197" i="6"/>
  <c r="R197" i="6"/>
  <c r="N189" i="6"/>
  <c r="P189" i="6"/>
  <c r="R189" i="6"/>
  <c r="N181" i="6"/>
  <c r="P181" i="6"/>
  <c r="R181" i="6"/>
  <c r="N173" i="6"/>
  <c r="P173" i="6"/>
  <c r="R173" i="6"/>
  <c r="N165" i="6"/>
  <c r="P165" i="6"/>
  <c r="R165" i="6"/>
  <c r="N157" i="6"/>
  <c r="P157" i="6"/>
  <c r="R157" i="6"/>
  <c r="N149" i="6"/>
  <c r="P149" i="6"/>
  <c r="R149" i="6"/>
  <c r="N141" i="6"/>
  <c r="P141" i="6"/>
  <c r="R141" i="6"/>
  <c r="R133" i="6"/>
  <c r="N133" i="6"/>
  <c r="P133" i="6"/>
  <c r="N125" i="6"/>
  <c r="P125" i="6"/>
  <c r="R125" i="6"/>
  <c r="P117" i="6"/>
  <c r="R117" i="6"/>
  <c r="N117" i="6"/>
  <c r="P109" i="6"/>
  <c r="N109" i="6"/>
  <c r="R109" i="6"/>
  <c r="P101" i="6"/>
  <c r="N101" i="6"/>
  <c r="R101" i="6"/>
  <c r="P93" i="6"/>
  <c r="N93" i="6"/>
  <c r="R93" i="6"/>
  <c r="P85" i="6"/>
  <c r="N85" i="6"/>
  <c r="R85" i="6"/>
  <c r="P77" i="6"/>
  <c r="N77" i="6"/>
  <c r="R77" i="6"/>
  <c r="P69" i="6"/>
  <c r="N69" i="6"/>
  <c r="R69" i="6"/>
  <c r="P61" i="6"/>
  <c r="N61" i="6"/>
  <c r="R61" i="6"/>
  <c r="P53" i="6"/>
  <c r="N53" i="6"/>
  <c r="R53" i="6"/>
  <c r="P45" i="6"/>
  <c r="N45" i="6"/>
  <c r="R45" i="6"/>
  <c r="P37" i="6"/>
  <c r="N37" i="6"/>
  <c r="R37" i="6"/>
  <c r="P29" i="6"/>
  <c r="N29" i="6"/>
  <c r="R29" i="6"/>
  <c r="P21" i="6"/>
  <c r="N21" i="6"/>
  <c r="R21" i="6"/>
  <c r="P13" i="6"/>
  <c r="R13" i="6"/>
  <c r="N13" i="6"/>
  <c r="P5" i="6"/>
  <c r="R5" i="6"/>
  <c r="N5" i="6"/>
  <c r="Q2" i="6"/>
  <c r="Q1170" i="6"/>
  <c r="P1169" i="6"/>
  <c r="N1167" i="6"/>
  <c r="R1163" i="6"/>
  <c r="Q1162" i="6"/>
  <c r="P1161" i="6"/>
  <c r="N1159" i="6"/>
  <c r="R1155" i="6"/>
  <c r="Q1154" i="6"/>
  <c r="P1153" i="6"/>
  <c r="N1151" i="6"/>
  <c r="R1147" i="6"/>
  <c r="Q1146" i="6"/>
  <c r="P1145" i="6"/>
  <c r="N1143" i="6"/>
  <c r="R1139" i="6"/>
  <c r="Q1138" i="6"/>
  <c r="P1137" i="6"/>
  <c r="N1135" i="6"/>
  <c r="R1131" i="6"/>
  <c r="Q1130" i="6"/>
  <c r="P1129" i="6"/>
  <c r="N1127" i="6"/>
  <c r="R1123" i="6"/>
  <c r="Q1122" i="6"/>
  <c r="P1121" i="6"/>
  <c r="N1119" i="6"/>
  <c r="R1115" i="6"/>
  <c r="Q1114" i="6"/>
  <c r="P1113" i="6"/>
  <c r="N1111" i="6"/>
  <c r="R1107" i="6"/>
  <c r="Q1106" i="6"/>
  <c r="P1105" i="6"/>
  <c r="N1103" i="6"/>
  <c r="R1099" i="6"/>
  <c r="Q1098" i="6"/>
  <c r="P1097" i="6"/>
  <c r="N1095" i="6"/>
  <c r="R1091" i="6"/>
  <c r="Q1090" i="6"/>
  <c r="P1089" i="6"/>
  <c r="N1087" i="6"/>
  <c r="R1083" i="6"/>
  <c r="Q1082" i="6"/>
  <c r="P1081" i="6"/>
  <c r="N1079" i="6"/>
  <c r="R1075" i="6"/>
  <c r="Q1074" i="6"/>
  <c r="P1073" i="6"/>
  <c r="N1071" i="6"/>
  <c r="R1067" i="6"/>
  <c r="Q1066" i="6"/>
  <c r="P1065" i="6"/>
  <c r="N1063" i="6"/>
  <c r="R1059" i="6"/>
  <c r="Q1058" i="6"/>
  <c r="P1057" i="6"/>
  <c r="N1055" i="6"/>
  <c r="R1051" i="6"/>
  <c r="Q1050" i="6"/>
  <c r="P1049" i="6"/>
  <c r="N1047" i="6"/>
  <c r="R1043" i="6"/>
  <c r="Q1042" i="6"/>
  <c r="P1041" i="6"/>
  <c r="N1039" i="6"/>
  <c r="R1035" i="6"/>
  <c r="P1034" i="6"/>
  <c r="N1033" i="6"/>
  <c r="Q1030" i="6"/>
  <c r="P1029" i="6"/>
  <c r="R1026" i="6"/>
  <c r="P1025" i="6"/>
  <c r="P1022" i="6"/>
  <c r="Q1019" i="6"/>
  <c r="R1010" i="6"/>
  <c r="Q1005" i="6"/>
  <c r="R994" i="6"/>
  <c r="Q983" i="6"/>
  <c r="Q967" i="6"/>
  <c r="T962" i="6"/>
  <c r="Q861" i="6"/>
  <c r="T854" i="6"/>
  <c r="N404" i="6"/>
  <c r="P404" i="6"/>
  <c r="R404" i="6"/>
  <c r="N348" i="6"/>
  <c r="P348" i="6"/>
  <c r="R348" i="6"/>
  <c r="N316" i="6"/>
  <c r="P316" i="6"/>
  <c r="R316" i="6"/>
  <c r="P204" i="6"/>
  <c r="R204" i="6"/>
  <c r="N204" i="6"/>
  <c r="N172" i="6"/>
  <c r="P172" i="6"/>
  <c r="R172" i="6"/>
  <c r="N124" i="6"/>
  <c r="P124" i="6"/>
  <c r="R124" i="6"/>
  <c r="R116" i="6"/>
  <c r="N116" i="6"/>
  <c r="P116" i="6"/>
  <c r="P84" i="6"/>
  <c r="R84" i="6"/>
  <c r="N84" i="6"/>
  <c r="Q1079" i="6"/>
  <c r="N1000" i="6"/>
  <c r="N992" i="6"/>
  <c r="N984" i="6"/>
  <c r="P984" i="6"/>
  <c r="N976" i="6"/>
  <c r="P976" i="6"/>
  <c r="N968" i="6"/>
  <c r="P968" i="6"/>
  <c r="N960" i="6"/>
  <c r="P960" i="6"/>
  <c r="N952" i="6"/>
  <c r="P952" i="6"/>
  <c r="P944" i="6"/>
  <c r="R944" i="6"/>
  <c r="N944" i="6"/>
  <c r="N936" i="6"/>
  <c r="P936" i="6"/>
  <c r="R936" i="6"/>
  <c r="P928" i="6"/>
  <c r="R928" i="6"/>
  <c r="P920" i="6"/>
  <c r="N920" i="6"/>
  <c r="R920" i="6"/>
  <c r="P912" i="6"/>
  <c r="R912" i="6"/>
  <c r="P904" i="6"/>
  <c r="N904" i="6"/>
  <c r="P896" i="6"/>
  <c r="N896" i="6"/>
  <c r="R896" i="6"/>
  <c r="P888" i="6"/>
  <c r="N888" i="6"/>
  <c r="R888" i="6"/>
  <c r="P880" i="6"/>
  <c r="R880" i="6"/>
  <c r="P872" i="6"/>
  <c r="N872" i="6"/>
  <c r="P864" i="6"/>
  <c r="R864" i="6"/>
  <c r="N864" i="6"/>
  <c r="P856" i="6"/>
  <c r="R856" i="6"/>
  <c r="N856" i="6"/>
  <c r="P848" i="6"/>
  <c r="R848" i="6"/>
  <c r="N848" i="6"/>
  <c r="P840" i="6"/>
  <c r="R840" i="6"/>
  <c r="N840" i="6"/>
  <c r="P832" i="6"/>
  <c r="R832" i="6"/>
  <c r="N832" i="6"/>
  <c r="P824" i="6"/>
  <c r="R824" i="6"/>
  <c r="N824" i="6"/>
  <c r="P816" i="6"/>
  <c r="R816" i="6"/>
  <c r="N816" i="6"/>
  <c r="N808" i="6"/>
  <c r="P808" i="6"/>
  <c r="R808" i="6"/>
  <c r="P800" i="6"/>
  <c r="R800" i="6"/>
  <c r="N800" i="6"/>
  <c r="N792" i="6"/>
  <c r="R792" i="6"/>
  <c r="P792" i="6"/>
  <c r="N784" i="6"/>
  <c r="P784" i="6"/>
  <c r="R784" i="6"/>
  <c r="P776" i="6"/>
  <c r="R776" i="6"/>
  <c r="N776" i="6"/>
  <c r="R768" i="6"/>
  <c r="N768" i="6"/>
  <c r="P768" i="6"/>
  <c r="R760" i="6"/>
  <c r="N760" i="6"/>
  <c r="P760" i="6"/>
  <c r="R752" i="6"/>
  <c r="N752" i="6"/>
  <c r="P752" i="6"/>
  <c r="R744" i="6"/>
  <c r="N744" i="6"/>
  <c r="P744" i="6"/>
  <c r="P736" i="6"/>
  <c r="R736" i="6"/>
  <c r="N736" i="6"/>
  <c r="P728" i="6"/>
  <c r="R728" i="6"/>
  <c r="N728" i="6"/>
  <c r="P720" i="6"/>
  <c r="R720" i="6"/>
  <c r="N720" i="6"/>
  <c r="P712" i="6"/>
  <c r="R712" i="6"/>
  <c r="N712" i="6"/>
  <c r="P704" i="6"/>
  <c r="R704" i="6"/>
  <c r="N704" i="6"/>
  <c r="P696" i="6"/>
  <c r="R696" i="6"/>
  <c r="P688" i="6"/>
  <c r="R688" i="6"/>
  <c r="N688" i="6"/>
  <c r="P680" i="6"/>
  <c r="R680" i="6"/>
  <c r="N680" i="6"/>
  <c r="P672" i="6"/>
  <c r="R672" i="6"/>
  <c r="N672" i="6"/>
  <c r="P664" i="6"/>
  <c r="R664" i="6"/>
  <c r="N664" i="6"/>
  <c r="P656" i="6"/>
  <c r="R656" i="6"/>
  <c r="N656" i="6"/>
  <c r="P648" i="6"/>
  <c r="R648" i="6"/>
  <c r="N648" i="6"/>
  <c r="P640" i="6"/>
  <c r="R640" i="6"/>
  <c r="N640" i="6"/>
  <c r="P632" i="6"/>
  <c r="R632" i="6"/>
  <c r="N632" i="6"/>
  <c r="P624" i="6"/>
  <c r="R624" i="6"/>
  <c r="N624" i="6"/>
  <c r="P616" i="6"/>
  <c r="R616" i="6"/>
  <c r="N616" i="6"/>
  <c r="P608" i="6"/>
  <c r="R608" i="6"/>
  <c r="N608" i="6"/>
  <c r="R600" i="6"/>
  <c r="P600" i="6"/>
  <c r="N600" i="6"/>
  <c r="P592" i="6"/>
  <c r="N592" i="6"/>
  <c r="R592" i="6"/>
  <c r="P584" i="6"/>
  <c r="N584" i="6"/>
  <c r="R584" i="6"/>
  <c r="P576" i="6"/>
  <c r="N576" i="6"/>
  <c r="R576" i="6"/>
  <c r="P568" i="6"/>
  <c r="N568" i="6"/>
  <c r="R568" i="6"/>
  <c r="P560" i="6"/>
  <c r="R560" i="6"/>
  <c r="N560" i="6"/>
  <c r="N552" i="6"/>
  <c r="P552" i="6"/>
  <c r="R552" i="6"/>
  <c r="R544" i="6"/>
  <c r="N544" i="6"/>
  <c r="P544" i="6"/>
  <c r="R536" i="6"/>
  <c r="P536" i="6"/>
  <c r="N536" i="6"/>
  <c r="R528" i="6"/>
  <c r="N528" i="6"/>
  <c r="P528" i="6"/>
  <c r="R520" i="6"/>
  <c r="N520" i="6"/>
  <c r="P520" i="6"/>
  <c r="R512" i="6"/>
  <c r="P512" i="6"/>
  <c r="N512" i="6"/>
  <c r="P504" i="6"/>
  <c r="R504" i="6"/>
  <c r="N504" i="6"/>
  <c r="N496" i="6"/>
  <c r="R496" i="6"/>
  <c r="P496" i="6"/>
  <c r="P488" i="6"/>
  <c r="N488" i="6"/>
  <c r="R488" i="6"/>
  <c r="R480" i="6"/>
  <c r="N480" i="6"/>
  <c r="P480" i="6"/>
  <c r="P472" i="6"/>
  <c r="R472" i="6"/>
  <c r="N472" i="6"/>
  <c r="N464" i="6"/>
  <c r="P464" i="6"/>
  <c r="R464" i="6"/>
  <c r="P456" i="6"/>
  <c r="N456" i="6"/>
  <c r="R456" i="6"/>
  <c r="N448" i="6"/>
  <c r="P448" i="6"/>
  <c r="R448" i="6"/>
  <c r="N440" i="6"/>
  <c r="P440" i="6"/>
  <c r="R440" i="6"/>
  <c r="N432" i="6"/>
  <c r="P432" i="6"/>
  <c r="R432" i="6"/>
  <c r="N424" i="6"/>
  <c r="P424" i="6"/>
  <c r="R424" i="6"/>
  <c r="N416" i="6"/>
  <c r="P416" i="6"/>
  <c r="R416" i="6"/>
  <c r="N408" i="6"/>
  <c r="P408" i="6"/>
  <c r="R408" i="6"/>
  <c r="N400" i="6"/>
  <c r="P400" i="6"/>
  <c r="R400" i="6"/>
  <c r="R392" i="6"/>
  <c r="N392" i="6"/>
  <c r="P392" i="6"/>
  <c r="N384" i="6"/>
  <c r="P384" i="6"/>
  <c r="R384" i="6"/>
  <c r="R376" i="6"/>
  <c r="N376" i="6"/>
  <c r="P376" i="6"/>
  <c r="N368" i="6"/>
  <c r="P368" i="6"/>
  <c r="R368" i="6"/>
  <c r="N360" i="6"/>
  <c r="P360" i="6"/>
  <c r="R360" i="6"/>
  <c r="R352" i="6"/>
  <c r="N352" i="6"/>
  <c r="P352" i="6"/>
  <c r="R344" i="6"/>
  <c r="N344" i="6"/>
  <c r="P344" i="6"/>
  <c r="R336" i="6"/>
  <c r="P336" i="6"/>
  <c r="N336" i="6"/>
  <c r="P328" i="6"/>
  <c r="N328" i="6"/>
  <c r="R328" i="6"/>
  <c r="P320" i="6"/>
  <c r="N320" i="6"/>
  <c r="R320" i="6"/>
  <c r="P312" i="6"/>
  <c r="N312" i="6"/>
  <c r="R312" i="6"/>
  <c r="P304" i="6"/>
  <c r="R304" i="6"/>
  <c r="N304" i="6"/>
  <c r="P296" i="6"/>
  <c r="R296" i="6"/>
  <c r="N296" i="6"/>
  <c r="P288" i="6"/>
  <c r="N288" i="6"/>
  <c r="R288" i="6"/>
  <c r="P280" i="6"/>
  <c r="N280" i="6"/>
  <c r="R280" i="6"/>
  <c r="P272" i="6"/>
  <c r="N272" i="6"/>
  <c r="R272" i="6"/>
  <c r="P264" i="6"/>
  <c r="N264" i="6"/>
  <c r="R264" i="6"/>
  <c r="N256" i="6"/>
  <c r="P256" i="6"/>
  <c r="R256" i="6"/>
  <c r="N248" i="6"/>
  <c r="P248" i="6"/>
  <c r="R248" i="6"/>
  <c r="N240" i="6"/>
  <c r="P240" i="6"/>
  <c r="R240" i="6"/>
  <c r="N232" i="6"/>
  <c r="P232" i="6"/>
  <c r="R232" i="6"/>
  <c r="P224" i="6"/>
  <c r="R224" i="6"/>
  <c r="N224" i="6"/>
  <c r="R216" i="6"/>
  <c r="N216" i="6"/>
  <c r="P216" i="6"/>
  <c r="R208" i="6"/>
  <c r="P208" i="6"/>
  <c r="N208" i="6"/>
  <c r="R200" i="6"/>
  <c r="N200" i="6"/>
  <c r="P200" i="6"/>
  <c r="R192" i="6"/>
  <c r="N192" i="6"/>
  <c r="P192" i="6"/>
  <c r="R184" i="6"/>
  <c r="N184" i="6"/>
  <c r="P184" i="6"/>
  <c r="R176" i="6"/>
  <c r="N176" i="6"/>
  <c r="P176" i="6"/>
  <c r="R168" i="6"/>
  <c r="N168" i="6"/>
  <c r="P168" i="6"/>
  <c r="R160" i="6"/>
  <c r="N160" i="6"/>
  <c r="P160" i="6"/>
  <c r="R152" i="6"/>
  <c r="N152" i="6"/>
  <c r="P152" i="6"/>
  <c r="R144" i="6"/>
  <c r="N144" i="6"/>
  <c r="P144" i="6"/>
  <c r="R136" i="6"/>
  <c r="P136" i="6"/>
  <c r="N136" i="6"/>
  <c r="R128" i="6"/>
  <c r="N128" i="6"/>
  <c r="P128" i="6"/>
  <c r="P120" i="6"/>
  <c r="R120" i="6"/>
  <c r="N120" i="6"/>
  <c r="N112" i="6"/>
  <c r="P112" i="6"/>
  <c r="R112" i="6"/>
  <c r="N104" i="6"/>
  <c r="P104" i="6"/>
  <c r="R104" i="6"/>
  <c r="N96" i="6"/>
  <c r="P96" i="6"/>
  <c r="R96" i="6"/>
  <c r="N88" i="6"/>
  <c r="P88" i="6"/>
  <c r="R88" i="6"/>
  <c r="N80" i="6"/>
  <c r="P80" i="6"/>
  <c r="R80" i="6"/>
  <c r="N72" i="6"/>
  <c r="P72" i="6"/>
  <c r="R72" i="6"/>
  <c r="N64" i="6"/>
  <c r="P64" i="6"/>
  <c r="R64" i="6"/>
  <c r="N56" i="6"/>
  <c r="P56" i="6"/>
  <c r="R56" i="6"/>
  <c r="N48" i="6"/>
  <c r="P48" i="6"/>
  <c r="R48" i="6"/>
  <c r="N40" i="6"/>
  <c r="P40" i="6"/>
  <c r="R40" i="6"/>
  <c r="N32" i="6"/>
  <c r="P32" i="6"/>
  <c r="R32" i="6"/>
  <c r="N24" i="6"/>
  <c r="P24" i="6"/>
  <c r="R24" i="6"/>
  <c r="N16" i="6"/>
  <c r="P16" i="6"/>
  <c r="R16" i="6"/>
  <c r="N8" i="6"/>
  <c r="P8" i="6"/>
  <c r="R8" i="6"/>
  <c r="R2" i="6"/>
  <c r="P1170" i="6"/>
  <c r="Q1163" i="6"/>
  <c r="P1162" i="6"/>
  <c r="Q1155" i="6"/>
  <c r="P1154" i="6"/>
  <c r="Q1147" i="6"/>
  <c r="P1146" i="6"/>
  <c r="Q1139" i="6"/>
  <c r="P1138" i="6"/>
  <c r="Q1131" i="6"/>
  <c r="P1130" i="6"/>
  <c r="Q1123" i="6"/>
  <c r="P1122" i="6"/>
  <c r="Q1115" i="6"/>
  <c r="P1114" i="6"/>
  <c r="Q1107" i="6"/>
  <c r="P1106" i="6"/>
  <c r="Q1099" i="6"/>
  <c r="P1098" i="6"/>
  <c r="Q1091" i="6"/>
  <c r="P1090" i="6"/>
  <c r="Q1083" i="6"/>
  <c r="P1082" i="6"/>
  <c r="Q1075" i="6"/>
  <c r="P1074" i="6"/>
  <c r="Q1067" i="6"/>
  <c r="P1066" i="6"/>
  <c r="Q1059" i="6"/>
  <c r="P1058" i="6"/>
  <c r="Q1051" i="6"/>
  <c r="P1050" i="6"/>
  <c r="Q1043" i="6"/>
  <c r="P1042" i="6"/>
  <c r="Q1035" i="6"/>
  <c r="R1031" i="6"/>
  <c r="P1030" i="6"/>
  <c r="Q1026" i="6"/>
  <c r="P1010" i="6"/>
  <c r="R1008" i="6"/>
  <c r="Q1003" i="6"/>
  <c r="Q999" i="6"/>
  <c r="P938" i="6"/>
  <c r="N880" i="6"/>
  <c r="P826" i="6"/>
  <c r="N516" i="6"/>
  <c r="P516" i="6"/>
  <c r="R516" i="6"/>
  <c r="R388" i="6"/>
  <c r="N388" i="6"/>
  <c r="P388" i="6"/>
  <c r="N356" i="6"/>
  <c r="P356" i="6"/>
  <c r="R356" i="6"/>
  <c r="P324" i="6"/>
  <c r="R324" i="6"/>
  <c r="N324" i="6"/>
  <c r="N284" i="6"/>
  <c r="P284" i="6"/>
  <c r="R284" i="6"/>
  <c r="R252" i="6"/>
  <c r="N252" i="6"/>
  <c r="P252" i="6"/>
  <c r="N180" i="6"/>
  <c r="P180" i="6"/>
  <c r="R180" i="6"/>
  <c r="N148" i="6"/>
  <c r="P148" i="6"/>
  <c r="R148" i="6"/>
  <c r="P52" i="6"/>
  <c r="R52" i="6"/>
  <c r="N52" i="6"/>
  <c r="Q1159" i="6"/>
  <c r="Q1135" i="6"/>
  <c r="Q1127" i="6"/>
  <c r="Q1011" i="6"/>
  <c r="N1027" i="6"/>
  <c r="N1019" i="6"/>
  <c r="R1019" i="6"/>
  <c r="N1011" i="6"/>
  <c r="P1011" i="6"/>
  <c r="R1011" i="6"/>
  <c r="N1003" i="6"/>
  <c r="P1003" i="6"/>
  <c r="R1003" i="6"/>
  <c r="N995" i="6"/>
  <c r="P995" i="6"/>
  <c r="R995" i="6"/>
  <c r="N987" i="6"/>
  <c r="P987" i="6"/>
  <c r="R987" i="6"/>
  <c r="N979" i="6"/>
  <c r="P979" i="6"/>
  <c r="R979" i="6"/>
  <c r="N971" i="6"/>
  <c r="P971" i="6"/>
  <c r="R971" i="6"/>
  <c r="N963" i="6"/>
  <c r="P963" i="6"/>
  <c r="R963" i="6"/>
  <c r="N955" i="6"/>
  <c r="P955" i="6"/>
  <c r="R955" i="6"/>
  <c r="P947" i="6"/>
  <c r="N947" i="6"/>
  <c r="R947" i="6"/>
  <c r="P939" i="6"/>
  <c r="N939" i="6"/>
  <c r="R939" i="6"/>
  <c r="R931" i="6"/>
  <c r="P931" i="6"/>
  <c r="N931" i="6"/>
  <c r="R923" i="6"/>
  <c r="P923" i="6"/>
  <c r="N923" i="6"/>
  <c r="R915" i="6"/>
  <c r="N915" i="6"/>
  <c r="P915" i="6"/>
  <c r="R907" i="6"/>
  <c r="N907" i="6"/>
  <c r="P907" i="6"/>
  <c r="R899" i="6"/>
  <c r="N899" i="6"/>
  <c r="P899" i="6"/>
  <c r="R891" i="6"/>
  <c r="N891" i="6"/>
  <c r="P891" i="6"/>
  <c r="R883" i="6"/>
  <c r="N883" i="6"/>
  <c r="P883" i="6"/>
  <c r="R875" i="6"/>
  <c r="N875" i="6"/>
  <c r="P875" i="6"/>
  <c r="R867" i="6"/>
  <c r="N867" i="6"/>
  <c r="P867" i="6"/>
  <c r="R859" i="6"/>
  <c r="N859" i="6"/>
  <c r="P859" i="6"/>
  <c r="R851" i="6"/>
  <c r="N851" i="6"/>
  <c r="P851" i="6"/>
  <c r="R843" i="6"/>
  <c r="N843" i="6"/>
  <c r="P843" i="6"/>
  <c r="R835" i="6"/>
  <c r="N835" i="6"/>
  <c r="P835" i="6"/>
  <c r="R827" i="6"/>
  <c r="N827" i="6"/>
  <c r="P827" i="6"/>
  <c r="R819" i="6"/>
  <c r="N819" i="6"/>
  <c r="P819" i="6"/>
  <c r="R811" i="6"/>
  <c r="N811" i="6"/>
  <c r="P811" i="6"/>
  <c r="N803" i="6"/>
  <c r="P803" i="6"/>
  <c r="R803" i="6"/>
  <c r="R795" i="6"/>
  <c r="N795" i="6"/>
  <c r="P795" i="6"/>
  <c r="N787" i="6"/>
  <c r="P787" i="6"/>
  <c r="R787" i="6"/>
  <c r="N779" i="6"/>
  <c r="P779" i="6"/>
  <c r="R779" i="6"/>
  <c r="P771" i="6"/>
  <c r="R771" i="6"/>
  <c r="N771" i="6"/>
  <c r="N763" i="6"/>
  <c r="R763" i="6"/>
  <c r="P755" i="6"/>
  <c r="R755" i="6"/>
  <c r="N755" i="6"/>
  <c r="P747" i="6"/>
  <c r="N747" i="6"/>
  <c r="R747" i="6"/>
  <c r="P739" i="6"/>
  <c r="N739" i="6"/>
  <c r="R739" i="6"/>
  <c r="P731" i="6"/>
  <c r="N731" i="6"/>
  <c r="R731" i="6"/>
  <c r="P723" i="6"/>
  <c r="R723" i="6"/>
  <c r="N723" i="6"/>
  <c r="R715" i="6"/>
  <c r="P715" i="6"/>
  <c r="N715" i="6"/>
  <c r="R707" i="6"/>
  <c r="P707" i="6"/>
  <c r="N707" i="6"/>
  <c r="R699" i="6"/>
  <c r="P699" i="6"/>
  <c r="N699" i="6"/>
  <c r="R691" i="6"/>
  <c r="P691" i="6"/>
  <c r="N691" i="6"/>
  <c r="R683" i="6"/>
  <c r="P683" i="6"/>
  <c r="N683" i="6"/>
  <c r="R675" i="6"/>
  <c r="N675" i="6"/>
  <c r="P675" i="6"/>
  <c r="R667" i="6"/>
  <c r="N667" i="6"/>
  <c r="P667" i="6"/>
  <c r="R659" i="6"/>
  <c r="N659" i="6"/>
  <c r="P659" i="6"/>
  <c r="R651" i="6"/>
  <c r="N651" i="6"/>
  <c r="P651" i="6"/>
  <c r="R643" i="6"/>
  <c r="N643" i="6"/>
  <c r="P643" i="6"/>
  <c r="R635" i="6"/>
  <c r="N635" i="6"/>
  <c r="P635" i="6"/>
  <c r="R627" i="6"/>
  <c r="N627" i="6"/>
  <c r="P627" i="6"/>
  <c r="R619" i="6"/>
  <c r="N619" i="6"/>
  <c r="P619" i="6"/>
  <c r="R611" i="6"/>
  <c r="N611" i="6"/>
  <c r="P611" i="6"/>
  <c r="R603" i="6"/>
  <c r="N603" i="6"/>
  <c r="P603" i="6"/>
  <c r="R595" i="6"/>
  <c r="N595" i="6"/>
  <c r="P595" i="6"/>
  <c r="R587" i="6"/>
  <c r="N587" i="6"/>
  <c r="P587" i="6"/>
  <c r="R579" i="6"/>
  <c r="N579" i="6"/>
  <c r="P579" i="6"/>
  <c r="R571" i="6"/>
  <c r="N571" i="6"/>
  <c r="P571" i="6"/>
  <c r="R563" i="6"/>
  <c r="N563" i="6"/>
  <c r="P563" i="6"/>
  <c r="R555" i="6"/>
  <c r="N555" i="6"/>
  <c r="P555" i="6"/>
  <c r="N547" i="6"/>
  <c r="P547" i="6"/>
  <c r="R547" i="6"/>
  <c r="R539" i="6"/>
  <c r="P539" i="6"/>
  <c r="N539" i="6"/>
  <c r="N531" i="6"/>
  <c r="P531" i="6"/>
  <c r="R531" i="6"/>
  <c r="P523" i="6"/>
  <c r="N523" i="6"/>
  <c r="R523" i="6"/>
  <c r="P515" i="6"/>
  <c r="N515" i="6"/>
  <c r="R515" i="6"/>
  <c r="P507" i="6"/>
  <c r="N507" i="6"/>
  <c r="R507" i="6"/>
  <c r="N499" i="6"/>
  <c r="P499" i="6"/>
  <c r="R499" i="6"/>
  <c r="N491" i="6"/>
  <c r="R491" i="6"/>
  <c r="P491" i="6"/>
  <c r="N483" i="6"/>
  <c r="P483" i="6"/>
  <c r="R483" i="6"/>
  <c r="N475" i="6"/>
  <c r="R475" i="6"/>
  <c r="P475" i="6"/>
  <c r="R467" i="6"/>
  <c r="N467" i="6"/>
  <c r="P467" i="6"/>
  <c r="R459" i="6"/>
  <c r="N459" i="6"/>
  <c r="P459" i="6"/>
  <c r="R451" i="6"/>
  <c r="N451" i="6"/>
  <c r="P451" i="6"/>
  <c r="P443" i="6"/>
  <c r="R443" i="6"/>
  <c r="N443" i="6"/>
  <c r="P435" i="6"/>
  <c r="R435" i="6"/>
  <c r="N435" i="6"/>
  <c r="P427" i="6"/>
  <c r="R427" i="6"/>
  <c r="N427" i="6"/>
  <c r="P419" i="6"/>
  <c r="R419" i="6"/>
  <c r="N419" i="6"/>
  <c r="N411" i="6"/>
  <c r="P411" i="6"/>
  <c r="R411" i="6"/>
  <c r="N403" i="6"/>
  <c r="P403" i="6"/>
  <c r="R403" i="6"/>
  <c r="N395" i="6"/>
  <c r="P395" i="6"/>
  <c r="R395" i="6"/>
  <c r="N387" i="6"/>
  <c r="R387" i="6"/>
  <c r="P387" i="6"/>
  <c r="N379" i="6"/>
  <c r="R379" i="6"/>
  <c r="P379" i="6"/>
  <c r="N371" i="6"/>
  <c r="R371" i="6"/>
  <c r="P371" i="6"/>
  <c r="N363" i="6"/>
  <c r="R363" i="6"/>
  <c r="P363" i="6"/>
  <c r="N355" i="6"/>
  <c r="R355" i="6"/>
  <c r="P355" i="6"/>
  <c r="N347" i="6"/>
  <c r="R347" i="6"/>
  <c r="P347" i="6"/>
  <c r="N339" i="6"/>
  <c r="R339" i="6"/>
  <c r="P339" i="6"/>
  <c r="R331" i="6"/>
  <c r="N331" i="6"/>
  <c r="P331" i="6"/>
  <c r="N323" i="6"/>
  <c r="P323" i="6"/>
  <c r="R323" i="6"/>
  <c r="R315" i="6"/>
  <c r="N315" i="6"/>
  <c r="P315" i="6"/>
  <c r="R307" i="6"/>
  <c r="N307" i="6"/>
  <c r="P307" i="6"/>
  <c r="R299" i="6"/>
  <c r="P299" i="6"/>
  <c r="N299" i="6"/>
  <c r="R291" i="6"/>
  <c r="N291" i="6"/>
  <c r="P291" i="6"/>
  <c r="R283" i="6"/>
  <c r="N283" i="6"/>
  <c r="P283" i="6"/>
  <c r="R275" i="6"/>
  <c r="P275" i="6"/>
  <c r="N275" i="6"/>
  <c r="R267" i="6"/>
  <c r="N267" i="6"/>
  <c r="P267" i="6"/>
  <c r="R259" i="6"/>
  <c r="N259" i="6"/>
  <c r="P259" i="6"/>
  <c r="R251" i="6"/>
  <c r="P251" i="6"/>
  <c r="N251" i="6"/>
  <c r="P243" i="6"/>
  <c r="R243" i="6"/>
  <c r="N243" i="6"/>
  <c r="P235" i="6"/>
  <c r="R235" i="6"/>
  <c r="N235" i="6"/>
  <c r="N227" i="6"/>
  <c r="P227" i="6"/>
  <c r="R227" i="6"/>
  <c r="N219" i="6"/>
  <c r="P219" i="6"/>
  <c r="R219" i="6"/>
  <c r="R211" i="6"/>
  <c r="N211" i="6"/>
  <c r="P211" i="6"/>
  <c r="P203" i="6"/>
  <c r="R203" i="6"/>
  <c r="N203" i="6"/>
  <c r="N195" i="6"/>
  <c r="P195" i="6"/>
  <c r="R195" i="6"/>
  <c r="N187" i="6"/>
  <c r="P187" i="6"/>
  <c r="R187" i="6"/>
  <c r="N179" i="6"/>
  <c r="P179" i="6"/>
  <c r="R179" i="6"/>
  <c r="N171" i="6"/>
  <c r="P171" i="6"/>
  <c r="R171" i="6"/>
  <c r="N163" i="6"/>
  <c r="P163" i="6"/>
  <c r="R163" i="6"/>
  <c r="N155" i="6"/>
  <c r="P155" i="6"/>
  <c r="R155" i="6"/>
  <c r="N147" i="6"/>
  <c r="P147" i="6"/>
  <c r="R147" i="6"/>
  <c r="N139" i="6"/>
  <c r="P139" i="6"/>
  <c r="R139" i="6"/>
  <c r="P131" i="6"/>
  <c r="R131" i="6"/>
  <c r="N131" i="6"/>
  <c r="N123" i="6"/>
  <c r="R123" i="6"/>
  <c r="P123" i="6"/>
  <c r="N115" i="6"/>
  <c r="R115" i="6"/>
  <c r="P115" i="6"/>
  <c r="N107" i="6"/>
  <c r="P107" i="6"/>
  <c r="R107" i="6"/>
  <c r="N99" i="6"/>
  <c r="R99" i="6"/>
  <c r="P99" i="6"/>
  <c r="N91" i="6"/>
  <c r="P91" i="6"/>
  <c r="R91" i="6"/>
  <c r="N83" i="6"/>
  <c r="P83" i="6"/>
  <c r="R83" i="6"/>
  <c r="N75" i="6"/>
  <c r="P75" i="6"/>
  <c r="R75" i="6"/>
  <c r="N67" i="6"/>
  <c r="R67" i="6"/>
  <c r="P67" i="6"/>
  <c r="N59" i="6"/>
  <c r="R59" i="6"/>
  <c r="P59" i="6"/>
  <c r="N51" i="6"/>
  <c r="R51" i="6"/>
  <c r="P51" i="6"/>
  <c r="N43" i="6"/>
  <c r="R43" i="6"/>
  <c r="P43" i="6"/>
  <c r="N35" i="6"/>
  <c r="R35" i="6"/>
  <c r="P35" i="6"/>
  <c r="N27" i="6"/>
  <c r="R27" i="6"/>
  <c r="P27" i="6"/>
  <c r="N19" i="6"/>
  <c r="R19" i="6"/>
  <c r="P19" i="6"/>
  <c r="N11" i="6"/>
  <c r="P11" i="6"/>
  <c r="R11" i="6"/>
  <c r="N3" i="6"/>
  <c r="P3" i="6"/>
  <c r="R3" i="6"/>
  <c r="R1165" i="6"/>
  <c r="Q1164" i="6"/>
  <c r="P1163" i="6"/>
  <c r="R1157" i="6"/>
  <c r="Q1156" i="6"/>
  <c r="P1155" i="6"/>
  <c r="R1149" i="6"/>
  <c r="Q1148" i="6"/>
  <c r="P1147" i="6"/>
  <c r="R1141" i="6"/>
  <c r="Q1140" i="6"/>
  <c r="P1139" i="6"/>
  <c r="R1133" i="6"/>
  <c r="Q1132" i="6"/>
  <c r="P1131" i="6"/>
  <c r="R1125" i="6"/>
  <c r="Q1124" i="6"/>
  <c r="P1123" i="6"/>
  <c r="R1117" i="6"/>
  <c r="Q1116" i="6"/>
  <c r="P1115" i="6"/>
  <c r="R1109" i="6"/>
  <c r="Q1108" i="6"/>
  <c r="P1107" i="6"/>
  <c r="R1101" i="6"/>
  <c r="Q1100" i="6"/>
  <c r="P1099" i="6"/>
  <c r="R1093" i="6"/>
  <c r="Q1092" i="6"/>
  <c r="P1091" i="6"/>
  <c r="R1085" i="6"/>
  <c r="Q1084" i="6"/>
  <c r="P1083" i="6"/>
  <c r="R1077" i="6"/>
  <c r="Q1076" i="6"/>
  <c r="P1075" i="6"/>
  <c r="R1069" i="6"/>
  <c r="Q1068" i="6"/>
  <c r="P1067" i="6"/>
  <c r="R1061" i="6"/>
  <c r="Q1060" i="6"/>
  <c r="P1059" i="6"/>
  <c r="R1053" i="6"/>
  <c r="Q1052" i="6"/>
  <c r="P1051" i="6"/>
  <c r="R1045" i="6"/>
  <c r="Q1044" i="6"/>
  <c r="P1043" i="6"/>
  <c r="R1037" i="6"/>
  <c r="Q1036" i="6"/>
  <c r="P1035" i="6"/>
  <c r="Q1031" i="6"/>
  <c r="P1026" i="6"/>
  <c r="N1025" i="6"/>
  <c r="Q1023" i="6"/>
  <c r="Q1020" i="6"/>
  <c r="Q1017" i="6"/>
  <c r="P1008" i="6"/>
  <c r="R1006" i="6"/>
  <c r="Q1001" i="6"/>
  <c r="Q975" i="6"/>
  <c r="T970" i="6"/>
  <c r="R952" i="6"/>
  <c r="N928" i="6"/>
  <c r="N922" i="6"/>
  <c r="R872" i="6"/>
  <c r="Q845" i="6"/>
  <c r="T838" i="6"/>
  <c r="N508" i="6"/>
  <c r="P508" i="6"/>
  <c r="R508" i="6"/>
  <c r="N500" i="6"/>
  <c r="P500" i="6"/>
  <c r="R500" i="6"/>
  <c r="N492" i="6"/>
  <c r="P492" i="6"/>
  <c r="R492" i="6"/>
  <c r="N460" i="6"/>
  <c r="P460" i="6"/>
  <c r="R460" i="6"/>
  <c r="N452" i="6"/>
  <c r="P452" i="6"/>
  <c r="R452" i="6"/>
  <c r="R444" i="6"/>
  <c r="N444" i="6"/>
  <c r="P444" i="6"/>
  <c r="P372" i="6"/>
  <c r="R372" i="6"/>
  <c r="N372" i="6"/>
  <c r="N308" i="6"/>
  <c r="P308" i="6"/>
  <c r="R308" i="6"/>
  <c r="R236" i="6"/>
  <c r="N236" i="6"/>
  <c r="P236" i="6"/>
  <c r="N188" i="6"/>
  <c r="P188" i="6"/>
  <c r="R188" i="6"/>
  <c r="P108" i="6"/>
  <c r="R108" i="6"/>
  <c r="N108" i="6"/>
  <c r="P100" i="6"/>
  <c r="R100" i="6"/>
  <c r="N100" i="6"/>
  <c r="P76" i="6"/>
  <c r="R76" i="6"/>
  <c r="N76" i="6"/>
  <c r="P4" i="6"/>
  <c r="R4" i="6"/>
  <c r="N4" i="6"/>
  <c r="Q1151" i="6"/>
  <c r="Q6" i="6"/>
  <c r="Q14" i="6"/>
  <c r="Q22" i="6"/>
  <c r="Q30" i="6"/>
  <c r="Q38" i="6"/>
  <c r="Q46" i="6"/>
  <c r="Q54" i="6"/>
  <c r="Q62" i="6"/>
  <c r="Q70" i="6"/>
  <c r="Q78" i="6"/>
  <c r="Q86" i="6"/>
  <c r="Q94" i="6"/>
  <c r="Q102" i="6"/>
  <c r="Q110" i="6"/>
  <c r="Q118" i="6"/>
  <c r="Q5" i="6"/>
  <c r="Q13" i="6"/>
  <c r="Q21" i="6"/>
  <c r="Q29" i="6"/>
  <c r="Q37" i="6"/>
  <c r="Q45" i="6"/>
  <c r="Q53" i="6"/>
  <c r="Q61" i="6"/>
  <c r="Q69" i="6"/>
  <c r="Q77" i="6"/>
  <c r="Q85" i="6"/>
  <c r="Q93" i="6"/>
  <c r="Q101" i="6"/>
  <c r="Q109" i="6"/>
  <c r="Q4" i="6"/>
  <c r="Q12" i="6"/>
  <c r="Q3" i="6"/>
  <c r="Q11" i="6"/>
  <c r="Q19" i="6"/>
  <c r="Q27" i="6"/>
  <c r="Q35" i="6"/>
  <c r="Q43" i="6"/>
  <c r="Q51" i="6"/>
  <c r="Q59" i="6"/>
  <c r="Q67" i="6"/>
  <c r="Q75" i="6"/>
  <c r="Q83" i="6"/>
  <c r="Q91" i="6"/>
  <c r="Q99" i="6"/>
  <c r="Q107" i="6"/>
  <c r="Q115" i="6"/>
  <c r="Q10" i="6"/>
  <c r="Q18" i="6"/>
  <c r="Q26" i="6"/>
  <c r="Q34" i="6"/>
  <c r="Q42" i="6"/>
  <c r="Q50" i="6"/>
  <c r="Q58" i="6"/>
  <c r="Q66" i="6"/>
  <c r="Q9" i="6"/>
  <c r="Q17" i="6"/>
  <c r="Q25" i="6"/>
  <c r="Q33" i="6"/>
  <c r="Q41" i="6"/>
  <c r="Q49" i="6"/>
  <c r="Q57" i="6"/>
  <c r="Q65" i="6"/>
  <c r="Q73" i="6"/>
  <c r="Q81" i="6"/>
  <c r="Q89" i="6"/>
  <c r="Q97" i="6"/>
  <c r="Q105" i="6"/>
  <c r="Q113" i="6"/>
  <c r="Q121" i="6"/>
  <c r="Q8" i="6"/>
  <c r="Q16" i="6"/>
  <c r="Q24" i="6"/>
  <c r="Q32" i="6"/>
  <c r="Q40" i="6"/>
  <c r="Q48" i="6"/>
  <c r="Q56" i="6"/>
  <c r="Q64" i="6"/>
  <c r="Q72" i="6"/>
  <c r="Q80" i="6"/>
  <c r="Q88" i="6"/>
  <c r="Q96" i="6"/>
  <c r="Q104" i="6"/>
  <c r="Q7" i="6"/>
  <c r="Q15" i="6"/>
  <c r="Q23" i="6"/>
  <c r="Q31" i="6"/>
  <c r="Q39" i="6"/>
  <c r="Q47" i="6"/>
  <c r="Q55" i="6"/>
  <c r="Q63" i="6"/>
  <c r="Q71" i="6"/>
  <c r="Q79" i="6"/>
  <c r="Q87" i="6"/>
  <c r="Q95" i="6"/>
  <c r="Q103" i="6"/>
  <c r="Q111" i="6"/>
  <c r="Q119" i="6"/>
  <c r="Q127" i="6"/>
  <c r="Q135" i="6"/>
  <c r="Q52" i="6"/>
  <c r="Q82" i="6"/>
  <c r="Q132" i="6"/>
  <c r="Q137" i="6"/>
  <c r="Q144" i="6"/>
  <c r="Q152" i="6"/>
  <c r="Q160" i="6"/>
  <c r="Q168" i="6"/>
  <c r="Q176" i="6"/>
  <c r="Q184" i="6"/>
  <c r="Q192" i="6"/>
  <c r="Q200" i="6"/>
  <c r="Q208" i="6"/>
  <c r="Q28" i="6"/>
  <c r="Q92" i="6"/>
  <c r="Q117" i="6"/>
  <c r="Q122" i="6"/>
  <c r="Q143" i="6"/>
  <c r="Q151" i="6"/>
  <c r="Q159" i="6"/>
  <c r="Q167" i="6"/>
  <c r="Q175" i="6"/>
  <c r="Q183" i="6"/>
  <c r="Q191" i="6"/>
  <c r="Q199" i="6"/>
  <c r="Q90" i="6"/>
  <c r="Q126" i="6"/>
  <c r="Q131" i="6"/>
  <c r="Q136" i="6"/>
  <c r="Q142" i="6"/>
  <c r="Q150" i="6"/>
  <c r="Q158" i="6"/>
  <c r="Q166" i="6"/>
  <c r="Q174" i="6"/>
  <c r="Q182" i="6"/>
  <c r="Q190" i="6"/>
  <c r="Q198" i="6"/>
  <c r="Q44" i="6"/>
  <c r="Q68" i="6"/>
  <c r="Q100" i="6"/>
  <c r="Q112" i="6"/>
  <c r="Q114" i="6"/>
  <c r="Q130" i="6"/>
  <c r="Q141" i="6"/>
  <c r="Q149" i="6"/>
  <c r="Q157" i="6"/>
  <c r="Q165" i="6"/>
  <c r="Q173" i="6"/>
  <c r="Q181" i="6"/>
  <c r="Q189" i="6"/>
  <c r="Q197" i="6"/>
  <c r="Q205" i="6"/>
  <c r="Q213" i="6"/>
  <c r="Q221" i="6"/>
  <c r="Q229" i="6"/>
  <c r="Q20" i="6"/>
  <c r="Q98" i="6"/>
  <c r="Q116" i="6"/>
  <c r="Q125" i="6"/>
  <c r="Q140" i="6"/>
  <c r="Q148" i="6"/>
  <c r="Q156" i="6"/>
  <c r="Q164" i="6"/>
  <c r="Q172" i="6"/>
  <c r="Q180" i="6"/>
  <c r="Q188" i="6"/>
  <c r="Q196" i="6"/>
  <c r="Q204" i="6"/>
  <c r="Q60" i="6"/>
  <c r="Q76" i="6"/>
  <c r="Q108" i="6"/>
  <c r="Q124" i="6"/>
  <c r="Q129" i="6"/>
  <c r="Q134" i="6"/>
  <c r="Q139" i="6"/>
  <c r="Q147" i="6"/>
  <c r="Q155" i="6"/>
  <c r="Q163" i="6"/>
  <c r="Q171" i="6"/>
  <c r="Q179" i="6"/>
  <c r="Q187" i="6"/>
  <c r="Q195" i="6"/>
  <c r="Q203" i="6"/>
  <c r="Q74" i="6"/>
  <c r="Q154" i="6"/>
  <c r="Q186" i="6"/>
  <c r="Q211" i="6"/>
  <c r="Q236" i="6"/>
  <c r="Q244" i="6"/>
  <c r="Q169" i="6"/>
  <c r="Q201" i="6"/>
  <c r="Q215" i="6"/>
  <c r="Q220" i="6"/>
  <c r="Q225" i="6"/>
  <c r="Q230" i="6"/>
  <c r="Q235" i="6"/>
  <c r="Q243" i="6"/>
  <c r="Q251" i="6"/>
  <c r="Q106" i="6"/>
  <c r="Q162" i="6"/>
  <c r="Q194" i="6"/>
  <c r="Q207" i="6"/>
  <c r="Q210" i="6"/>
  <c r="Q224" i="6"/>
  <c r="Q234" i="6"/>
  <c r="Q242" i="6"/>
  <c r="Q250" i="6"/>
  <c r="Q258" i="6"/>
  <c r="Q266" i="6"/>
  <c r="Q274" i="6"/>
  <c r="Q282" i="6"/>
  <c r="Q290" i="6"/>
  <c r="Q298" i="6"/>
  <c r="Q306" i="6"/>
  <c r="Q314" i="6"/>
  <c r="Q322" i="6"/>
  <c r="Q145" i="6"/>
  <c r="Q177" i="6"/>
  <c r="Q214" i="6"/>
  <c r="Q219" i="6"/>
  <c r="Q241" i="6"/>
  <c r="Q249" i="6"/>
  <c r="Q257" i="6"/>
  <c r="Q265" i="6"/>
  <c r="Q273" i="6"/>
  <c r="Q281" i="6"/>
  <c r="Q289" i="6"/>
  <c r="Q297" i="6"/>
  <c r="Q305" i="6"/>
  <c r="Q313" i="6"/>
  <c r="Q321" i="6"/>
  <c r="Q329" i="6"/>
  <c r="Q138" i="6"/>
  <c r="Q170" i="6"/>
  <c r="Q202" i="6"/>
  <c r="Q218" i="6"/>
  <c r="Q223" i="6"/>
  <c r="Q228" i="6"/>
  <c r="Q233" i="6"/>
  <c r="Q240" i="6"/>
  <c r="Q248" i="6"/>
  <c r="Q256" i="6"/>
  <c r="Q264" i="6"/>
  <c r="Q272" i="6"/>
  <c r="Q84" i="6"/>
  <c r="Q193" i="6"/>
  <c r="Q217" i="6"/>
  <c r="Q245" i="6"/>
  <c r="Q247" i="6"/>
  <c r="Q267" i="6"/>
  <c r="Q270" i="6"/>
  <c r="Q307" i="6"/>
  <c r="Q336" i="6"/>
  <c r="Q344" i="6"/>
  <c r="Q352" i="6"/>
  <c r="Q128" i="6"/>
  <c r="Q161" i="6"/>
  <c r="Q226" i="6"/>
  <c r="Q237" i="6"/>
  <c r="Q239" i="6"/>
  <c r="Q261" i="6"/>
  <c r="Q275" i="6"/>
  <c r="Q278" i="6"/>
  <c r="Q285" i="6"/>
  <c r="Q292" i="6"/>
  <c r="Q296" i="6"/>
  <c r="Q303" i="6"/>
  <c r="Q310" i="6"/>
  <c r="Q317" i="6"/>
  <c r="Q325" i="6"/>
  <c r="Q330" i="6"/>
  <c r="Q335" i="6"/>
  <c r="Q343" i="6"/>
  <c r="Q351" i="6"/>
  <c r="Q178" i="6"/>
  <c r="Q253" i="6"/>
  <c r="Q269" i="6"/>
  <c r="Q299" i="6"/>
  <c r="Q324" i="6"/>
  <c r="Q334" i="6"/>
  <c r="Q342" i="6"/>
  <c r="Q350" i="6"/>
  <c r="Q358" i="6"/>
  <c r="Q366" i="6"/>
  <c r="Q374" i="6"/>
  <c r="Q382" i="6"/>
  <c r="Q390" i="6"/>
  <c r="Q398" i="6"/>
  <c r="Q406" i="6"/>
  <c r="Q146" i="6"/>
  <c r="Q206" i="6"/>
  <c r="Q222" i="6"/>
  <c r="Q231" i="6"/>
  <c r="Q277" i="6"/>
  <c r="Q284" i="6"/>
  <c r="Q288" i="6"/>
  <c r="Q295" i="6"/>
  <c r="Q302" i="6"/>
  <c r="Q309" i="6"/>
  <c r="Q316" i="6"/>
  <c r="Q320" i="6"/>
  <c r="Q341" i="6"/>
  <c r="Q349" i="6"/>
  <c r="Q357" i="6"/>
  <c r="Q365" i="6"/>
  <c r="Q373" i="6"/>
  <c r="Q36" i="6"/>
  <c r="Q120" i="6"/>
  <c r="Q123" i="6"/>
  <c r="Q185" i="6"/>
  <c r="Q209" i="6"/>
  <c r="Q216" i="6"/>
  <c r="Q246" i="6"/>
  <c r="Q255" i="6"/>
  <c r="Q260" i="6"/>
  <c r="Q263" i="6"/>
  <c r="Q291" i="6"/>
  <c r="Q323" i="6"/>
  <c r="Q328" i="6"/>
  <c r="Q333" i="6"/>
  <c r="Q212" i="6"/>
  <c r="Q232" i="6"/>
  <c r="Q252" i="6"/>
  <c r="Q276" i="6"/>
  <c r="Q283" i="6"/>
  <c r="Q315" i="6"/>
  <c r="Q327" i="6"/>
  <c r="Q338" i="6"/>
  <c r="Q346" i="6"/>
  <c r="Q354" i="6"/>
  <c r="Q362" i="6"/>
  <c r="Q370" i="6"/>
  <c r="Q378" i="6"/>
  <c r="Q133" i="6"/>
  <c r="Q238" i="6"/>
  <c r="Q254" i="6"/>
  <c r="Q287" i="6"/>
  <c r="Q300" i="6"/>
  <c r="Q361" i="6"/>
  <c r="Q364" i="6"/>
  <c r="Q379" i="6"/>
  <c r="Q387" i="6"/>
  <c r="Q392" i="6"/>
  <c r="Q397" i="6"/>
  <c r="Q402" i="6"/>
  <c r="Q407" i="6"/>
  <c r="Q412" i="6"/>
  <c r="Q420" i="6"/>
  <c r="Q428" i="6"/>
  <c r="T431" i="6"/>
  <c r="Q436" i="6"/>
  <c r="T439" i="6"/>
  <c r="Q444" i="6"/>
  <c r="T447" i="6"/>
  <c r="Q293" i="6"/>
  <c r="Q308" i="6"/>
  <c r="Q311" i="6"/>
  <c r="Q331" i="6"/>
  <c r="Q353" i="6"/>
  <c r="Q369" i="6"/>
  <c r="Q372" i="6"/>
  <c r="Q375" i="6"/>
  <c r="Q401" i="6"/>
  <c r="Q411" i="6"/>
  <c r="Q419" i="6"/>
  <c r="Q427" i="6"/>
  <c r="T430" i="6"/>
  <c r="Q435" i="6"/>
  <c r="T438" i="6"/>
  <c r="Q443" i="6"/>
  <c r="T446" i="6"/>
  <c r="Q153" i="6"/>
  <c r="Q345" i="6"/>
  <c r="Q347" i="6"/>
  <c r="Q386" i="6"/>
  <c r="Q391" i="6"/>
  <c r="Q396" i="6"/>
  <c r="Q418" i="6"/>
  <c r="Q426" i="6"/>
  <c r="T429" i="6"/>
  <c r="Q434" i="6"/>
  <c r="T437" i="6"/>
  <c r="Q442" i="6"/>
  <c r="T445" i="6"/>
  <c r="Q450" i="6"/>
  <c r="T453" i="6"/>
  <c r="Q458" i="6"/>
  <c r="T461" i="6"/>
  <c r="Q466" i="6"/>
  <c r="T469" i="6"/>
  <c r="Q279" i="6"/>
  <c r="Q301" i="6"/>
  <c r="Q318" i="6"/>
  <c r="Q326" i="6"/>
  <c r="Q337" i="6"/>
  <c r="Q339" i="6"/>
  <c r="Q355" i="6"/>
  <c r="Q360" i="6"/>
  <c r="Q363" i="6"/>
  <c r="Q381" i="6"/>
  <c r="Q385" i="6"/>
  <c r="Q395" i="6"/>
  <c r="Q400" i="6"/>
  <c r="Q405" i="6"/>
  <c r="Q410" i="6"/>
  <c r="Q417" i="6"/>
  <c r="Q425" i="6"/>
  <c r="T428" i="6"/>
  <c r="Q433" i="6"/>
  <c r="T436" i="6"/>
  <c r="Q441" i="6"/>
  <c r="T444" i="6"/>
  <c r="Q449" i="6"/>
  <c r="T452" i="6"/>
  <c r="Q457" i="6"/>
  <c r="T460" i="6"/>
  <c r="Q259" i="6"/>
  <c r="Q262" i="6"/>
  <c r="Q294" i="6"/>
  <c r="Q312" i="6"/>
  <c r="Q332" i="6"/>
  <c r="Q368" i="6"/>
  <c r="Q371" i="6"/>
  <c r="Q377" i="6"/>
  <c r="Q409" i="6"/>
  <c r="Q416" i="6"/>
  <c r="Q424" i="6"/>
  <c r="Q432" i="6"/>
  <c r="T435" i="6"/>
  <c r="Q440" i="6"/>
  <c r="T443" i="6"/>
  <c r="Q448" i="6"/>
  <c r="T451" i="6"/>
  <c r="Q456" i="6"/>
  <c r="T459" i="6"/>
  <c r="Q464" i="6"/>
  <c r="T467" i="6"/>
  <c r="Q268" i="6"/>
  <c r="Q271" i="6"/>
  <c r="Q280" i="6"/>
  <c r="Q319" i="6"/>
  <c r="Q348" i="6"/>
  <c r="Q359" i="6"/>
  <c r="Q380" i="6"/>
  <c r="Q393" i="6"/>
  <c r="Q403" i="6"/>
  <c r="Q408" i="6"/>
  <c r="Q414" i="6"/>
  <c r="Q422" i="6"/>
  <c r="Q430" i="6"/>
  <c r="T433" i="6"/>
  <c r="Q438" i="6"/>
  <c r="T441" i="6"/>
  <c r="Q446" i="6"/>
  <c r="T449" i="6"/>
  <c r="Q454" i="6"/>
  <c r="T457" i="6"/>
  <c r="Q462" i="6"/>
  <c r="T465" i="6"/>
  <c r="Q470" i="6"/>
  <c r="T473" i="6"/>
  <c r="Q478" i="6"/>
  <c r="T481" i="6"/>
  <c r="Q486" i="6"/>
  <c r="T489" i="6"/>
  <c r="Q494" i="6"/>
  <c r="T497" i="6"/>
  <c r="Q471" i="6"/>
  <c r="T472" i="6"/>
  <c r="Q475" i="6"/>
  <c r="T477" i="6"/>
  <c r="Q480" i="6"/>
  <c r="T486" i="6"/>
  <c r="Q489" i="6"/>
  <c r="T495" i="6"/>
  <c r="Q498" i="6"/>
  <c r="T500" i="6"/>
  <c r="Q505" i="6"/>
  <c r="T508" i="6"/>
  <c r="Q388" i="6"/>
  <c r="Q415" i="6"/>
  <c r="Q437" i="6"/>
  <c r="T455" i="6"/>
  <c r="T463" i="6"/>
  <c r="Q465" i="6"/>
  <c r="T468" i="6"/>
  <c r="Q484" i="6"/>
  <c r="T490" i="6"/>
  <c r="Q493" i="6"/>
  <c r="T499" i="6"/>
  <c r="Q504" i="6"/>
  <c r="T507" i="6"/>
  <c r="Q512" i="6"/>
  <c r="T515" i="6"/>
  <c r="Q520" i="6"/>
  <c r="T523" i="6"/>
  <c r="Q528" i="6"/>
  <c r="T531" i="6"/>
  <c r="Q536" i="6"/>
  <c r="T539" i="6"/>
  <c r="Q544" i="6"/>
  <c r="T547" i="6"/>
  <c r="Q552" i="6"/>
  <c r="Q383" i="6"/>
  <c r="Q413" i="6"/>
  <c r="Q431" i="6"/>
  <c r="T440" i="6"/>
  <c r="Q447" i="6"/>
  <c r="Q467" i="6"/>
  <c r="T471" i="6"/>
  <c r="Q474" i="6"/>
  <c r="T476" i="6"/>
  <c r="Q479" i="6"/>
  <c r="T480" i="6"/>
  <c r="Q483" i="6"/>
  <c r="T485" i="6"/>
  <c r="Q488" i="6"/>
  <c r="T494" i="6"/>
  <c r="Q497" i="6"/>
  <c r="Q503" i="6"/>
  <c r="T506" i="6"/>
  <c r="Q511" i="6"/>
  <c r="T514" i="6"/>
  <c r="Q519" i="6"/>
  <c r="T522" i="6"/>
  <c r="Q527" i="6"/>
  <c r="T530" i="6"/>
  <c r="Q535" i="6"/>
  <c r="T538" i="6"/>
  <c r="Q543" i="6"/>
  <c r="T546" i="6"/>
  <c r="Q389" i="6"/>
  <c r="Q404" i="6"/>
  <c r="Q421" i="6"/>
  <c r="T450" i="6"/>
  <c r="T458" i="6"/>
  <c r="Q469" i="6"/>
  <c r="T470" i="6"/>
  <c r="Q473" i="6"/>
  <c r="T479" i="6"/>
  <c r="Q482" i="6"/>
  <c r="T484" i="6"/>
  <c r="Q487" i="6"/>
  <c r="T488" i="6"/>
  <c r="Q491" i="6"/>
  <c r="T493" i="6"/>
  <c r="Q496" i="6"/>
  <c r="Q286" i="6"/>
  <c r="Q340" i="6"/>
  <c r="Q376" i="6"/>
  <c r="Q384" i="6"/>
  <c r="Q399" i="6"/>
  <c r="Q429" i="6"/>
  <c r="Q445" i="6"/>
  <c r="T454" i="6"/>
  <c r="T456" i="6"/>
  <c r="T462" i="6"/>
  <c r="T474" i="6"/>
  <c r="Q477" i="6"/>
  <c r="T483" i="6"/>
  <c r="Q500" i="6"/>
  <c r="T503" i="6"/>
  <c r="Q508" i="6"/>
  <c r="T511" i="6"/>
  <c r="Q516" i="6"/>
  <c r="T519" i="6"/>
  <c r="Q524" i="6"/>
  <c r="T527" i="6"/>
  <c r="Q394" i="6"/>
  <c r="Q455" i="6"/>
  <c r="Q459" i="6"/>
  <c r="Q472" i="6"/>
  <c r="Q485" i="6"/>
  <c r="Q506" i="6"/>
  <c r="Q517" i="6"/>
  <c r="T520" i="6"/>
  <c r="Q522" i="6"/>
  <c r="T525" i="6"/>
  <c r="T534" i="6"/>
  <c r="Q539" i="6"/>
  <c r="T540" i="6"/>
  <c r="Q554" i="6"/>
  <c r="T557" i="6"/>
  <c r="Q562" i="6"/>
  <c r="T565" i="6"/>
  <c r="Q570" i="6"/>
  <c r="T573" i="6"/>
  <c r="Q578" i="6"/>
  <c r="T581" i="6"/>
  <c r="Q586" i="6"/>
  <c r="T589" i="6"/>
  <c r="Q594" i="6"/>
  <c r="T597" i="6"/>
  <c r="Q602" i="6"/>
  <c r="Q304" i="6"/>
  <c r="T448" i="6"/>
  <c r="Q452" i="6"/>
  <c r="Q463" i="6"/>
  <c r="T466" i="6"/>
  <c r="T482" i="6"/>
  <c r="T498" i="6"/>
  <c r="T502" i="6"/>
  <c r="T504" i="6"/>
  <c r="T510" i="6"/>
  <c r="Q532" i="6"/>
  <c r="Q542" i="6"/>
  <c r="T543" i="6"/>
  <c r="Q548" i="6"/>
  <c r="T550" i="6"/>
  <c r="Q553" i="6"/>
  <c r="T556" i="6"/>
  <c r="Q561" i="6"/>
  <c r="T564" i="6"/>
  <c r="Q569" i="6"/>
  <c r="T572" i="6"/>
  <c r="Q577" i="6"/>
  <c r="T580" i="6"/>
  <c r="Q585" i="6"/>
  <c r="T588" i="6"/>
  <c r="Q593" i="6"/>
  <c r="T434" i="6"/>
  <c r="Q439" i="6"/>
  <c r="Q460" i="6"/>
  <c r="T475" i="6"/>
  <c r="T512" i="6"/>
  <c r="Q514" i="6"/>
  <c r="T517" i="6"/>
  <c r="Q529" i="6"/>
  <c r="T533" i="6"/>
  <c r="T536" i="6"/>
  <c r="Q545" i="6"/>
  <c r="T549" i="6"/>
  <c r="T555" i="6"/>
  <c r="Q560" i="6"/>
  <c r="T563" i="6"/>
  <c r="Q568" i="6"/>
  <c r="T571" i="6"/>
  <c r="Q576" i="6"/>
  <c r="T579" i="6"/>
  <c r="Q584" i="6"/>
  <c r="T587" i="6"/>
  <c r="Q592" i="6"/>
  <c r="T595" i="6"/>
  <c r="Q227" i="6"/>
  <c r="Q367" i="6"/>
  <c r="Q453" i="6"/>
  <c r="T464" i="6"/>
  <c r="T496" i="6"/>
  <c r="Q499" i="6"/>
  <c r="Q501" i="6"/>
  <c r="Q507" i="6"/>
  <c r="Q509" i="6"/>
  <c r="Q521" i="6"/>
  <c r="T524" i="6"/>
  <c r="Q526" i="6"/>
  <c r="T529" i="6"/>
  <c r="Q538" i="6"/>
  <c r="Q541" i="6"/>
  <c r="T545" i="6"/>
  <c r="T554" i="6"/>
  <c r="Q559" i="6"/>
  <c r="T562" i="6"/>
  <c r="Q423" i="6"/>
  <c r="Q461" i="6"/>
  <c r="T478" i="6"/>
  <c r="Q481" i="6"/>
  <c r="T491" i="6"/>
  <c r="T505" i="6"/>
  <c r="T521" i="6"/>
  <c r="Q523" i="6"/>
  <c r="Q531" i="6"/>
  <c r="T532" i="6"/>
  <c r="T542" i="6"/>
  <c r="Q547" i="6"/>
  <c r="T548" i="6"/>
  <c r="Q551" i="6"/>
  <c r="T553" i="6"/>
  <c r="Q558" i="6"/>
  <c r="T561" i="6"/>
  <c r="Q566" i="6"/>
  <c r="T569" i="6"/>
  <c r="Q574" i="6"/>
  <c r="T577" i="6"/>
  <c r="Q582" i="6"/>
  <c r="T585" i="6"/>
  <c r="Q590" i="6"/>
  <c r="T593" i="6"/>
  <c r="Q598" i="6"/>
  <c r="T601" i="6"/>
  <c r="Q468" i="6"/>
  <c r="Q492" i="6"/>
  <c r="T513" i="6"/>
  <c r="Q515" i="6"/>
  <c r="Q525" i="6"/>
  <c r="T528" i="6"/>
  <c r="Q537" i="6"/>
  <c r="T541" i="6"/>
  <c r="Q518" i="6"/>
  <c r="T526" i="6"/>
  <c r="T558" i="6"/>
  <c r="Q600" i="6"/>
  <c r="Q603" i="6"/>
  <c r="T605" i="6"/>
  <c r="Q610" i="6"/>
  <c r="Q618" i="6"/>
  <c r="Q626" i="6"/>
  <c r="Q634" i="6"/>
  <c r="Q642" i="6"/>
  <c r="Q650" i="6"/>
  <c r="Q658" i="6"/>
  <c r="Q666" i="6"/>
  <c r="Q674" i="6"/>
  <c r="Q682" i="6"/>
  <c r="Q690" i="6"/>
  <c r="Q698" i="6"/>
  <c r="Q706" i="6"/>
  <c r="Q714" i="6"/>
  <c r="Q490" i="6"/>
  <c r="Q495" i="6"/>
  <c r="T501" i="6"/>
  <c r="Q510" i="6"/>
  <c r="T518" i="6"/>
  <c r="T535" i="6"/>
  <c r="Q564" i="6"/>
  <c r="Q572" i="6"/>
  <c r="Q580" i="6"/>
  <c r="Q588" i="6"/>
  <c r="T604" i="6"/>
  <c r="Q609" i="6"/>
  <c r="Q617" i="6"/>
  <c r="Q625" i="6"/>
  <c r="Q633" i="6"/>
  <c r="Q641" i="6"/>
  <c r="Q649" i="6"/>
  <c r="Q657" i="6"/>
  <c r="Q665" i="6"/>
  <c r="Q673" i="6"/>
  <c r="Q681" i="6"/>
  <c r="Q689" i="6"/>
  <c r="Q697" i="6"/>
  <c r="Q705" i="6"/>
  <c r="Q713" i="6"/>
  <c r="Q721" i="6"/>
  <c r="Q729" i="6"/>
  <c r="T732" i="6"/>
  <c r="Q737" i="6"/>
  <c r="T432" i="6"/>
  <c r="Q451" i="6"/>
  <c r="Q549" i="6"/>
  <c r="T551" i="6"/>
  <c r="Q557" i="6"/>
  <c r="T570" i="6"/>
  <c r="T578" i="6"/>
  <c r="T586" i="6"/>
  <c r="Q599" i="6"/>
  <c r="T600" i="6"/>
  <c r="T603" i="6"/>
  <c r="Q608" i="6"/>
  <c r="Q616" i="6"/>
  <c r="Q624" i="6"/>
  <c r="Q632" i="6"/>
  <c r="Q640" i="6"/>
  <c r="Q648" i="6"/>
  <c r="Q656" i="6"/>
  <c r="Q664" i="6"/>
  <c r="Q672" i="6"/>
  <c r="Q680" i="6"/>
  <c r="Q688" i="6"/>
  <c r="Q696" i="6"/>
  <c r="Q704" i="6"/>
  <c r="Q712" i="6"/>
  <c r="Q720" i="6"/>
  <c r="Q728" i="6"/>
  <c r="T731" i="6"/>
  <c r="Q736" i="6"/>
  <c r="T739" i="6"/>
  <c r="Q744" i="6"/>
  <c r="T747" i="6"/>
  <c r="Q752" i="6"/>
  <c r="T755" i="6"/>
  <c r="Q760" i="6"/>
  <c r="T763" i="6"/>
  <c r="Q768" i="6"/>
  <c r="T771" i="6"/>
  <c r="Q776" i="6"/>
  <c r="T779" i="6"/>
  <c r="Q784" i="6"/>
  <c r="Q792" i="6"/>
  <c r="Q800" i="6"/>
  <c r="Q808" i="6"/>
  <c r="Q502" i="6"/>
  <c r="Q540" i="6"/>
  <c r="Q546" i="6"/>
  <c r="T559" i="6"/>
  <c r="T566" i="6"/>
  <c r="T568" i="6"/>
  <c r="T574" i="6"/>
  <c r="T576" i="6"/>
  <c r="T582" i="6"/>
  <c r="T584" i="6"/>
  <c r="T590" i="6"/>
  <c r="T592" i="6"/>
  <c r="T594" i="6"/>
  <c r="Q596" i="6"/>
  <c r="Q607" i="6"/>
  <c r="T610" i="6"/>
  <c r="Q615" i="6"/>
  <c r="Q623" i="6"/>
  <c r="Q631" i="6"/>
  <c r="Q639" i="6"/>
  <c r="Q647" i="6"/>
  <c r="Q655" i="6"/>
  <c r="Q663" i="6"/>
  <c r="Q671" i="6"/>
  <c r="Q679" i="6"/>
  <c r="Q687" i="6"/>
  <c r="Q695" i="6"/>
  <c r="Q703" i="6"/>
  <c r="Q711" i="6"/>
  <c r="Q719" i="6"/>
  <c r="Q727" i="6"/>
  <c r="T730" i="6"/>
  <c r="Q735" i="6"/>
  <c r="T738" i="6"/>
  <c r="Q743" i="6"/>
  <c r="T746" i="6"/>
  <c r="Q751" i="6"/>
  <c r="T754" i="6"/>
  <c r="Q759" i="6"/>
  <c r="T762" i="6"/>
  <c r="Q767" i="6"/>
  <c r="T770" i="6"/>
  <c r="Q356" i="6"/>
  <c r="Q476" i="6"/>
  <c r="T487" i="6"/>
  <c r="T492" i="6"/>
  <c r="T516" i="6"/>
  <c r="Q533" i="6"/>
  <c r="T552" i="6"/>
  <c r="Q555" i="6"/>
  <c r="Q565" i="6"/>
  <c r="Q573" i="6"/>
  <c r="Q581" i="6"/>
  <c r="Q589" i="6"/>
  <c r="T599" i="6"/>
  <c r="Q606" i="6"/>
  <c r="T609" i="6"/>
  <c r="Q614" i="6"/>
  <c r="Q622" i="6"/>
  <c r="Q630" i="6"/>
  <c r="Q638" i="6"/>
  <c r="Q646" i="6"/>
  <c r="Q654" i="6"/>
  <c r="Q662" i="6"/>
  <c r="Q670" i="6"/>
  <c r="T442" i="6"/>
  <c r="Q513" i="6"/>
  <c r="Q534" i="6"/>
  <c r="T544" i="6"/>
  <c r="T560" i="6"/>
  <c r="Q563" i="6"/>
  <c r="Q595" i="6"/>
  <c r="Q604" i="6"/>
  <c r="T607" i="6"/>
  <c r="Q612" i="6"/>
  <c r="Q620" i="6"/>
  <c r="Q628" i="6"/>
  <c r="Q636" i="6"/>
  <c r="Q644" i="6"/>
  <c r="Q652" i="6"/>
  <c r="Q660" i="6"/>
  <c r="Q668" i="6"/>
  <c r="Q676" i="6"/>
  <c r="Q684" i="6"/>
  <c r="Q692" i="6"/>
  <c r="Q700" i="6"/>
  <c r="Q708" i="6"/>
  <c r="Q716" i="6"/>
  <c r="Q724" i="6"/>
  <c r="Q732" i="6"/>
  <c r="T735" i="6"/>
  <c r="Q740" i="6"/>
  <c r="T743" i="6"/>
  <c r="Q748" i="6"/>
  <c r="T751" i="6"/>
  <c r="T509" i="6"/>
  <c r="Q530" i="6"/>
  <c r="Q556" i="6"/>
  <c r="T567" i="6"/>
  <c r="T575" i="6"/>
  <c r="T583" i="6"/>
  <c r="T591" i="6"/>
  <c r="Q597" i="6"/>
  <c r="T598" i="6"/>
  <c r="Q583" i="6"/>
  <c r="Q627" i="6"/>
  <c r="Q659" i="6"/>
  <c r="Q678" i="6"/>
  <c r="Q707" i="6"/>
  <c r="Q709" i="6"/>
  <c r="Q734" i="6"/>
  <c r="Q753" i="6"/>
  <c r="T757" i="6"/>
  <c r="T760" i="6"/>
  <c r="Q769" i="6"/>
  <c r="T773" i="6"/>
  <c r="Q795" i="6"/>
  <c r="Q805" i="6"/>
  <c r="Q810" i="6"/>
  <c r="Q818" i="6"/>
  <c r="Q826" i="6"/>
  <c r="T829" i="6"/>
  <c r="Q834" i="6"/>
  <c r="T837" i="6"/>
  <c r="Q842" i="6"/>
  <c r="T845" i="6"/>
  <c r="Q850" i="6"/>
  <c r="T853" i="6"/>
  <c r="Q858" i="6"/>
  <c r="T861" i="6"/>
  <c r="Q866" i="6"/>
  <c r="T869" i="6"/>
  <c r="Q874" i="6"/>
  <c r="T877" i="6"/>
  <c r="Q882" i="6"/>
  <c r="T885" i="6"/>
  <c r="Q890" i="6"/>
  <c r="T893" i="6"/>
  <c r="Q898" i="6"/>
  <c r="T901" i="6"/>
  <c r="Q906" i="6"/>
  <c r="T909" i="6"/>
  <c r="Q914" i="6"/>
  <c r="T917" i="6"/>
  <c r="Q922" i="6"/>
  <c r="T925" i="6"/>
  <c r="Q930" i="6"/>
  <c r="T933" i="6"/>
  <c r="T606" i="6"/>
  <c r="Q637" i="6"/>
  <c r="Q669" i="6"/>
  <c r="Q699" i="6"/>
  <c r="Q701" i="6"/>
  <c r="Q723" i="6"/>
  <c r="Q730" i="6"/>
  <c r="Q738" i="6"/>
  <c r="T741" i="6"/>
  <c r="T753" i="6"/>
  <c r="Q762" i="6"/>
  <c r="Q765" i="6"/>
  <c r="T769" i="6"/>
  <c r="T777" i="6"/>
  <c r="Q780" i="6"/>
  <c r="T782" i="6"/>
  <c r="Q785" i="6"/>
  <c r="T786" i="6"/>
  <c r="Q790" i="6"/>
  <c r="Q817" i="6"/>
  <c r="Q825" i="6"/>
  <c r="T828" i="6"/>
  <c r="Q833" i="6"/>
  <c r="T836" i="6"/>
  <c r="Q841" i="6"/>
  <c r="T844" i="6"/>
  <c r="Q849" i="6"/>
  <c r="T852" i="6"/>
  <c r="Q857" i="6"/>
  <c r="T860" i="6"/>
  <c r="Q865" i="6"/>
  <c r="T868" i="6"/>
  <c r="Q873" i="6"/>
  <c r="T876" i="6"/>
  <c r="Q881" i="6"/>
  <c r="T884" i="6"/>
  <c r="Q889" i="6"/>
  <c r="T892" i="6"/>
  <c r="Q897" i="6"/>
  <c r="T900" i="6"/>
  <c r="Q905" i="6"/>
  <c r="T908" i="6"/>
  <c r="Q913" i="6"/>
  <c r="T916" i="6"/>
  <c r="Q921" i="6"/>
  <c r="T924" i="6"/>
  <c r="Q929" i="6"/>
  <c r="Q567" i="6"/>
  <c r="Q579" i="6"/>
  <c r="T596" i="6"/>
  <c r="Q635" i="6"/>
  <c r="Q667" i="6"/>
  <c r="Q691" i="6"/>
  <c r="Q693" i="6"/>
  <c r="T728" i="6"/>
  <c r="T734" i="6"/>
  <c r="T736" i="6"/>
  <c r="Q745" i="6"/>
  <c r="T748" i="6"/>
  <c r="Q750" i="6"/>
  <c r="Q755" i="6"/>
  <c r="T756" i="6"/>
  <c r="T766" i="6"/>
  <c r="Q771" i="6"/>
  <c r="T772" i="6"/>
  <c r="Q775" i="6"/>
  <c r="T781" i="6"/>
  <c r="Q789" i="6"/>
  <c r="Q794" i="6"/>
  <c r="Q799" i="6"/>
  <c r="Q804" i="6"/>
  <c r="Q809" i="6"/>
  <c r="Q816" i="6"/>
  <c r="Q824" i="6"/>
  <c r="T827" i="6"/>
  <c r="Q832" i="6"/>
  <c r="T835" i="6"/>
  <c r="Q840" i="6"/>
  <c r="T843" i="6"/>
  <c r="Q848" i="6"/>
  <c r="T851" i="6"/>
  <c r="Q856" i="6"/>
  <c r="T859" i="6"/>
  <c r="Q864" i="6"/>
  <c r="T867" i="6"/>
  <c r="Q872" i="6"/>
  <c r="T875" i="6"/>
  <c r="Q880" i="6"/>
  <c r="T883" i="6"/>
  <c r="Q888" i="6"/>
  <c r="T891" i="6"/>
  <c r="Q896" i="6"/>
  <c r="T899" i="6"/>
  <c r="Q904" i="6"/>
  <c r="T907" i="6"/>
  <c r="Q912" i="6"/>
  <c r="T915" i="6"/>
  <c r="Q920" i="6"/>
  <c r="T923" i="6"/>
  <c r="Q928" i="6"/>
  <c r="T931" i="6"/>
  <c r="Q936" i="6"/>
  <c r="T939" i="6"/>
  <c r="Q944" i="6"/>
  <c r="Q591" i="6"/>
  <c r="Q601" i="6"/>
  <c r="Q613" i="6"/>
  <c r="Q645" i="6"/>
  <c r="Q683" i="6"/>
  <c r="Q685" i="6"/>
  <c r="Q718" i="6"/>
  <c r="Q725" i="6"/>
  <c r="T745" i="6"/>
  <c r="Q747" i="6"/>
  <c r="Q758" i="6"/>
  <c r="T759" i="6"/>
  <c r="Q764" i="6"/>
  <c r="T776" i="6"/>
  <c r="Q779" i="6"/>
  <c r="T785" i="6"/>
  <c r="Q803" i="6"/>
  <c r="Q815" i="6"/>
  <c r="Q823" i="6"/>
  <c r="Q831" i="6"/>
  <c r="T834" i="6"/>
  <c r="Q839" i="6"/>
  <c r="T842" i="6"/>
  <c r="Q847" i="6"/>
  <c r="T850" i="6"/>
  <c r="Q855" i="6"/>
  <c r="T858" i="6"/>
  <c r="Q863" i="6"/>
  <c r="T866" i="6"/>
  <c r="Q611" i="6"/>
  <c r="Q643" i="6"/>
  <c r="Q675" i="6"/>
  <c r="Q677" i="6"/>
  <c r="Q710" i="6"/>
  <c r="Q731" i="6"/>
  <c r="Q733" i="6"/>
  <c r="T740" i="6"/>
  <c r="Q742" i="6"/>
  <c r="T750" i="6"/>
  <c r="Q761" i="6"/>
  <c r="T765" i="6"/>
  <c r="T768" i="6"/>
  <c r="Q774" i="6"/>
  <c r="T780" i="6"/>
  <c r="Q783" i="6"/>
  <c r="Q788" i="6"/>
  <c r="Q793" i="6"/>
  <c r="Q798" i="6"/>
  <c r="Q814" i="6"/>
  <c r="Q822" i="6"/>
  <c r="Q830" i="6"/>
  <c r="T833" i="6"/>
  <c r="Q838" i="6"/>
  <c r="T841" i="6"/>
  <c r="Q846" i="6"/>
  <c r="T849" i="6"/>
  <c r="Q854" i="6"/>
  <c r="T857" i="6"/>
  <c r="Q862" i="6"/>
  <c r="T865" i="6"/>
  <c r="Q870" i="6"/>
  <c r="T873" i="6"/>
  <c r="Q878" i="6"/>
  <c r="T881" i="6"/>
  <c r="Q886" i="6"/>
  <c r="T889" i="6"/>
  <c r="Q894" i="6"/>
  <c r="T897" i="6"/>
  <c r="Q902" i="6"/>
  <c r="T905" i="6"/>
  <c r="Q910" i="6"/>
  <c r="T913" i="6"/>
  <c r="Q918" i="6"/>
  <c r="T921" i="6"/>
  <c r="T537" i="6"/>
  <c r="Q550" i="6"/>
  <c r="Q575" i="6"/>
  <c r="Q587" i="6"/>
  <c r="T602" i="6"/>
  <c r="T608" i="6"/>
  <c r="Q619" i="6"/>
  <c r="Q651" i="6"/>
  <c r="Q694" i="6"/>
  <c r="T733" i="6"/>
  <c r="T742" i="6"/>
  <c r="T758" i="6"/>
  <c r="Q763" i="6"/>
  <c r="T764" i="6"/>
  <c r="Q782" i="6"/>
  <c r="Q812" i="6"/>
  <c r="Q820" i="6"/>
  <c r="Q828" i="6"/>
  <c r="T831" i="6"/>
  <c r="Q836" i="6"/>
  <c r="T839" i="6"/>
  <c r="Q844" i="6"/>
  <c r="T847" i="6"/>
  <c r="Q852" i="6"/>
  <c r="T855" i="6"/>
  <c r="Q860" i="6"/>
  <c r="T863" i="6"/>
  <c r="Q868" i="6"/>
  <c r="T871" i="6"/>
  <c r="Q876" i="6"/>
  <c r="T879" i="6"/>
  <c r="Q884" i="6"/>
  <c r="T887" i="6"/>
  <c r="Q892" i="6"/>
  <c r="T895" i="6"/>
  <c r="Q900" i="6"/>
  <c r="T903" i="6"/>
  <c r="Q908" i="6"/>
  <c r="T911" i="6"/>
  <c r="Q916" i="6"/>
  <c r="T919" i="6"/>
  <c r="Q924" i="6"/>
  <c r="T927" i="6"/>
  <c r="Q932" i="6"/>
  <c r="T935" i="6"/>
  <c r="Q940" i="6"/>
  <c r="T943" i="6"/>
  <c r="Q629" i="6"/>
  <c r="Q653" i="6"/>
  <c r="Q715" i="6"/>
  <c r="Q778" i="6"/>
  <c r="Q796" i="6"/>
  <c r="Q807" i="6"/>
  <c r="Q819" i="6"/>
  <c r="T832" i="6"/>
  <c r="T848" i="6"/>
  <c r="T864" i="6"/>
  <c r="T872" i="6"/>
  <c r="Q875" i="6"/>
  <c r="T882" i="6"/>
  <c r="Q885" i="6"/>
  <c r="T904" i="6"/>
  <c r="Q907" i="6"/>
  <c r="T914" i="6"/>
  <c r="Q917" i="6"/>
  <c r="Q926" i="6"/>
  <c r="Q938" i="6"/>
  <c r="Q941" i="6"/>
  <c r="T942" i="6"/>
  <c r="T946" i="6"/>
  <c r="Q950" i="6"/>
  <c r="T953" i="6"/>
  <c r="Q958" i="6"/>
  <c r="T961" i="6"/>
  <c r="Q966" i="6"/>
  <c r="T969" i="6"/>
  <c r="Q974" i="6"/>
  <c r="T977" i="6"/>
  <c r="Q982" i="6"/>
  <c r="Q990" i="6"/>
  <c r="Q998" i="6"/>
  <c r="Q1006" i="6"/>
  <c r="Q1014" i="6"/>
  <c r="Q1022" i="6"/>
  <c r="Q605" i="6"/>
  <c r="Q686" i="6"/>
  <c r="Q702" i="6"/>
  <c r="Q722" i="6"/>
  <c r="T744" i="6"/>
  <c r="T752" i="6"/>
  <c r="Q756" i="6"/>
  <c r="T767" i="6"/>
  <c r="T774" i="6"/>
  <c r="T778" i="6"/>
  <c r="Q786" i="6"/>
  <c r="Q802" i="6"/>
  <c r="T870" i="6"/>
  <c r="Q895" i="6"/>
  <c r="T902" i="6"/>
  <c r="T945" i="6"/>
  <c r="Q949" i="6"/>
  <c r="T952" i="6"/>
  <c r="Q957" i="6"/>
  <c r="T960" i="6"/>
  <c r="Q965" i="6"/>
  <c r="T968" i="6"/>
  <c r="Q973" i="6"/>
  <c r="T976" i="6"/>
  <c r="Q981" i="6"/>
  <c r="Q989" i="6"/>
  <c r="Q997" i="6"/>
  <c r="Q661" i="6"/>
  <c r="Q741" i="6"/>
  <c r="Q749" i="6"/>
  <c r="Q827" i="6"/>
  <c r="Q843" i="6"/>
  <c r="Q859" i="6"/>
  <c r="T880" i="6"/>
  <c r="Q883" i="6"/>
  <c r="T890" i="6"/>
  <c r="Q893" i="6"/>
  <c r="T912" i="6"/>
  <c r="Q915" i="6"/>
  <c r="T922" i="6"/>
  <c r="T926" i="6"/>
  <c r="T930" i="6"/>
  <c r="Q937" i="6"/>
  <c r="T938" i="6"/>
  <c r="T941" i="6"/>
  <c r="Q948" i="6"/>
  <c r="T951" i="6"/>
  <c r="Q956" i="6"/>
  <c r="T959" i="6"/>
  <c r="Q964" i="6"/>
  <c r="T967" i="6"/>
  <c r="Q972" i="6"/>
  <c r="T975" i="6"/>
  <c r="Q980" i="6"/>
  <c r="Q988" i="6"/>
  <c r="Q996" i="6"/>
  <c r="Q1004" i="6"/>
  <c r="Q1012" i="6"/>
  <c r="T737" i="6"/>
  <c r="T749" i="6"/>
  <c r="Q757" i="6"/>
  <c r="Q772" i="6"/>
  <c r="T775" i="6"/>
  <c r="Q787" i="6"/>
  <c r="Q797" i="6"/>
  <c r="T830" i="6"/>
  <c r="Q837" i="6"/>
  <c r="T846" i="6"/>
  <c r="Q853" i="6"/>
  <c r="T862" i="6"/>
  <c r="Q871" i="6"/>
  <c r="T878" i="6"/>
  <c r="Q903" i="6"/>
  <c r="T910" i="6"/>
  <c r="T928" i="6"/>
  <c r="T932" i="6"/>
  <c r="Q934" i="6"/>
  <c r="Q943" i="6"/>
  <c r="T944" i="6"/>
  <c r="Q947" i="6"/>
  <c r="T950" i="6"/>
  <c r="Q955" i="6"/>
  <c r="T958" i="6"/>
  <c r="Q963" i="6"/>
  <c r="T966" i="6"/>
  <c r="Q971" i="6"/>
  <c r="T974" i="6"/>
  <c r="Q979" i="6"/>
  <c r="Q987" i="6"/>
  <c r="Q995" i="6"/>
  <c r="Q571" i="6"/>
  <c r="Q746" i="6"/>
  <c r="T761" i="6"/>
  <c r="T783" i="6"/>
  <c r="T840" i="6"/>
  <c r="T856" i="6"/>
  <c r="Q869" i="6"/>
  <c r="T888" i="6"/>
  <c r="Q891" i="6"/>
  <c r="T898" i="6"/>
  <c r="Q901" i="6"/>
  <c r="T920" i="6"/>
  <c r="Q925" i="6"/>
  <c r="Q927" i="6"/>
  <c r="T937" i="6"/>
  <c r="T949" i="6"/>
  <c r="Q954" i="6"/>
  <c r="T957" i="6"/>
  <c r="Q962" i="6"/>
  <c r="T965" i="6"/>
  <c r="Q970" i="6"/>
  <c r="T973" i="6"/>
  <c r="Q978" i="6"/>
  <c r="Q986" i="6"/>
  <c r="Q994" i="6"/>
  <c r="Q1002" i="6"/>
  <c r="Q1010" i="6"/>
  <c r="Q1018" i="6"/>
  <c r="Q717" i="6"/>
  <c r="Q726" i="6"/>
  <c r="T729" i="6"/>
  <c r="Q754" i="6"/>
  <c r="Q773" i="6"/>
  <c r="Q806" i="6"/>
  <c r="Q813" i="6"/>
  <c r="Q879" i="6"/>
  <c r="T886" i="6"/>
  <c r="Q911" i="6"/>
  <c r="T918" i="6"/>
  <c r="Q923" i="6"/>
  <c r="Q931" i="6"/>
  <c r="T934" i="6"/>
  <c r="Q939" i="6"/>
  <c r="T940" i="6"/>
  <c r="Q946" i="6"/>
  <c r="T948" i="6"/>
  <c r="Q953" i="6"/>
  <c r="T956" i="6"/>
  <c r="Q961" i="6"/>
  <c r="T964" i="6"/>
  <c r="Q969" i="6"/>
  <c r="T972" i="6"/>
  <c r="Q977" i="6"/>
  <c r="Q985" i="6"/>
  <c r="Q621" i="6"/>
  <c r="Q739" i="6"/>
  <c r="Q766" i="6"/>
  <c r="Q777" i="6"/>
  <c r="Q781" i="6"/>
  <c r="T784" i="6"/>
  <c r="Q801" i="6"/>
  <c r="Q811" i="6"/>
  <c r="Q835" i="6"/>
  <c r="Q851" i="6"/>
  <c r="Q867" i="6"/>
  <c r="T874" i="6"/>
  <c r="Q877" i="6"/>
  <c r="T896" i="6"/>
  <c r="Q899" i="6"/>
  <c r="T906" i="6"/>
  <c r="Q909" i="6"/>
  <c r="T929" i="6"/>
  <c r="Q933" i="6"/>
  <c r="Q942" i="6"/>
  <c r="Q945" i="6"/>
  <c r="T947" i="6"/>
  <c r="Q952" i="6"/>
  <c r="T955" i="6"/>
  <c r="Q960" i="6"/>
  <c r="T963" i="6"/>
  <c r="Q968" i="6"/>
  <c r="T971" i="6"/>
  <c r="Q976" i="6"/>
  <c r="Q984" i="6"/>
  <c r="Q992" i="6"/>
  <c r="Q1000" i="6"/>
  <c r="Q1008" i="6"/>
  <c r="Q1016" i="6"/>
  <c r="Q1024" i="6"/>
  <c r="Q1032" i="6"/>
  <c r="R990" i="6"/>
  <c r="N990" i="6"/>
  <c r="R982" i="6"/>
  <c r="N982" i="6"/>
  <c r="R974" i="6"/>
  <c r="N974" i="6"/>
  <c r="R966" i="6"/>
  <c r="N966" i="6"/>
  <c r="R958" i="6"/>
  <c r="N958" i="6"/>
  <c r="R950" i="6"/>
  <c r="N950" i="6"/>
  <c r="N942" i="6"/>
  <c r="P942" i="6"/>
  <c r="N934" i="6"/>
  <c r="P934" i="6"/>
  <c r="R934" i="6"/>
  <c r="N926" i="6"/>
  <c r="R926" i="6"/>
  <c r="N918" i="6"/>
  <c r="P918" i="6"/>
  <c r="R918" i="6"/>
  <c r="N910" i="6"/>
  <c r="P910" i="6"/>
  <c r="R910" i="6"/>
  <c r="N902" i="6"/>
  <c r="R902" i="6"/>
  <c r="N894" i="6"/>
  <c r="P894" i="6"/>
  <c r="R894" i="6"/>
  <c r="N886" i="6"/>
  <c r="P886" i="6"/>
  <c r="R886" i="6"/>
  <c r="N878" i="6"/>
  <c r="P878" i="6"/>
  <c r="R878" i="6"/>
  <c r="N870" i="6"/>
  <c r="R870" i="6"/>
  <c r="N862" i="6"/>
  <c r="P862" i="6"/>
  <c r="R862" i="6"/>
  <c r="N854" i="6"/>
  <c r="P854" i="6"/>
  <c r="R854" i="6"/>
  <c r="N846" i="6"/>
  <c r="P846" i="6"/>
  <c r="R846" i="6"/>
  <c r="N838" i="6"/>
  <c r="P838" i="6"/>
  <c r="R838" i="6"/>
  <c r="N830" i="6"/>
  <c r="P830" i="6"/>
  <c r="R830" i="6"/>
  <c r="N822" i="6"/>
  <c r="P822" i="6"/>
  <c r="R822" i="6"/>
  <c r="N814" i="6"/>
  <c r="P814" i="6"/>
  <c r="R814" i="6"/>
  <c r="R806" i="6"/>
  <c r="N806" i="6"/>
  <c r="P806" i="6"/>
  <c r="N798" i="6"/>
  <c r="P798" i="6"/>
  <c r="P790" i="6"/>
  <c r="R790" i="6"/>
  <c r="N790" i="6"/>
  <c r="N782" i="6"/>
  <c r="P782" i="6"/>
  <c r="R782" i="6"/>
  <c r="N774" i="6"/>
  <c r="P774" i="6"/>
  <c r="R774" i="6"/>
  <c r="P766" i="6"/>
  <c r="R766" i="6"/>
  <c r="N766" i="6"/>
  <c r="P758" i="6"/>
  <c r="N758" i="6"/>
  <c r="R758" i="6"/>
  <c r="P750" i="6"/>
  <c r="N750" i="6"/>
  <c r="R750" i="6"/>
  <c r="P742" i="6"/>
  <c r="N742" i="6"/>
  <c r="R742" i="6"/>
  <c r="N734" i="6"/>
  <c r="P734" i="6"/>
  <c r="R734" i="6"/>
  <c r="N726" i="6"/>
  <c r="P726" i="6"/>
  <c r="R726" i="6"/>
  <c r="N718" i="6"/>
  <c r="P718" i="6"/>
  <c r="R718" i="6"/>
  <c r="N710" i="6"/>
  <c r="P710" i="6"/>
  <c r="R710" i="6"/>
  <c r="N702" i="6"/>
  <c r="P702" i="6"/>
  <c r="R702" i="6"/>
  <c r="N694" i="6"/>
  <c r="P694" i="6"/>
  <c r="R694" i="6"/>
  <c r="N686" i="6"/>
  <c r="P686" i="6"/>
  <c r="R686" i="6"/>
  <c r="N678" i="6"/>
  <c r="P678" i="6"/>
  <c r="R678" i="6"/>
  <c r="N670" i="6"/>
  <c r="P670" i="6"/>
  <c r="R670" i="6"/>
  <c r="N662" i="6"/>
  <c r="P662" i="6"/>
  <c r="R662" i="6"/>
  <c r="N654" i="6"/>
  <c r="P654" i="6"/>
  <c r="R654" i="6"/>
  <c r="N646" i="6"/>
  <c r="P646" i="6"/>
  <c r="R646" i="6"/>
  <c r="N638" i="6"/>
  <c r="P638" i="6"/>
  <c r="R638" i="6"/>
  <c r="N630" i="6"/>
  <c r="P630" i="6"/>
  <c r="R630" i="6"/>
  <c r="N622" i="6"/>
  <c r="P622" i="6"/>
  <c r="R622" i="6"/>
  <c r="N614" i="6"/>
  <c r="P614" i="6"/>
  <c r="N606" i="6"/>
  <c r="P606" i="6"/>
  <c r="R606" i="6"/>
  <c r="N598" i="6"/>
  <c r="P598" i="6"/>
  <c r="R598" i="6"/>
  <c r="N590" i="6"/>
  <c r="P590" i="6"/>
  <c r="R590" i="6"/>
  <c r="N582" i="6"/>
  <c r="P582" i="6"/>
  <c r="R582" i="6"/>
  <c r="N574" i="6"/>
  <c r="P574" i="6"/>
  <c r="R574" i="6"/>
  <c r="N566" i="6"/>
  <c r="P566" i="6"/>
  <c r="R566" i="6"/>
  <c r="N558" i="6"/>
  <c r="P558" i="6"/>
  <c r="R558" i="6"/>
  <c r="N550" i="6"/>
  <c r="P550" i="6"/>
  <c r="R550" i="6"/>
  <c r="P542" i="6"/>
  <c r="R542" i="6"/>
  <c r="N542" i="6"/>
  <c r="P534" i="6"/>
  <c r="N534" i="6"/>
  <c r="R534" i="6"/>
  <c r="P526" i="6"/>
  <c r="N526" i="6"/>
  <c r="R526" i="6"/>
  <c r="P518" i="6"/>
  <c r="N518" i="6"/>
  <c r="R518" i="6"/>
  <c r="N510" i="6"/>
  <c r="P510" i="6"/>
  <c r="R510" i="6"/>
  <c r="N502" i="6"/>
  <c r="P502" i="6"/>
  <c r="R502" i="6"/>
  <c r="R494" i="6"/>
  <c r="N494" i="6"/>
  <c r="P494" i="6"/>
  <c r="P486" i="6"/>
  <c r="N486" i="6"/>
  <c r="R486" i="6"/>
  <c r="N478" i="6"/>
  <c r="R478" i="6"/>
  <c r="P478" i="6"/>
  <c r="P470" i="6"/>
  <c r="R470" i="6"/>
  <c r="N470" i="6"/>
  <c r="N462" i="6"/>
  <c r="P462" i="6"/>
  <c r="R462" i="6"/>
  <c r="N454" i="6"/>
  <c r="P454" i="6"/>
  <c r="R454" i="6"/>
  <c r="N446" i="6"/>
  <c r="R446" i="6"/>
  <c r="P446" i="6"/>
  <c r="N438" i="6"/>
  <c r="R438" i="6"/>
  <c r="P438" i="6"/>
  <c r="N430" i="6"/>
  <c r="R430" i="6"/>
  <c r="P430" i="6"/>
  <c r="N422" i="6"/>
  <c r="R422" i="6"/>
  <c r="P422" i="6"/>
  <c r="N414" i="6"/>
  <c r="P414" i="6"/>
  <c r="R414" i="6"/>
  <c r="P406" i="6"/>
  <c r="R406" i="6"/>
  <c r="N406" i="6"/>
  <c r="N398" i="6"/>
  <c r="P398" i="6"/>
  <c r="R398" i="6"/>
  <c r="N390" i="6"/>
  <c r="P390" i="6"/>
  <c r="R390" i="6"/>
  <c r="P382" i="6"/>
  <c r="R382" i="6"/>
  <c r="N382" i="6"/>
  <c r="N374" i="6"/>
  <c r="P374" i="6"/>
  <c r="R374" i="6"/>
  <c r="R366" i="6"/>
  <c r="N366" i="6"/>
  <c r="P366" i="6"/>
  <c r="R358" i="6"/>
  <c r="P358" i="6"/>
  <c r="N358" i="6"/>
  <c r="P350" i="6"/>
  <c r="R350" i="6"/>
  <c r="N350" i="6"/>
  <c r="P342" i="6"/>
  <c r="R342" i="6"/>
  <c r="N342" i="6"/>
  <c r="N334" i="6"/>
  <c r="P334" i="6"/>
  <c r="R334" i="6"/>
  <c r="N326" i="6"/>
  <c r="R326" i="6"/>
  <c r="P326" i="6"/>
  <c r="N318" i="6"/>
  <c r="R318" i="6"/>
  <c r="P318" i="6"/>
  <c r="N310" i="6"/>
  <c r="P310" i="6"/>
  <c r="R310" i="6"/>
  <c r="N302" i="6"/>
  <c r="P302" i="6"/>
  <c r="R302" i="6"/>
  <c r="N294" i="6"/>
  <c r="P294" i="6"/>
  <c r="R294" i="6"/>
  <c r="N286" i="6"/>
  <c r="R286" i="6"/>
  <c r="P286" i="6"/>
  <c r="N278" i="6"/>
  <c r="P278" i="6"/>
  <c r="R278" i="6"/>
  <c r="N270" i="6"/>
  <c r="R270" i="6"/>
  <c r="P270" i="6"/>
  <c r="N262" i="6"/>
  <c r="R262" i="6"/>
  <c r="P262" i="6"/>
  <c r="N254" i="6"/>
  <c r="R254" i="6"/>
  <c r="P254" i="6"/>
  <c r="N246" i="6"/>
  <c r="P246" i="6"/>
  <c r="R246" i="6"/>
  <c r="N238" i="6"/>
  <c r="P238" i="6"/>
  <c r="R238" i="6"/>
  <c r="R230" i="6"/>
  <c r="P230" i="6"/>
  <c r="N230" i="6"/>
  <c r="R222" i="6"/>
  <c r="N222" i="6"/>
  <c r="P222" i="6"/>
  <c r="R214" i="6"/>
  <c r="N214" i="6"/>
  <c r="P214" i="6"/>
  <c r="R206" i="6"/>
  <c r="N206" i="6"/>
  <c r="P206" i="6"/>
  <c r="P198" i="6"/>
  <c r="R198" i="6"/>
  <c r="N198" i="6"/>
  <c r="P190" i="6"/>
  <c r="R190" i="6"/>
  <c r="N190" i="6"/>
  <c r="P182" i="6"/>
  <c r="R182" i="6"/>
  <c r="N182" i="6"/>
  <c r="P174" i="6"/>
  <c r="R174" i="6"/>
  <c r="N174" i="6"/>
  <c r="P166" i="6"/>
  <c r="R166" i="6"/>
  <c r="N166" i="6"/>
  <c r="P158" i="6"/>
  <c r="R158" i="6"/>
  <c r="N158" i="6"/>
  <c r="P150" i="6"/>
  <c r="R150" i="6"/>
  <c r="N150" i="6"/>
  <c r="P142" i="6"/>
  <c r="R142" i="6"/>
  <c r="N142" i="6"/>
  <c r="P134" i="6"/>
  <c r="N134" i="6"/>
  <c r="R134" i="6"/>
  <c r="P126" i="6"/>
  <c r="N126" i="6"/>
  <c r="R126" i="6"/>
  <c r="N118" i="6"/>
  <c r="P118" i="6"/>
  <c r="R118" i="6"/>
  <c r="R110" i="6"/>
  <c r="N110" i="6"/>
  <c r="P110" i="6"/>
  <c r="R102" i="6"/>
  <c r="N102" i="6"/>
  <c r="P102" i="6"/>
  <c r="R94" i="6"/>
  <c r="N94" i="6"/>
  <c r="P94" i="6"/>
  <c r="R86" i="6"/>
  <c r="N86" i="6"/>
  <c r="P86" i="6"/>
  <c r="R78" i="6"/>
  <c r="N78" i="6"/>
  <c r="P78" i="6"/>
  <c r="R70" i="6"/>
  <c r="N70" i="6"/>
  <c r="P70" i="6"/>
  <c r="R62" i="6"/>
  <c r="N62" i="6"/>
  <c r="P62" i="6"/>
  <c r="R54" i="6"/>
  <c r="N54" i="6"/>
  <c r="P54" i="6"/>
  <c r="R46" i="6"/>
  <c r="N46" i="6"/>
  <c r="P46" i="6"/>
  <c r="R38" i="6"/>
  <c r="N38" i="6"/>
  <c r="P38" i="6"/>
  <c r="R30" i="6"/>
  <c r="N30" i="6"/>
  <c r="P30" i="6"/>
  <c r="R22" i="6"/>
  <c r="N22" i="6"/>
  <c r="P22" i="6"/>
  <c r="R14" i="6"/>
  <c r="N14" i="6"/>
  <c r="P14" i="6"/>
  <c r="R6" i="6"/>
  <c r="N6" i="6"/>
  <c r="P6" i="6"/>
  <c r="Q1165" i="6"/>
  <c r="Q1157" i="6"/>
  <c r="Q1149" i="6"/>
  <c r="Q1141" i="6"/>
  <c r="Q1133" i="6"/>
  <c r="Q1125" i="6"/>
  <c r="Q1117" i="6"/>
  <c r="Q1109" i="6"/>
  <c r="Q1101" i="6"/>
  <c r="Q1093" i="6"/>
  <c r="Q1085" i="6"/>
  <c r="Q1077" i="6"/>
  <c r="Q1069" i="6"/>
  <c r="Q1061" i="6"/>
  <c r="Q1053" i="6"/>
  <c r="Q1045" i="6"/>
  <c r="Q1037" i="6"/>
  <c r="R1032" i="6"/>
  <c r="R1027" i="6"/>
  <c r="Q1015" i="6"/>
  <c r="Q991" i="6"/>
  <c r="P982" i="6"/>
  <c r="P914" i="6"/>
  <c r="P902" i="6"/>
  <c r="R798" i="6"/>
  <c r="N759" i="6"/>
  <c r="R751" i="6"/>
  <c r="P682" i="6"/>
  <c r="R468" i="6"/>
  <c r="N468" i="6"/>
  <c r="P468" i="6"/>
  <c r="P396" i="6"/>
  <c r="R396" i="6"/>
  <c r="N396" i="6"/>
  <c r="P364" i="6"/>
  <c r="R364" i="6"/>
  <c r="N364" i="6"/>
  <c r="N332" i="6"/>
  <c r="P332" i="6"/>
  <c r="R332" i="6"/>
  <c r="P292" i="6"/>
  <c r="R292" i="6"/>
  <c r="N292" i="6"/>
  <c r="P228" i="6"/>
  <c r="N228" i="6"/>
  <c r="R228" i="6"/>
  <c r="N164" i="6"/>
  <c r="P164" i="6"/>
  <c r="R164" i="6"/>
  <c r="N132" i="6"/>
  <c r="R132" i="6"/>
  <c r="P132" i="6"/>
  <c r="P60" i="6"/>
  <c r="R60" i="6"/>
  <c r="N60" i="6"/>
  <c r="P28" i="6"/>
  <c r="R28" i="6"/>
  <c r="N28" i="6"/>
  <c r="N1017" i="6"/>
  <c r="P1017" i="6"/>
  <c r="R1017" i="6"/>
  <c r="N1009" i="6"/>
  <c r="P1009" i="6"/>
  <c r="R1009" i="6"/>
  <c r="N1001" i="6"/>
  <c r="P1001" i="6"/>
  <c r="R1001" i="6"/>
  <c r="N993" i="6"/>
  <c r="P993" i="6"/>
  <c r="R993" i="6"/>
  <c r="N985" i="6"/>
  <c r="P985" i="6"/>
  <c r="R985" i="6"/>
  <c r="N977" i="6"/>
  <c r="P977" i="6"/>
  <c r="R977" i="6"/>
  <c r="N969" i="6"/>
  <c r="P969" i="6"/>
  <c r="R969" i="6"/>
  <c r="N961" i="6"/>
  <c r="P961" i="6"/>
  <c r="R961" i="6"/>
  <c r="N953" i="6"/>
  <c r="P953" i="6"/>
  <c r="R953" i="6"/>
  <c r="N945" i="6"/>
  <c r="P945" i="6"/>
  <c r="R937" i="6"/>
  <c r="N937" i="6"/>
  <c r="P937" i="6"/>
  <c r="P929" i="6"/>
  <c r="R929" i="6"/>
  <c r="N929" i="6"/>
  <c r="P921" i="6"/>
  <c r="R921" i="6"/>
  <c r="N921" i="6"/>
  <c r="P913" i="6"/>
  <c r="R913" i="6"/>
  <c r="N913" i="6"/>
  <c r="P905" i="6"/>
  <c r="R905" i="6"/>
  <c r="N905" i="6"/>
  <c r="P897" i="6"/>
  <c r="R897" i="6"/>
  <c r="N897" i="6"/>
  <c r="P889" i="6"/>
  <c r="R889" i="6"/>
  <c r="N889" i="6"/>
  <c r="P881" i="6"/>
  <c r="R881" i="6"/>
  <c r="N881" i="6"/>
  <c r="P873" i="6"/>
  <c r="R873" i="6"/>
  <c r="N873" i="6"/>
  <c r="P865" i="6"/>
  <c r="R865" i="6"/>
  <c r="N865" i="6"/>
  <c r="P857" i="6"/>
  <c r="R857" i="6"/>
  <c r="N857" i="6"/>
  <c r="P849" i="6"/>
  <c r="R849" i="6"/>
  <c r="N849" i="6"/>
  <c r="P841" i="6"/>
  <c r="R841" i="6"/>
  <c r="N841" i="6"/>
  <c r="P833" i="6"/>
  <c r="R833" i="6"/>
  <c r="N833" i="6"/>
  <c r="P825" i="6"/>
  <c r="R825" i="6"/>
  <c r="N825" i="6"/>
  <c r="P817" i="6"/>
  <c r="R817" i="6"/>
  <c r="N817" i="6"/>
  <c r="R809" i="6"/>
  <c r="P809" i="6"/>
  <c r="N809" i="6"/>
  <c r="R801" i="6"/>
  <c r="N801" i="6"/>
  <c r="P801" i="6"/>
  <c r="R793" i="6"/>
  <c r="N793" i="6"/>
  <c r="P793" i="6"/>
  <c r="R785" i="6"/>
  <c r="P785" i="6"/>
  <c r="N785" i="6"/>
  <c r="R777" i="6"/>
  <c r="N777" i="6"/>
  <c r="P777" i="6"/>
  <c r="R769" i="6"/>
  <c r="N769" i="6"/>
  <c r="P769" i="6"/>
  <c r="R761" i="6"/>
  <c r="N761" i="6"/>
  <c r="P761" i="6"/>
  <c r="R753" i="6"/>
  <c r="N753" i="6"/>
  <c r="P753" i="6"/>
  <c r="R745" i="6"/>
  <c r="N745" i="6"/>
  <c r="P745" i="6"/>
  <c r="R737" i="6"/>
  <c r="N737" i="6"/>
  <c r="P737" i="6"/>
  <c r="R729" i="6"/>
  <c r="N729" i="6"/>
  <c r="P729" i="6"/>
  <c r="R721" i="6"/>
  <c r="N721" i="6"/>
  <c r="P721" i="6"/>
  <c r="P713" i="6"/>
  <c r="R713" i="6"/>
  <c r="N713" i="6"/>
  <c r="P705" i="6"/>
  <c r="R705" i="6"/>
  <c r="N705" i="6"/>
  <c r="P697" i="6"/>
  <c r="R697" i="6"/>
  <c r="N697" i="6"/>
  <c r="P689" i="6"/>
  <c r="R689" i="6"/>
  <c r="N689" i="6"/>
  <c r="P681" i="6"/>
  <c r="R681" i="6"/>
  <c r="N681" i="6"/>
  <c r="P673" i="6"/>
  <c r="R673" i="6"/>
  <c r="N673" i="6"/>
  <c r="P665" i="6"/>
  <c r="R665" i="6"/>
  <c r="N665" i="6"/>
  <c r="P657" i="6"/>
  <c r="R657" i="6"/>
  <c r="N657" i="6"/>
  <c r="P649" i="6"/>
  <c r="R649" i="6"/>
  <c r="N649" i="6"/>
  <c r="P641" i="6"/>
  <c r="R641" i="6"/>
  <c r="N641" i="6"/>
  <c r="P633" i="6"/>
  <c r="R633" i="6"/>
  <c r="N633" i="6"/>
  <c r="P625" i="6"/>
  <c r="R625" i="6"/>
  <c r="N625" i="6"/>
  <c r="P617" i="6"/>
  <c r="R617" i="6"/>
  <c r="N617" i="6"/>
  <c r="P609" i="6"/>
  <c r="R609" i="6"/>
  <c r="N609" i="6"/>
  <c r="P601" i="6"/>
  <c r="N601" i="6"/>
  <c r="R601" i="6"/>
  <c r="P593" i="6"/>
  <c r="R593" i="6"/>
  <c r="N593" i="6"/>
  <c r="P585" i="6"/>
  <c r="R585" i="6"/>
  <c r="N585" i="6"/>
  <c r="P577" i="6"/>
  <c r="R577" i="6"/>
  <c r="N577" i="6"/>
  <c r="P569" i="6"/>
  <c r="R569" i="6"/>
  <c r="N569" i="6"/>
  <c r="P561" i="6"/>
  <c r="R561" i="6"/>
  <c r="N561" i="6"/>
  <c r="P553" i="6"/>
  <c r="R553" i="6"/>
  <c r="N553" i="6"/>
  <c r="R545" i="6"/>
  <c r="P545" i="6"/>
  <c r="N545" i="6"/>
  <c r="R537" i="6"/>
  <c r="N537" i="6"/>
  <c r="P537" i="6"/>
  <c r="R529" i="6"/>
  <c r="P529" i="6"/>
  <c r="N529" i="6"/>
  <c r="R521" i="6"/>
  <c r="N521" i="6"/>
  <c r="P521" i="6"/>
  <c r="R513" i="6"/>
  <c r="N513" i="6"/>
  <c r="P513" i="6"/>
  <c r="R505" i="6"/>
  <c r="N505" i="6"/>
  <c r="P505" i="6"/>
  <c r="P497" i="6"/>
  <c r="N497" i="6"/>
  <c r="R497" i="6"/>
  <c r="R489" i="6"/>
  <c r="N489" i="6"/>
  <c r="P489" i="6"/>
  <c r="P481" i="6"/>
  <c r="N481" i="6"/>
  <c r="R481" i="6"/>
  <c r="N473" i="6"/>
  <c r="R473" i="6"/>
  <c r="P473" i="6"/>
  <c r="P465" i="6"/>
  <c r="R465" i="6"/>
  <c r="N465" i="6"/>
  <c r="P457" i="6"/>
  <c r="R457" i="6"/>
  <c r="N457" i="6"/>
  <c r="N449" i="6"/>
  <c r="P449" i="6"/>
  <c r="R449" i="6"/>
  <c r="N441" i="6"/>
  <c r="P441" i="6"/>
  <c r="R441" i="6"/>
  <c r="N433" i="6"/>
  <c r="P433" i="6"/>
  <c r="R433" i="6"/>
  <c r="N425" i="6"/>
  <c r="P425" i="6"/>
  <c r="R425" i="6"/>
  <c r="N417" i="6"/>
  <c r="P417" i="6"/>
  <c r="R417" i="6"/>
  <c r="N409" i="6"/>
  <c r="P409" i="6"/>
  <c r="R409" i="6"/>
  <c r="P401" i="6"/>
  <c r="R401" i="6"/>
  <c r="N401" i="6"/>
  <c r="N393" i="6"/>
  <c r="P393" i="6"/>
  <c r="R393" i="6"/>
  <c r="N385" i="6"/>
  <c r="P385" i="6"/>
  <c r="R385" i="6"/>
  <c r="P377" i="6"/>
  <c r="N377" i="6"/>
  <c r="R377" i="6"/>
  <c r="P369" i="6"/>
  <c r="R369" i="6"/>
  <c r="N369" i="6"/>
  <c r="P361" i="6"/>
  <c r="R361" i="6"/>
  <c r="N361" i="6"/>
  <c r="P353" i="6"/>
  <c r="R353" i="6"/>
  <c r="N353" i="6"/>
  <c r="R345" i="6"/>
  <c r="P345" i="6"/>
  <c r="N345" i="6"/>
  <c r="R337" i="6"/>
  <c r="N337" i="6"/>
  <c r="P337" i="6"/>
  <c r="N329" i="6"/>
  <c r="P329" i="6"/>
  <c r="R329" i="6"/>
  <c r="P321" i="6"/>
  <c r="R321" i="6"/>
  <c r="N321" i="6"/>
  <c r="P313" i="6"/>
  <c r="N313" i="6"/>
  <c r="R313" i="6"/>
  <c r="P305" i="6"/>
  <c r="N305" i="6"/>
  <c r="R305" i="6"/>
  <c r="P297" i="6"/>
  <c r="N297" i="6"/>
  <c r="R297" i="6"/>
  <c r="P289" i="6"/>
  <c r="R289" i="6"/>
  <c r="N289" i="6"/>
  <c r="P281" i="6"/>
  <c r="N281" i="6"/>
  <c r="R281" i="6"/>
  <c r="P273" i="6"/>
  <c r="R273" i="6"/>
  <c r="N273" i="6"/>
  <c r="P265" i="6"/>
  <c r="R265" i="6"/>
  <c r="N265" i="6"/>
  <c r="P257" i="6"/>
  <c r="R257" i="6"/>
  <c r="N257" i="6"/>
  <c r="P249" i="6"/>
  <c r="R249" i="6"/>
  <c r="N249" i="6"/>
  <c r="N241" i="6"/>
  <c r="P241" i="6"/>
  <c r="R241" i="6"/>
  <c r="N233" i="6"/>
  <c r="P233" i="6"/>
  <c r="R233" i="6"/>
  <c r="P225" i="6"/>
  <c r="R225" i="6"/>
  <c r="N225" i="6"/>
  <c r="N217" i="6"/>
  <c r="R217" i="6"/>
  <c r="P217" i="6"/>
  <c r="R209" i="6"/>
  <c r="N209" i="6"/>
  <c r="P209" i="6"/>
  <c r="R201" i="6"/>
  <c r="N201" i="6"/>
  <c r="P201" i="6"/>
  <c r="R193" i="6"/>
  <c r="N193" i="6"/>
  <c r="P193" i="6"/>
  <c r="R185" i="6"/>
  <c r="N185" i="6"/>
  <c r="P185" i="6"/>
  <c r="R177" i="6"/>
  <c r="N177" i="6"/>
  <c r="P177" i="6"/>
  <c r="R169" i="6"/>
  <c r="N169" i="6"/>
  <c r="P169" i="6"/>
  <c r="R161" i="6"/>
  <c r="N161" i="6"/>
  <c r="P161" i="6"/>
  <c r="R153" i="6"/>
  <c r="N153" i="6"/>
  <c r="P153" i="6"/>
  <c r="R145" i="6"/>
  <c r="N145" i="6"/>
  <c r="P145" i="6"/>
  <c r="R137" i="6"/>
  <c r="N137" i="6"/>
  <c r="P137" i="6"/>
  <c r="N129" i="6"/>
  <c r="P129" i="6"/>
  <c r="R129" i="6"/>
  <c r="N121" i="6"/>
  <c r="P121" i="6"/>
  <c r="R121" i="6"/>
  <c r="R113" i="6"/>
  <c r="N113" i="6"/>
  <c r="P113" i="6"/>
  <c r="R105" i="6"/>
  <c r="N105" i="6"/>
  <c r="P105" i="6"/>
  <c r="R97" i="6"/>
  <c r="P97" i="6"/>
  <c r="N97" i="6"/>
  <c r="R89" i="6"/>
  <c r="N89" i="6"/>
  <c r="P89" i="6"/>
  <c r="R81" i="6"/>
  <c r="N81" i="6"/>
  <c r="P81" i="6"/>
  <c r="R73" i="6"/>
  <c r="N73" i="6"/>
  <c r="P73" i="6"/>
  <c r="P65" i="6"/>
  <c r="R65" i="6"/>
  <c r="N65" i="6"/>
  <c r="P57" i="6"/>
  <c r="R57" i="6"/>
  <c r="N57" i="6"/>
  <c r="P49" i="6"/>
  <c r="R49" i="6"/>
  <c r="N49" i="6"/>
  <c r="P41" i="6"/>
  <c r="R41" i="6"/>
  <c r="N41" i="6"/>
  <c r="P33" i="6"/>
  <c r="R33" i="6"/>
  <c r="N33" i="6"/>
  <c r="P25" i="6"/>
  <c r="R25" i="6"/>
  <c r="N25" i="6"/>
  <c r="N17" i="6"/>
  <c r="P17" i="6"/>
  <c r="R17" i="6"/>
  <c r="N9" i="6"/>
  <c r="P9" i="6"/>
  <c r="R9" i="6"/>
  <c r="N2" i="6"/>
  <c r="Q1166" i="6"/>
  <c r="Q1158" i="6"/>
  <c r="Q1150" i="6"/>
  <c r="Q1142" i="6"/>
  <c r="Q1134" i="6"/>
  <c r="Q1126" i="6"/>
  <c r="Q1118" i="6"/>
  <c r="Q1110" i="6"/>
  <c r="Q1102" i="6"/>
  <c r="Q1094" i="6"/>
  <c r="Q1086" i="6"/>
  <c r="Q1078" i="6"/>
  <c r="Q1070" i="6"/>
  <c r="Q1062" i="6"/>
  <c r="Q1054" i="6"/>
  <c r="Q1046" i="6"/>
  <c r="Q1038" i="6"/>
  <c r="N1031" i="6"/>
  <c r="Q1027" i="6"/>
  <c r="N1023" i="6"/>
  <c r="Q1013" i="6"/>
  <c r="P998" i="6"/>
  <c r="Q993" i="6"/>
  <c r="T978" i="6"/>
  <c r="P974" i="6"/>
  <c r="R960" i="6"/>
  <c r="Q951" i="6"/>
  <c r="P941" i="6"/>
  <c r="T936" i="6"/>
  <c r="P926" i="6"/>
  <c r="N890" i="6"/>
  <c r="Q829" i="6"/>
  <c r="Q821" i="6"/>
  <c r="R614"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2" i="1"/>
  <c r="S3" i="3"/>
  <c r="S4" i="3"/>
  <c r="S5" i="3"/>
  <c r="S6" i="3"/>
  <c r="S7" i="3"/>
  <c r="S8" i="3"/>
  <c r="S9" i="3"/>
  <c r="S10" i="3"/>
  <c r="S11" i="3"/>
  <c r="S12" i="3"/>
  <c r="S13" i="3"/>
  <c r="S14" i="3"/>
  <c r="S15" i="3"/>
  <c r="S16" i="3"/>
  <c r="S17" i="3"/>
  <c r="S18" i="3"/>
  <c r="S19" i="3"/>
  <c r="S20" i="3"/>
  <c r="S21" i="3"/>
  <c r="S22" i="3"/>
  <c r="S23" i="3"/>
  <c r="S24" i="3"/>
  <c r="S25" i="3"/>
  <c r="S27" i="3"/>
  <c r="S30" i="3"/>
  <c r="S32" i="3"/>
  <c r="S34" i="3"/>
  <c r="S37" i="3"/>
  <c r="S39" i="3"/>
  <c r="S41" i="3"/>
  <c r="S42" i="3"/>
  <c r="S44" i="3"/>
  <c r="S46" i="3"/>
  <c r="S47" i="3"/>
  <c r="S49" i="3"/>
  <c r="S52" i="3"/>
  <c r="S53" i="3"/>
  <c r="S55" i="3"/>
  <c r="S58" i="3"/>
  <c r="S61" i="3"/>
  <c r="S64" i="3"/>
  <c r="S67" i="3"/>
  <c r="S68" i="3"/>
  <c r="S71" i="3"/>
  <c r="S74" i="3"/>
  <c r="S77" i="3"/>
  <c r="S80" i="3"/>
  <c r="S82" i="3"/>
  <c r="S84" i="3"/>
  <c r="S87" i="3"/>
  <c r="S90" i="3"/>
  <c r="S91" i="3"/>
  <c r="S94" i="3"/>
  <c r="S98" i="3"/>
  <c r="S104" i="3"/>
  <c r="S105" i="3"/>
  <c r="S107" i="3"/>
  <c r="S108" i="3"/>
  <c r="S109" i="3"/>
  <c r="S110" i="3"/>
  <c r="S112" i="3"/>
  <c r="S113" i="3"/>
  <c r="S114" i="3"/>
  <c r="S117" i="3"/>
  <c r="S120" i="3"/>
  <c r="S123" i="3"/>
  <c r="S126" i="3"/>
  <c r="S128" i="3"/>
  <c r="S131" i="3"/>
  <c r="S134" i="3"/>
  <c r="S138" i="3"/>
  <c r="S140" i="3"/>
  <c r="S141" i="3"/>
  <c r="S142" i="3"/>
  <c r="S145" i="3"/>
  <c r="S149" i="3"/>
  <c r="S152" i="3"/>
  <c r="S157" i="3"/>
  <c r="S161" i="3"/>
  <c r="S163" i="3"/>
  <c r="S166" i="3"/>
  <c r="S170" i="3"/>
  <c r="S174" i="3"/>
  <c r="S179" i="3"/>
  <c r="S183" i="3"/>
  <c r="S188" i="3"/>
  <c r="S193" i="3"/>
  <c r="S196" i="3"/>
  <c r="S200" i="3"/>
  <c r="S204" i="3"/>
  <c r="S208" i="3"/>
  <c r="S213" i="3"/>
  <c r="S218" i="3"/>
  <c r="S220" i="3"/>
  <c r="S223" i="3"/>
  <c r="S224" i="3"/>
  <c r="S227" i="3"/>
  <c r="S230" i="3"/>
  <c r="S231" i="3"/>
  <c r="S232" i="3"/>
  <c r="S233" i="3"/>
  <c r="S234" i="3"/>
  <c r="S235" i="3"/>
  <c r="S237" i="3"/>
  <c r="S239" i="3"/>
  <c r="S242" i="3"/>
  <c r="S245" i="3"/>
  <c r="S247" i="3"/>
  <c r="S250" i="3"/>
  <c r="S253" i="3"/>
  <c r="S255" i="3"/>
  <c r="S257" i="3"/>
  <c r="S259" i="3"/>
  <c r="S260" i="3"/>
  <c r="S264" i="3"/>
  <c r="S266" i="3"/>
  <c r="S270" i="3"/>
  <c r="S273" i="3"/>
  <c r="S276" i="3"/>
  <c r="S279" i="3"/>
  <c r="S282" i="3"/>
  <c r="S286" i="3"/>
  <c r="S290" i="3"/>
  <c r="S292" i="3"/>
  <c r="S295" i="3"/>
  <c r="S298" i="3"/>
  <c r="S302" i="3"/>
  <c r="S306" i="3"/>
  <c r="S310" i="3"/>
  <c r="S313" i="3"/>
  <c r="S317" i="3"/>
  <c r="S319" i="3"/>
  <c r="S322" i="3"/>
  <c r="S323" i="3"/>
  <c r="S325" i="3"/>
  <c r="S326" i="3"/>
  <c r="S328" i="3"/>
  <c r="S333" i="3"/>
  <c r="S334" i="3"/>
  <c r="S335" i="3"/>
  <c r="S337" i="3"/>
  <c r="S338" i="3"/>
  <c r="S339" i="3"/>
  <c r="S342" i="3"/>
  <c r="S345" i="3"/>
  <c r="S348" i="3"/>
  <c r="S351" i="3"/>
  <c r="S354" i="3"/>
  <c r="S355" i="3"/>
  <c r="S358" i="3"/>
  <c r="S361" i="3"/>
  <c r="S363" i="3"/>
  <c r="S365" i="3"/>
  <c r="S366" i="3"/>
  <c r="S369" i="3"/>
  <c r="S372" i="3"/>
  <c r="S375" i="3"/>
  <c r="S378" i="3"/>
  <c r="S381" i="3"/>
  <c r="S383" i="3"/>
  <c r="S386" i="3"/>
  <c r="S389" i="3"/>
  <c r="S392" i="3"/>
  <c r="S395" i="3"/>
  <c r="S398" i="3"/>
  <c r="S401" i="3"/>
  <c r="S404" i="3"/>
  <c r="S407" i="3"/>
  <c r="S410" i="3"/>
  <c r="S413" i="3"/>
  <c r="S416" i="3"/>
  <c r="S419"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8" i="3"/>
  <c r="S620" i="3"/>
  <c r="S621" i="3"/>
  <c r="S623" i="3"/>
  <c r="S625" i="3"/>
  <c r="S627" i="3"/>
  <c r="S629" i="3"/>
  <c r="S631" i="3"/>
  <c r="S633" i="3"/>
  <c r="S635" i="3"/>
  <c r="S637" i="3"/>
  <c r="S639" i="3"/>
  <c r="S640" i="3"/>
  <c r="S642" i="3"/>
  <c r="S643" i="3"/>
  <c r="S645" i="3"/>
  <c r="S647" i="3"/>
  <c r="S648" i="3"/>
  <c r="S649" i="3"/>
  <c r="S651" i="3"/>
  <c r="S653" i="3"/>
  <c r="S654" i="3"/>
  <c r="S656" i="3"/>
  <c r="S657" i="3"/>
  <c r="S659" i="3"/>
  <c r="S660" i="3"/>
  <c r="S661" i="3"/>
  <c r="S663" i="3"/>
  <c r="S665" i="3"/>
  <c r="S667" i="3"/>
  <c r="S669" i="3"/>
  <c r="S671" i="3"/>
  <c r="S673" i="3"/>
  <c r="S675" i="3"/>
  <c r="S677" i="3"/>
  <c r="S679" i="3"/>
  <c r="S681" i="3"/>
  <c r="S683" i="3"/>
  <c r="S685"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9" i="3"/>
  <c r="S994" i="3"/>
  <c r="S999" i="3"/>
  <c r="S1002" i="3"/>
  <c r="S1007" i="3"/>
  <c r="S1014" i="3"/>
  <c r="S1021" i="3"/>
  <c r="S1024" i="3"/>
  <c r="S1025" i="3"/>
  <c r="S1030" i="3"/>
  <c r="S1031" i="3"/>
  <c r="S1038" i="3"/>
  <c r="S1045" i="3"/>
  <c r="S1049" i="3"/>
  <c r="S1054" i="3"/>
  <c r="S1059" i="3"/>
  <c r="S1064" i="3"/>
  <c r="S1067" i="3"/>
  <c r="S1072" i="3"/>
  <c r="S1079" i="3"/>
  <c r="S1086" i="3"/>
  <c r="S1090" i="3"/>
  <c r="S1098" i="3"/>
  <c r="S1105" i="3"/>
  <c r="S1108" i="3"/>
  <c r="S1116" i="3"/>
  <c r="S1122" i="3"/>
  <c r="S1129" i="3"/>
  <c r="S1131" i="3"/>
  <c r="S1138" i="3"/>
  <c r="S1145" i="3"/>
  <c r="S1147" i="3"/>
  <c r="S1149" i="3"/>
  <c r="S1151" i="3"/>
  <c r="S1152" i="3"/>
  <c r="S1153" i="3"/>
  <c r="S1154" i="3"/>
  <c r="S1156" i="3"/>
  <c r="S1157" i="3"/>
  <c r="S1158" i="3"/>
  <c r="S1159" i="3"/>
  <c r="S1160" i="3"/>
  <c r="S1161" i="3"/>
  <c r="S1162" i="3"/>
  <c r="S1163" i="3"/>
  <c r="S1164" i="3"/>
  <c r="S1165" i="3"/>
  <c r="S1166" i="3"/>
  <c r="S1167" i="3"/>
  <c r="S1168" i="3"/>
  <c r="S1169" i="3"/>
  <c r="S1170" i="3"/>
  <c r="S1171" i="3"/>
  <c r="S1172" i="3"/>
  <c r="S1173" i="3"/>
  <c r="S1174" i="3"/>
  <c r="S1175" i="3"/>
  <c r="S1176" i="3"/>
  <c r="S2" i="3"/>
  <c r="N2" i="1"/>
  <c r="G3" i="3"/>
  <c r="G4" i="3"/>
  <c r="G5" i="3"/>
  <c r="G6" i="3"/>
  <c r="G7" i="3"/>
  <c r="G8" i="3"/>
  <c r="G9" i="3"/>
  <c r="G10" i="3"/>
  <c r="G11" i="3"/>
  <c r="G12" i="3"/>
  <c r="G13" i="3"/>
  <c r="G14" i="3"/>
  <c r="G15" i="3"/>
  <c r="G16" i="3"/>
  <c r="G17" i="3"/>
  <c r="G18" i="3"/>
  <c r="G19" i="3"/>
  <c r="G20" i="3"/>
  <c r="G21" i="3"/>
  <c r="G22" i="3"/>
  <c r="G23" i="3"/>
  <c r="G24" i="3"/>
  <c r="G25" i="3"/>
  <c r="G26" i="3"/>
  <c r="S26" i="3" s="1"/>
  <c r="G27" i="3"/>
  <c r="G28" i="3"/>
  <c r="S28" i="3" s="1"/>
  <c r="G29" i="3"/>
  <c r="S29" i="3" s="1"/>
  <c r="G30" i="3"/>
  <c r="G31" i="3"/>
  <c r="S31" i="3" s="1"/>
  <c r="G32" i="3"/>
  <c r="G33" i="3"/>
  <c r="S33" i="3" s="1"/>
  <c r="G34" i="3"/>
  <c r="G35" i="3"/>
  <c r="S35" i="3" s="1"/>
  <c r="G36" i="3"/>
  <c r="S36" i="3" s="1"/>
  <c r="G37" i="3"/>
  <c r="G38" i="3"/>
  <c r="S38" i="3" s="1"/>
  <c r="G39" i="3"/>
  <c r="G40" i="3"/>
  <c r="S40" i="3" s="1"/>
  <c r="G41" i="3"/>
  <c r="G42" i="3"/>
  <c r="G43" i="3"/>
  <c r="S43" i="3" s="1"/>
  <c r="G44" i="3"/>
  <c r="G45" i="3"/>
  <c r="S45" i="3" s="1"/>
  <c r="G46" i="3"/>
  <c r="G47" i="3"/>
  <c r="G48" i="3"/>
  <c r="S48" i="3" s="1"/>
  <c r="G49" i="3"/>
  <c r="G50" i="3"/>
  <c r="S50" i="3" s="1"/>
  <c r="G51" i="3"/>
  <c r="S51" i="3" s="1"/>
  <c r="G52" i="3"/>
  <c r="G53" i="3"/>
  <c r="G54" i="3"/>
  <c r="S54" i="3" s="1"/>
  <c r="G55" i="3"/>
  <c r="G56" i="3"/>
  <c r="S56" i="3" s="1"/>
  <c r="G57" i="3"/>
  <c r="S57" i="3" s="1"/>
  <c r="G58" i="3"/>
  <c r="G59" i="3"/>
  <c r="S59" i="3" s="1"/>
  <c r="G60" i="3"/>
  <c r="S60" i="3" s="1"/>
  <c r="G61" i="3"/>
  <c r="G62" i="3"/>
  <c r="S62" i="3" s="1"/>
  <c r="G63" i="3"/>
  <c r="S63" i="3" s="1"/>
  <c r="G64" i="3"/>
  <c r="G65" i="3"/>
  <c r="S65" i="3" s="1"/>
  <c r="G66" i="3"/>
  <c r="S66" i="3" s="1"/>
  <c r="G67" i="3"/>
  <c r="G68" i="3"/>
  <c r="G69" i="3"/>
  <c r="S69" i="3" s="1"/>
  <c r="G70" i="3"/>
  <c r="S70" i="3" s="1"/>
  <c r="G71" i="3"/>
  <c r="G72" i="3"/>
  <c r="S72" i="3" s="1"/>
  <c r="G73" i="3"/>
  <c r="S73" i="3" s="1"/>
  <c r="G74" i="3"/>
  <c r="G75" i="3"/>
  <c r="S75" i="3" s="1"/>
  <c r="G76" i="3"/>
  <c r="S76" i="3" s="1"/>
  <c r="G77" i="3"/>
  <c r="G78" i="3"/>
  <c r="S78" i="3" s="1"/>
  <c r="G79" i="3"/>
  <c r="S79" i="3" s="1"/>
  <c r="G80" i="3"/>
  <c r="G81" i="3"/>
  <c r="S81" i="3" s="1"/>
  <c r="G82" i="3"/>
  <c r="G83" i="3"/>
  <c r="S83" i="3" s="1"/>
  <c r="G84" i="3"/>
  <c r="G85" i="3"/>
  <c r="S85" i="3" s="1"/>
  <c r="G86" i="3"/>
  <c r="S86" i="3" s="1"/>
  <c r="G87" i="3"/>
  <c r="G88" i="3"/>
  <c r="S88" i="3" s="1"/>
  <c r="G89" i="3"/>
  <c r="S89" i="3" s="1"/>
  <c r="G90" i="3"/>
  <c r="G91" i="3"/>
  <c r="G92" i="3"/>
  <c r="S92" i="3" s="1"/>
  <c r="G93" i="3"/>
  <c r="S93" i="3" s="1"/>
  <c r="G94" i="3"/>
  <c r="G95" i="3"/>
  <c r="S95" i="3" s="1"/>
  <c r="G96" i="3"/>
  <c r="S96" i="3" s="1"/>
  <c r="G97" i="3"/>
  <c r="S97" i="3" s="1"/>
  <c r="G98" i="3"/>
  <c r="G99" i="3"/>
  <c r="S99" i="3" s="1"/>
  <c r="G100" i="3"/>
  <c r="S100" i="3" s="1"/>
  <c r="G101" i="3"/>
  <c r="S101" i="3" s="1"/>
  <c r="G102" i="3"/>
  <c r="S102" i="3" s="1"/>
  <c r="G103" i="3"/>
  <c r="S103" i="3" s="1"/>
  <c r="G104" i="3"/>
  <c r="G105" i="3"/>
  <c r="G106" i="3"/>
  <c r="S106" i="3" s="1"/>
  <c r="G107" i="3"/>
  <c r="G108" i="3"/>
  <c r="G109" i="3"/>
  <c r="G110" i="3"/>
  <c r="G111" i="3"/>
  <c r="S111" i="3" s="1"/>
  <c r="G112" i="3"/>
  <c r="G113" i="3"/>
  <c r="G114" i="3"/>
  <c r="G115" i="3"/>
  <c r="S115" i="3" s="1"/>
  <c r="G116" i="3"/>
  <c r="S116" i="3" s="1"/>
  <c r="G117" i="3"/>
  <c r="G118" i="3"/>
  <c r="S118" i="3" s="1"/>
  <c r="G119" i="3"/>
  <c r="S119" i="3" s="1"/>
  <c r="G120" i="3"/>
  <c r="G121" i="3"/>
  <c r="S121" i="3" s="1"/>
  <c r="G122" i="3"/>
  <c r="S122" i="3" s="1"/>
  <c r="G123" i="3"/>
  <c r="G124" i="3"/>
  <c r="S124" i="3" s="1"/>
  <c r="G125" i="3"/>
  <c r="S125" i="3" s="1"/>
  <c r="G126" i="3"/>
  <c r="G127" i="3"/>
  <c r="S127" i="3" s="1"/>
  <c r="G128" i="3"/>
  <c r="G129" i="3"/>
  <c r="S129" i="3" s="1"/>
  <c r="G130" i="3"/>
  <c r="S130" i="3" s="1"/>
  <c r="G131" i="3"/>
  <c r="G132" i="3"/>
  <c r="S132" i="3" s="1"/>
  <c r="G133" i="3"/>
  <c r="S133" i="3" s="1"/>
  <c r="G134" i="3"/>
  <c r="G135" i="3"/>
  <c r="S135" i="3" s="1"/>
  <c r="G136" i="3"/>
  <c r="S136" i="3" s="1"/>
  <c r="G137" i="3"/>
  <c r="S137" i="3" s="1"/>
  <c r="G138" i="3"/>
  <c r="G139" i="3"/>
  <c r="S139" i="3" s="1"/>
  <c r="G140" i="3"/>
  <c r="G141" i="3"/>
  <c r="G142" i="3"/>
  <c r="G143" i="3"/>
  <c r="S143" i="3" s="1"/>
  <c r="G144" i="3"/>
  <c r="S144" i="3" s="1"/>
  <c r="G145" i="3"/>
  <c r="G146" i="3"/>
  <c r="S146" i="3" s="1"/>
  <c r="G147" i="3"/>
  <c r="S147" i="3" s="1"/>
  <c r="G148" i="3"/>
  <c r="S148" i="3" s="1"/>
  <c r="G149" i="3"/>
  <c r="G150" i="3"/>
  <c r="S150" i="3" s="1"/>
  <c r="G151" i="3"/>
  <c r="S151" i="3" s="1"/>
  <c r="G152" i="3"/>
  <c r="G153" i="3"/>
  <c r="S153" i="3" s="1"/>
  <c r="G154" i="3"/>
  <c r="S154" i="3" s="1"/>
  <c r="G155" i="3"/>
  <c r="S155" i="3" s="1"/>
  <c r="G156" i="3"/>
  <c r="S156" i="3" s="1"/>
  <c r="G157" i="3"/>
  <c r="G158" i="3"/>
  <c r="S158" i="3" s="1"/>
  <c r="G159" i="3"/>
  <c r="S159" i="3" s="1"/>
  <c r="G160" i="3"/>
  <c r="S160" i="3" s="1"/>
  <c r="G161" i="3"/>
  <c r="G162" i="3"/>
  <c r="S162" i="3" s="1"/>
  <c r="G163" i="3"/>
  <c r="G164" i="3"/>
  <c r="S164" i="3" s="1"/>
  <c r="G165" i="3"/>
  <c r="S165" i="3" s="1"/>
  <c r="G166" i="3"/>
  <c r="G167" i="3"/>
  <c r="S167" i="3" s="1"/>
  <c r="G168" i="3"/>
  <c r="S168" i="3" s="1"/>
  <c r="G169" i="3"/>
  <c r="S169" i="3" s="1"/>
  <c r="G170" i="3"/>
  <c r="G171" i="3"/>
  <c r="S171" i="3" s="1"/>
  <c r="G172" i="3"/>
  <c r="S172" i="3" s="1"/>
  <c r="G173" i="3"/>
  <c r="S173" i="3" s="1"/>
  <c r="G174" i="3"/>
  <c r="G175" i="3"/>
  <c r="S175" i="3" s="1"/>
  <c r="G176" i="3"/>
  <c r="S176" i="3" s="1"/>
  <c r="G177" i="3"/>
  <c r="S177" i="3" s="1"/>
  <c r="G178" i="3"/>
  <c r="S178" i="3" s="1"/>
  <c r="G179" i="3"/>
  <c r="G180" i="3"/>
  <c r="S180" i="3" s="1"/>
  <c r="G181" i="3"/>
  <c r="S181" i="3" s="1"/>
  <c r="G182" i="3"/>
  <c r="S182" i="3" s="1"/>
  <c r="G183" i="3"/>
  <c r="G184" i="3"/>
  <c r="S184" i="3" s="1"/>
  <c r="G185" i="3"/>
  <c r="S185" i="3" s="1"/>
  <c r="G186" i="3"/>
  <c r="S186" i="3" s="1"/>
  <c r="G187" i="3"/>
  <c r="S187" i="3" s="1"/>
  <c r="G188" i="3"/>
  <c r="G189" i="3"/>
  <c r="S189" i="3" s="1"/>
  <c r="G190" i="3"/>
  <c r="S190" i="3" s="1"/>
  <c r="G191" i="3"/>
  <c r="S191" i="3" s="1"/>
  <c r="G192" i="3"/>
  <c r="S192" i="3" s="1"/>
  <c r="G193" i="3"/>
  <c r="G194" i="3"/>
  <c r="S194" i="3" s="1"/>
  <c r="G195" i="3"/>
  <c r="S195" i="3" s="1"/>
  <c r="G196" i="3"/>
  <c r="G197" i="3"/>
  <c r="S197" i="3" s="1"/>
  <c r="G198" i="3"/>
  <c r="S198" i="3" s="1"/>
  <c r="G199" i="3"/>
  <c r="S199" i="3" s="1"/>
  <c r="G200" i="3"/>
  <c r="G201" i="3"/>
  <c r="S201" i="3" s="1"/>
  <c r="G202" i="3"/>
  <c r="S202" i="3" s="1"/>
  <c r="G203" i="3"/>
  <c r="S203" i="3" s="1"/>
  <c r="G204" i="3"/>
  <c r="G205" i="3"/>
  <c r="S205" i="3" s="1"/>
  <c r="G206" i="3"/>
  <c r="S206" i="3" s="1"/>
  <c r="G207" i="3"/>
  <c r="S207" i="3" s="1"/>
  <c r="G208" i="3"/>
  <c r="G209" i="3"/>
  <c r="S209" i="3" s="1"/>
  <c r="G210" i="3"/>
  <c r="S210" i="3" s="1"/>
  <c r="G211" i="3"/>
  <c r="S211" i="3" s="1"/>
  <c r="G212" i="3"/>
  <c r="S212" i="3" s="1"/>
  <c r="G213" i="3"/>
  <c r="G214" i="3"/>
  <c r="S214" i="3" s="1"/>
  <c r="G215" i="3"/>
  <c r="S215" i="3" s="1"/>
  <c r="G216" i="3"/>
  <c r="S216" i="3" s="1"/>
  <c r="G217" i="3"/>
  <c r="S217" i="3" s="1"/>
  <c r="G218" i="3"/>
  <c r="G219" i="3"/>
  <c r="S219" i="3" s="1"/>
  <c r="G220" i="3"/>
  <c r="G221" i="3"/>
  <c r="S221" i="3" s="1"/>
  <c r="G222" i="3"/>
  <c r="S222" i="3" s="1"/>
  <c r="G223" i="3"/>
  <c r="G224" i="3"/>
  <c r="G225" i="3"/>
  <c r="S225" i="3" s="1"/>
  <c r="G226" i="3"/>
  <c r="S226" i="3" s="1"/>
  <c r="G227" i="3"/>
  <c r="G228" i="3"/>
  <c r="S228" i="3" s="1"/>
  <c r="G229" i="3"/>
  <c r="S229" i="3" s="1"/>
  <c r="G230" i="3"/>
  <c r="G231" i="3"/>
  <c r="G232" i="3"/>
  <c r="G233" i="3"/>
  <c r="G234" i="3"/>
  <c r="G235" i="3"/>
  <c r="G236" i="3"/>
  <c r="S236" i="3" s="1"/>
  <c r="G237" i="3"/>
  <c r="G238" i="3"/>
  <c r="S238" i="3" s="1"/>
  <c r="G239" i="3"/>
  <c r="G240" i="3"/>
  <c r="S240" i="3" s="1"/>
  <c r="G241" i="3"/>
  <c r="S241" i="3" s="1"/>
  <c r="G242" i="3"/>
  <c r="G243" i="3"/>
  <c r="S243" i="3" s="1"/>
  <c r="G244" i="3"/>
  <c r="S244" i="3" s="1"/>
  <c r="G245" i="3"/>
  <c r="G246" i="3"/>
  <c r="S246" i="3" s="1"/>
  <c r="G247" i="3"/>
  <c r="G248" i="3"/>
  <c r="S248" i="3" s="1"/>
  <c r="G249" i="3"/>
  <c r="S249" i="3" s="1"/>
  <c r="G250" i="3"/>
  <c r="G251" i="3"/>
  <c r="S251" i="3" s="1"/>
  <c r="G252" i="3"/>
  <c r="S252" i="3" s="1"/>
  <c r="G253" i="3"/>
  <c r="G254" i="3"/>
  <c r="S254" i="3" s="1"/>
  <c r="G255" i="3"/>
  <c r="G256" i="3"/>
  <c r="S256" i="3" s="1"/>
  <c r="G257" i="3"/>
  <c r="G258" i="3"/>
  <c r="S258" i="3" s="1"/>
  <c r="G259" i="3"/>
  <c r="G260" i="3"/>
  <c r="G261" i="3"/>
  <c r="S261" i="3" s="1"/>
  <c r="G262" i="3"/>
  <c r="S262" i="3" s="1"/>
  <c r="G263" i="3"/>
  <c r="S263" i="3" s="1"/>
  <c r="G264" i="3"/>
  <c r="G265" i="3"/>
  <c r="S265" i="3" s="1"/>
  <c r="G266" i="3"/>
  <c r="G267" i="3"/>
  <c r="S267" i="3" s="1"/>
  <c r="G268" i="3"/>
  <c r="S268" i="3" s="1"/>
  <c r="G269" i="3"/>
  <c r="S269" i="3" s="1"/>
  <c r="G270" i="3"/>
  <c r="G271" i="3"/>
  <c r="S271" i="3" s="1"/>
  <c r="G272" i="3"/>
  <c r="S272" i="3" s="1"/>
  <c r="G273" i="3"/>
  <c r="G274" i="3"/>
  <c r="S274" i="3" s="1"/>
  <c r="G275" i="3"/>
  <c r="S275" i="3" s="1"/>
  <c r="G276" i="3"/>
  <c r="G277" i="3"/>
  <c r="S277" i="3" s="1"/>
  <c r="G278" i="3"/>
  <c r="S278" i="3" s="1"/>
  <c r="G279" i="3"/>
  <c r="G280" i="3"/>
  <c r="S280" i="3" s="1"/>
  <c r="G281" i="3"/>
  <c r="S281" i="3" s="1"/>
  <c r="G282" i="3"/>
  <c r="G283" i="3"/>
  <c r="S283" i="3" s="1"/>
  <c r="G284" i="3"/>
  <c r="S284" i="3" s="1"/>
  <c r="G285" i="3"/>
  <c r="S285" i="3" s="1"/>
  <c r="G286" i="3"/>
  <c r="G287" i="3"/>
  <c r="S287" i="3" s="1"/>
  <c r="G288" i="3"/>
  <c r="S288" i="3" s="1"/>
  <c r="G289" i="3"/>
  <c r="S289" i="3" s="1"/>
  <c r="G290" i="3"/>
  <c r="G291" i="3"/>
  <c r="S291" i="3" s="1"/>
  <c r="G292" i="3"/>
  <c r="G293" i="3"/>
  <c r="S293" i="3" s="1"/>
  <c r="G294" i="3"/>
  <c r="S294" i="3" s="1"/>
  <c r="G295" i="3"/>
  <c r="G296" i="3"/>
  <c r="S296" i="3" s="1"/>
  <c r="G297" i="3"/>
  <c r="S297" i="3" s="1"/>
  <c r="G298" i="3"/>
  <c r="G299" i="3"/>
  <c r="S299" i="3" s="1"/>
  <c r="G300" i="3"/>
  <c r="S300" i="3" s="1"/>
  <c r="G301" i="3"/>
  <c r="S301" i="3" s="1"/>
  <c r="G302" i="3"/>
  <c r="G303" i="3"/>
  <c r="S303" i="3" s="1"/>
  <c r="G304" i="3"/>
  <c r="S304" i="3" s="1"/>
  <c r="G305" i="3"/>
  <c r="S305" i="3" s="1"/>
  <c r="G306" i="3"/>
  <c r="G307" i="3"/>
  <c r="S307" i="3" s="1"/>
  <c r="G308" i="3"/>
  <c r="S308" i="3" s="1"/>
  <c r="G309" i="3"/>
  <c r="S309" i="3" s="1"/>
  <c r="G310" i="3"/>
  <c r="G311" i="3"/>
  <c r="S311" i="3" s="1"/>
  <c r="G312" i="3"/>
  <c r="S312" i="3" s="1"/>
  <c r="G313" i="3"/>
  <c r="G314" i="3"/>
  <c r="S314" i="3" s="1"/>
  <c r="G315" i="3"/>
  <c r="S315" i="3" s="1"/>
  <c r="G316" i="3"/>
  <c r="S316" i="3" s="1"/>
  <c r="G317" i="3"/>
  <c r="G318" i="3"/>
  <c r="S318" i="3" s="1"/>
  <c r="G319" i="3"/>
  <c r="G320" i="3"/>
  <c r="S320" i="3" s="1"/>
  <c r="G321" i="3"/>
  <c r="S321" i="3" s="1"/>
  <c r="G322" i="3"/>
  <c r="G323" i="3"/>
  <c r="G324" i="3"/>
  <c r="S324" i="3" s="1"/>
  <c r="G325" i="3"/>
  <c r="G326" i="3"/>
  <c r="G327" i="3"/>
  <c r="S327" i="3" s="1"/>
  <c r="G328" i="3"/>
  <c r="G329" i="3"/>
  <c r="S329" i="3" s="1"/>
  <c r="G330" i="3"/>
  <c r="S330" i="3" s="1"/>
  <c r="G331" i="3"/>
  <c r="S331" i="3" s="1"/>
  <c r="G332" i="3"/>
  <c r="S332" i="3" s="1"/>
  <c r="G333" i="3"/>
  <c r="G334" i="3"/>
  <c r="G335" i="3"/>
  <c r="G336" i="3"/>
  <c r="S336" i="3" s="1"/>
  <c r="G337" i="3"/>
  <c r="G338" i="3"/>
  <c r="G339" i="3"/>
  <c r="G340" i="3"/>
  <c r="S340" i="3" s="1"/>
  <c r="G341" i="3"/>
  <c r="S341" i="3" s="1"/>
  <c r="G342" i="3"/>
  <c r="G343" i="3"/>
  <c r="S343" i="3" s="1"/>
  <c r="G344" i="3"/>
  <c r="S344" i="3" s="1"/>
  <c r="G345" i="3"/>
  <c r="G346" i="3"/>
  <c r="S346" i="3" s="1"/>
  <c r="G347" i="3"/>
  <c r="S347" i="3" s="1"/>
  <c r="G348" i="3"/>
  <c r="G349" i="3"/>
  <c r="S349" i="3" s="1"/>
  <c r="G350" i="3"/>
  <c r="S350" i="3" s="1"/>
  <c r="G351" i="3"/>
  <c r="G352" i="3"/>
  <c r="S352" i="3" s="1"/>
  <c r="G353" i="3"/>
  <c r="S353" i="3" s="1"/>
  <c r="G354" i="3"/>
  <c r="G355" i="3"/>
  <c r="G356" i="3"/>
  <c r="S356" i="3" s="1"/>
  <c r="G357" i="3"/>
  <c r="S357" i="3" s="1"/>
  <c r="G358" i="3"/>
  <c r="G359" i="3"/>
  <c r="S359" i="3" s="1"/>
  <c r="G360" i="3"/>
  <c r="S360" i="3" s="1"/>
  <c r="G361" i="3"/>
  <c r="G362" i="3"/>
  <c r="S362" i="3" s="1"/>
  <c r="G363" i="3"/>
  <c r="G364" i="3"/>
  <c r="S364" i="3" s="1"/>
  <c r="G365" i="3"/>
  <c r="G366" i="3"/>
  <c r="G367" i="3"/>
  <c r="S367" i="3" s="1"/>
  <c r="G368" i="3"/>
  <c r="S368" i="3" s="1"/>
  <c r="G369" i="3"/>
  <c r="G370" i="3"/>
  <c r="S370" i="3" s="1"/>
  <c r="G371" i="3"/>
  <c r="S371" i="3" s="1"/>
  <c r="G372" i="3"/>
  <c r="G373" i="3"/>
  <c r="S373" i="3" s="1"/>
  <c r="G374" i="3"/>
  <c r="S374" i="3" s="1"/>
  <c r="G375" i="3"/>
  <c r="G376" i="3"/>
  <c r="S376" i="3" s="1"/>
  <c r="G377" i="3"/>
  <c r="S377" i="3" s="1"/>
  <c r="G378" i="3"/>
  <c r="G379" i="3"/>
  <c r="S379" i="3" s="1"/>
  <c r="G380" i="3"/>
  <c r="S380" i="3" s="1"/>
  <c r="G381" i="3"/>
  <c r="G382" i="3"/>
  <c r="S382" i="3" s="1"/>
  <c r="G383" i="3"/>
  <c r="G384" i="3"/>
  <c r="S384" i="3" s="1"/>
  <c r="G385" i="3"/>
  <c r="S385" i="3" s="1"/>
  <c r="G386" i="3"/>
  <c r="G387" i="3"/>
  <c r="S387" i="3" s="1"/>
  <c r="G388" i="3"/>
  <c r="S388" i="3" s="1"/>
  <c r="G389" i="3"/>
  <c r="G390" i="3"/>
  <c r="S390" i="3" s="1"/>
  <c r="G391" i="3"/>
  <c r="S391" i="3" s="1"/>
  <c r="G392" i="3"/>
  <c r="G393" i="3"/>
  <c r="S393" i="3" s="1"/>
  <c r="G394" i="3"/>
  <c r="S394" i="3" s="1"/>
  <c r="G395" i="3"/>
  <c r="G396" i="3"/>
  <c r="S396" i="3" s="1"/>
  <c r="G397" i="3"/>
  <c r="S397" i="3" s="1"/>
  <c r="G398" i="3"/>
  <c r="G399" i="3"/>
  <c r="S399" i="3" s="1"/>
  <c r="G400" i="3"/>
  <c r="S400" i="3" s="1"/>
  <c r="G401" i="3"/>
  <c r="G402" i="3"/>
  <c r="S402" i="3" s="1"/>
  <c r="G403" i="3"/>
  <c r="S403" i="3" s="1"/>
  <c r="G404" i="3"/>
  <c r="G405" i="3"/>
  <c r="S405" i="3" s="1"/>
  <c r="G406" i="3"/>
  <c r="S406" i="3" s="1"/>
  <c r="G407" i="3"/>
  <c r="G408" i="3"/>
  <c r="S408" i="3" s="1"/>
  <c r="G409" i="3"/>
  <c r="S409" i="3" s="1"/>
  <c r="G410" i="3"/>
  <c r="G411" i="3"/>
  <c r="S411" i="3" s="1"/>
  <c r="G412" i="3"/>
  <c r="S412" i="3" s="1"/>
  <c r="G413" i="3"/>
  <c r="G414" i="3"/>
  <c r="S414" i="3" s="1"/>
  <c r="G415" i="3"/>
  <c r="S415" i="3" s="1"/>
  <c r="G416" i="3"/>
  <c r="G417" i="3"/>
  <c r="S417" i="3" s="1"/>
  <c r="G418" i="3"/>
  <c r="S418" i="3" s="1"/>
  <c r="G419" i="3"/>
  <c r="G420" i="3"/>
  <c r="S420" i="3" s="1"/>
  <c r="G421" i="3"/>
  <c r="S421" i="3" s="1"/>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S617" i="3" s="1"/>
  <c r="G618" i="3"/>
  <c r="G619" i="3"/>
  <c r="S619" i="3" s="1"/>
  <c r="G620" i="3"/>
  <c r="G621" i="3"/>
  <c r="G622" i="3"/>
  <c r="S622" i="3" s="1"/>
  <c r="G623" i="3"/>
  <c r="G624" i="3"/>
  <c r="S624" i="3" s="1"/>
  <c r="G625" i="3"/>
  <c r="G626" i="3"/>
  <c r="S626" i="3" s="1"/>
  <c r="G627" i="3"/>
  <c r="G628" i="3"/>
  <c r="S628" i="3" s="1"/>
  <c r="G629" i="3"/>
  <c r="G630" i="3"/>
  <c r="S630" i="3" s="1"/>
  <c r="G631" i="3"/>
  <c r="G632" i="3"/>
  <c r="S632" i="3" s="1"/>
  <c r="G633" i="3"/>
  <c r="G634" i="3"/>
  <c r="S634" i="3" s="1"/>
  <c r="G635" i="3"/>
  <c r="G636" i="3"/>
  <c r="S636" i="3" s="1"/>
  <c r="G637" i="3"/>
  <c r="G638" i="3"/>
  <c r="S638" i="3" s="1"/>
  <c r="G639" i="3"/>
  <c r="G640" i="3"/>
  <c r="G641" i="3"/>
  <c r="S641" i="3" s="1"/>
  <c r="G642" i="3"/>
  <c r="G643" i="3"/>
  <c r="G644" i="3"/>
  <c r="S644" i="3" s="1"/>
  <c r="G645" i="3"/>
  <c r="G646" i="3"/>
  <c r="S646" i="3" s="1"/>
  <c r="G647" i="3"/>
  <c r="G648" i="3"/>
  <c r="G649" i="3"/>
  <c r="G650" i="3"/>
  <c r="S650" i="3" s="1"/>
  <c r="G651" i="3"/>
  <c r="G652" i="3"/>
  <c r="S652" i="3" s="1"/>
  <c r="G653" i="3"/>
  <c r="G654" i="3"/>
  <c r="G655" i="3"/>
  <c r="S655" i="3" s="1"/>
  <c r="G656" i="3"/>
  <c r="G657" i="3"/>
  <c r="G658" i="3"/>
  <c r="S658" i="3" s="1"/>
  <c r="G659" i="3"/>
  <c r="G660" i="3"/>
  <c r="G661" i="3"/>
  <c r="G662" i="3"/>
  <c r="S662" i="3" s="1"/>
  <c r="G663" i="3"/>
  <c r="G664" i="3"/>
  <c r="S664" i="3" s="1"/>
  <c r="G665" i="3"/>
  <c r="G666" i="3"/>
  <c r="S666" i="3" s="1"/>
  <c r="G667" i="3"/>
  <c r="G668" i="3"/>
  <c r="S668" i="3" s="1"/>
  <c r="G669" i="3"/>
  <c r="G670" i="3"/>
  <c r="S670" i="3" s="1"/>
  <c r="G671" i="3"/>
  <c r="G672" i="3"/>
  <c r="S672" i="3" s="1"/>
  <c r="G673" i="3"/>
  <c r="G674" i="3"/>
  <c r="S674" i="3" s="1"/>
  <c r="G675" i="3"/>
  <c r="G676" i="3"/>
  <c r="S676" i="3" s="1"/>
  <c r="G677" i="3"/>
  <c r="G678" i="3"/>
  <c r="S678" i="3" s="1"/>
  <c r="G679" i="3"/>
  <c r="G680" i="3"/>
  <c r="S680" i="3" s="1"/>
  <c r="G681" i="3"/>
  <c r="G682" i="3"/>
  <c r="S682" i="3" s="1"/>
  <c r="G683" i="3"/>
  <c r="G684" i="3"/>
  <c r="S684" i="3" s="1"/>
  <c r="G685" i="3"/>
  <c r="G686" i="3"/>
  <c r="S686" i="3" s="1"/>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S985" i="3" s="1"/>
  <c r="G986" i="3"/>
  <c r="S986" i="3" s="1"/>
  <c r="G987" i="3"/>
  <c r="S987" i="3" s="1"/>
  <c r="G988" i="3"/>
  <c r="S988" i="3" s="1"/>
  <c r="G989" i="3"/>
  <c r="G990" i="3"/>
  <c r="S990" i="3" s="1"/>
  <c r="G991" i="3"/>
  <c r="S991" i="3" s="1"/>
  <c r="G992" i="3"/>
  <c r="S992" i="3" s="1"/>
  <c r="G993" i="3"/>
  <c r="S993" i="3" s="1"/>
  <c r="G994" i="3"/>
  <c r="G995" i="3"/>
  <c r="S995" i="3" s="1"/>
  <c r="G996" i="3"/>
  <c r="S996" i="3" s="1"/>
  <c r="G997" i="3"/>
  <c r="S997" i="3" s="1"/>
  <c r="G998" i="3"/>
  <c r="S998" i="3" s="1"/>
  <c r="G999" i="3"/>
  <c r="G1000" i="3"/>
  <c r="S1000" i="3" s="1"/>
  <c r="G1001" i="3"/>
  <c r="S1001" i="3" s="1"/>
  <c r="G1002" i="3"/>
  <c r="G1003" i="3"/>
  <c r="S1003" i="3" s="1"/>
  <c r="G1004" i="3"/>
  <c r="S1004" i="3" s="1"/>
  <c r="G1005" i="3"/>
  <c r="S1005" i="3" s="1"/>
  <c r="G1006" i="3"/>
  <c r="S1006" i="3" s="1"/>
  <c r="G1007" i="3"/>
  <c r="G1008" i="3"/>
  <c r="S1008" i="3" s="1"/>
  <c r="G1009" i="3"/>
  <c r="S1009" i="3" s="1"/>
  <c r="G1010" i="3"/>
  <c r="S1010" i="3" s="1"/>
  <c r="G1011" i="3"/>
  <c r="S1011" i="3" s="1"/>
  <c r="G1012" i="3"/>
  <c r="S1012" i="3" s="1"/>
  <c r="G1013" i="3"/>
  <c r="S1013" i="3" s="1"/>
  <c r="G1014" i="3"/>
  <c r="G1015" i="3"/>
  <c r="S1015" i="3" s="1"/>
  <c r="G1016" i="3"/>
  <c r="S1016" i="3" s="1"/>
  <c r="G1017" i="3"/>
  <c r="S1017" i="3" s="1"/>
  <c r="G1018" i="3"/>
  <c r="S1018" i="3" s="1"/>
  <c r="G1019" i="3"/>
  <c r="S1019" i="3" s="1"/>
  <c r="G1020" i="3"/>
  <c r="S1020" i="3" s="1"/>
  <c r="G1021" i="3"/>
  <c r="G1022" i="3"/>
  <c r="S1022" i="3" s="1"/>
  <c r="G1023" i="3"/>
  <c r="S1023" i="3" s="1"/>
  <c r="G1024" i="3"/>
  <c r="G1025" i="3"/>
  <c r="G1026" i="3"/>
  <c r="S1026" i="3" s="1"/>
  <c r="G1027" i="3"/>
  <c r="S1027" i="3" s="1"/>
  <c r="G1028" i="3"/>
  <c r="S1028" i="3" s="1"/>
  <c r="G1029" i="3"/>
  <c r="S1029" i="3" s="1"/>
  <c r="G1030" i="3"/>
  <c r="G1031" i="3"/>
  <c r="G1032" i="3"/>
  <c r="S1032" i="3" s="1"/>
  <c r="G1033" i="3"/>
  <c r="S1033" i="3" s="1"/>
  <c r="G1034" i="3"/>
  <c r="S1034" i="3" s="1"/>
  <c r="G1035" i="3"/>
  <c r="S1035" i="3" s="1"/>
  <c r="G1036" i="3"/>
  <c r="S1036" i="3" s="1"/>
  <c r="G1037" i="3"/>
  <c r="S1037" i="3" s="1"/>
  <c r="G1038" i="3"/>
  <c r="G1039" i="3"/>
  <c r="S1039" i="3" s="1"/>
  <c r="G1040" i="3"/>
  <c r="S1040" i="3" s="1"/>
  <c r="G1041" i="3"/>
  <c r="S1041" i="3" s="1"/>
  <c r="G1042" i="3"/>
  <c r="S1042" i="3" s="1"/>
  <c r="G1043" i="3"/>
  <c r="S1043" i="3" s="1"/>
  <c r="G1044" i="3"/>
  <c r="S1044" i="3" s="1"/>
  <c r="G1045" i="3"/>
  <c r="G1046" i="3"/>
  <c r="S1046" i="3" s="1"/>
  <c r="G1047" i="3"/>
  <c r="S1047" i="3" s="1"/>
  <c r="G1048" i="3"/>
  <c r="S1048" i="3" s="1"/>
  <c r="G1049" i="3"/>
  <c r="G1050" i="3"/>
  <c r="S1050" i="3" s="1"/>
  <c r="G1051" i="3"/>
  <c r="S1051" i="3" s="1"/>
  <c r="G1052" i="3"/>
  <c r="S1052" i="3" s="1"/>
  <c r="G1053" i="3"/>
  <c r="S1053" i="3" s="1"/>
  <c r="G1054" i="3"/>
  <c r="G1055" i="3"/>
  <c r="S1055" i="3" s="1"/>
  <c r="G1056" i="3"/>
  <c r="S1056" i="3" s="1"/>
  <c r="G1057" i="3"/>
  <c r="S1057" i="3" s="1"/>
  <c r="G1058" i="3"/>
  <c r="S1058" i="3" s="1"/>
  <c r="G1059" i="3"/>
  <c r="G1060" i="3"/>
  <c r="S1060" i="3" s="1"/>
  <c r="G1061" i="3"/>
  <c r="S1061" i="3" s="1"/>
  <c r="G1062" i="3"/>
  <c r="S1062" i="3" s="1"/>
  <c r="G1063" i="3"/>
  <c r="S1063" i="3" s="1"/>
  <c r="G1064" i="3"/>
  <c r="G1065" i="3"/>
  <c r="S1065" i="3" s="1"/>
  <c r="G1066" i="3"/>
  <c r="S1066" i="3" s="1"/>
  <c r="G1067" i="3"/>
  <c r="G1068" i="3"/>
  <c r="S1068" i="3" s="1"/>
  <c r="G1069" i="3"/>
  <c r="S1069" i="3" s="1"/>
  <c r="G1070" i="3"/>
  <c r="S1070" i="3" s="1"/>
  <c r="G1071" i="3"/>
  <c r="S1071" i="3" s="1"/>
  <c r="G1072" i="3"/>
  <c r="G1073" i="3"/>
  <c r="S1073" i="3" s="1"/>
  <c r="G1074" i="3"/>
  <c r="S1074" i="3" s="1"/>
  <c r="G1075" i="3"/>
  <c r="S1075" i="3" s="1"/>
  <c r="G1076" i="3"/>
  <c r="S1076" i="3" s="1"/>
  <c r="G1077" i="3"/>
  <c r="S1077" i="3" s="1"/>
  <c r="G1078" i="3"/>
  <c r="S1078" i="3" s="1"/>
  <c r="G1079" i="3"/>
  <c r="G1080" i="3"/>
  <c r="S1080" i="3" s="1"/>
  <c r="G1081" i="3"/>
  <c r="S1081" i="3" s="1"/>
  <c r="G1082" i="3"/>
  <c r="S1082" i="3" s="1"/>
  <c r="G1083" i="3"/>
  <c r="S1083" i="3" s="1"/>
  <c r="G1084" i="3"/>
  <c r="S1084" i="3" s="1"/>
  <c r="G1085" i="3"/>
  <c r="S1085" i="3" s="1"/>
  <c r="G1086" i="3"/>
  <c r="G1087" i="3"/>
  <c r="S1087" i="3" s="1"/>
  <c r="G1088" i="3"/>
  <c r="S1088" i="3" s="1"/>
  <c r="G1089" i="3"/>
  <c r="S1089" i="3" s="1"/>
  <c r="G1090" i="3"/>
  <c r="G1091" i="3"/>
  <c r="S1091" i="3" s="1"/>
  <c r="G1092" i="3"/>
  <c r="S1092" i="3" s="1"/>
  <c r="G1093" i="3"/>
  <c r="S1093" i="3" s="1"/>
  <c r="G1094" i="3"/>
  <c r="S1094" i="3" s="1"/>
  <c r="G1095" i="3"/>
  <c r="S1095" i="3" s="1"/>
  <c r="G1096" i="3"/>
  <c r="S1096" i="3" s="1"/>
  <c r="G1097" i="3"/>
  <c r="S1097" i="3" s="1"/>
  <c r="G1098" i="3"/>
  <c r="G1099" i="3"/>
  <c r="S1099" i="3" s="1"/>
  <c r="G1100" i="3"/>
  <c r="S1100" i="3" s="1"/>
  <c r="G1101" i="3"/>
  <c r="S1101" i="3" s="1"/>
  <c r="G1102" i="3"/>
  <c r="S1102" i="3" s="1"/>
  <c r="G1103" i="3"/>
  <c r="S1103" i="3" s="1"/>
  <c r="G1104" i="3"/>
  <c r="S1104" i="3" s="1"/>
  <c r="G1105" i="3"/>
  <c r="G1106" i="3"/>
  <c r="S1106" i="3" s="1"/>
  <c r="G1107" i="3"/>
  <c r="S1107" i="3" s="1"/>
  <c r="G1108" i="3"/>
  <c r="G1109" i="3"/>
  <c r="S1109" i="3" s="1"/>
  <c r="G1110" i="3"/>
  <c r="S1110" i="3" s="1"/>
  <c r="G1111" i="3"/>
  <c r="S1111" i="3" s="1"/>
  <c r="G1112" i="3"/>
  <c r="S1112" i="3" s="1"/>
  <c r="G1113" i="3"/>
  <c r="S1113" i="3" s="1"/>
  <c r="G1114" i="3"/>
  <c r="S1114" i="3" s="1"/>
  <c r="G1115" i="3"/>
  <c r="S1115" i="3" s="1"/>
  <c r="G1116" i="3"/>
  <c r="G1117" i="3"/>
  <c r="S1117" i="3" s="1"/>
  <c r="G1118" i="3"/>
  <c r="S1118" i="3" s="1"/>
  <c r="G1119" i="3"/>
  <c r="S1119" i="3" s="1"/>
  <c r="G1120" i="3"/>
  <c r="S1120" i="3" s="1"/>
  <c r="G1121" i="3"/>
  <c r="S1121" i="3" s="1"/>
  <c r="G1122" i="3"/>
  <c r="G1123" i="3"/>
  <c r="S1123" i="3" s="1"/>
  <c r="G1124" i="3"/>
  <c r="S1124" i="3" s="1"/>
  <c r="G1125" i="3"/>
  <c r="S1125" i="3" s="1"/>
  <c r="G1126" i="3"/>
  <c r="S1126" i="3" s="1"/>
  <c r="G1127" i="3"/>
  <c r="S1127" i="3" s="1"/>
  <c r="G1128" i="3"/>
  <c r="S1128" i="3" s="1"/>
  <c r="G1129" i="3"/>
  <c r="G1130" i="3"/>
  <c r="S1130" i="3" s="1"/>
  <c r="G1131" i="3"/>
  <c r="G1132" i="3"/>
  <c r="S1132" i="3" s="1"/>
  <c r="G1133" i="3"/>
  <c r="S1133" i="3" s="1"/>
  <c r="G1134" i="3"/>
  <c r="S1134" i="3" s="1"/>
  <c r="G1135" i="3"/>
  <c r="S1135" i="3" s="1"/>
  <c r="G1136" i="3"/>
  <c r="S1136" i="3" s="1"/>
  <c r="G1137" i="3"/>
  <c r="S1137" i="3" s="1"/>
  <c r="G1138" i="3"/>
  <c r="G1139" i="3"/>
  <c r="S1139" i="3" s="1"/>
  <c r="G1140" i="3"/>
  <c r="S1140" i="3" s="1"/>
  <c r="G1141" i="3"/>
  <c r="S1141" i="3" s="1"/>
  <c r="G1142" i="3"/>
  <c r="S1142" i="3" s="1"/>
  <c r="G1143" i="3"/>
  <c r="S1143" i="3" s="1"/>
  <c r="G1144" i="3"/>
  <c r="S1144" i="3" s="1"/>
  <c r="G1145" i="3"/>
  <c r="G1146" i="3"/>
  <c r="S1146" i="3" s="1"/>
  <c r="G1147" i="3"/>
  <c r="G1148" i="3"/>
  <c r="S1148" i="3" s="1"/>
  <c r="G1149" i="3"/>
  <c r="G1150" i="3"/>
  <c r="S1150" i="3" s="1"/>
  <c r="G1151" i="3"/>
  <c r="G1152" i="3"/>
  <c r="G1153" i="3"/>
  <c r="G1154" i="3"/>
  <c r="G1155" i="3"/>
  <c r="S1155" i="3" s="1"/>
  <c r="G1156" i="3"/>
  <c r="G1157" i="3"/>
  <c r="G1158" i="3"/>
  <c r="G1159" i="3"/>
  <c r="G1160" i="3"/>
  <c r="G1161" i="3"/>
  <c r="G1162" i="3"/>
  <c r="G1163" i="3"/>
  <c r="G1164" i="3"/>
  <c r="G1165" i="3"/>
  <c r="G1166" i="3"/>
  <c r="G1167" i="3"/>
  <c r="G1168" i="3"/>
  <c r="G1169" i="3"/>
  <c r="G1170" i="3"/>
  <c r="G1171" i="3"/>
  <c r="G1172" i="3"/>
  <c r="G1173" i="3"/>
  <c r="G1174" i="3"/>
  <c r="G1175" i="3"/>
  <c r="G1176" i="3"/>
  <c r="G2" i="3"/>
  <c r="I3" i="3"/>
  <c r="I4" i="3"/>
  <c r="I5" i="3"/>
  <c r="I6" i="3"/>
  <c r="I7" i="3"/>
  <c r="I8" i="3"/>
  <c r="I9" i="3"/>
  <c r="I10" i="3"/>
  <c r="I11" i="3"/>
  <c r="I12" i="3"/>
  <c r="I13" i="3"/>
  <c r="I14" i="3"/>
  <c r="I15" i="3"/>
  <c r="I16" i="3"/>
  <c r="R16" i="3" s="1"/>
  <c r="I17" i="3"/>
  <c r="I18" i="3"/>
  <c r="I19" i="3"/>
  <c r="I20" i="3"/>
  <c r="R20" i="3" s="1"/>
  <c r="I21" i="3"/>
  <c r="I22" i="3"/>
  <c r="I23" i="3"/>
  <c r="I24" i="3"/>
  <c r="I25" i="3"/>
  <c r="I26" i="3"/>
  <c r="I27" i="3"/>
  <c r="I28" i="3"/>
  <c r="I29" i="3"/>
  <c r="I30" i="3"/>
  <c r="I31" i="3"/>
  <c r="I32" i="3"/>
  <c r="I33" i="3"/>
  <c r="I34" i="3"/>
  <c r="I35" i="3"/>
  <c r="I36" i="3"/>
  <c r="I37" i="3"/>
  <c r="I38" i="3"/>
  <c r="I39" i="3"/>
  <c r="I40" i="3"/>
  <c r="I41" i="3"/>
  <c r="I42" i="3"/>
  <c r="I43" i="3"/>
  <c r="I44" i="3"/>
  <c r="R44" i="3" s="1"/>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R163" i="3" s="1"/>
  <c r="I164" i="3"/>
  <c r="I165" i="3"/>
  <c r="I166" i="3"/>
  <c r="I167" i="3"/>
  <c r="I168" i="3"/>
  <c r="I169" i="3"/>
  <c r="I170" i="3"/>
  <c r="I171" i="3"/>
  <c r="I172" i="3"/>
  <c r="I173" i="3"/>
  <c r="I174" i="3"/>
  <c r="I175" i="3"/>
  <c r="I176" i="3"/>
  <c r="I177" i="3"/>
  <c r="I178" i="3"/>
  <c r="I179" i="3"/>
  <c r="R179" i="3" s="1"/>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R208" i="3" s="1"/>
  <c r="I209" i="3"/>
  <c r="I210" i="3"/>
  <c r="I211" i="3"/>
  <c r="I212" i="3"/>
  <c r="I213" i="3"/>
  <c r="I214" i="3"/>
  <c r="I215" i="3"/>
  <c r="I216" i="3"/>
  <c r="I217" i="3"/>
  <c r="I218" i="3"/>
  <c r="I219" i="3"/>
  <c r="I220" i="3"/>
  <c r="I221" i="3"/>
  <c r="I222" i="3"/>
  <c r="I223" i="3"/>
  <c r="R223" i="3" s="1"/>
  <c r="I224" i="3"/>
  <c r="I225" i="3"/>
  <c r="I226" i="3"/>
  <c r="I227" i="3"/>
  <c r="I228" i="3"/>
  <c r="I229" i="3"/>
  <c r="I230" i="3"/>
  <c r="N230" i="3" s="1"/>
  <c r="I231" i="3"/>
  <c r="R231" i="3" s="1"/>
  <c r="I232" i="3"/>
  <c r="I233" i="3"/>
  <c r="I234" i="3"/>
  <c r="I235" i="3"/>
  <c r="I236" i="3"/>
  <c r="I237" i="3"/>
  <c r="I238" i="3"/>
  <c r="I239" i="3"/>
  <c r="I240" i="3"/>
  <c r="I241" i="3"/>
  <c r="I242" i="3"/>
  <c r="I243" i="3"/>
  <c r="I244" i="3"/>
  <c r="I245" i="3"/>
  <c r="R245" i="3" s="1"/>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R372" i="3" s="1"/>
  <c r="I373" i="3"/>
  <c r="I374" i="3"/>
  <c r="I375" i="3"/>
  <c r="I376" i="3"/>
  <c r="I377" i="3"/>
  <c r="I378" i="3"/>
  <c r="I379" i="3"/>
  <c r="I380" i="3"/>
  <c r="I381" i="3"/>
  <c r="I382" i="3"/>
  <c r="I383" i="3"/>
  <c r="R383" i="3" s="1"/>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R410" i="3" s="1"/>
  <c r="I411" i="3"/>
  <c r="I412" i="3"/>
  <c r="I413" i="3"/>
  <c r="I414" i="3"/>
  <c r="I415" i="3"/>
  <c r="I416" i="3"/>
  <c r="I417" i="3"/>
  <c r="I418" i="3"/>
  <c r="I419" i="3"/>
  <c r="R419" i="3" s="1"/>
  <c r="I420" i="3"/>
  <c r="I421" i="3"/>
  <c r="I422" i="3"/>
  <c r="I423" i="3"/>
  <c r="I424" i="3"/>
  <c r="I425" i="3"/>
  <c r="I426" i="3"/>
  <c r="I427" i="3"/>
  <c r="I428" i="3"/>
  <c r="R428" i="3" s="1"/>
  <c r="I429" i="3"/>
  <c r="I430" i="3"/>
  <c r="I431" i="3"/>
  <c r="R431" i="3" s="1"/>
  <c r="I432" i="3"/>
  <c r="R432" i="3" s="1"/>
  <c r="I433" i="3"/>
  <c r="I434" i="3"/>
  <c r="I435" i="3"/>
  <c r="I436" i="3"/>
  <c r="I437" i="3"/>
  <c r="I438" i="3"/>
  <c r="I439" i="3"/>
  <c r="I440" i="3"/>
  <c r="I441" i="3"/>
  <c r="I442" i="3"/>
  <c r="I443" i="3"/>
  <c r="I444" i="3"/>
  <c r="I445" i="3"/>
  <c r="I446" i="3"/>
  <c r="I447" i="3"/>
  <c r="I448" i="3"/>
  <c r="I449" i="3"/>
  <c r="I450" i="3"/>
  <c r="I451" i="3"/>
  <c r="I452" i="3"/>
  <c r="I453" i="3"/>
  <c r="I454" i="3"/>
  <c r="I455" i="3"/>
  <c r="R455" i="3" s="1"/>
  <c r="I456" i="3"/>
  <c r="R456" i="3" s="1"/>
  <c r="I457" i="3"/>
  <c r="I458" i="3"/>
  <c r="R458" i="3" s="1"/>
  <c r="I459" i="3"/>
  <c r="I460" i="3"/>
  <c r="I461" i="3"/>
  <c r="I462" i="3"/>
  <c r="I463" i="3"/>
  <c r="I464" i="3"/>
  <c r="I465" i="3"/>
  <c r="I466" i="3"/>
  <c r="I467" i="3"/>
  <c r="I468" i="3"/>
  <c r="I469" i="3"/>
  <c r="I470" i="3"/>
  <c r="R470" i="3" s="1"/>
  <c r="I471" i="3"/>
  <c r="I472" i="3"/>
  <c r="I473" i="3"/>
  <c r="I474" i="3"/>
  <c r="I475" i="3"/>
  <c r="R475" i="3" s="1"/>
  <c r="I476" i="3"/>
  <c r="I477" i="3"/>
  <c r="I478" i="3"/>
  <c r="I479" i="3"/>
  <c r="I480" i="3"/>
  <c r="I481" i="3"/>
  <c r="I482" i="3"/>
  <c r="R482" i="3" s="1"/>
  <c r="I483" i="3"/>
  <c r="R483" i="3" s="1"/>
  <c r="I484" i="3"/>
  <c r="I485" i="3"/>
  <c r="I486" i="3"/>
  <c r="I487" i="3"/>
  <c r="I488" i="3"/>
  <c r="I489" i="3"/>
  <c r="I490" i="3"/>
  <c r="I491" i="3"/>
  <c r="I492" i="3"/>
  <c r="I493" i="3"/>
  <c r="I494" i="3"/>
  <c r="I495" i="3"/>
  <c r="I496" i="3"/>
  <c r="R496" i="3" s="1"/>
  <c r="I497" i="3"/>
  <c r="I498" i="3"/>
  <c r="I499" i="3"/>
  <c r="I500" i="3"/>
  <c r="I501" i="3"/>
  <c r="I502" i="3"/>
  <c r="I503" i="3"/>
  <c r="R503" i="3" s="1"/>
  <c r="I504" i="3"/>
  <c r="R504" i="3" s="1"/>
  <c r="I505" i="3"/>
  <c r="I506" i="3"/>
  <c r="I507" i="3"/>
  <c r="I508" i="3"/>
  <c r="I509" i="3"/>
  <c r="I510" i="3"/>
  <c r="I511" i="3"/>
  <c r="I512" i="3"/>
  <c r="I513" i="3"/>
  <c r="I514" i="3"/>
  <c r="I515" i="3"/>
  <c r="I516" i="3"/>
  <c r="I517" i="3"/>
  <c r="I518" i="3"/>
  <c r="R518" i="3" s="1"/>
  <c r="I519" i="3"/>
  <c r="I520" i="3"/>
  <c r="I521" i="3"/>
  <c r="I522" i="3"/>
  <c r="I523" i="3"/>
  <c r="I524" i="3"/>
  <c r="I525" i="3"/>
  <c r="I526" i="3"/>
  <c r="I527" i="3"/>
  <c r="I528" i="3"/>
  <c r="R528" i="3" s="1"/>
  <c r="I529" i="3"/>
  <c r="I530" i="3"/>
  <c r="R530" i="3" s="1"/>
  <c r="I531" i="3"/>
  <c r="R531" i="3" s="1"/>
  <c r="I532" i="3"/>
  <c r="I533" i="3"/>
  <c r="I534" i="3"/>
  <c r="I535" i="3"/>
  <c r="I536" i="3"/>
  <c r="I537" i="3"/>
  <c r="I538" i="3"/>
  <c r="I539" i="3"/>
  <c r="I540" i="3"/>
  <c r="I541" i="3"/>
  <c r="I542" i="3"/>
  <c r="I543" i="3"/>
  <c r="I544" i="3"/>
  <c r="R544" i="3" s="1"/>
  <c r="I545" i="3"/>
  <c r="I546" i="3"/>
  <c r="I547" i="3"/>
  <c r="I548" i="3"/>
  <c r="I549" i="3"/>
  <c r="I550" i="3"/>
  <c r="I551" i="3"/>
  <c r="I552" i="3"/>
  <c r="R552" i="3" s="1"/>
  <c r="I553" i="3"/>
  <c r="I554" i="3"/>
  <c r="R554" i="3" s="1"/>
  <c r="I555" i="3"/>
  <c r="I556" i="3"/>
  <c r="I557" i="3"/>
  <c r="I558" i="3"/>
  <c r="I559" i="3"/>
  <c r="I560" i="3"/>
  <c r="I561" i="3"/>
  <c r="I562" i="3"/>
  <c r="I563" i="3"/>
  <c r="I564" i="3"/>
  <c r="I565" i="3"/>
  <c r="I566" i="3"/>
  <c r="I567" i="3"/>
  <c r="I568" i="3"/>
  <c r="I569" i="3"/>
  <c r="I570" i="3"/>
  <c r="I571" i="3"/>
  <c r="R571" i="3" s="1"/>
  <c r="I572" i="3"/>
  <c r="I573" i="3"/>
  <c r="I574" i="3"/>
  <c r="I575" i="3"/>
  <c r="I576" i="3"/>
  <c r="R576" i="3" s="1"/>
  <c r="I577" i="3"/>
  <c r="I578" i="3"/>
  <c r="I579" i="3"/>
  <c r="I580" i="3"/>
  <c r="I581" i="3"/>
  <c r="I582" i="3"/>
  <c r="I583" i="3"/>
  <c r="R583" i="3" s="1"/>
  <c r="I584" i="3"/>
  <c r="I585" i="3"/>
  <c r="I586" i="3"/>
  <c r="I587" i="3"/>
  <c r="I588" i="3"/>
  <c r="I589" i="3"/>
  <c r="I590" i="3"/>
  <c r="I591" i="3"/>
  <c r="I592" i="3"/>
  <c r="R592" i="3" s="1"/>
  <c r="I593" i="3"/>
  <c r="I594" i="3"/>
  <c r="I595" i="3"/>
  <c r="I596" i="3"/>
  <c r="I597" i="3"/>
  <c r="I598" i="3"/>
  <c r="I599" i="3"/>
  <c r="I600" i="3"/>
  <c r="I601" i="3"/>
  <c r="I602" i="3"/>
  <c r="I603" i="3"/>
  <c r="I604" i="3"/>
  <c r="I605" i="3"/>
  <c r="R605" i="3" s="1"/>
  <c r="I606" i="3"/>
  <c r="I607" i="3"/>
  <c r="I608" i="3"/>
  <c r="I609" i="3"/>
  <c r="I610" i="3"/>
  <c r="I611" i="3"/>
  <c r="I612" i="3"/>
  <c r="I613" i="3"/>
  <c r="I614" i="3"/>
  <c r="R614" i="3" s="1"/>
  <c r="I615" i="3"/>
  <c r="R615" i="3" s="1"/>
  <c r="I616" i="3"/>
  <c r="I617" i="3"/>
  <c r="I618" i="3"/>
  <c r="I619" i="3"/>
  <c r="I620" i="3"/>
  <c r="I621" i="3"/>
  <c r="I622" i="3"/>
  <c r="I623" i="3"/>
  <c r="I624" i="3"/>
  <c r="I625" i="3"/>
  <c r="I626" i="3"/>
  <c r="I627" i="3"/>
  <c r="I628" i="3"/>
  <c r="I629" i="3"/>
  <c r="I630" i="3"/>
  <c r="I631" i="3"/>
  <c r="R631" i="3" s="1"/>
  <c r="I632" i="3"/>
  <c r="I633" i="3"/>
  <c r="I634" i="3"/>
  <c r="I635" i="3"/>
  <c r="I636" i="3"/>
  <c r="I637" i="3"/>
  <c r="I638" i="3"/>
  <c r="I639" i="3"/>
  <c r="I640" i="3"/>
  <c r="I641" i="3"/>
  <c r="I642" i="3"/>
  <c r="I643" i="3"/>
  <c r="I644" i="3"/>
  <c r="I645" i="3"/>
  <c r="I646" i="3"/>
  <c r="I647" i="3"/>
  <c r="I648" i="3"/>
  <c r="I649" i="3"/>
  <c r="I650" i="3"/>
  <c r="I651" i="3"/>
  <c r="R651" i="3" s="1"/>
  <c r="I652" i="3"/>
  <c r="I653" i="3"/>
  <c r="I654" i="3"/>
  <c r="I655" i="3"/>
  <c r="I656" i="3"/>
  <c r="I657" i="3"/>
  <c r="I658" i="3"/>
  <c r="I659" i="3"/>
  <c r="I660" i="3"/>
  <c r="I661" i="3"/>
  <c r="I662" i="3"/>
  <c r="I663" i="3"/>
  <c r="I664" i="3"/>
  <c r="I665" i="3"/>
  <c r="I666" i="3"/>
  <c r="I667" i="3"/>
  <c r="R667" i="3" s="1"/>
  <c r="I668" i="3"/>
  <c r="I669" i="3"/>
  <c r="I670" i="3"/>
  <c r="I671" i="3"/>
  <c r="I672" i="3"/>
  <c r="I673" i="3"/>
  <c r="I674" i="3"/>
  <c r="I675" i="3"/>
  <c r="I676" i="3"/>
  <c r="I677" i="3"/>
  <c r="I678" i="3"/>
  <c r="I679" i="3"/>
  <c r="I680" i="3"/>
  <c r="I681" i="3"/>
  <c r="I682" i="3"/>
  <c r="I683" i="3"/>
  <c r="I684" i="3"/>
  <c r="I685" i="3"/>
  <c r="I686" i="3"/>
  <c r="I687" i="3"/>
  <c r="R687" i="3" s="1"/>
  <c r="I688" i="3"/>
  <c r="I689" i="3"/>
  <c r="I690" i="3"/>
  <c r="I691" i="3"/>
  <c r="I692" i="3"/>
  <c r="I693" i="3"/>
  <c r="I694" i="3"/>
  <c r="I695" i="3"/>
  <c r="I696" i="3"/>
  <c r="I697" i="3"/>
  <c r="I698" i="3"/>
  <c r="I699" i="3"/>
  <c r="I700" i="3"/>
  <c r="I701" i="3"/>
  <c r="I702" i="3"/>
  <c r="I703" i="3"/>
  <c r="R703" i="3" s="1"/>
  <c r="I704" i="3"/>
  <c r="I705" i="3"/>
  <c r="I706" i="3"/>
  <c r="I707" i="3"/>
  <c r="I708" i="3"/>
  <c r="I709" i="3"/>
  <c r="I710" i="3"/>
  <c r="I711" i="3"/>
  <c r="I712" i="3"/>
  <c r="I713" i="3"/>
  <c r="R713" i="3" s="1"/>
  <c r="I714" i="3"/>
  <c r="I715" i="3"/>
  <c r="I716" i="3"/>
  <c r="I717" i="3"/>
  <c r="I718" i="3"/>
  <c r="I719" i="3"/>
  <c r="I720" i="3"/>
  <c r="I721" i="3"/>
  <c r="I722" i="3"/>
  <c r="R722" i="3" s="1"/>
  <c r="I723" i="3"/>
  <c r="I724" i="3"/>
  <c r="I725" i="3"/>
  <c r="I726" i="3"/>
  <c r="I727" i="3"/>
  <c r="I728" i="3"/>
  <c r="I729" i="3"/>
  <c r="I730" i="3"/>
  <c r="I731" i="3"/>
  <c r="I732" i="3"/>
  <c r="I733" i="3"/>
  <c r="I734" i="3"/>
  <c r="I735" i="3"/>
  <c r="I736" i="3"/>
  <c r="I737" i="3"/>
  <c r="I738" i="3"/>
  <c r="I739" i="3"/>
  <c r="R739" i="3" s="1"/>
  <c r="I740" i="3"/>
  <c r="I741" i="3"/>
  <c r="I742" i="3"/>
  <c r="I743" i="3"/>
  <c r="I744" i="3"/>
  <c r="I745" i="3"/>
  <c r="I746" i="3"/>
  <c r="I747" i="3"/>
  <c r="I748" i="3"/>
  <c r="I749" i="3"/>
  <c r="I750" i="3"/>
  <c r="I751" i="3"/>
  <c r="I752" i="3"/>
  <c r="I753" i="3"/>
  <c r="I754" i="3"/>
  <c r="I755" i="3"/>
  <c r="I756" i="3"/>
  <c r="I757" i="3"/>
  <c r="I758" i="3"/>
  <c r="R758" i="3" s="1"/>
  <c r="I759" i="3"/>
  <c r="I760" i="3"/>
  <c r="I761" i="3"/>
  <c r="I762" i="3"/>
  <c r="I763" i="3"/>
  <c r="I764" i="3"/>
  <c r="I765" i="3"/>
  <c r="I766" i="3"/>
  <c r="I767" i="3"/>
  <c r="I768" i="3"/>
  <c r="I769" i="3"/>
  <c r="I770" i="3"/>
  <c r="I771" i="3"/>
  <c r="I772" i="3"/>
  <c r="I773" i="3"/>
  <c r="I774" i="3"/>
  <c r="I775" i="3"/>
  <c r="R775" i="3" s="1"/>
  <c r="I776" i="3"/>
  <c r="I777" i="3"/>
  <c r="I778" i="3"/>
  <c r="I779" i="3"/>
  <c r="I780" i="3"/>
  <c r="I781" i="3"/>
  <c r="I782" i="3"/>
  <c r="I783" i="3"/>
  <c r="I784" i="3"/>
  <c r="I785" i="3"/>
  <c r="I786" i="3"/>
  <c r="I787" i="3"/>
  <c r="I788" i="3"/>
  <c r="I789" i="3"/>
  <c r="I790" i="3"/>
  <c r="I791" i="3"/>
  <c r="I792" i="3"/>
  <c r="I793" i="3"/>
  <c r="I794" i="3"/>
  <c r="R794" i="3" s="1"/>
  <c r="I795" i="3"/>
  <c r="R795" i="3" s="1"/>
  <c r="I796" i="3"/>
  <c r="I797" i="3"/>
  <c r="I798" i="3"/>
  <c r="I799" i="3"/>
  <c r="I800" i="3"/>
  <c r="I801" i="3"/>
  <c r="I802" i="3"/>
  <c r="I803" i="3"/>
  <c r="I804" i="3"/>
  <c r="I805" i="3"/>
  <c r="I806" i="3"/>
  <c r="I807" i="3"/>
  <c r="I808" i="3"/>
  <c r="I809" i="3"/>
  <c r="I810" i="3"/>
  <c r="I811" i="3"/>
  <c r="R811" i="3" s="1"/>
  <c r="I812" i="3"/>
  <c r="I813" i="3"/>
  <c r="I814" i="3"/>
  <c r="I815" i="3"/>
  <c r="I816" i="3"/>
  <c r="I817" i="3"/>
  <c r="I818" i="3"/>
  <c r="I819" i="3"/>
  <c r="I820" i="3"/>
  <c r="I821" i="3"/>
  <c r="R821" i="3" s="1"/>
  <c r="I822" i="3"/>
  <c r="I823" i="3"/>
  <c r="I824" i="3"/>
  <c r="I825" i="3"/>
  <c r="I826" i="3"/>
  <c r="I827" i="3"/>
  <c r="I828" i="3"/>
  <c r="I829" i="3"/>
  <c r="I830" i="3"/>
  <c r="R830" i="3" s="1"/>
  <c r="I831" i="3"/>
  <c r="I832" i="3"/>
  <c r="I833" i="3"/>
  <c r="I834" i="3"/>
  <c r="I835" i="3"/>
  <c r="I836" i="3"/>
  <c r="I837" i="3"/>
  <c r="I838" i="3"/>
  <c r="I839" i="3"/>
  <c r="I840" i="3"/>
  <c r="I841" i="3"/>
  <c r="I842" i="3"/>
  <c r="I843" i="3"/>
  <c r="I844" i="3"/>
  <c r="I845" i="3"/>
  <c r="I846" i="3"/>
  <c r="I847" i="3"/>
  <c r="R847" i="3" s="1"/>
  <c r="I848" i="3"/>
  <c r="I849" i="3"/>
  <c r="I850" i="3"/>
  <c r="I851" i="3"/>
  <c r="I852" i="3"/>
  <c r="I853" i="3"/>
  <c r="I854" i="3"/>
  <c r="I855" i="3"/>
  <c r="I856" i="3"/>
  <c r="I857" i="3"/>
  <c r="I858" i="3"/>
  <c r="I859" i="3"/>
  <c r="I860" i="3"/>
  <c r="I861" i="3"/>
  <c r="I862" i="3"/>
  <c r="I863" i="3"/>
  <c r="I864" i="3"/>
  <c r="I865" i="3"/>
  <c r="I866" i="3"/>
  <c r="R866" i="3" s="1"/>
  <c r="I867" i="3"/>
  <c r="I868" i="3"/>
  <c r="I869" i="3"/>
  <c r="I870" i="3"/>
  <c r="I871" i="3"/>
  <c r="I872" i="3"/>
  <c r="I873" i="3"/>
  <c r="I874" i="3"/>
  <c r="I875" i="3"/>
  <c r="I876" i="3"/>
  <c r="I877" i="3"/>
  <c r="I878" i="3"/>
  <c r="I879" i="3"/>
  <c r="I880" i="3"/>
  <c r="I881" i="3"/>
  <c r="I882" i="3"/>
  <c r="I883" i="3"/>
  <c r="R883" i="3" s="1"/>
  <c r="I884" i="3"/>
  <c r="I885" i="3"/>
  <c r="I886" i="3"/>
  <c r="I887" i="3"/>
  <c r="I888" i="3"/>
  <c r="I889" i="3"/>
  <c r="I890" i="3"/>
  <c r="I891" i="3"/>
  <c r="I892" i="3"/>
  <c r="I893" i="3"/>
  <c r="I894" i="3"/>
  <c r="I895" i="3"/>
  <c r="I896" i="3"/>
  <c r="I897" i="3"/>
  <c r="I898" i="3"/>
  <c r="I899" i="3"/>
  <c r="I900" i="3"/>
  <c r="I901" i="3"/>
  <c r="I902" i="3"/>
  <c r="R902" i="3" s="1"/>
  <c r="I903" i="3"/>
  <c r="R903" i="3" s="1"/>
  <c r="I904" i="3"/>
  <c r="I905" i="3"/>
  <c r="I906" i="3"/>
  <c r="I907" i="3"/>
  <c r="I908" i="3"/>
  <c r="I909" i="3"/>
  <c r="I910" i="3"/>
  <c r="I911" i="3"/>
  <c r="I912" i="3"/>
  <c r="I913" i="3"/>
  <c r="I914" i="3"/>
  <c r="I915" i="3"/>
  <c r="I916" i="3"/>
  <c r="I917" i="3"/>
  <c r="I918" i="3"/>
  <c r="I919" i="3"/>
  <c r="R919" i="3" s="1"/>
  <c r="I920" i="3"/>
  <c r="I921" i="3"/>
  <c r="I922" i="3"/>
  <c r="I923" i="3"/>
  <c r="I924" i="3"/>
  <c r="I925" i="3"/>
  <c r="I926" i="3"/>
  <c r="N926" i="3" s="1"/>
  <c r="I927" i="3"/>
  <c r="I928" i="3"/>
  <c r="I929" i="3"/>
  <c r="R929" i="3" s="1"/>
  <c r="I930" i="3"/>
  <c r="I931" i="3"/>
  <c r="I932" i="3"/>
  <c r="I933" i="3"/>
  <c r="I934" i="3"/>
  <c r="I935" i="3"/>
  <c r="I936" i="3"/>
  <c r="I937" i="3"/>
  <c r="I938" i="3"/>
  <c r="R938" i="3" s="1"/>
  <c r="I939" i="3"/>
  <c r="I940" i="3"/>
  <c r="N940" i="3" s="1"/>
  <c r="I941" i="3"/>
  <c r="I942" i="3"/>
  <c r="I943" i="3"/>
  <c r="I944" i="3"/>
  <c r="I945" i="3"/>
  <c r="I946" i="3"/>
  <c r="I947" i="3"/>
  <c r="I948" i="3"/>
  <c r="I949" i="3"/>
  <c r="I950" i="3"/>
  <c r="I951" i="3"/>
  <c r="N951" i="3" s="1"/>
  <c r="I952" i="3"/>
  <c r="I953" i="3"/>
  <c r="I954" i="3"/>
  <c r="I955" i="3"/>
  <c r="R955" i="3" s="1"/>
  <c r="I956" i="3"/>
  <c r="I957" i="3"/>
  <c r="I958" i="3"/>
  <c r="I959" i="3"/>
  <c r="I960" i="3"/>
  <c r="I961" i="3"/>
  <c r="I962" i="3"/>
  <c r="I963" i="3"/>
  <c r="I964" i="3"/>
  <c r="I965" i="3"/>
  <c r="I966" i="3"/>
  <c r="I967" i="3"/>
  <c r="I968" i="3"/>
  <c r="I969" i="3"/>
  <c r="I970" i="3"/>
  <c r="I971" i="3"/>
  <c r="I972" i="3"/>
  <c r="I973" i="3"/>
  <c r="I974" i="3"/>
  <c r="R974" i="3" s="1"/>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N1138" i="3" s="1"/>
  <c r="I1139" i="3"/>
  <c r="I1140" i="3"/>
  <c r="I1141" i="3"/>
  <c r="I1142" i="3"/>
  <c r="I1143" i="3"/>
  <c r="I1144" i="3"/>
  <c r="I1145" i="3"/>
  <c r="R1145" i="3" s="1"/>
  <c r="I1146" i="3"/>
  <c r="I1147" i="3"/>
  <c r="I1148" i="3"/>
  <c r="I1149" i="3"/>
  <c r="I1150" i="3"/>
  <c r="I1151" i="3"/>
  <c r="I1152" i="3"/>
  <c r="I1153" i="3"/>
  <c r="I1154" i="3"/>
  <c r="R1154" i="3" s="1"/>
  <c r="I1155" i="3"/>
  <c r="I1156" i="3"/>
  <c r="I1157" i="3"/>
  <c r="I1158" i="3"/>
  <c r="I1159" i="3"/>
  <c r="I1160" i="3"/>
  <c r="I1161" i="3"/>
  <c r="N1161" i="3" s="1"/>
  <c r="I1162" i="3"/>
  <c r="I1163" i="3"/>
  <c r="R1163" i="3" s="1"/>
  <c r="I1164" i="3"/>
  <c r="I1165" i="3"/>
  <c r="I1166" i="3"/>
  <c r="I1167" i="3"/>
  <c r="I1168" i="3"/>
  <c r="R1168" i="3" s="1"/>
  <c r="I1169" i="3"/>
  <c r="R1169" i="3" s="1"/>
  <c r="I1170" i="3"/>
  <c r="I1171" i="3"/>
  <c r="I1172" i="3"/>
  <c r="I1173" i="3"/>
  <c r="I1174" i="3"/>
  <c r="I1175" i="3"/>
  <c r="R1175" i="3" s="1"/>
  <c r="I1176"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P178" i="3" s="1"/>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P346" i="3" s="1"/>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P418" i="3" s="1"/>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I2" i="3"/>
  <c r="D2" i="3"/>
  <c r="Q3" i="1"/>
  <c r="P2" i="1"/>
  <c r="Q2" i="1"/>
  <c r="Q234"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O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P789" i="3" l="1"/>
  <c r="P741" i="3"/>
  <c r="P621" i="3"/>
  <c r="P573" i="3"/>
  <c r="P501" i="3"/>
  <c r="P453" i="3"/>
  <c r="V453" i="3" s="1"/>
  <c r="P405" i="3"/>
  <c r="P237" i="3"/>
  <c r="V237" i="3" s="1"/>
  <c r="P117" i="3"/>
  <c r="P93" i="3"/>
  <c r="P69" i="3"/>
  <c r="P945" i="3"/>
  <c r="P705" i="3"/>
  <c r="P681" i="3"/>
  <c r="V681" i="3" s="1"/>
  <c r="P657" i="3"/>
  <c r="P633" i="3"/>
  <c r="V633" i="3" s="1"/>
  <c r="P561" i="3"/>
  <c r="V561" i="3" s="1"/>
  <c r="P537" i="3"/>
  <c r="P513" i="3"/>
  <c r="V513" i="3" s="1"/>
  <c r="P465" i="3"/>
  <c r="P249" i="3"/>
  <c r="P225" i="3"/>
  <c r="V225" i="3" s="1"/>
  <c r="P201" i="3"/>
  <c r="P105" i="3"/>
  <c r="V105" i="3" s="1"/>
  <c r="P1172" i="3"/>
  <c r="V1172" i="3" s="1"/>
  <c r="P1124" i="3"/>
  <c r="P1100" i="3"/>
  <c r="V1100" i="3" s="1"/>
  <c r="P1076" i="3"/>
  <c r="P1028" i="3"/>
  <c r="P956" i="3"/>
  <c r="P932" i="3"/>
  <c r="P908" i="3"/>
  <c r="V908" i="3" s="1"/>
  <c r="P836" i="3"/>
  <c r="V836" i="3" s="1"/>
  <c r="P788" i="3"/>
  <c r="P764" i="3"/>
  <c r="V764" i="3" s="1"/>
  <c r="P692" i="3"/>
  <c r="P668" i="3"/>
  <c r="P644" i="3"/>
  <c r="P620" i="3"/>
  <c r="P596" i="3"/>
  <c r="V596" i="3" s="1"/>
  <c r="P572" i="3"/>
  <c r="V572" i="3" s="1"/>
  <c r="P548" i="3"/>
  <c r="P524" i="3"/>
  <c r="V524" i="3" s="1"/>
  <c r="P500" i="3"/>
  <c r="P476" i="3"/>
  <c r="P452" i="3"/>
  <c r="V452" i="3" s="1"/>
  <c r="P428" i="3"/>
  <c r="P404" i="3"/>
  <c r="V404" i="3" s="1"/>
  <c r="P380" i="3"/>
  <c r="V380" i="3" s="1"/>
  <c r="P356" i="3"/>
  <c r="P332" i="3"/>
  <c r="V332" i="3" s="1"/>
  <c r="P308" i="3"/>
  <c r="P284" i="3"/>
  <c r="P260" i="3"/>
  <c r="V260" i="3" s="1"/>
  <c r="P236" i="3"/>
  <c r="P212" i="3"/>
  <c r="V212" i="3" s="1"/>
  <c r="P188" i="3"/>
  <c r="V188" i="3" s="1"/>
  <c r="P164" i="3"/>
  <c r="P140" i="3"/>
  <c r="V140" i="3" s="1"/>
  <c r="P116" i="3"/>
  <c r="P92" i="3"/>
  <c r="P68" i="3"/>
  <c r="P44" i="3"/>
  <c r="P20" i="3"/>
  <c r="V20" i="3" s="1"/>
  <c r="P152" i="3"/>
  <c r="V152" i="3" s="1"/>
  <c r="P440" i="3"/>
  <c r="P935" i="3"/>
  <c r="V935" i="3" s="1"/>
  <c r="P407" i="3"/>
  <c r="P1160" i="3"/>
  <c r="P1136" i="3"/>
  <c r="V1136" i="3" s="1"/>
  <c r="P1112" i="3"/>
  <c r="P1016" i="3"/>
  <c r="V1016" i="3" s="1"/>
  <c r="P992" i="3"/>
  <c r="V992" i="3" s="1"/>
  <c r="P968" i="3"/>
  <c r="P848" i="3"/>
  <c r="V848" i="3" s="1"/>
  <c r="P824" i="3"/>
  <c r="P800" i="3"/>
  <c r="P776" i="3"/>
  <c r="V776" i="3" s="1"/>
  <c r="P752" i="3"/>
  <c r="P704" i="3"/>
  <c r="V704" i="3" s="1"/>
  <c r="P680" i="3"/>
  <c r="V680" i="3" s="1"/>
  <c r="P672" i="3"/>
  <c r="P632" i="3"/>
  <c r="V632" i="3" s="1"/>
  <c r="P608" i="3"/>
  <c r="P560" i="3"/>
  <c r="P536" i="3"/>
  <c r="V536" i="3" s="1"/>
  <c r="P512" i="3"/>
  <c r="P488" i="3"/>
  <c r="V488" i="3" s="1"/>
  <c r="P464" i="3"/>
  <c r="V464" i="3" s="1"/>
  <c r="P416" i="3"/>
  <c r="P392" i="3"/>
  <c r="V392" i="3" s="1"/>
  <c r="P368" i="3"/>
  <c r="P344" i="3"/>
  <c r="P320" i="3"/>
  <c r="P296" i="3"/>
  <c r="P272" i="3"/>
  <c r="V272" i="3" s="1"/>
  <c r="P248" i="3"/>
  <c r="V248" i="3" s="1"/>
  <c r="P224" i="3"/>
  <c r="P200" i="3"/>
  <c r="V200" i="3" s="1"/>
  <c r="P176" i="3"/>
  <c r="P128" i="3"/>
  <c r="P104" i="3"/>
  <c r="V104" i="3" s="1"/>
  <c r="P80" i="3"/>
  <c r="P56" i="3"/>
  <c r="V56" i="3" s="1"/>
  <c r="P32" i="3"/>
  <c r="V32" i="3" s="1"/>
  <c r="P8" i="3"/>
  <c r="V8" i="3" s="1"/>
  <c r="P827" i="3"/>
  <c r="V827" i="3" s="1"/>
  <c r="P587" i="3"/>
  <c r="P563" i="3"/>
  <c r="P467" i="3"/>
  <c r="V467" i="3" s="1"/>
  <c r="P443" i="3"/>
  <c r="P814" i="3"/>
  <c r="V814" i="3" s="1"/>
  <c r="P718" i="3"/>
  <c r="V718" i="3" s="1"/>
  <c r="P503" i="3"/>
  <c r="P959" i="3"/>
  <c r="V959" i="3" s="1"/>
  <c r="P119" i="3"/>
  <c r="P1145" i="3"/>
  <c r="P1121" i="3"/>
  <c r="V1121" i="3" s="1"/>
  <c r="P1109" i="3"/>
  <c r="V1109" i="3" s="1"/>
  <c r="P1085" i="3"/>
  <c r="V1085" i="3" s="1"/>
  <c r="P1073" i="3"/>
  <c r="V1073" i="3" s="1"/>
  <c r="P1049" i="3"/>
  <c r="P1025" i="3"/>
  <c r="V1025" i="3" s="1"/>
  <c r="P1001" i="3"/>
  <c r="P989" i="3"/>
  <c r="P965" i="3"/>
  <c r="V965" i="3" s="1"/>
  <c r="P953" i="3"/>
  <c r="V953" i="3" s="1"/>
  <c r="P929" i="3"/>
  <c r="V929" i="3" s="1"/>
  <c r="P905" i="3"/>
  <c r="V905" i="3" s="1"/>
  <c r="P869" i="3"/>
  <c r="P845" i="3"/>
  <c r="V845" i="3" s="1"/>
  <c r="P833" i="3"/>
  <c r="P785" i="3"/>
  <c r="P773" i="3"/>
  <c r="V773" i="3" s="1"/>
  <c r="P761" i="3"/>
  <c r="V761" i="3" s="1"/>
  <c r="P749" i="3"/>
  <c r="V749" i="3" s="1"/>
  <c r="P725" i="3"/>
  <c r="V725" i="3" s="1"/>
  <c r="P701" i="3"/>
  <c r="P689" i="3"/>
  <c r="V689" i="3" s="1"/>
  <c r="P665" i="3"/>
  <c r="P629" i="3"/>
  <c r="P617" i="3"/>
  <c r="V617" i="3" s="1"/>
  <c r="P605" i="3"/>
  <c r="V605" i="3" s="1"/>
  <c r="P593" i="3"/>
  <c r="V593" i="3" s="1"/>
  <c r="P569" i="3"/>
  <c r="V569" i="3" s="1"/>
  <c r="P545" i="3"/>
  <c r="P533" i="3"/>
  <c r="V533" i="3" s="1"/>
  <c r="P521" i="3"/>
  <c r="P509" i="3"/>
  <c r="P497" i="3"/>
  <c r="V497" i="3" s="1"/>
  <c r="P485" i="3"/>
  <c r="V485" i="3" s="1"/>
  <c r="P473" i="3"/>
  <c r="V473" i="3" s="1"/>
  <c r="P461" i="3"/>
  <c r="V461" i="3" s="1"/>
  <c r="P449" i="3"/>
  <c r="P437" i="3"/>
  <c r="V437" i="3" s="1"/>
  <c r="P425" i="3"/>
  <c r="P413" i="3"/>
  <c r="P401" i="3"/>
  <c r="V401" i="3" s="1"/>
  <c r="P389" i="3"/>
  <c r="P377" i="3"/>
  <c r="V377" i="3" s="1"/>
  <c r="P365" i="3"/>
  <c r="V365" i="3" s="1"/>
  <c r="P353" i="3"/>
  <c r="P341" i="3"/>
  <c r="V341" i="3" s="1"/>
  <c r="P329" i="3"/>
  <c r="P317" i="3"/>
  <c r="P305" i="3"/>
  <c r="V305" i="3" s="1"/>
  <c r="P293" i="3"/>
  <c r="V293" i="3" s="1"/>
  <c r="P281" i="3"/>
  <c r="V281" i="3" s="1"/>
  <c r="P269" i="3"/>
  <c r="V269" i="3" s="1"/>
  <c r="P257" i="3"/>
  <c r="P245" i="3"/>
  <c r="V245" i="3" s="1"/>
  <c r="P233" i="3"/>
  <c r="P221" i="3"/>
  <c r="P209" i="3"/>
  <c r="V209" i="3" s="1"/>
  <c r="P197" i="3"/>
  <c r="V197" i="3" s="1"/>
  <c r="P185" i="3"/>
  <c r="V185" i="3" s="1"/>
  <c r="P173" i="3"/>
  <c r="V173" i="3" s="1"/>
  <c r="P161" i="3"/>
  <c r="P149" i="3"/>
  <c r="V149" i="3" s="1"/>
  <c r="P137" i="3"/>
  <c r="P125" i="3"/>
  <c r="P113" i="3"/>
  <c r="V113" i="3" s="1"/>
  <c r="P101" i="3"/>
  <c r="P89" i="3"/>
  <c r="V89" i="3" s="1"/>
  <c r="P65" i="3"/>
  <c r="V65" i="3" s="1"/>
  <c r="P53" i="3"/>
  <c r="V53" i="3" s="1"/>
  <c r="P41" i="3"/>
  <c r="V41" i="3" s="1"/>
  <c r="P29" i="3"/>
  <c r="P17" i="3"/>
  <c r="P5" i="3"/>
  <c r="V5" i="3" s="1"/>
  <c r="P627" i="3"/>
  <c r="V627" i="3" s="1"/>
  <c r="P339" i="3"/>
  <c r="V339" i="3" s="1"/>
  <c r="P291" i="3"/>
  <c r="V291" i="3" s="1"/>
  <c r="P267" i="3"/>
  <c r="P195" i="3"/>
  <c r="V195" i="3" s="1"/>
  <c r="P159" i="3"/>
  <c r="P147" i="3"/>
  <c r="P87" i="3"/>
  <c r="V87" i="3" s="1"/>
  <c r="P15" i="3"/>
  <c r="V15" i="3" s="1"/>
  <c r="P841" i="3"/>
  <c r="V841" i="3" s="1"/>
  <c r="P193" i="3"/>
  <c r="V193" i="3" s="1"/>
  <c r="P157" i="3"/>
  <c r="P61" i="3"/>
  <c r="V61" i="3" s="1"/>
  <c r="P37" i="3"/>
  <c r="P295" i="3"/>
  <c r="P247" i="3"/>
  <c r="V247" i="3" s="1"/>
  <c r="P235" i="3"/>
  <c r="V235" i="3" s="1"/>
  <c r="P187" i="3"/>
  <c r="V187" i="3" s="1"/>
  <c r="P175" i="3"/>
  <c r="V175" i="3" s="1"/>
  <c r="P139" i="3"/>
  <c r="V139" i="3" s="1"/>
  <c r="P127" i="3"/>
  <c r="V127" i="3" s="1"/>
  <c r="P115" i="3"/>
  <c r="V115" i="3" s="1"/>
  <c r="P103" i="3"/>
  <c r="P91" i="3"/>
  <c r="V91" i="3" s="1"/>
  <c r="P79" i="3"/>
  <c r="V79" i="3" s="1"/>
  <c r="P67" i="3"/>
  <c r="V67" i="3" s="1"/>
  <c r="P31" i="3"/>
  <c r="V31" i="3" s="1"/>
  <c r="P19" i="3"/>
  <c r="V19" i="3" s="1"/>
  <c r="P1110" i="3"/>
  <c r="V1110" i="3" s="1"/>
  <c r="P1098" i="3"/>
  <c r="P1014" i="3"/>
  <c r="P1002" i="3"/>
  <c r="V1002" i="3" s="1"/>
  <c r="P990" i="3"/>
  <c r="V990" i="3" s="1"/>
  <c r="P954" i="3"/>
  <c r="V954" i="3" s="1"/>
  <c r="P918" i="3"/>
  <c r="V918" i="3" s="1"/>
  <c r="P894" i="3"/>
  <c r="P870" i="3"/>
  <c r="V870" i="3" s="1"/>
  <c r="P810" i="3"/>
  <c r="P798" i="3"/>
  <c r="P786" i="3"/>
  <c r="V786" i="3" s="1"/>
  <c r="P774" i="3"/>
  <c r="P750" i="3"/>
  <c r="V750" i="3" s="1"/>
  <c r="P726" i="3"/>
  <c r="V726" i="3" s="1"/>
  <c r="P714" i="3"/>
  <c r="V714" i="3" s="1"/>
  <c r="P666" i="3"/>
  <c r="V666" i="3" s="1"/>
  <c r="P654" i="3"/>
  <c r="V654" i="3" s="1"/>
  <c r="P642" i="3"/>
  <c r="P630" i="3"/>
  <c r="V630" i="3" s="1"/>
  <c r="P618" i="3"/>
  <c r="V618" i="3" s="1"/>
  <c r="P594" i="3"/>
  <c r="V594" i="3" s="1"/>
  <c r="P570" i="3"/>
  <c r="V570" i="3" s="1"/>
  <c r="P558" i="3"/>
  <c r="P546" i="3"/>
  <c r="V546" i="3" s="1"/>
  <c r="P534" i="3"/>
  <c r="P510" i="3"/>
  <c r="P498" i="3"/>
  <c r="V498" i="3" s="1"/>
  <c r="P486" i="3"/>
  <c r="V486" i="3" s="1"/>
  <c r="P474" i="3"/>
  <c r="V474" i="3" s="1"/>
  <c r="P438" i="3"/>
  <c r="V438" i="3" s="1"/>
  <c r="P414" i="3"/>
  <c r="P402" i="3"/>
  <c r="V402" i="3" s="1"/>
  <c r="P390" i="3"/>
  <c r="P378" i="3"/>
  <c r="P366" i="3"/>
  <c r="V366" i="3" s="1"/>
  <c r="P354" i="3"/>
  <c r="V354" i="3" s="1"/>
  <c r="P342" i="3"/>
  <c r="V342" i="3" s="1"/>
  <c r="P330" i="3"/>
  <c r="V330" i="3" s="1"/>
  <c r="P318" i="3"/>
  <c r="V318" i="3" s="1"/>
  <c r="P306" i="3"/>
  <c r="V306" i="3" s="1"/>
  <c r="P282" i="3"/>
  <c r="V282" i="3" s="1"/>
  <c r="P270" i="3"/>
  <c r="P258" i="3"/>
  <c r="V258" i="3" s="1"/>
  <c r="P246" i="3"/>
  <c r="V246" i="3" s="1"/>
  <c r="P234" i="3"/>
  <c r="V234" i="3" s="1"/>
  <c r="P222" i="3"/>
  <c r="V222" i="3" s="1"/>
  <c r="P210" i="3"/>
  <c r="P198" i="3"/>
  <c r="V198" i="3" s="1"/>
  <c r="P186" i="3"/>
  <c r="P174" i="3"/>
  <c r="V174" i="3" s="1"/>
  <c r="P162" i="3"/>
  <c r="V162" i="3" s="1"/>
  <c r="P138" i="3"/>
  <c r="V138" i="3" s="1"/>
  <c r="P126" i="3"/>
  <c r="V126" i="3" s="1"/>
  <c r="P114" i="3"/>
  <c r="V114" i="3" s="1"/>
  <c r="P102" i="3"/>
  <c r="V102" i="3" s="1"/>
  <c r="P90" i="3"/>
  <c r="V90" i="3" s="1"/>
  <c r="P78" i="3"/>
  <c r="P66" i="3"/>
  <c r="V66" i="3" s="1"/>
  <c r="P54" i="3"/>
  <c r="V54" i="3" s="1"/>
  <c r="P42" i="3"/>
  <c r="V42" i="3" s="1"/>
  <c r="P30" i="3"/>
  <c r="V30" i="3" s="1"/>
  <c r="P18" i="3"/>
  <c r="V18" i="3" s="1"/>
  <c r="P24" i="3"/>
  <c r="V24" i="3" s="1"/>
  <c r="P1164" i="3"/>
  <c r="V1164" i="3" s="1"/>
  <c r="P1152" i="3"/>
  <c r="V1152" i="3" s="1"/>
  <c r="P840" i="3"/>
  <c r="P828" i="3"/>
  <c r="V828" i="3" s="1"/>
  <c r="P816" i="3"/>
  <c r="V816" i="3" s="1"/>
  <c r="P804" i="3"/>
  <c r="V804" i="3" s="1"/>
  <c r="P792" i="3"/>
  <c r="V792" i="3" s="1"/>
  <c r="P780" i="3"/>
  <c r="V780" i="3" s="1"/>
  <c r="P768" i="3"/>
  <c r="V768" i="3" s="1"/>
  <c r="P756" i="3"/>
  <c r="P744" i="3"/>
  <c r="P732" i="3"/>
  <c r="V732" i="3" s="1"/>
  <c r="P720" i="3"/>
  <c r="P708" i="3"/>
  <c r="V708" i="3" s="1"/>
  <c r="P696" i="3"/>
  <c r="V696" i="3" s="1"/>
  <c r="P684" i="3"/>
  <c r="P660" i="3"/>
  <c r="V660" i="3" s="1"/>
  <c r="P648" i="3"/>
  <c r="P636" i="3"/>
  <c r="P624" i="3"/>
  <c r="V624" i="3" s="1"/>
  <c r="P612" i="3"/>
  <c r="V612" i="3" s="1"/>
  <c r="P600" i="3"/>
  <c r="V600" i="3" s="1"/>
  <c r="P588" i="3"/>
  <c r="V588" i="3" s="1"/>
  <c r="P576" i="3"/>
  <c r="V576" i="3" s="1"/>
  <c r="P564" i="3"/>
  <c r="V564" i="3" s="1"/>
  <c r="P552" i="3"/>
  <c r="V552" i="3" s="1"/>
  <c r="P540" i="3"/>
  <c r="P528" i="3"/>
  <c r="V528" i="3" s="1"/>
  <c r="P516" i="3"/>
  <c r="V516" i="3" s="1"/>
  <c r="P504" i="3"/>
  <c r="V504" i="3" s="1"/>
  <c r="P492" i="3"/>
  <c r="V492" i="3" s="1"/>
  <c r="P480" i="3"/>
  <c r="V480" i="3" s="1"/>
  <c r="P468" i="3"/>
  <c r="V468" i="3" s="1"/>
  <c r="P456" i="3"/>
  <c r="P444" i="3"/>
  <c r="P432" i="3"/>
  <c r="V432" i="3" s="1"/>
  <c r="P420" i="3"/>
  <c r="V420" i="3" s="1"/>
  <c r="P408" i="3"/>
  <c r="V408" i="3" s="1"/>
  <c r="P396" i="3"/>
  <c r="V396" i="3" s="1"/>
  <c r="P384" i="3"/>
  <c r="P372" i="3"/>
  <c r="V372" i="3" s="1"/>
  <c r="P360" i="3"/>
  <c r="P348" i="3"/>
  <c r="P336" i="3"/>
  <c r="V336" i="3" s="1"/>
  <c r="P324" i="3"/>
  <c r="V324" i="3" s="1"/>
  <c r="P312" i="3"/>
  <c r="V312" i="3" s="1"/>
  <c r="P300" i="3"/>
  <c r="V300" i="3" s="1"/>
  <c r="P288" i="3"/>
  <c r="V288" i="3" s="1"/>
  <c r="P276" i="3"/>
  <c r="V276" i="3" s="1"/>
  <c r="P264" i="3"/>
  <c r="V264" i="3" s="1"/>
  <c r="P252" i="3"/>
  <c r="P240" i="3"/>
  <c r="V240" i="3" s="1"/>
  <c r="P228" i="3"/>
  <c r="V228" i="3" s="1"/>
  <c r="P216" i="3"/>
  <c r="V216" i="3" s="1"/>
  <c r="P204" i="3"/>
  <c r="V204" i="3" s="1"/>
  <c r="P192" i="3"/>
  <c r="V192" i="3" s="1"/>
  <c r="P180" i="3"/>
  <c r="V180" i="3" s="1"/>
  <c r="P168" i="3"/>
  <c r="P156" i="3"/>
  <c r="V156" i="3" s="1"/>
  <c r="P144" i="3"/>
  <c r="V144" i="3" s="1"/>
  <c r="P132" i="3"/>
  <c r="V132" i="3" s="1"/>
  <c r="P120" i="3"/>
  <c r="V120" i="3" s="1"/>
  <c r="P108" i="3"/>
  <c r="V108" i="3" s="1"/>
  <c r="P96" i="3"/>
  <c r="P84" i="3"/>
  <c r="V84" i="3" s="1"/>
  <c r="P72" i="3"/>
  <c r="P60" i="3"/>
  <c r="P48" i="3"/>
  <c r="V48" i="3" s="1"/>
  <c r="P36" i="3"/>
  <c r="V36" i="3" s="1"/>
  <c r="P12" i="3"/>
  <c r="V12" i="3" s="1"/>
  <c r="P223" i="3"/>
  <c r="V223" i="3" s="1"/>
  <c r="P655" i="3"/>
  <c r="V655" i="3" s="1"/>
  <c r="P595" i="3"/>
  <c r="V595" i="3" s="1"/>
  <c r="P511" i="3"/>
  <c r="V511" i="3" s="1"/>
  <c r="P439" i="3"/>
  <c r="P319" i="3"/>
  <c r="V319" i="3" s="1"/>
  <c r="P307" i="3"/>
  <c r="V307" i="3" s="1"/>
  <c r="P283" i="3"/>
  <c r="V283" i="3" s="1"/>
  <c r="P271" i="3"/>
  <c r="V271" i="3" s="1"/>
  <c r="P259" i="3"/>
  <c r="V259" i="3" s="1"/>
  <c r="P211" i="3"/>
  <c r="V211" i="3" s="1"/>
  <c r="P199" i="3"/>
  <c r="P163" i="3"/>
  <c r="V163" i="3" s="1"/>
  <c r="P151" i="3"/>
  <c r="V151" i="3" s="1"/>
  <c r="P55" i="3"/>
  <c r="V55" i="3" s="1"/>
  <c r="P43" i="3"/>
  <c r="V43" i="3" s="1"/>
  <c r="P7" i="3"/>
  <c r="V7" i="3" s="1"/>
  <c r="O48" i="3"/>
  <c r="P1167" i="3"/>
  <c r="V1167" i="3" s="1"/>
  <c r="P1143" i="3"/>
  <c r="P1131" i="3"/>
  <c r="V1131" i="3" s="1"/>
  <c r="P1119" i="3"/>
  <c r="V1119" i="3" s="1"/>
  <c r="P1107" i="3"/>
  <c r="V1107" i="3" s="1"/>
  <c r="P999" i="3"/>
  <c r="V999" i="3" s="1"/>
  <c r="P927" i="3"/>
  <c r="V927" i="3" s="1"/>
  <c r="P891" i="3"/>
  <c r="V891" i="3" s="1"/>
  <c r="P867" i="3"/>
  <c r="V867" i="3" s="1"/>
  <c r="P771" i="3"/>
  <c r="V771" i="3" s="1"/>
  <c r="P735" i="3"/>
  <c r="P723" i="3"/>
  <c r="V723" i="3" s="1"/>
  <c r="P711" i="3"/>
  <c r="V711" i="3" s="1"/>
  <c r="P459" i="3"/>
  <c r="V459" i="3" s="1"/>
  <c r="P447" i="3"/>
  <c r="V447" i="3" s="1"/>
  <c r="P387" i="3"/>
  <c r="P315" i="3"/>
  <c r="V315" i="3" s="1"/>
  <c r="P279" i="3"/>
  <c r="P1156" i="3"/>
  <c r="P1144" i="3"/>
  <c r="V1144" i="3" s="1"/>
  <c r="P1132" i="3"/>
  <c r="V1132" i="3" s="1"/>
  <c r="P1120" i="3"/>
  <c r="V1120" i="3" s="1"/>
  <c r="P835" i="3"/>
  <c r="V835" i="3" s="1"/>
  <c r="P1108" i="3"/>
  <c r="P1084" i="3"/>
  <c r="P1072" i="3"/>
  <c r="V1072" i="3" s="1"/>
  <c r="P1060" i="3"/>
  <c r="P1048" i="3"/>
  <c r="V1048" i="3" s="1"/>
  <c r="P1036" i="3"/>
  <c r="V1036" i="3" s="1"/>
  <c r="P1024" i="3"/>
  <c r="V1024" i="3" s="1"/>
  <c r="P1012" i="3"/>
  <c r="V1012" i="3" s="1"/>
  <c r="P1000" i="3"/>
  <c r="V1000" i="3" s="1"/>
  <c r="P988" i="3"/>
  <c r="V988" i="3" s="1"/>
  <c r="P976" i="3"/>
  <c r="V976" i="3" s="1"/>
  <c r="P964" i="3"/>
  <c r="P952" i="3"/>
  <c r="V952" i="3" s="1"/>
  <c r="P928" i="3"/>
  <c r="P916" i="3"/>
  <c r="V916" i="3" s="1"/>
  <c r="P904" i="3"/>
  <c r="V904" i="3" s="1"/>
  <c r="P892" i="3"/>
  <c r="V892" i="3" s="1"/>
  <c r="P880" i="3"/>
  <c r="V880" i="3" s="1"/>
  <c r="P868" i="3"/>
  <c r="P856" i="3"/>
  <c r="P844" i="3"/>
  <c r="V844" i="3" s="1"/>
  <c r="P832" i="3"/>
  <c r="V832" i="3" s="1"/>
  <c r="P820" i="3"/>
  <c r="V820" i="3" s="1"/>
  <c r="P808" i="3"/>
  <c r="V808" i="3" s="1"/>
  <c r="P796" i="3"/>
  <c r="P784" i="3"/>
  <c r="V784" i="3" s="1"/>
  <c r="P772" i="3"/>
  <c r="V772" i="3" s="1"/>
  <c r="P760" i="3"/>
  <c r="P748" i="3"/>
  <c r="V748" i="3" s="1"/>
  <c r="P736" i="3"/>
  <c r="V736" i="3" s="1"/>
  <c r="P724" i="3"/>
  <c r="V724" i="3" s="1"/>
  <c r="P712" i="3"/>
  <c r="V712" i="3" s="1"/>
  <c r="P700" i="3"/>
  <c r="V700" i="3" s="1"/>
  <c r="P688" i="3"/>
  <c r="V688" i="3" s="1"/>
  <c r="P676" i="3"/>
  <c r="V676" i="3" s="1"/>
  <c r="P664" i="3"/>
  <c r="P652" i="3"/>
  <c r="V652" i="3" s="1"/>
  <c r="P640" i="3"/>
  <c r="V640" i="3" s="1"/>
  <c r="P628" i="3"/>
  <c r="V628" i="3" s="1"/>
  <c r="P616" i="3"/>
  <c r="V616" i="3" s="1"/>
  <c r="P604" i="3"/>
  <c r="V604" i="3" s="1"/>
  <c r="P580" i="3"/>
  <c r="V580" i="3" s="1"/>
  <c r="P568" i="3"/>
  <c r="P556" i="3"/>
  <c r="P532" i="3"/>
  <c r="V532" i="3" s="1"/>
  <c r="P520" i="3"/>
  <c r="V520" i="3" s="1"/>
  <c r="P508" i="3"/>
  <c r="V508" i="3" s="1"/>
  <c r="P484" i="3"/>
  <c r="V484" i="3" s="1"/>
  <c r="P472" i="3"/>
  <c r="P460" i="3"/>
  <c r="V460" i="3" s="1"/>
  <c r="P448" i="3"/>
  <c r="V448" i="3" s="1"/>
  <c r="P436" i="3"/>
  <c r="P424" i="3"/>
  <c r="V424" i="3" s="1"/>
  <c r="P412" i="3"/>
  <c r="V412" i="3" s="1"/>
  <c r="P400" i="3"/>
  <c r="V400" i="3" s="1"/>
  <c r="P388" i="3"/>
  <c r="V388" i="3" s="1"/>
  <c r="P376" i="3"/>
  <c r="V376" i="3" s="1"/>
  <c r="P364" i="3"/>
  <c r="V364" i="3" s="1"/>
  <c r="P352" i="3"/>
  <c r="V352" i="3" s="1"/>
  <c r="P340" i="3"/>
  <c r="P328" i="3"/>
  <c r="V328" i="3" s="1"/>
  <c r="P316" i="3"/>
  <c r="V316" i="3" s="1"/>
  <c r="P304" i="3"/>
  <c r="V304" i="3" s="1"/>
  <c r="P292" i="3"/>
  <c r="V292" i="3" s="1"/>
  <c r="P280" i="3"/>
  <c r="V280" i="3" s="1"/>
  <c r="P268" i="3"/>
  <c r="V268" i="3" s="1"/>
  <c r="P256" i="3"/>
  <c r="P244" i="3"/>
  <c r="P232" i="3"/>
  <c r="V232" i="3" s="1"/>
  <c r="P220" i="3"/>
  <c r="V220" i="3" s="1"/>
  <c r="P196" i="3"/>
  <c r="V196" i="3" s="1"/>
  <c r="P184" i="3"/>
  <c r="V184" i="3" s="1"/>
  <c r="P172" i="3"/>
  <c r="P160" i="3"/>
  <c r="V160" i="3" s="1"/>
  <c r="P148" i="3"/>
  <c r="V148" i="3" s="1"/>
  <c r="P136" i="3"/>
  <c r="P124" i="3"/>
  <c r="V124" i="3" s="1"/>
  <c r="P112" i="3"/>
  <c r="V112" i="3" s="1"/>
  <c r="P100" i="3"/>
  <c r="V100" i="3" s="1"/>
  <c r="P88" i="3"/>
  <c r="V88" i="3" s="1"/>
  <c r="P76" i="3"/>
  <c r="V76" i="3" s="1"/>
  <c r="P64" i="3"/>
  <c r="V64" i="3" s="1"/>
  <c r="P52" i="3"/>
  <c r="V52" i="3" s="1"/>
  <c r="P40" i="3"/>
  <c r="P28" i="3"/>
  <c r="V28" i="3" s="1"/>
  <c r="P255" i="3"/>
  <c r="V255" i="3" s="1"/>
  <c r="P231" i="3"/>
  <c r="V231" i="3" s="1"/>
  <c r="P219" i="3"/>
  <c r="V219" i="3" s="1"/>
  <c r="P183" i="3"/>
  <c r="V183" i="3" s="1"/>
  <c r="P123" i="3"/>
  <c r="V123" i="3" s="1"/>
  <c r="P99" i="3"/>
  <c r="P51" i="3"/>
  <c r="V51" i="3" s="1"/>
  <c r="P39" i="3"/>
  <c r="V39" i="3" s="1"/>
  <c r="P3" i="3"/>
  <c r="P877" i="3"/>
  <c r="V877" i="3" s="1"/>
  <c r="P253" i="3"/>
  <c r="V253" i="3" s="1"/>
  <c r="P241" i="3"/>
  <c r="P205" i="3"/>
  <c r="V205" i="3" s="1"/>
  <c r="P169" i="3"/>
  <c r="V169" i="3" s="1"/>
  <c r="P731" i="3"/>
  <c r="P623" i="3"/>
  <c r="V623" i="3" s="1"/>
  <c r="P838" i="3"/>
  <c r="V838" i="3" s="1"/>
  <c r="P826" i="3"/>
  <c r="V826" i="3" s="1"/>
  <c r="P802" i="3"/>
  <c r="V802" i="3" s="1"/>
  <c r="P790" i="3"/>
  <c r="V790" i="3" s="1"/>
  <c r="P778" i="3"/>
  <c r="V778" i="3" s="1"/>
  <c r="P766" i="3"/>
  <c r="V766" i="3" s="1"/>
  <c r="P754" i="3"/>
  <c r="P742" i="3"/>
  <c r="V742" i="3" s="1"/>
  <c r="P730" i="3"/>
  <c r="V730" i="3" s="1"/>
  <c r="P706" i="3"/>
  <c r="V706" i="3" s="1"/>
  <c r="P694" i="3"/>
  <c r="V694" i="3" s="1"/>
  <c r="P682" i="3"/>
  <c r="V682" i="3" s="1"/>
  <c r="P670" i="3"/>
  <c r="V670" i="3" s="1"/>
  <c r="P658" i="3"/>
  <c r="P646" i="3"/>
  <c r="P634" i="3"/>
  <c r="V634" i="3" s="1"/>
  <c r="P622" i="3"/>
  <c r="P610" i="3"/>
  <c r="V610" i="3" s="1"/>
  <c r="P598" i="3"/>
  <c r="V598" i="3" s="1"/>
  <c r="P586" i="3"/>
  <c r="P574" i="3"/>
  <c r="V574" i="3" s="1"/>
  <c r="P562" i="3"/>
  <c r="P550" i="3"/>
  <c r="P538" i="3"/>
  <c r="V538" i="3" s="1"/>
  <c r="P526" i="3"/>
  <c r="V526" i="3" s="1"/>
  <c r="P514" i="3"/>
  <c r="V514" i="3" s="1"/>
  <c r="P502" i="3"/>
  <c r="V502" i="3" s="1"/>
  <c r="P490" i="3"/>
  <c r="V490" i="3" s="1"/>
  <c r="P478" i="3"/>
  <c r="V478" i="3" s="1"/>
  <c r="P466" i="3"/>
  <c r="V466" i="3" s="1"/>
  <c r="P454" i="3"/>
  <c r="P442" i="3"/>
  <c r="V442" i="3" s="1"/>
  <c r="P430" i="3"/>
  <c r="V430" i="3" s="1"/>
  <c r="P406" i="3"/>
  <c r="V406" i="3" s="1"/>
  <c r="P394" i="3"/>
  <c r="V394" i="3" s="1"/>
  <c r="P382" i="3"/>
  <c r="V382" i="3" s="1"/>
  <c r="P370" i="3"/>
  <c r="V370" i="3" s="1"/>
  <c r="P358" i="3"/>
  <c r="P334" i="3"/>
  <c r="P322" i="3"/>
  <c r="V322" i="3" s="1"/>
  <c r="P310" i="3"/>
  <c r="V310" i="3" s="1"/>
  <c r="P298" i="3"/>
  <c r="V298" i="3" s="1"/>
  <c r="P286" i="3"/>
  <c r="V286" i="3" s="1"/>
  <c r="P274" i="3"/>
  <c r="P262" i="3"/>
  <c r="V262" i="3" s="1"/>
  <c r="P250" i="3"/>
  <c r="P238" i="3"/>
  <c r="P226" i="3"/>
  <c r="V226" i="3" s="1"/>
  <c r="P214" i="3"/>
  <c r="V214" i="3" s="1"/>
  <c r="P202" i="3"/>
  <c r="V202" i="3" s="1"/>
  <c r="P190" i="3"/>
  <c r="V190" i="3" s="1"/>
  <c r="P166" i="3"/>
  <c r="V166" i="3" s="1"/>
  <c r="P154" i="3"/>
  <c r="V154" i="3" s="1"/>
  <c r="P142" i="3"/>
  <c r="V142" i="3" s="1"/>
  <c r="P130" i="3"/>
  <c r="V130" i="3" s="1"/>
  <c r="P118" i="3"/>
  <c r="V118" i="3" s="1"/>
  <c r="P106" i="3"/>
  <c r="V106" i="3" s="1"/>
  <c r="P94" i="3"/>
  <c r="V94" i="3" s="1"/>
  <c r="P82" i="3"/>
  <c r="V82" i="3" s="1"/>
  <c r="P70" i="3"/>
  <c r="V70" i="3" s="1"/>
  <c r="P58" i="3"/>
  <c r="V58" i="3" s="1"/>
  <c r="P46" i="3"/>
  <c r="V46" i="3" s="1"/>
  <c r="P34" i="3"/>
  <c r="P22" i="3"/>
  <c r="V22" i="3" s="1"/>
  <c r="P10" i="3"/>
  <c r="V10" i="3" s="1"/>
  <c r="Q83" i="3"/>
  <c r="W83" i="3" s="1"/>
  <c r="P1089" i="3"/>
  <c r="V1089" i="3" s="1"/>
  <c r="P1041" i="3"/>
  <c r="P1017" i="3"/>
  <c r="V1017" i="3" s="1"/>
  <c r="P957" i="3"/>
  <c r="V957" i="3" s="1"/>
  <c r="P933" i="3"/>
  <c r="P885" i="3"/>
  <c r="V885" i="3" s="1"/>
  <c r="P729" i="3"/>
  <c r="V729" i="3" s="1"/>
  <c r="P717" i="3"/>
  <c r="V717" i="3" s="1"/>
  <c r="P645" i="3"/>
  <c r="V645" i="3" s="1"/>
  <c r="P609" i="3"/>
  <c r="V609" i="3" s="1"/>
  <c r="P597" i="3"/>
  <c r="V597" i="3" s="1"/>
  <c r="P585" i="3"/>
  <c r="V585" i="3" s="1"/>
  <c r="P549" i="3"/>
  <c r="P525" i="3"/>
  <c r="V525" i="3" s="1"/>
  <c r="P489" i="3"/>
  <c r="V489" i="3" s="1"/>
  <c r="P477" i="3"/>
  <c r="V477" i="3" s="1"/>
  <c r="P441" i="3"/>
  <c r="V441" i="3" s="1"/>
  <c r="P429" i="3"/>
  <c r="V429" i="3" s="1"/>
  <c r="P417" i="3"/>
  <c r="V417" i="3" s="1"/>
  <c r="P393" i="3"/>
  <c r="P381" i="3"/>
  <c r="P369" i="3"/>
  <c r="V369" i="3" s="1"/>
  <c r="P357" i="3"/>
  <c r="V357" i="3" s="1"/>
  <c r="P345" i="3"/>
  <c r="V345" i="3" s="1"/>
  <c r="P333" i="3"/>
  <c r="V333" i="3" s="1"/>
  <c r="P321" i="3"/>
  <c r="P309" i="3"/>
  <c r="V309" i="3" s="1"/>
  <c r="P297" i="3"/>
  <c r="V297" i="3" s="1"/>
  <c r="P285" i="3"/>
  <c r="P273" i="3"/>
  <c r="V273" i="3" s="1"/>
  <c r="P261" i="3"/>
  <c r="V261" i="3" s="1"/>
  <c r="P213" i="3"/>
  <c r="V213" i="3" s="1"/>
  <c r="P189" i="3"/>
  <c r="V189" i="3" s="1"/>
  <c r="P177" i="3"/>
  <c r="V177" i="3" s="1"/>
  <c r="P165" i="3"/>
  <c r="V165" i="3" s="1"/>
  <c r="P153" i="3"/>
  <c r="V153" i="3" s="1"/>
  <c r="P141" i="3"/>
  <c r="P129" i="3"/>
  <c r="V129" i="3" s="1"/>
  <c r="P81" i="3"/>
  <c r="V81" i="3" s="1"/>
  <c r="P57" i="3"/>
  <c r="V57" i="3" s="1"/>
  <c r="P45" i="3"/>
  <c r="V45" i="3" s="1"/>
  <c r="P33" i="3"/>
  <c r="V33" i="3" s="1"/>
  <c r="P21" i="3"/>
  <c r="V21" i="3" s="1"/>
  <c r="P9" i="3"/>
  <c r="V9" i="3" s="1"/>
  <c r="P496" i="3"/>
  <c r="P1027" i="3"/>
  <c r="V1027" i="3" s="1"/>
  <c r="P1015" i="3"/>
  <c r="V1015" i="3" s="1"/>
  <c r="P1003" i="3"/>
  <c r="V1003" i="3" s="1"/>
  <c r="P991" i="3"/>
  <c r="V991" i="3" s="1"/>
  <c r="P979" i="3"/>
  <c r="P967" i="3"/>
  <c r="V967" i="3" s="1"/>
  <c r="P883" i="3"/>
  <c r="V883" i="3" s="1"/>
  <c r="P859" i="3"/>
  <c r="P811" i="3"/>
  <c r="V811" i="3" s="1"/>
  <c r="P799" i="3"/>
  <c r="V799" i="3" s="1"/>
  <c r="P763" i="3"/>
  <c r="V763" i="3" s="1"/>
  <c r="P739" i="3"/>
  <c r="V739" i="3" s="1"/>
  <c r="P727" i="3"/>
  <c r="V727" i="3" s="1"/>
  <c r="P691" i="3"/>
  <c r="V691" i="3" s="1"/>
  <c r="P679" i="3"/>
  <c r="V679" i="3" s="1"/>
  <c r="P667" i="3"/>
  <c r="P643" i="3"/>
  <c r="V643" i="3" s="1"/>
  <c r="P631" i="3"/>
  <c r="V631" i="3" s="1"/>
  <c r="P619" i="3"/>
  <c r="V619" i="3" s="1"/>
  <c r="P607" i="3"/>
  <c r="V607" i="3" s="1"/>
  <c r="P583" i="3"/>
  <c r="V583" i="3" s="1"/>
  <c r="P571" i="3"/>
  <c r="V571" i="3" s="1"/>
  <c r="P559" i="3"/>
  <c r="P547" i="3"/>
  <c r="P523" i="3"/>
  <c r="V523" i="3" s="1"/>
  <c r="P499" i="3"/>
  <c r="V499" i="3" s="1"/>
  <c r="P487" i="3"/>
  <c r="V487" i="3" s="1"/>
  <c r="P475" i="3"/>
  <c r="V475" i="3" s="1"/>
  <c r="P463" i="3"/>
  <c r="P451" i="3"/>
  <c r="V451" i="3" s="1"/>
  <c r="P427" i="3"/>
  <c r="V427" i="3" s="1"/>
  <c r="P415" i="3"/>
  <c r="P403" i="3"/>
  <c r="V403" i="3" s="1"/>
  <c r="P391" i="3"/>
  <c r="V391" i="3" s="1"/>
  <c r="P379" i="3"/>
  <c r="V379" i="3" s="1"/>
  <c r="P367" i="3"/>
  <c r="V367" i="3" s="1"/>
  <c r="P355" i="3"/>
  <c r="V355" i="3" s="1"/>
  <c r="O91" i="3"/>
  <c r="U91" i="3" s="1"/>
  <c r="P331" i="3"/>
  <c r="V331" i="3" s="1"/>
  <c r="Q294" i="3"/>
  <c r="Q150" i="3"/>
  <c r="W150" i="3" s="1"/>
  <c r="Q77" i="3"/>
  <c r="W77" i="3" s="1"/>
  <c r="P843" i="3"/>
  <c r="V843" i="3" s="1"/>
  <c r="P819" i="3"/>
  <c r="V819" i="3" s="1"/>
  <c r="P555" i="3"/>
  <c r="V555" i="3" s="1"/>
  <c r="P327" i="3"/>
  <c r="V327" i="3" s="1"/>
  <c r="P303" i="3"/>
  <c r="V303" i="3" s="1"/>
  <c r="P243" i="3"/>
  <c r="P207" i="3"/>
  <c r="V207" i="3" s="1"/>
  <c r="P171" i="3"/>
  <c r="V171" i="3" s="1"/>
  <c r="P135" i="3"/>
  <c r="V135" i="3" s="1"/>
  <c r="P111" i="3"/>
  <c r="V111" i="3" s="1"/>
  <c r="P75" i="3"/>
  <c r="P63" i="3"/>
  <c r="V63" i="3" s="1"/>
  <c r="P27" i="3"/>
  <c r="N44" i="3"/>
  <c r="P919" i="3"/>
  <c r="V919" i="3" s="1"/>
  <c r="O25" i="3"/>
  <c r="U25" i="3" s="1"/>
  <c r="O218" i="3"/>
  <c r="U218" i="3" s="1"/>
  <c r="P1149" i="3"/>
  <c r="V1149" i="3" s="1"/>
  <c r="P1113" i="3"/>
  <c r="V1113" i="3" s="1"/>
  <c r="P1053" i="3"/>
  <c r="V1053" i="3" s="1"/>
  <c r="P1005" i="3"/>
  <c r="V1005" i="3" s="1"/>
  <c r="P993" i="3"/>
  <c r="P981" i="3"/>
  <c r="V981" i="3" s="1"/>
  <c r="P969" i="3"/>
  <c r="V969" i="3" s="1"/>
  <c r="P921" i="3"/>
  <c r="V921" i="3" s="1"/>
  <c r="P897" i="3"/>
  <c r="V897" i="3" s="1"/>
  <c r="P873" i="3"/>
  <c r="V873" i="3" s="1"/>
  <c r="P861" i="3"/>
  <c r="V861" i="3" s="1"/>
  <c r="P849" i="3"/>
  <c r="P837" i="3"/>
  <c r="P825" i="3"/>
  <c r="V825" i="3" s="1"/>
  <c r="P813" i="3"/>
  <c r="V813" i="3" s="1"/>
  <c r="P777" i="3"/>
  <c r="V777" i="3" s="1"/>
  <c r="P693" i="3"/>
  <c r="V693" i="3" s="1"/>
  <c r="P669" i="3"/>
  <c r="O407" i="3"/>
  <c r="U407" i="3" s="1"/>
  <c r="Q229" i="3"/>
  <c r="W229" i="3" s="1"/>
  <c r="O19" i="3"/>
  <c r="U19" i="3" s="1"/>
  <c r="P343" i="3"/>
  <c r="V343" i="3" s="1"/>
  <c r="O72" i="3"/>
  <c r="U72" i="3" s="1"/>
  <c r="P687" i="3"/>
  <c r="V687" i="3" s="1"/>
  <c r="P663" i="3"/>
  <c r="V663" i="3" s="1"/>
  <c r="P567" i="3"/>
  <c r="P543" i="3"/>
  <c r="V543" i="3" s="1"/>
  <c r="P519" i="3"/>
  <c r="V519" i="3" s="1"/>
  <c r="P507" i="3"/>
  <c r="V507" i="3" s="1"/>
  <c r="P483" i="3"/>
  <c r="V483" i="3" s="1"/>
  <c r="P471" i="3"/>
  <c r="V471" i="3" s="1"/>
  <c r="P411" i="3"/>
  <c r="V411" i="3" s="1"/>
  <c r="P375" i="3"/>
  <c r="V375" i="3" s="1"/>
  <c r="O7" i="3"/>
  <c r="U7" i="3" s="1"/>
  <c r="Q225" i="3"/>
  <c r="W225" i="3" s="1"/>
  <c r="P1165" i="3"/>
  <c r="V1165" i="3" s="1"/>
  <c r="P1093" i="3"/>
  <c r="V1093" i="3" s="1"/>
  <c r="P1033" i="3"/>
  <c r="V1033" i="3" s="1"/>
  <c r="P901" i="3"/>
  <c r="V901" i="3" s="1"/>
  <c r="O817" i="3"/>
  <c r="U817" i="3" s="1"/>
  <c r="P805" i="3"/>
  <c r="V805" i="3" s="1"/>
  <c r="P745" i="3"/>
  <c r="P601" i="3"/>
  <c r="V601" i="3" s="1"/>
  <c r="P541" i="3"/>
  <c r="P529" i="3"/>
  <c r="V529" i="3" s="1"/>
  <c r="P517" i="3"/>
  <c r="V517" i="3" s="1"/>
  <c r="P505" i="3"/>
  <c r="P481" i="3"/>
  <c r="V481" i="3" s="1"/>
  <c r="P457" i="3"/>
  <c r="V457" i="3" s="1"/>
  <c r="P361" i="3"/>
  <c r="P349" i="3"/>
  <c r="V349" i="3" s="1"/>
  <c r="P325" i="3"/>
  <c r="P313" i="3"/>
  <c r="V313" i="3" s="1"/>
  <c r="P301" i="3"/>
  <c r="V301" i="3" s="1"/>
  <c r="P289" i="3"/>
  <c r="V289" i="3" s="1"/>
  <c r="P265" i="3"/>
  <c r="V265" i="3" s="1"/>
  <c r="P229" i="3"/>
  <c r="V229" i="3" s="1"/>
  <c r="P217" i="3"/>
  <c r="V217" i="3" s="1"/>
  <c r="P181" i="3"/>
  <c r="V181" i="3" s="1"/>
  <c r="O157" i="3"/>
  <c r="U157" i="3" s="1"/>
  <c r="O42" i="3"/>
  <c r="U42" i="3" s="1"/>
  <c r="P77" i="3"/>
  <c r="V77" i="3" s="1"/>
  <c r="P150" i="3"/>
  <c r="V150" i="3" s="1"/>
  <c r="N847" i="3"/>
  <c r="T847" i="3" s="1"/>
  <c r="P145" i="3"/>
  <c r="V145" i="3" s="1"/>
  <c r="P133" i="3"/>
  <c r="P121" i="3"/>
  <c r="V121" i="3" s="1"/>
  <c r="P109" i="3"/>
  <c r="V109" i="3" s="1"/>
  <c r="P97" i="3"/>
  <c r="V97" i="3" s="1"/>
  <c r="Q85" i="3"/>
  <c r="W85" i="3" s="1"/>
  <c r="P73" i="3"/>
  <c r="V73" i="3" s="1"/>
  <c r="P49" i="3"/>
  <c r="V49" i="3" s="1"/>
  <c r="P25" i="3"/>
  <c r="V25" i="3" s="1"/>
  <c r="P13" i="3"/>
  <c r="V13" i="3" s="1"/>
  <c r="P1103" i="3"/>
  <c r="V1103" i="3" s="1"/>
  <c r="P1091" i="3"/>
  <c r="P1079" i="3"/>
  <c r="V1079" i="3" s="1"/>
  <c r="P1067" i="3"/>
  <c r="V1067" i="3" s="1"/>
  <c r="P1055" i="3"/>
  <c r="V1055" i="3" s="1"/>
  <c r="P1043" i="3"/>
  <c r="V1043" i="3" s="1"/>
  <c r="P1031" i="3"/>
  <c r="V1031" i="3" s="1"/>
  <c r="P1019" i="3"/>
  <c r="P1007" i="3"/>
  <c r="V1007" i="3" s="1"/>
  <c r="P995" i="3"/>
  <c r="P983" i="3"/>
  <c r="V983" i="3" s="1"/>
  <c r="P971" i="3"/>
  <c r="V971" i="3" s="1"/>
  <c r="P947" i="3"/>
  <c r="V947" i="3" s="1"/>
  <c r="P923" i="3"/>
  <c r="V923" i="3" s="1"/>
  <c r="P911" i="3"/>
  <c r="V911" i="3" s="1"/>
  <c r="P899" i="3"/>
  <c r="V899" i="3" s="1"/>
  <c r="P887" i="3"/>
  <c r="V887" i="3" s="1"/>
  <c r="P875" i="3"/>
  <c r="P863" i="3"/>
  <c r="V863" i="3" s="1"/>
  <c r="P851" i="3"/>
  <c r="V851" i="3" s="1"/>
  <c r="P839" i="3"/>
  <c r="P815" i="3"/>
  <c r="V815" i="3" s="1"/>
  <c r="P803" i="3"/>
  <c r="V803" i="3" s="1"/>
  <c r="P791" i="3"/>
  <c r="P779" i="3"/>
  <c r="V779" i="3" s="1"/>
  <c r="P767" i="3"/>
  <c r="V767" i="3" s="1"/>
  <c r="P755" i="3"/>
  <c r="V755" i="3" s="1"/>
  <c r="P743" i="3"/>
  <c r="V743" i="3" s="1"/>
  <c r="P719" i="3"/>
  <c r="V719" i="3" s="1"/>
  <c r="P707" i="3"/>
  <c r="V707" i="3" s="1"/>
  <c r="P695" i="3"/>
  <c r="V695" i="3" s="1"/>
  <c r="P683" i="3"/>
  <c r="P671" i="3"/>
  <c r="V671" i="3" s="1"/>
  <c r="P659" i="3"/>
  <c r="V659" i="3" s="1"/>
  <c r="P647" i="3"/>
  <c r="V647" i="3" s="1"/>
  <c r="P635" i="3"/>
  <c r="V635" i="3" s="1"/>
  <c r="P611" i="3"/>
  <c r="V611" i="3" s="1"/>
  <c r="P599" i="3"/>
  <c r="V599" i="3" s="1"/>
  <c r="P575" i="3"/>
  <c r="V575" i="3" s="1"/>
  <c r="P551" i="3"/>
  <c r="P539" i="3"/>
  <c r="V539" i="3" s="1"/>
  <c r="P527" i="3"/>
  <c r="P515" i="3"/>
  <c r="V515" i="3" s="1"/>
  <c r="P491" i="3"/>
  <c r="V491" i="3" s="1"/>
  <c r="P479" i="3"/>
  <c r="P395" i="3"/>
  <c r="V395" i="3" s="1"/>
  <c r="P371" i="3"/>
  <c r="V371" i="3" s="1"/>
  <c r="P359" i="3"/>
  <c r="P347" i="3"/>
  <c r="V347" i="3" s="1"/>
  <c r="P335" i="3"/>
  <c r="P323" i="3"/>
  <c r="V323" i="3" s="1"/>
  <c r="P311" i="3"/>
  <c r="V311" i="3" s="1"/>
  <c r="P299" i="3"/>
  <c r="V299" i="3" s="1"/>
  <c r="P287" i="3"/>
  <c r="V287" i="3" s="1"/>
  <c r="P275" i="3"/>
  <c r="V275" i="3" s="1"/>
  <c r="P263" i="3"/>
  <c r="P251" i="3"/>
  <c r="V251" i="3" s="1"/>
  <c r="P239" i="3"/>
  <c r="V239" i="3" s="1"/>
  <c r="P227" i="3"/>
  <c r="V227" i="3" s="1"/>
  <c r="P215" i="3"/>
  <c r="V215" i="3" s="1"/>
  <c r="P203" i="3"/>
  <c r="V203" i="3" s="1"/>
  <c r="P191" i="3"/>
  <c r="V191" i="3" s="1"/>
  <c r="P167" i="3"/>
  <c r="V167" i="3" s="1"/>
  <c r="P155" i="3"/>
  <c r="P143" i="3"/>
  <c r="V143" i="3" s="1"/>
  <c r="P131" i="3"/>
  <c r="V131" i="3" s="1"/>
  <c r="P107" i="3"/>
  <c r="V107" i="3" s="1"/>
  <c r="P95" i="3"/>
  <c r="V95" i="3" s="1"/>
  <c r="P83" i="3"/>
  <c r="V83" i="3" s="1"/>
  <c r="P71" i="3"/>
  <c r="V71" i="3" s="1"/>
  <c r="P59" i="3"/>
  <c r="V59" i="3" s="1"/>
  <c r="P47" i="3"/>
  <c r="P35" i="3"/>
  <c r="V35" i="3" s="1"/>
  <c r="P23" i="3"/>
  <c r="V23" i="3" s="1"/>
  <c r="P11" i="3"/>
  <c r="V11" i="3" s="1"/>
  <c r="N544" i="3"/>
  <c r="T544" i="3" s="1"/>
  <c r="Q12" i="3"/>
  <c r="W12" i="3" s="1"/>
  <c r="O66" i="3"/>
  <c r="U66" i="3" s="1"/>
  <c r="O78" i="3"/>
  <c r="U78" i="3" s="1"/>
  <c r="O170" i="3"/>
  <c r="U170" i="3" s="1"/>
  <c r="O194" i="3"/>
  <c r="U194" i="3" s="1"/>
  <c r="Q249" i="3"/>
  <c r="W249" i="3" s="1"/>
  <c r="N470" i="3"/>
  <c r="T470" i="3" s="1"/>
  <c r="O3" i="3"/>
  <c r="U3" i="3" s="1"/>
  <c r="O8" i="3"/>
  <c r="U8" i="3" s="1"/>
  <c r="O20" i="3"/>
  <c r="U20" i="3" s="1"/>
  <c r="O26" i="3"/>
  <c r="U26" i="3" s="1"/>
  <c r="O35" i="3"/>
  <c r="U35" i="3" s="1"/>
  <c r="O43" i="3"/>
  <c r="U43" i="3" s="1"/>
  <c r="O49" i="3"/>
  <c r="O73" i="3"/>
  <c r="U73" i="3" s="1"/>
  <c r="P85" i="3"/>
  <c r="V85" i="3" s="1"/>
  <c r="P208" i="3"/>
  <c r="Q219" i="3"/>
  <c r="W219" i="3" s="1"/>
  <c r="Q227" i="3"/>
  <c r="W227" i="3" s="1"/>
  <c r="P592" i="3"/>
  <c r="O802" i="3"/>
  <c r="U802" i="3" s="1"/>
  <c r="P1168" i="3"/>
  <c r="V1168" i="3" s="1"/>
  <c r="P1096" i="3"/>
  <c r="V1096" i="3" s="1"/>
  <c r="N1145" i="3"/>
  <c r="T1145" i="3" s="1"/>
  <c r="N432" i="3"/>
  <c r="T432" i="3" s="1"/>
  <c r="O14" i="3"/>
  <c r="U14" i="3" s="1"/>
  <c r="O27" i="3"/>
  <c r="U27" i="3" s="1"/>
  <c r="O60" i="3"/>
  <c r="U60" i="3" s="1"/>
  <c r="O67" i="3"/>
  <c r="U67" i="3" s="1"/>
  <c r="Q319" i="3"/>
  <c r="W319" i="3" s="1"/>
  <c r="P431" i="3"/>
  <c r="V431" i="3" s="1"/>
  <c r="P1175" i="3"/>
  <c r="V1175" i="3" s="1"/>
  <c r="O95" i="3"/>
  <c r="U95" i="3" s="1"/>
  <c r="O614" i="3"/>
  <c r="U614" i="3" s="1"/>
  <c r="N955" i="3"/>
  <c r="T955" i="3" s="1"/>
  <c r="N431" i="3"/>
  <c r="T431" i="3" s="1"/>
  <c r="O4" i="3"/>
  <c r="U4" i="3" s="1"/>
  <c r="Q8" i="3"/>
  <c r="W8" i="3" s="1"/>
  <c r="O15" i="3"/>
  <c r="U15" i="3" s="1"/>
  <c r="O21" i="3"/>
  <c r="U21" i="3" s="1"/>
  <c r="O44" i="3"/>
  <c r="U44" i="3" s="1"/>
  <c r="O50" i="3"/>
  <c r="U50" i="3" s="1"/>
  <c r="O74" i="3"/>
  <c r="U74" i="3" s="1"/>
  <c r="Q79" i="3"/>
  <c r="W79" i="3" s="1"/>
  <c r="O87" i="3"/>
  <c r="U87" i="3" s="1"/>
  <c r="O94" i="3"/>
  <c r="U94" i="3" s="1"/>
  <c r="Q152" i="3"/>
  <c r="W152" i="3" s="1"/>
  <c r="Q240" i="3"/>
  <c r="W240" i="3" s="1"/>
  <c r="N902" i="3"/>
  <c r="T902" i="3" s="1"/>
  <c r="N163" i="3"/>
  <c r="T163" i="3" s="1"/>
  <c r="P4" i="3"/>
  <c r="V4" i="3" s="1"/>
  <c r="O9" i="3"/>
  <c r="U9" i="3" s="1"/>
  <c r="O68" i="3"/>
  <c r="U68" i="3" s="1"/>
  <c r="O75" i="3"/>
  <c r="U75" i="3" s="1"/>
  <c r="Q221" i="3"/>
  <c r="W221" i="3" s="1"/>
  <c r="P294" i="3"/>
  <c r="V294" i="3" s="1"/>
  <c r="Q4" i="3"/>
  <c r="W4" i="3" s="1"/>
  <c r="O16" i="3"/>
  <c r="U16" i="3" s="1"/>
  <c r="O22" i="3"/>
  <c r="U22" i="3" s="1"/>
  <c r="O29" i="3"/>
  <c r="U29" i="3" s="1"/>
  <c r="O39" i="3"/>
  <c r="U39" i="3" s="1"/>
  <c r="O45" i="3"/>
  <c r="U45" i="3" s="1"/>
  <c r="O62" i="3"/>
  <c r="U62" i="3" s="1"/>
  <c r="V68" i="3"/>
  <c r="O81" i="3"/>
  <c r="U81" i="3" s="1"/>
  <c r="O88" i="3"/>
  <c r="U88" i="3" s="1"/>
  <c r="O133" i="3"/>
  <c r="U133" i="3" s="1"/>
  <c r="O164" i="3"/>
  <c r="U164" i="3" s="1"/>
  <c r="P383" i="3"/>
  <c r="V383" i="3" s="1"/>
  <c r="O723" i="3"/>
  <c r="U723" i="3" s="1"/>
  <c r="P940" i="3"/>
  <c r="V940" i="3" s="1"/>
  <c r="N794" i="3"/>
  <c r="T794" i="3" s="1"/>
  <c r="N16" i="3"/>
  <c r="T16" i="3" s="1"/>
  <c r="O5" i="3"/>
  <c r="U5" i="3" s="1"/>
  <c r="P16" i="3"/>
  <c r="V16" i="3" s="1"/>
  <c r="O63" i="3"/>
  <c r="U63" i="3" s="1"/>
  <c r="Q75" i="3"/>
  <c r="W75" i="3" s="1"/>
  <c r="O96" i="3"/>
  <c r="U96" i="3" s="1"/>
  <c r="Q146" i="3"/>
  <c r="W146" i="3" s="1"/>
  <c r="Q154" i="3"/>
  <c r="W154" i="3" s="1"/>
  <c r="N739" i="3"/>
  <c r="T739" i="3" s="1"/>
  <c r="Q10" i="3"/>
  <c r="W10" i="3" s="1"/>
  <c r="O17" i="3"/>
  <c r="U17" i="3" s="1"/>
  <c r="O23" i="3"/>
  <c r="U23" i="3" s="1"/>
  <c r="O40" i="3"/>
  <c r="U40" i="3" s="1"/>
  <c r="O46" i="3"/>
  <c r="U46" i="3" s="1"/>
  <c r="O70" i="3"/>
  <c r="U70" i="3" s="1"/>
  <c r="O76" i="3"/>
  <c r="U76" i="3" s="1"/>
  <c r="Q81" i="3"/>
  <c r="W81" i="3" s="1"/>
  <c r="O89" i="3"/>
  <c r="U89" i="3" s="1"/>
  <c r="Q223" i="3"/>
  <c r="W223" i="3" s="1"/>
  <c r="P419" i="3"/>
  <c r="V419" i="3" s="1"/>
  <c r="P455" i="3"/>
  <c r="N713" i="3"/>
  <c r="T713" i="3" s="1"/>
  <c r="O6" i="3"/>
  <c r="U6" i="3" s="1"/>
  <c r="O11" i="3"/>
  <c r="U11" i="3" s="1"/>
  <c r="O55" i="3"/>
  <c r="U55" i="3" s="1"/>
  <c r="O64" i="3"/>
  <c r="U64" i="3" s="1"/>
  <c r="O272" i="3"/>
  <c r="U272" i="3" s="1"/>
  <c r="N687" i="3"/>
  <c r="T687" i="3" s="1"/>
  <c r="P6" i="3"/>
  <c r="V6" i="3" s="1"/>
  <c r="O18" i="3"/>
  <c r="U18" i="3" s="1"/>
  <c r="O24" i="3"/>
  <c r="U24" i="3" s="1"/>
  <c r="O41" i="3"/>
  <c r="U41" i="3" s="1"/>
  <c r="O47" i="3"/>
  <c r="U47" i="3" s="1"/>
  <c r="O71" i="3"/>
  <c r="U71" i="3" s="1"/>
  <c r="O77" i="3"/>
  <c r="U77" i="3" s="1"/>
  <c r="O83" i="3"/>
  <c r="U83" i="3" s="1"/>
  <c r="O90" i="3"/>
  <c r="U90" i="3" s="1"/>
  <c r="Q148" i="3"/>
  <c r="W148" i="3" s="1"/>
  <c r="Q156" i="3"/>
  <c r="W156" i="3" s="1"/>
  <c r="P179" i="3"/>
  <c r="V179" i="3" s="1"/>
  <c r="P544" i="3"/>
  <c r="V544" i="3" s="1"/>
  <c r="P702" i="3"/>
  <c r="V702" i="3" s="1"/>
  <c r="P690" i="3"/>
  <c r="V690" i="3" s="1"/>
  <c r="P678" i="3"/>
  <c r="V678" i="3" s="1"/>
  <c r="P522" i="3"/>
  <c r="V522" i="3" s="1"/>
  <c r="N631" i="3"/>
  <c r="T631" i="3" s="1"/>
  <c r="Q6" i="3"/>
  <c r="W6" i="3" s="1"/>
  <c r="O12" i="3"/>
  <c r="U12" i="3" s="1"/>
  <c r="O33" i="3"/>
  <c r="U33" i="3" s="1"/>
  <c r="O65" i="3"/>
  <c r="U65" i="3" s="1"/>
  <c r="O180" i="3"/>
  <c r="U180" i="3" s="1"/>
  <c r="P653" i="3"/>
  <c r="V653" i="3" s="1"/>
  <c r="P641" i="3"/>
  <c r="V641" i="3" s="1"/>
  <c r="N576" i="3"/>
  <c r="T576" i="3" s="1"/>
  <c r="R940" i="3"/>
  <c r="X940" i="3" s="1"/>
  <c r="V37" i="3"/>
  <c r="O102" i="3"/>
  <c r="U102" i="3" s="1"/>
  <c r="O116" i="3"/>
  <c r="U116" i="3" s="1"/>
  <c r="O122" i="3"/>
  <c r="U122" i="3" s="1"/>
  <c r="O138" i="3"/>
  <c r="U138" i="3" s="1"/>
  <c r="O144" i="3"/>
  <c r="U144" i="3" s="1"/>
  <c r="O156" i="3"/>
  <c r="U156" i="3" s="1"/>
  <c r="V168" i="3"/>
  <c r="V201" i="3"/>
  <c r="O216" i="3"/>
  <c r="U216" i="3" s="1"/>
  <c r="O228" i="3"/>
  <c r="U228" i="3" s="1"/>
  <c r="O235" i="3"/>
  <c r="U235" i="3" s="1"/>
  <c r="O243" i="3"/>
  <c r="U243" i="3" s="1"/>
  <c r="O259" i="3"/>
  <c r="U259" i="3" s="1"/>
  <c r="O280" i="3"/>
  <c r="U280" i="3" s="1"/>
  <c r="O362" i="3"/>
  <c r="U362" i="3" s="1"/>
  <c r="O377" i="3"/>
  <c r="U377" i="3" s="1"/>
  <c r="V389" i="3"/>
  <c r="O416" i="3"/>
  <c r="U416" i="3" s="1"/>
  <c r="O432" i="3"/>
  <c r="U432" i="3" s="1"/>
  <c r="O486" i="3"/>
  <c r="U486" i="3" s="1"/>
  <c r="O530" i="3"/>
  <c r="U530" i="3" s="1"/>
  <c r="O867" i="3"/>
  <c r="U867" i="3" s="1"/>
  <c r="O970" i="3"/>
  <c r="U970" i="3" s="1"/>
  <c r="V3" i="3"/>
  <c r="O13" i="3"/>
  <c r="U13" i="3" s="1"/>
  <c r="O32" i="3"/>
  <c r="U32" i="3" s="1"/>
  <c r="O38" i="3"/>
  <c r="U38" i="3" s="1"/>
  <c r="V44" i="3"/>
  <c r="O51" i="3"/>
  <c r="U51" i="3" s="1"/>
  <c r="O110" i="3"/>
  <c r="U110" i="3" s="1"/>
  <c r="V116" i="3"/>
  <c r="O123" i="3"/>
  <c r="U123" i="3" s="1"/>
  <c r="O163" i="3"/>
  <c r="U163" i="3" s="1"/>
  <c r="O169" i="3"/>
  <c r="U169" i="3" s="1"/>
  <c r="V178" i="3"/>
  <c r="V186" i="3"/>
  <c r="O193" i="3"/>
  <c r="U193" i="3" s="1"/>
  <c r="O210" i="3"/>
  <c r="U210" i="3" s="1"/>
  <c r="O223" i="3"/>
  <c r="U223" i="3" s="1"/>
  <c r="O352" i="3"/>
  <c r="U352" i="3" s="1"/>
  <c r="O517" i="3"/>
  <c r="U517" i="3" s="1"/>
  <c r="O683" i="3"/>
  <c r="U683" i="3" s="1"/>
  <c r="O720" i="3"/>
  <c r="U720" i="3" s="1"/>
  <c r="O737" i="3"/>
  <c r="U737" i="3" s="1"/>
  <c r="O103" i="3"/>
  <c r="U103" i="3" s="1"/>
  <c r="O111" i="3"/>
  <c r="U111" i="3" s="1"/>
  <c r="O117" i="3"/>
  <c r="U117" i="3" s="1"/>
  <c r="O139" i="3"/>
  <c r="U139" i="3" s="1"/>
  <c r="O145" i="3"/>
  <c r="U145" i="3" s="1"/>
  <c r="O151" i="3"/>
  <c r="U151" i="3" s="1"/>
  <c r="O187" i="3"/>
  <c r="U187" i="3" s="1"/>
  <c r="O229" i="3"/>
  <c r="U229" i="3" s="1"/>
  <c r="O236" i="3"/>
  <c r="U236" i="3" s="1"/>
  <c r="O244" i="3"/>
  <c r="U244" i="3" s="1"/>
  <c r="O251" i="3"/>
  <c r="U251" i="3" s="1"/>
  <c r="O260" i="3"/>
  <c r="U260" i="3" s="1"/>
  <c r="O303" i="3"/>
  <c r="U303" i="3" s="1"/>
  <c r="O340" i="3"/>
  <c r="U340" i="3" s="1"/>
  <c r="V418" i="3"/>
  <c r="O449" i="3"/>
  <c r="U449" i="3" s="1"/>
  <c r="O477" i="3"/>
  <c r="U477" i="3" s="1"/>
  <c r="O487" i="3"/>
  <c r="U487" i="3" s="1"/>
  <c r="O533" i="3"/>
  <c r="U533" i="3" s="1"/>
  <c r="O563" i="3"/>
  <c r="U563" i="3" s="1"/>
  <c r="O598" i="3"/>
  <c r="U598" i="3" s="1"/>
  <c r="V72" i="3"/>
  <c r="V103" i="3"/>
  <c r="V340" i="3"/>
  <c r="V549" i="3"/>
  <c r="V664" i="3"/>
  <c r="V1143" i="3"/>
  <c r="P1083" i="3"/>
  <c r="V1083" i="3" s="1"/>
  <c r="O1083" i="3"/>
  <c r="U1083" i="3" s="1"/>
  <c r="O1071" i="3"/>
  <c r="U1071" i="3" s="1"/>
  <c r="O1059" i="3"/>
  <c r="U1059" i="3" s="1"/>
  <c r="P1059" i="3"/>
  <c r="V1059" i="3" s="1"/>
  <c r="O240" i="3"/>
  <c r="U240" i="3" s="1"/>
  <c r="O286" i="3"/>
  <c r="U286" i="3" s="1"/>
  <c r="O186" i="3"/>
  <c r="U186" i="3" s="1"/>
  <c r="O101" i="3"/>
  <c r="U101" i="3" s="1"/>
  <c r="O53" i="3"/>
  <c r="U53" i="3" s="1"/>
  <c r="O617" i="3"/>
  <c r="U617" i="3" s="1"/>
  <c r="O543" i="3"/>
  <c r="U543" i="3" s="1"/>
  <c r="O52" i="3"/>
  <c r="U52" i="3" s="1"/>
  <c r="O176" i="3"/>
  <c r="U176" i="3" s="1"/>
  <c r="O1035" i="3"/>
  <c r="U1035" i="3" s="1"/>
  <c r="O992" i="3"/>
  <c r="U992" i="3" s="1"/>
  <c r="O937" i="3"/>
  <c r="U937" i="3" s="1"/>
  <c r="O182" i="3"/>
  <c r="U182" i="3" s="1"/>
  <c r="O195" i="3"/>
  <c r="U195" i="3" s="1"/>
  <c r="O241" i="3"/>
  <c r="U241" i="3" s="1"/>
  <c r="O253" i="3"/>
  <c r="U253" i="3" s="1"/>
  <c r="O467" i="3"/>
  <c r="U467" i="3" s="1"/>
  <c r="O274" i="3"/>
  <c r="U274" i="3" s="1"/>
  <c r="O281" i="3"/>
  <c r="U281" i="3" s="1"/>
  <c r="O353" i="3"/>
  <c r="U353" i="3" s="1"/>
  <c r="O397" i="3"/>
  <c r="U397" i="3" s="1"/>
  <c r="O497" i="3"/>
  <c r="U497" i="3" s="1"/>
  <c r="O540" i="3"/>
  <c r="U540" i="3" s="1"/>
  <c r="O640" i="3"/>
  <c r="U640" i="3" s="1"/>
  <c r="O830" i="3"/>
  <c r="U830" i="3" s="1"/>
  <c r="O902" i="3"/>
  <c r="U902" i="3" s="1"/>
  <c r="O315" i="3"/>
  <c r="U315" i="3" s="1"/>
  <c r="O1063" i="3"/>
  <c r="U1063" i="3" s="1"/>
  <c r="V27" i="3"/>
  <c r="V60" i="3"/>
  <c r="V78" i="3"/>
  <c r="O104" i="3"/>
  <c r="U104" i="3" s="1"/>
  <c r="O112" i="3"/>
  <c r="U112" i="3" s="1"/>
  <c r="O118" i="3"/>
  <c r="U118" i="3" s="1"/>
  <c r="V125" i="3"/>
  <c r="V133" i="3"/>
  <c r="O140" i="3"/>
  <c r="U140" i="3" s="1"/>
  <c r="O146" i="3"/>
  <c r="U146" i="3" s="1"/>
  <c r="O152" i="3"/>
  <c r="U152" i="3" s="1"/>
  <c r="V157" i="3"/>
  <c r="O188" i="3"/>
  <c r="U188" i="3" s="1"/>
  <c r="O205" i="3"/>
  <c r="U205" i="3" s="1"/>
  <c r="O212" i="3"/>
  <c r="U212" i="3" s="1"/>
  <c r="O219" i="3"/>
  <c r="U219" i="3" s="1"/>
  <c r="O224" i="3"/>
  <c r="U224" i="3" s="1"/>
  <c r="O237" i="3"/>
  <c r="U237" i="3" s="1"/>
  <c r="O252" i="3"/>
  <c r="U252" i="3" s="1"/>
  <c r="O261" i="3"/>
  <c r="U261" i="3" s="1"/>
  <c r="W294" i="3"/>
  <c r="O450" i="3"/>
  <c r="U450" i="3" s="1"/>
  <c r="O478" i="3"/>
  <c r="U478" i="3" s="1"/>
  <c r="O507" i="3"/>
  <c r="U507" i="3" s="1"/>
  <c r="O583" i="3"/>
  <c r="U583" i="3" s="1"/>
  <c r="O763" i="3"/>
  <c r="U763" i="3" s="1"/>
  <c r="O10" i="3"/>
  <c r="U10" i="3" s="1"/>
  <c r="O28" i="3"/>
  <c r="U28" i="3" s="1"/>
  <c r="O34" i="3"/>
  <c r="U34" i="3" s="1"/>
  <c r="V40" i="3"/>
  <c r="O54" i="3"/>
  <c r="U54" i="3" s="1"/>
  <c r="O61" i="3"/>
  <c r="U61" i="3" s="1"/>
  <c r="O79" i="3"/>
  <c r="U79" i="3" s="1"/>
  <c r="O84" i="3"/>
  <c r="U84" i="3" s="1"/>
  <c r="V96" i="3"/>
  <c r="O134" i="3"/>
  <c r="U134" i="3" s="1"/>
  <c r="O159" i="3"/>
  <c r="U159" i="3" s="1"/>
  <c r="O165" i="3"/>
  <c r="U165" i="3" s="1"/>
  <c r="V172" i="3"/>
  <c r="O181" i="3"/>
  <c r="U181" i="3" s="1"/>
  <c r="O231" i="3"/>
  <c r="U231" i="3" s="1"/>
  <c r="V252" i="3"/>
  <c r="O273" i="3"/>
  <c r="U273" i="3" s="1"/>
  <c r="V295" i="3"/>
  <c r="O329" i="3"/>
  <c r="U329" i="3" s="1"/>
  <c r="O355" i="3"/>
  <c r="U355" i="3" s="1"/>
  <c r="O368" i="3"/>
  <c r="U368" i="3" s="1"/>
  <c r="O408" i="3"/>
  <c r="U408" i="3" s="1"/>
  <c r="V439" i="3"/>
  <c r="O668" i="3"/>
  <c r="U668" i="3" s="1"/>
  <c r="O708" i="3"/>
  <c r="U708" i="3" s="1"/>
  <c r="O954" i="3"/>
  <c r="U954" i="3" s="1"/>
  <c r="V34" i="3"/>
  <c r="O97" i="3"/>
  <c r="U97" i="3" s="1"/>
  <c r="O113" i="3"/>
  <c r="U113" i="3" s="1"/>
  <c r="O119" i="3"/>
  <c r="U119" i="3" s="1"/>
  <c r="O127" i="3"/>
  <c r="U127" i="3" s="1"/>
  <c r="O135" i="3"/>
  <c r="U135" i="3" s="1"/>
  <c r="O141" i="3"/>
  <c r="U141" i="3" s="1"/>
  <c r="O147" i="3"/>
  <c r="U147" i="3" s="1"/>
  <c r="O189" i="3"/>
  <c r="U189" i="3" s="1"/>
  <c r="O206" i="3"/>
  <c r="U206" i="3" s="1"/>
  <c r="O213" i="3"/>
  <c r="U213" i="3" s="1"/>
  <c r="O225" i="3"/>
  <c r="U225" i="3" s="1"/>
  <c r="O238" i="3"/>
  <c r="U238" i="3" s="1"/>
  <c r="O247" i="3"/>
  <c r="U247" i="3" s="1"/>
  <c r="V329" i="3"/>
  <c r="O396" i="3"/>
  <c r="U396" i="3" s="1"/>
  <c r="O479" i="3"/>
  <c r="U479" i="3" s="1"/>
  <c r="V509" i="3"/>
  <c r="O649" i="3"/>
  <c r="U649" i="3" s="1"/>
  <c r="V692" i="3"/>
  <c r="O788" i="3"/>
  <c r="U788" i="3" s="1"/>
  <c r="O804" i="3"/>
  <c r="U804" i="3" s="1"/>
  <c r="O918" i="3"/>
  <c r="U918" i="3" s="1"/>
  <c r="V47" i="3"/>
  <c r="O85" i="3"/>
  <c r="U85" i="3" s="1"/>
  <c r="V141" i="3"/>
  <c r="V147" i="3"/>
  <c r="O160" i="3"/>
  <c r="U160" i="3" s="1"/>
  <c r="O166" i="3"/>
  <c r="U166" i="3" s="1"/>
  <c r="O174" i="3"/>
  <c r="U174" i="3" s="1"/>
  <c r="O183" i="3"/>
  <c r="U183" i="3" s="1"/>
  <c r="O207" i="3"/>
  <c r="U207" i="3" s="1"/>
  <c r="O220" i="3"/>
  <c r="U220" i="3" s="1"/>
  <c r="O232" i="3"/>
  <c r="U232" i="3" s="1"/>
  <c r="O255" i="3"/>
  <c r="U255" i="3" s="1"/>
  <c r="V263" i="3"/>
  <c r="V274" i="3"/>
  <c r="O297" i="3"/>
  <c r="U297" i="3" s="1"/>
  <c r="O321" i="3"/>
  <c r="U321" i="3" s="1"/>
  <c r="V344" i="3"/>
  <c r="O409" i="3"/>
  <c r="U409" i="3" s="1"/>
  <c r="V428" i="3"/>
  <c r="O470" i="3"/>
  <c r="U470" i="3" s="1"/>
  <c r="O496" i="3"/>
  <c r="U496" i="3" s="1"/>
  <c r="O539" i="3"/>
  <c r="U539" i="3" s="1"/>
  <c r="O652" i="3"/>
  <c r="U652" i="3" s="1"/>
  <c r="O693" i="3"/>
  <c r="U693" i="3" s="1"/>
  <c r="O711" i="3"/>
  <c r="U711" i="3" s="1"/>
  <c r="V745" i="3"/>
  <c r="O789" i="3"/>
  <c r="U789" i="3" s="1"/>
  <c r="O881" i="3"/>
  <c r="U881" i="3" s="1"/>
  <c r="O957" i="3"/>
  <c r="U957" i="3" s="1"/>
  <c r="V29" i="3"/>
  <c r="U48" i="3"/>
  <c r="O69" i="3"/>
  <c r="U69" i="3" s="1"/>
  <c r="V75" i="3"/>
  <c r="O80" i="3"/>
  <c r="U80" i="3" s="1"/>
  <c r="O92" i="3"/>
  <c r="U92" i="3" s="1"/>
  <c r="O98" i="3"/>
  <c r="U98" i="3" s="1"/>
  <c r="O114" i="3"/>
  <c r="U114" i="3" s="1"/>
  <c r="O120" i="3"/>
  <c r="U120" i="3" s="1"/>
  <c r="O128" i="3"/>
  <c r="U128" i="3" s="1"/>
  <c r="O136" i="3"/>
  <c r="U136" i="3" s="1"/>
  <c r="O142" i="3"/>
  <c r="U142" i="3" s="1"/>
  <c r="O148" i="3"/>
  <c r="U148" i="3" s="1"/>
  <c r="O190" i="3"/>
  <c r="U190" i="3" s="1"/>
  <c r="O199" i="3"/>
  <c r="U199" i="3" s="1"/>
  <c r="O214" i="3"/>
  <c r="U214" i="3" s="1"/>
  <c r="O248" i="3"/>
  <c r="U248" i="3" s="1"/>
  <c r="O287" i="3"/>
  <c r="U287" i="3" s="1"/>
  <c r="O331" i="3"/>
  <c r="U331" i="3" s="1"/>
  <c r="O398" i="3"/>
  <c r="U398" i="3" s="1"/>
  <c r="O472" i="3"/>
  <c r="U472" i="3" s="1"/>
  <c r="O572" i="3"/>
  <c r="U572" i="3" s="1"/>
  <c r="O991" i="3"/>
  <c r="U991" i="3" s="1"/>
  <c r="V17" i="3"/>
  <c r="O30" i="3"/>
  <c r="U30" i="3" s="1"/>
  <c r="O36" i="3"/>
  <c r="U36" i="3" s="1"/>
  <c r="O56" i="3"/>
  <c r="U56" i="3" s="1"/>
  <c r="V69" i="3"/>
  <c r="V80" i="3"/>
  <c r="V99" i="3"/>
  <c r="O108" i="3"/>
  <c r="U108" i="3" s="1"/>
  <c r="V128" i="3"/>
  <c r="O161" i="3"/>
  <c r="U161" i="3" s="1"/>
  <c r="O167" i="3"/>
  <c r="U167" i="3" s="1"/>
  <c r="O175" i="3"/>
  <c r="U175" i="3" s="1"/>
  <c r="O184" i="3"/>
  <c r="U184" i="3" s="1"/>
  <c r="V199" i="3"/>
  <c r="O208" i="3"/>
  <c r="U208" i="3" s="1"/>
  <c r="O221" i="3"/>
  <c r="U221" i="3" s="1"/>
  <c r="V233" i="3"/>
  <c r="O298" i="3"/>
  <c r="U298" i="3" s="1"/>
  <c r="O322" i="3"/>
  <c r="U322" i="3" s="1"/>
  <c r="V359" i="3"/>
  <c r="O386" i="3"/>
  <c r="U386" i="3" s="1"/>
  <c r="V527" i="3"/>
  <c r="O573" i="3"/>
  <c r="U573" i="3" s="1"/>
  <c r="O637" i="3"/>
  <c r="U637" i="3" s="1"/>
  <c r="O829" i="3"/>
  <c r="U829" i="3" s="1"/>
  <c r="O1089" i="3"/>
  <c r="U1089" i="3" s="1"/>
  <c r="U49" i="3"/>
  <c r="O93" i="3"/>
  <c r="U93" i="3" s="1"/>
  <c r="O115" i="3"/>
  <c r="U115" i="3" s="1"/>
  <c r="O121" i="3"/>
  <c r="U121" i="3" s="1"/>
  <c r="O129" i="3"/>
  <c r="U129" i="3" s="1"/>
  <c r="O137" i="3"/>
  <c r="U137" i="3" s="1"/>
  <c r="O143" i="3"/>
  <c r="U143" i="3" s="1"/>
  <c r="O155" i="3"/>
  <c r="U155" i="3" s="1"/>
  <c r="V161" i="3"/>
  <c r="O191" i="3"/>
  <c r="U191" i="3" s="1"/>
  <c r="O200" i="3"/>
  <c r="U200" i="3" s="1"/>
  <c r="O215" i="3"/>
  <c r="U215" i="3" s="1"/>
  <c r="O234" i="3"/>
  <c r="U234" i="3" s="1"/>
  <c r="O249" i="3"/>
  <c r="U249" i="3" s="1"/>
  <c r="V257" i="3"/>
  <c r="O266" i="3"/>
  <c r="U266" i="3" s="1"/>
  <c r="O279" i="3"/>
  <c r="U279" i="3" s="1"/>
  <c r="O312" i="3"/>
  <c r="U312" i="3" s="1"/>
  <c r="V360" i="3"/>
  <c r="V387" i="3"/>
  <c r="O431" i="3"/>
  <c r="U431" i="3" s="1"/>
  <c r="O623" i="3"/>
  <c r="U623" i="3" s="1"/>
  <c r="O638" i="3"/>
  <c r="U638" i="3" s="1"/>
  <c r="O863" i="3"/>
  <c r="U863" i="3" s="1"/>
  <c r="O2" i="3"/>
  <c r="U2" i="3" s="1"/>
  <c r="O31" i="3"/>
  <c r="U31" i="3" s="1"/>
  <c r="O37" i="3"/>
  <c r="U37" i="3" s="1"/>
  <c r="O57" i="3"/>
  <c r="U57" i="3" s="1"/>
  <c r="V101" i="3"/>
  <c r="O109" i="3"/>
  <c r="U109" i="3" s="1"/>
  <c r="V155" i="3"/>
  <c r="O162" i="3"/>
  <c r="U162" i="3" s="1"/>
  <c r="O168" i="3"/>
  <c r="U168" i="3" s="1"/>
  <c r="V176" i="3"/>
  <c r="O185" i="3"/>
  <c r="U185" i="3" s="1"/>
  <c r="O209" i="3"/>
  <c r="U209" i="3" s="1"/>
  <c r="V241" i="3"/>
  <c r="V267" i="3"/>
  <c r="O323" i="3"/>
  <c r="U323" i="3" s="1"/>
  <c r="V415" i="3"/>
  <c r="O447" i="3"/>
  <c r="U447" i="3" s="1"/>
  <c r="O561" i="3"/>
  <c r="U561" i="3" s="1"/>
  <c r="O574" i="3"/>
  <c r="U574" i="3" s="1"/>
  <c r="O611" i="3"/>
  <c r="U611" i="3" s="1"/>
  <c r="V735" i="3"/>
  <c r="O1039" i="3"/>
  <c r="U1039" i="3" s="1"/>
  <c r="O979" i="3"/>
  <c r="U979" i="3" s="1"/>
  <c r="O1014" i="3"/>
  <c r="U1014" i="3" s="1"/>
  <c r="O1068" i="3"/>
  <c r="U1068" i="3" s="1"/>
  <c r="V1145" i="3"/>
  <c r="O1061" i="3"/>
  <c r="U1061" i="3" s="1"/>
  <c r="V1001" i="3"/>
  <c r="V989" i="3"/>
  <c r="O977" i="3"/>
  <c r="U977" i="3" s="1"/>
  <c r="O941" i="3"/>
  <c r="U941" i="3" s="1"/>
  <c r="O893" i="3"/>
  <c r="U893" i="3" s="1"/>
  <c r="O869" i="3"/>
  <c r="U869" i="3" s="1"/>
  <c r="O857" i="3"/>
  <c r="U857" i="3" s="1"/>
  <c r="V833" i="3"/>
  <c r="O201" i="3"/>
  <c r="U201" i="3" s="1"/>
  <c r="V224" i="3"/>
  <c r="O267" i="3"/>
  <c r="U267" i="3" s="1"/>
  <c r="O288" i="3"/>
  <c r="U288" i="3" s="1"/>
  <c r="V321" i="3"/>
  <c r="V361" i="3"/>
  <c r="O378" i="3"/>
  <c r="U378" i="3" s="1"/>
  <c r="O440" i="3"/>
  <c r="U440" i="3" s="1"/>
  <c r="O459" i="3"/>
  <c r="U459" i="3" s="1"/>
  <c r="O469" i="3"/>
  <c r="U469" i="3" s="1"/>
  <c r="O509" i="3"/>
  <c r="U509" i="3" s="1"/>
  <c r="V551" i="3"/>
  <c r="V586" i="3"/>
  <c r="O667" i="3"/>
  <c r="U667" i="3" s="1"/>
  <c r="O749" i="3"/>
  <c r="U749" i="3" s="1"/>
  <c r="O779" i="3"/>
  <c r="U779" i="3" s="1"/>
  <c r="V789" i="3"/>
  <c r="O866" i="3"/>
  <c r="U866" i="3" s="1"/>
  <c r="O940" i="3"/>
  <c r="U940" i="3" s="1"/>
  <c r="O956" i="3"/>
  <c r="U956" i="3" s="1"/>
  <c r="O972" i="3"/>
  <c r="U972" i="3" s="1"/>
  <c r="V993" i="3"/>
  <c r="O1023" i="3"/>
  <c r="U1023" i="3" s="1"/>
  <c r="O1011" i="3"/>
  <c r="U1011" i="3" s="1"/>
  <c r="P1011" i="3"/>
  <c r="V1011" i="3" s="1"/>
  <c r="P987" i="3"/>
  <c r="V987" i="3" s="1"/>
  <c r="O987" i="3"/>
  <c r="U987" i="3" s="1"/>
  <c r="O975" i="3"/>
  <c r="U975" i="3" s="1"/>
  <c r="P975" i="3"/>
  <c r="V975" i="3" s="1"/>
  <c r="O963" i="3"/>
  <c r="U963" i="3" s="1"/>
  <c r="O951" i="3"/>
  <c r="U951" i="3" s="1"/>
  <c r="O939" i="3"/>
  <c r="U939" i="3" s="1"/>
  <c r="P939" i="3"/>
  <c r="V939" i="3" s="1"/>
  <c r="O915" i="3"/>
  <c r="U915" i="3" s="1"/>
  <c r="P915" i="3"/>
  <c r="V915" i="3" s="1"/>
  <c r="P903" i="3"/>
  <c r="V903" i="3" s="1"/>
  <c r="O903" i="3"/>
  <c r="U903" i="3" s="1"/>
  <c r="O879" i="3"/>
  <c r="U879" i="3" s="1"/>
  <c r="O855" i="3"/>
  <c r="U855" i="3" s="1"/>
  <c r="O843" i="3"/>
  <c r="U843" i="3" s="1"/>
  <c r="O831" i="3"/>
  <c r="U831" i="3" s="1"/>
  <c r="O819" i="3"/>
  <c r="U819" i="3" s="1"/>
  <c r="O795" i="3"/>
  <c r="U795" i="3" s="1"/>
  <c r="O783" i="3"/>
  <c r="U783" i="3" s="1"/>
  <c r="P759" i="3"/>
  <c r="V759" i="3" s="1"/>
  <c r="O759" i="3"/>
  <c r="U759" i="3" s="1"/>
  <c r="P747" i="3"/>
  <c r="V747" i="3" s="1"/>
  <c r="O747" i="3"/>
  <c r="U747" i="3" s="1"/>
  <c r="O735" i="3"/>
  <c r="U735" i="3" s="1"/>
  <c r="P699" i="3"/>
  <c r="V699" i="3" s="1"/>
  <c r="O699" i="3"/>
  <c r="U699" i="3" s="1"/>
  <c r="O675" i="3"/>
  <c r="U675" i="3" s="1"/>
  <c r="P675" i="3"/>
  <c r="V675" i="3" s="1"/>
  <c r="O651" i="3"/>
  <c r="U651" i="3" s="1"/>
  <c r="P651" i="3"/>
  <c r="V651" i="3" s="1"/>
  <c r="O639" i="3"/>
  <c r="U639" i="3" s="1"/>
  <c r="P639" i="3"/>
  <c r="V639" i="3" s="1"/>
  <c r="O627" i="3"/>
  <c r="U627" i="3" s="1"/>
  <c r="P615" i="3"/>
  <c r="V615" i="3" s="1"/>
  <c r="O615" i="3"/>
  <c r="U615" i="3" s="1"/>
  <c r="P603" i="3"/>
  <c r="V603" i="3" s="1"/>
  <c r="O603" i="3"/>
  <c r="U603" i="3" s="1"/>
  <c r="P591" i="3"/>
  <c r="V591" i="3" s="1"/>
  <c r="O591" i="3"/>
  <c r="U591" i="3" s="1"/>
  <c r="O579" i="3"/>
  <c r="U579" i="3" s="1"/>
  <c r="V567" i="3"/>
  <c r="O555" i="3"/>
  <c r="U555" i="3" s="1"/>
  <c r="P531" i="3"/>
  <c r="V531" i="3" s="1"/>
  <c r="O531" i="3"/>
  <c r="U531" i="3" s="1"/>
  <c r="O519" i="3"/>
  <c r="U519" i="3" s="1"/>
  <c r="O495" i="3"/>
  <c r="U495" i="3" s="1"/>
  <c r="P495" i="3"/>
  <c r="V495" i="3" s="1"/>
  <c r="P435" i="3"/>
  <c r="V435" i="3" s="1"/>
  <c r="O435" i="3"/>
  <c r="U435" i="3" s="1"/>
  <c r="O423" i="3"/>
  <c r="U423" i="3" s="1"/>
  <c r="P399" i="3"/>
  <c r="V399" i="3" s="1"/>
  <c r="O399" i="3"/>
  <c r="U399" i="3" s="1"/>
  <c r="O387" i="3"/>
  <c r="U387" i="3" s="1"/>
  <c r="O363" i="3"/>
  <c r="U363" i="3" s="1"/>
  <c r="P351" i="3"/>
  <c r="V351" i="3" s="1"/>
  <c r="O351" i="3"/>
  <c r="U351" i="3" s="1"/>
  <c r="O339" i="3"/>
  <c r="U339" i="3" s="1"/>
  <c r="O327" i="3"/>
  <c r="U327" i="3" s="1"/>
  <c r="O291" i="3"/>
  <c r="U291" i="3" s="1"/>
  <c r="O326" i="3"/>
  <c r="U326" i="3" s="1"/>
  <c r="O314" i="3"/>
  <c r="U314" i="3" s="1"/>
  <c r="O302" i="3"/>
  <c r="U302" i="3" s="1"/>
  <c r="O290" i="3"/>
  <c r="U290" i="3" s="1"/>
  <c r="O265" i="3"/>
  <c r="U265" i="3" s="1"/>
  <c r="O325" i="3"/>
  <c r="U325" i="3" s="1"/>
  <c r="O313" i="3"/>
  <c r="U313" i="3" s="1"/>
  <c r="O301" i="3"/>
  <c r="U301" i="3" s="1"/>
  <c r="O289" i="3"/>
  <c r="U289" i="3" s="1"/>
  <c r="O264" i="3"/>
  <c r="U264" i="3" s="1"/>
  <c r="O429" i="3"/>
  <c r="U429" i="3" s="1"/>
  <c r="O410" i="3"/>
  <c r="U410" i="3" s="1"/>
  <c r="O385" i="3"/>
  <c r="U385" i="3" s="1"/>
  <c r="O360" i="3"/>
  <c r="U360" i="3" s="1"/>
  <c r="O354" i="3"/>
  <c r="U354" i="3" s="1"/>
  <c r="O335" i="3"/>
  <c r="U335" i="3" s="1"/>
  <c r="O647" i="3"/>
  <c r="U647" i="3" s="1"/>
  <c r="O622" i="3"/>
  <c r="U622" i="3" s="1"/>
  <c r="O616" i="3"/>
  <c r="U616" i="3" s="1"/>
  <c r="O597" i="3"/>
  <c r="U597" i="3" s="1"/>
  <c r="O578" i="3"/>
  <c r="U578" i="3" s="1"/>
  <c r="O609" i="3"/>
  <c r="U609" i="3" s="1"/>
  <c r="O590" i="3"/>
  <c r="U590" i="3" s="1"/>
  <c r="O565" i="3"/>
  <c r="U565" i="3" s="1"/>
  <c r="O1018" i="3"/>
  <c r="U1018" i="3" s="1"/>
  <c r="O1012" i="3"/>
  <c r="U1012" i="3" s="1"/>
  <c r="O1054" i="3"/>
  <c r="U1054" i="3" s="1"/>
  <c r="O1009" i="3"/>
  <c r="U1009" i="3" s="1"/>
  <c r="O870" i="3"/>
  <c r="U870" i="3" s="1"/>
  <c r="O792" i="3"/>
  <c r="U792" i="3" s="1"/>
  <c r="O754" i="3"/>
  <c r="U754" i="3" s="1"/>
  <c r="O733" i="3"/>
  <c r="U733" i="3" s="1"/>
  <c r="O714" i="3"/>
  <c r="U714" i="3" s="1"/>
  <c r="O695" i="3"/>
  <c r="U695" i="3" s="1"/>
  <c r="O686" i="3"/>
  <c r="U686" i="3" s="1"/>
  <c r="O677" i="3"/>
  <c r="U677" i="3" s="1"/>
  <c r="O658" i="3"/>
  <c r="U658" i="3" s="1"/>
  <c r="O613" i="3"/>
  <c r="U613" i="3" s="1"/>
  <c r="O605" i="3"/>
  <c r="U605" i="3" s="1"/>
  <c r="O586" i="3"/>
  <c r="U586" i="3" s="1"/>
  <c r="O542" i="3"/>
  <c r="U542" i="3" s="1"/>
  <c r="O528" i="3"/>
  <c r="U528" i="3" s="1"/>
  <c r="O504" i="3"/>
  <c r="U504" i="3" s="1"/>
  <c r="O465" i="3"/>
  <c r="U465" i="3" s="1"/>
  <c r="O427" i="3"/>
  <c r="U427" i="3" s="1"/>
  <c r="O418" i="3"/>
  <c r="U418" i="3" s="1"/>
  <c r="O403" i="3"/>
  <c r="U403" i="3" s="1"/>
  <c r="O380" i="3"/>
  <c r="U380" i="3" s="1"/>
  <c r="O349" i="3"/>
  <c r="U349" i="3" s="1"/>
  <c r="O342" i="3"/>
  <c r="U342" i="3" s="1"/>
  <c r="O334" i="3"/>
  <c r="U334" i="3" s="1"/>
  <c r="O319" i="3"/>
  <c r="U319" i="3" s="1"/>
  <c r="O305" i="3"/>
  <c r="U305" i="3" s="1"/>
  <c r="O269" i="3"/>
  <c r="U269" i="3" s="1"/>
  <c r="O1091" i="3"/>
  <c r="U1091" i="3" s="1"/>
  <c r="O1008" i="3"/>
  <c r="U1008" i="3" s="1"/>
  <c r="O1036" i="3"/>
  <c r="U1036" i="3" s="1"/>
  <c r="O982" i="3"/>
  <c r="U982" i="3" s="1"/>
  <c r="O936" i="3"/>
  <c r="U936" i="3" s="1"/>
  <c r="O892" i="3"/>
  <c r="U892" i="3" s="1"/>
  <c r="O846" i="3"/>
  <c r="U846" i="3" s="1"/>
  <c r="O818" i="3"/>
  <c r="U818" i="3" s="1"/>
  <c r="O762" i="3"/>
  <c r="U762" i="3" s="1"/>
  <c r="O694" i="3"/>
  <c r="U694" i="3" s="1"/>
  <c r="O685" i="3"/>
  <c r="U685" i="3" s="1"/>
  <c r="O648" i="3"/>
  <c r="U648" i="3" s="1"/>
  <c r="O630" i="3"/>
  <c r="U630" i="3" s="1"/>
  <c r="O621" i="3"/>
  <c r="U621" i="3" s="1"/>
  <c r="O612" i="3"/>
  <c r="U612" i="3" s="1"/>
  <c r="O602" i="3"/>
  <c r="U602" i="3" s="1"/>
  <c r="O593" i="3"/>
  <c r="U593" i="3" s="1"/>
  <c r="O564" i="3"/>
  <c r="U564" i="3" s="1"/>
  <c r="O557" i="3"/>
  <c r="U557" i="3" s="1"/>
  <c r="O549" i="3"/>
  <c r="U549" i="3" s="1"/>
  <c r="O534" i="3"/>
  <c r="U534" i="3" s="1"/>
  <c r="O527" i="3"/>
  <c r="U527" i="3" s="1"/>
  <c r="O518" i="3"/>
  <c r="U518" i="3" s="1"/>
  <c r="O503" i="3"/>
  <c r="U503" i="3" s="1"/>
  <c r="O455" i="3"/>
  <c r="U455" i="3" s="1"/>
  <c r="O425" i="3"/>
  <c r="U425" i="3" s="1"/>
  <c r="O417" i="3"/>
  <c r="U417" i="3" s="1"/>
  <c r="O402" i="3"/>
  <c r="U402" i="3" s="1"/>
  <c r="O356" i="3"/>
  <c r="U356" i="3" s="1"/>
  <c r="O348" i="3"/>
  <c r="U348" i="3" s="1"/>
  <c r="O341" i="3"/>
  <c r="U341" i="3" s="1"/>
  <c r="O333" i="3"/>
  <c r="U333" i="3" s="1"/>
  <c r="O318" i="3"/>
  <c r="U318" i="3" s="1"/>
  <c r="O311" i="3"/>
  <c r="U311" i="3" s="1"/>
  <c r="O304" i="3"/>
  <c r="U304" i="3" s="1"/>
  <c r="O1062" i="3"/>
  <c r="U1062" i="3" s="1"/>
  <c r="O990" i="3"/>
  <c r="U990" i="3" s="1"/>
  <c r="O978" i="3"/>
  <c r="U978" i="3" s="1"/>
  <c r="O898" i="3"/>
  <c r="U898" i="3" s="1"/>
  <c r="O876" i="3"/>
  <c r="U876" i="3" s="1"/>
  <c r="O865" i="3"/>
  <c r="U865" i="3" s="1"/>
  <c r="O853" i="3"/>
  <c r="U853" i="3" s="1"/>
  <c r="O805" i="3"/>
  <c r="U805" i="3" s="1"/>
  <c r="O758" i="3"/>
  <c r="U758" i="3" s="1"/>
  <c r="O710" i="3"/>
  <c r="U710" i="3" s="1"/>
  <c r="O654" i="3"/>
  <c r="U654" i="3" s="1"/>
  <c r="O636" i="3"/>
  <c r="U636" i="3" s="1"/>
  <c r="O618" i="3"/>
  <c r="U618" i="3" s="1"/>
  <c r="O599" i="3"/>
  <c r="U599" i="3" s="1"/>
  <c r="O589" i="3"/>
  <c r="U589" i="3" s="1"/>
  <c r="O562" i="3"/>
  <c r="U562" i="3" s="1"/>
  <c r="O532" i="3"/>
  <c r="U532" i="3" s="1"/>
  <c r="O492" i="3"/>
  <c r="U492" i="3" s="1"/>
  <c r="O484" i="3"/>
  <c r="U484" i="3" s="1"/>
  <c r="O461" i="3"/>
  <c r="U461" i="3" s="1"/>
  <c r="O453" i="3"/>
  <c r="U453" i="3" s="1"/>
  <c r="O422" i="3"/>
  <c r="U422" i="3" s="1"/>
  <c r="O391" i="3"/>
  <c r="U391" i="3" s="1"/>
  <c r="O383" i="3"/>
  <c r="U383" i="3" s="1"/>
  <c r="O361" i="3"/>
  <c r="U361" i="3" s="1"/>
  <c r="O346" i="3"/>
  <c r="U346" i="3" s="1"/>
  <c r="O338" i="3"/>
  <c r="U338" i="3" s="1"/>
  <c r="O330" i="3"/>
  <c r="U330" i="3" s="1"/>
  <c r="O1043" i="3"/>
  <c r="U1043" i="3" s="1"/>
  <c r="O1031" i="3"/>
  <c r="U1031" i="3" s="1"/>
  <c r="O911" i="3"/>
  <c r="U911" i="3" s="1"/>
  <c r="O887" i="3"/>
  <c r="U887" i="3" s="1"/>
  <c r="O852" i="3"/>
  <c r="U852" i="3" s="1"/>
  <c r="O842" i="3"/>
  <c r="U842" i="3" s="1"/>
  <c r="O796" i="3"/>
  <c r="U796" i="3" s="1"/>
  <c r="O768" i="3"/>
  <c r="U768" i="3" s="1"/>
  <c r="O748" i="3"/>
  <c r="U748" i="3" s="1"/>
  <c r="O738" i="3"/>
  <c r="U738" i="3" s="1"/>
  <c r="O718" i="3"/>
  <c r="U718" i="3" s="1"/>
  <c r="O661" i="3"/>
  <c r="U661" i="3" s="1"/>
  <c r="O580" i="3"/>
  <c r="U580" i="3" s="1"/>
  <c r="O554" i="3"/>
  <c r="U554" i="3" s="1"/>
  <c r="O546" i="3"/>
  <c r="U546" i="3" s="1"/>
  <c r="O538" i="3"/>
  <c r="U538" i="3" s="1"/>
  <c r="O515" i="3"/>
  <c r="U515" i="3" s="1"/>
  <c r="O508" i="3"/>
  <c r="U508" i="3" s="1"/>
  <c r="O468" i="3"/>
  <c r="U468" i="3" s="1"/>
  <c r="O437" i="3"/>
  <c r="U437" i="3" s="1"/>
  <c r="O430" i="3"/>
  <c r="U430" i="3" s="1"/>
  <c r="O406" i="3"/>
  <c r="U406" i="3" s="1"/>
  <c r="O376" i="3"/>
  <c r="U376" i="3" s="1"/>
  <c r="O1082" i="3"/>
  <c r="U1082" i="3" s="1"/>
  <c r="O1060" i="3"/>
  <c r="U1060" i="3" s="1"/>
  <c r="O976" i="3"/>
  <c r="U976" i="3" s="1"/>
  <c r="O964" i="3"/>
  <c r="U964" i="3" s="1"/>
  <c r="O930" i="3"/>
  <c r="U930" i="3" s="1"/>
  <c r="O862" i="3"/>
  <c r="U862" i="3" s="1"/>
  <c r="O851" i="3"/>
  <c r="U851" i="3" s="1"/>
  <c r="O832" i="3"/>
  <c r="U832" i="3" s="1"/>
  <c r="O813" i="3"/>
  <c r="U813" i="3" s="1"/>
  <c r="O794" i="3"/>
  <c r="U794" i="3" s="1"/>
  <c r="O767" i="3"/>
  <c r="U767" i="3" s="1"/>
  <c r="O745" i="3"/>
  <c r="U745" i="3" s="1"/>
  <c r="O717" i="3"/>
  <c r="U717" i="3" s="1"/>
  <c r="O670" i="3"/>
  <c r="U670" i="3" s="1"/>
  <c r="O660" i="3"/>
  <c r="U660" i="3" s="1"/>
  <c r="O643" i="3"/>
  <c r="U643" i="3" s="1"/>
  <c r="O624" i="3"/>
  <c r="U624" i="3" s="1"/>
  <c r="O1141" i="3"/>
  <c r="U1141" i="3" s="1"/>
  <c r="O793" i="3"/>
  <c r="U793" i="3" s="1"/>
  <c r="O755" i="3"/>
  <c r="U755" i="3" s="1"/>
  <c r="O736" i="3"/>
  <c r="U736" i="3" s="1"/>
  <c r="O688" i="3"/>
  <c r="U688" i="3" s="1"/>
  <c r="O669" i="3"/>
  <c r="U669" i="3" s="1"/>
  <c r="O650" i="3"/>
  <c r="U650" i="3" s="1"/>
  <c r="O633" i="3"/>
  <c r="U633" i="3" s="1"/>
  <c r="O606" i="3"/>
  <c r="U606" i="3" s="1"/>
  <c r="O587" i="3"/>
  <c r="U587" i="3" s="1"/>
  <c r="O552" i="3"/>
  <c r="U552" i="3" s="1"/>
  <c r="O529" i="3"/>
  <c r="U529" i="3" s="1"/>
  <c r="O505" i="3"/>
  <c r="U505" i="3" s="1"/>
  <c r="O498" i="3"/>
  <c r="U498" i="3" s="1"/>
  <c r="O458" i="3"/>
  <c r="U458" i="3" s="1"/>
  <c r="O451" i="3"/>
  <c r="U451" i="3" s="1"/>
  <c r="O428" i="3"/>
  <c r="U428" i="3" s="1"/>
  <c r="O381" i="3"/>
  <c r="U381" i="3" s="1"/>
  <c r="O343" i="3"/>
  <c r="U343" i="3" s="1"/>
  <c r="O328" i="3"/>
  <c r="U328" i="3" s="1"/>
  <c r="R1165" i="3"/>
  <c r="X1165" i="3" s="1"/>
  <c r="N1165" i="3"/>
  <c r="T1165" i="3" s="1"/>
  <c r="R1153" i="3"/>
  <c r="X1153" i="3" s="1"/>
  <c r="N1153" i="3"/>
  <c r="T1153" i="3" s="1"/>
  <c r="R1141" i="3"/>
  <c r="X1141" i="3" s="1"/>
  <c r="N1141" i="3"/>
  <c r="T1141" i="3" s="1"/>
  <c r="P1141" i="3"/>
  <c r="V1141" i="3" s="1"/>
  <c r="R1129" i="3"/>
  <c r="X1129" i="3" s="1"/>
  <c r="N1129" i="3"/>
  <c r="T1129" i="3" s="1"/>
  <c r="P1129" i="3"/>
  <c r="V1129" i="3" s="1"/>
  <c r="R1117" i="3"/>
  <c r="X1117" i="3" s="1"/>
  <c r="N1117" i="3"/>
  <c r="T1117" i="3" s="1"/>
  <c r="P1117" i="3"/>
  <c r="V1117" i="3" s="1"/>
  <c r="N1105" i="3"/>
  <c r="T1105" i="3" s="1"/>
  <c r="R1105" i="3"/>
  <c r="X1105" i="3" s="1"/>
  <c r="P1105" i="3"/>
  <c r="V1105" i="3" s="1"/>
  <c r="R1093" i="3"/>
  <c r="X1093" i="3" s="1"/>
  <c r="N1093" i="3"/>
  <c r="T1093" i="3" s="1"/>
  <c r="P1081" i="3"/>
  <c r="V1081" i="3" s="1"/>
  <c r="R1081" i="3"/>
  <c r="X1081" i="3" s="1"/>
  <c r="N1081" i="3"/>
  <c r="T1081" i="3" s="1"/>
  <c r="N1069" i="3"/>
  <c r="T1069" i="3" s="1"/>
  <c r="R1069" i="3"/>
  <c r="X1069" i="3" s="1"/>
  <c r="P1069" i="3"/>
  <c r="V1069" i="3" s="1"/>
  <c r="R1057" i="3"/>
  <c r="X1057" i="3" s="1"/>
  <c r="N1057" i="3"/>
  <c r="T1057" i="3" s="1"/>
  <c r="P1057" i="3"/>
  <c r="V1057" i="3" s="1"/>
  <c r="R1045" i="3"/>
  <c r="X1045" i="3" s="1"/>
  <c r="N1045" i="3"/>
  <c r="T1045" i="3" s="1"/>
  <c r="P1045" i="3"/>
  <c r="V1045" i="3" s="1"/>
  <c r="R1033" i="3"/>
  <c r="X1033" i="3" s="1"/>
  <c r="N1033" i="3"/>
  <c r="T1033" i="3" s="1"/>
  <c r="R1021" i="3"/>
  <c r="X1021" i="3" s="1"/>
  <c r="N1021" i="3"/>
  <c r="T1021" i="3" s="1"/>
  <c r="P1021" i="3"/>
  <c r="V1021" i="3" s="1"/>
  <c r="R1009" i="3"/>
  <c r="X1009" i="3" s="1"/>
  <c r="N1009" i="3"/>
  <c r="T1009" i="3" s="1"/>
  <c r="P1009" i="3"/>
  <c r="V1009" i="3" s="1"/>
  <c r="R997" i="3"/>
  <c r="X997" i="3" s="1"/>
  <c r="N997" i="3"/>
  <c r="T997" i="3" s="1"/>
  <c r="P997" i="3"/>
  <c r="V997" i="3" s="1"/>
  <c r="R985" i="3"/>
  <c r="X985" i="3" s="1"/>
  <c r="N985" i="3"/>
  <c r="T985" i="3" s="1"/>
  <c r="R973" i="3"/>
  <c r="X973" i="3" s="1"/>
  <c r="N973" i="3"/>
  <c r="T973" i="3" s="1"/>
  <c r="P973" i="3"/>
  <c r="V973" i="3" s="1"/>
  <c r="N961" i="3"/>
  <c r="T961" i="3" s="1"/>
  <c r="R961" i="3"/>
  <c r="X961" i="3" s="1"/>
  <c r="P961" i="3"/>
  <c r="V961" i="3" s="1"/>
  <c r="R949" i="3"/>
  <c r="X949" i="3" s="1"/>
  <c r="N949" i="3"/>
  <c r="T949" i="3" s="1"/>
  <c r="R937" i="3"/>
  <c r="X937" i="3" s="1"/>
  <c r="N937" i="3"/>
  <c r="T937" i="3" s="1"/>
  <c r="P937" i="3"/>
  <c r="V937" i="3" s="1"/>
  <c r="R925" i="3"/>
  <c r="X925" i="3" s="1"/>
  <c r="N925" i="3"/>
  <c r="T925" i="3" s="1"/>
  <c r="P925" i="3"/>
  <c r="V925" i="3" s="1"/>
  <c r="R913" i="3"/>
  <c r="X913" i="3" s="1"/>
  <c r="N913" i="3"/>
  <c r="T913" i="3" s="1"/>
  <c r="P913" i="3"/>
  <c r="V913" i="3" s="1"/>
  <c r="R901" i="3"/>
  <c r="X901" i="3" s="1"/>
  <c r="N901" i="3"/>
  <c r="T901" i="3" s="1"/>
  <c r="R889" i="3"/>
  <c r="X889" i="3" s="1"/>
  <c r="N889" i="3"/>
  <c r="T889" i="3" s="1"/>
  <c r="P889" i="3"/>
  <c r="V889" i="3" s="1"/>
  <c r="R877" i="3"/>
  <c r="X877" i="3" s="1"/>
  <c r="N877" i="3"/>
  <c r="T877" i="3" s="1"/>
  <c r="R865" i="3"/>
  <c r="X865" i="3" s="1"/>
  <c r="N865" i="3"/>
  <c r="T865" i="3" s="1"/>
  <c r="P865" i="3"/>
  <c r="V865" i="3" s="1"/>
  <c r="R853" i="3"/>
  <c r="X853" i="3" s="1"/>
  <c r="N853" i="3"/>
  <c r="T853" i="3" s="1"/>
  <c r="P853" i="3"/>
  <c r="V853" i="3" s="1"/>
  <c r="R841" i="3"/>
  <c r="X841" i="3" s="1"/>
  <c r="N841" i="3"/>
  <c r="T841" i="3" s="1"/>
  <c r="R829" i="3"/>
  <c r="X829" i="3" s="1"/>
  <c r="N829" i="3"/>
  <c r="T829" i="3" s="1"/>
  <c r="P829" i="3"/>
  <c r="V829" i="3" s="1"/>
  <c r="R817" i="3"/>
  <c r="X817" i="3" s="1"/>
  <c r="N817" i="3"/>
  <c r="T817" i="3" s="1"/>
  <c r="R805" i="3"/>
  <c r="X805" i="3" s="1"/>
  <c r="N805" i="3"/>
  <c r="T805" i="3" s="1"/>
  <c r="R793" i="3"/>
  <c r="X793" i="3" s="1"/>
  <c r="N793" i="3"/>
  <c r="T793" i="3" s="1"/>
  <c r="P793" i="3"/>
  <c r="V793" i="3" s="1"/>
  <c r="R781" i="3"/>
  <c r="X781" i="3" s="1"/>
  <c r="N781" i="3"/>
  <c r="T781" i="3" s="1"/>
  <c r="R769" i="3"/>
  <c r="X769" i="3" s="1"/>
  <c r="P769" i="3"/>
  <c r="V769" i="3" s="1"/>
  <c r="N769" i="3"/>
  <c r="T769" i="3" s="1"/>
  <c r="R757" i="3"/>
  <c r="X757" i="3" s="1"/>
  <c r="N757" i="3"/>
  <c r="T757" i="3" s="1"/>
  <c r="P757" i="3"/>
  <c r="V757" i="3" s="1"/>
  <c r="R745" i="3"/>
  <c r="X745" i="3" s="1"/>
  <c r="N745" i="3"/>
  <c r="T745" i="3" s="1"/>
  <c r="R733" i="3"/>
  <c r="X733" i="3" s="1"/>
  <c r="N733" i="3"/>
  <c r="T733" i="3" s="1"/>
  <c r="P733" i="3"/>
  <c r="V733" i="3" s="1"/>
  <c r="R721" i="3"/>
  <c r="X721" i="3" s="1"/>
  <c r="N721" i="3"/>
  <c r="T721" i="3" s="1"/>
  <c r="P721" i="3"/>
  <c r="V721" i="3" s="1"/>
  <c r="R709" i="3"/>
  <c r="X709" i="3" s="1"/>
  <c r="N709" i="3"/>
  <c r="T709" i="3" s="1"/>
  <c r="P709" i="3"/>
  <c r="V709" i="3" s="1"/>
  <c r="R697" i="3"/>
  <c r="X697" i="3" s="1"/>
  <c r="N697" i="3"/>
  <c r="T697" i="3" s="1"/>
  <c r="P697" i="3"/>
  <c r="V697" i="3" s="1"/>
  <c r="R685" i="3"/>
  <c r="X685" i="3" s="1"/>
  <c r="N685" i="3"/>
  <c r="T685" i="3" s="1"/>
  <c r="R673" i="3"/>
  <c r="X673" i="3" s="1"/>
  <c r="N673" i="3"/>
  <c r="T673" i="3" s="1"/>
  <c r="R661" i="3"/>
  <c r="X661" i="3" s="1"/>
  <c r="N661" i="3"/>
  <c r="T661" i="3" s="1"/>
  <c r="P661" i="3"/>
  <c r="V661" i="3" s="1"/>
  <c r="R649" i="3"/>
  <c r="X649" i="3" s="1"/>
  <c r="N649" i="3"/>
  <c r="T649" i="3" s="1"/>
  <c r="P649" i="3"/>
  <c r="V649" i="3" s="1"/>
  <c r="R637" i="3"/>
  <c r="X637" i="3" s="1"/>
  <c r="N637" i="3"/>
  <c r="T637" i="3" s="1"/>
  <c r="P637" i="3"/>
  <c r="V637" i="3" s="1"/>
  <c r="R625" i="3"/>
  <c r="X625" i="3" s="1"/>
  <c r="N625" i="3"/>
  <c r="T625" i="3" s="1"/>
  <c r="P625" i="3"/>
  <c r="V625" i="3" s="1"/>
  <c r="R613" i="3"/>
  <c r="X613" i="3" s="1"/>
  <c r="N613" i="3"/>
  <c r="T613" i="3" s="1"/>
  <c r="P613" i="3"/>
  <c r="V613" i="3" s="1"/>
  <c r="R601" i="3"/>
  <c r="X601" i="3" s="1"/>
  <c r="N601" i="3"/>
  <c r="T601" i="3" s="1"/>
  <c r="R589" i="3"/>
  <c r="X589" i="3" s="1"/>
  <c r="N589" i="3"/>
  <c r="T589" i="3" s="1"/>
  <c r="R577" i="3"/>
  <c r="X577" i="3" s="1"/>
  <c r="N577" i="3"/>
  <c r="T577" i="3" s="1"/>
  <c r="P577" i="3"/>
  <c r="V577" i="3" s="1"/>
  <c r="R565" i="3"/>
  <c r="X565" i="3" s="1"/>
  <c r="N565" i="3"/>
  <c r="T565" i="3" s="1"/>
  <c r="P565" i="3"/>
  <c r="V565" i="3" s="1"/>
  <c r="R553" i="3"/>
  <c r="X553" i="3" s="1"/>
  <c r="N553" i="3"/>
  <c r="T553" i="3" s="1"/>
  <c r="P553" i="3"/>
  <c r="V553" i="3" s="1"/>
  <c r="R541" i="3"/>
  <c r="X541" i="3" s="1"/>
  <c r="N541" i="3"/>
  <c r="T541" i="3" s="1"/>
  <c r="R529" i="3"/>
  <c r="X529" i="3" s="1"/>
  <c r="N529" i="3"/>
  <c r="T529" i="3" s="1"/>
  <c r="R517" i="3"/>
  <c r="X517" i="3" s="1"/>
  <c r="N517" i="3"/>
  <c r="T517" i="3" s="1"/>
  <c r="R505" i="3"/>
  <c r="X505" i="3" s="1"/>
  <c r="N505" i="3"/>
  <c r="T505" i="3" s="1"/>
  <c r="R493" i="3"/>
  <c r="X493" i="3" s="1"/>
  <c r="N493" i="3"/>
  <c r="T493" i="3" s="1"/>
  <c r="P493" i="3"/>
  <c r="V493" i="3" s="1"/>
  <c r="R481" i="3"/>
  <c r="X481" i="3" s="1"/>
  <c r="N481" i="3"/>
  <c r="T481" i="3" s="1"/>
  <c r="R469" i="3"/>
  <c r="X469" i="3" s="1"/>
  <c r="N469" i="3"/>
  <c r="T469" i="3" s="1"/>
  <c r="P469" i="3"/>
  <c r="V469" i="3" s="1"/>
  <c r="R457" i="3"/>
  <c r="X457" i="3" s="1"/>
  <c r="N457" i="3"/>
  <c r="T457" i="3" s="1"/>
  <c r="R445" i="3"/>
  <c r="X445" i="3" s="1"/>
  <c r="N445" i="3"/>
  <c r="T445" i="3" s="1"/>
  <c r="P445" i="3"/>
  <c r="V445" i="3" s="1"/>
  <c r="R433" i="3"/>
  <c r="X433" i="3" s="1"/>
  <c r="N433" i="3"/>
  <c r="T433" i="3" s="1"/>
  <c r="P433" i="3"/>
  <c r="V433" i="3" s="1"/>
  <c r="R421" i="3"/>
  <c r="X421" i="3" s="1"/>
  <c r="N421" i="3"/>
  <c r="T421" i="3" s="1"/>
  <c r="P421" i="3"/>
  <c r="V421" i="3" s="1"/>
  <c r="R409" i="3"/>
  <c r="X409" i="3" s="1"/>
  <c r="N409" i="3"/>
  <c r="T409" i="3" s="1"/>
  <c r="P409" i="3"/>
  <c r="V409" i="3" s="1"/>
  <c r="R397" i="3"/>
  <c r="X397" i="3" s="1"/>
  <c r="P397" i="3"/>
  <c r="V397" i="3" s="1"/>
  <c r="N397" i="3"/>
  <c r="T397" i="3" s="1"/>
  <c r="R385" i="3"/>
  <c r="X385" i="3" s="1"/>
  <c r="N385" i="3"/>
  <c r="T385" i="3" s="1"/>
  <c r="P385" i="3"/>
  <c r="V385" i="3" s="1"/>
  <c r="R373" i="3"/>
  <c r="X373" i="3" s="1"/>
  <c r="N373" i="3"/>
  <c r="T373" i="3" s="1"/>
  <c r="P373" i="3"/>
  <c r="V373" i="3" s="1"/>
  <c r="R361" i="3"/>
  <c r="X361" i="3" s="1"/>
  <c r="N361" i="3"/>
  <c r="T361" i="3" s="1"/>
  <c r="R349" i="3"/>
  <c r="X349" i="3" s="1"/>
  <c r="N349" i="3"/>
  <c r="T349" i="3" s="1"/>
  <c r="R337" i="3"/>
  <c r="X337" i="3" s="1"/>
  <c r="N337" i="3"/>
  <c r="T337" i="3" s="1"/>
  <c r="P337" i="3"/>
  <c r="V337" i="3" s="1"/>
  <c r="R325" i="3"/>
  <c r="X325" i="3" s="1"/>
  <c r="N325" i="3"/>
  <c r="T325" i="3" s="1"/>
  <c r="R313" i="3"/>
  <c r="X313" i="3" s="1"/>
  <c r="N313" i="3"/>
  <c r="T313" i="3" s="1"/>
  <c r="R301" i="3"/>
  <c r="X301" i="3" s="1"/>
  <c r="N301" i="3"/>
  <c r="T301" i="3" s="1"/>
  <c r="R289" i="3"/>
  <c r="X289" i="3" s="1"/>
  <c r="N289" i="3"/>
  <c r="T289" i="3" s="1"/>
  <c r="R277" i="3"/>
  <c r="X277" i="3" s="1"/>
  <c r="N277" i="3"/>
  <c r="T277" i="3" s="1"/>
  <c r="P277" i="3"/>
  <c r="V277" i="3" s="1"/>
  <c r="N265" i="3"/>
  <c r="T265" i="3" s="1"/>
  <c r="R265" i="3"/>
  <c r="X265" i="3" s="1"/>
  <c r="R253" i="3"/>
  <c r="X253" i="3" s="1"/>
  <c r="N253" i="3"/>
  <c r="T253" i="3" s="1"/>
  <c r="R241" i="3"/>
  <c r="X241" i="3" s="1"/>
  <c r="N241" i="3"/>
  <c r="T241" i="3" s="1"/>
  <c r="R229" i="3"/>
  <c r="X229" i="3" s="1"/>
  <c r="N229" i="3"/>
  <c r="T229" i="3" s="1"/>
  <c r="R217" i="3"/>
  <c r="X217" i="3" s="1"/>
  <c r="N217" i="3"/>
  <c r="T217" i="3" s="1"/>
  <c r="R205" i="3"/>
  <c r="X205" i="3" s="1"/>
  <c r="N205" i="3"/>
  <c r="T205" i="3" s="1"/>
  <c r="R193" i="3"/>
  <c r="X193" i="3" s="1"/>
  <c r="N193" i="3"/>
  <c r="T193" i="3" s="1"/>
  <c r="R181" i="3"/>
  <c r="X181" i="3" s="1"/>
  <c r="N181" i="3"/>
  <c r="T181" i="3" s="1"/>
  <c r="R169" i="3"/>
  <c r="X169" i="3" s="1"/>
  <c r="N169" i="3"/>
  <c r="T169" i="3" s="1"/>
  <c r="R157" i="3"/>
  <c r="X157" i="3" s="1"/>
  <c r="N157" i="3"/>
  <c r="T157" i="3" s="1"/>
  <c r="R145" i="3"/>
  <c r="X145" i="3" s="1"/>
  <c r="N145" i="3"/>
  <c r="T145" i="3" s="1"/>
  <c r="R133" i="3"/>
  <c r="X133" i="3" s="1"/>
  <c r="N133" i="3"/>
  <c r="T133" i="3" s="1"/>
  <c r="R121" i="3"/>
  <c r="X121" i="3" s="1"/>
  <c r="N121" i="3"/>
  <c r="T121" i="3" s="1"/>
  <c r="R109" i="3"/>
  <c r="X109" i="3" s="1"/>
  <c r="N109" i="3"/>
  <c r="T109" i="3" s="1"/>
  <c r="R97" i="3"/>
  <c r="X97" i="3" s="1"/>
  <c r="N97" i="3"/>
  <c r="T97" i="3" s="1"/>
  <c r="R85" i="3"/>
  <c r="X85" i="3" s="1"/>
  <c r="N85" i="3"/>
  <c r="T85" i="3" s="1"/>
  <c r="R73" i="3"/>
  <c r="X73" i="3" s="1"/>
  <c r="N73" i="3"/>
  <c r="T73" i="3" s="1"/>
  <c r="R61" i="3"/>
  <c r="X61" i="3" s="1"/>
  <c r="N61" i="3"/>
  <c r="T61" i="3" s="1"/>
  <c r="R49" i="3"/>
  <c r="X49" i="3" s="1"/>
  <c r="N49" i="3"/>
  <c r="T49" i="3" s="1"/>
  <c r="R37" i="3"/>
  <c r="X37" i="3" s="1"/>
  <c r="N37" i="3"/>
  <c r="T37" i="3" s="1"/>
  <c r="R25" i="3"/>
  <c r="X25" i="3" s="1"/>
  <c r="N25" i="3"/>
  <c r="T25" i="3" s="1"/>
  <c r="R13" i="3"/>
  <c r="X13" i="3" s="1"/>
  <c r="N13" i="3"/>
  <c r="T13" i="3" s="1"/>
  <c r="N359" i="3"/>
  <c r="T359" i="3" s="1"/>
  <c r="Q648" i="3"/>
  <c r="W648" i="3" s="1"/>
  <c r="Q311" i="3"/>
  <c r="W311" i="3" s="1"/>
  <c r="N122" i="3"/>
  <c r="T122" i="3" s="1"/>
  <c r="Q452" i="3"/>
  <c r="W452" i="3" s="1"/>
  <c r="N1011" i="3"/>
  <c r="T1011" i="3" s="1"/>
  <c r="Y1140" i="3"/>
  <c r="Y1128" i="3"/>
  <c r="Y1104" i="3"/>
  <c r="Y1092" i="3"/>
  <c r="Y1080" i="3"/>
  <c r="O58" i="3"/>
  <c r="U58" i="3" s="1"/>
  <c r="O86" i="3"/>
  <c r="U86" i="3" s="1"/>
  <c r="V92" i="3"/>
  <c r="O99" i="3"/>
  <c r="U99" i="3" s="1"/>
  <c r="O105" i="3"/>
  <c r="U105" i="3" s="1"/>
  <c r="V117" i="3"/>
  <c r="O124" i="3"/>
  <c r="U124" i="3" s="1"/>
  <c r="O130" i="3"/>
  <c r="U130" i="3" s="1"/>
  <c r="V136" i="3"/>
  <c r="O153" i="3"/>
  <c r="U153" i="3" s="1"/>
  <c r="O158" i="3"/>
  <c r="U158" i="3" s="1"/>
  <c r="V164" i="3"/>
  <c r="O171" i="3"/>
  <c r="U171" i="3" s="1"/>
  <c r="O177" i="3"/>
  <c r="U177" i="3" s="1"/>
  <c r="O196" i="3"/>
  <c r="U196" i="3" s="1"/>
  <c r="O202" i="3"/>
  <c r="U202" i="3" s="1"/>
  <c r="V208" i="3"/>
  <c r="O230" i="3"/>
  <c r="U230" i="3" s="1"/>
  <c r="V236" i="3"/>
  <c r="O242" i="3"/>
  <c r="U242" i="3" s="1"/>
  <c r="O254" i="3"/>
  <c r="U254" i="3" s="1"/>
  <c r="O268" i="3"/>
  <c r="U268" i="3" s="1"/>
  <c r="O275" i="3"/>
  <c r="U275" i="3" s="1"/>
  <c r="O282" i="3"/>
  <c r="U282" i="3" s="1"/>
  <c r="O306" i="3"/>
  <c r="U306" i="3" s="1"/>
  <c r="O332" i="3"/>
  <c r="U332" i="3" s="1"/>
  <c r="P363" i="3"/>
  <c r="V363" i="3" s="1"/>
  <c r="O371" i="3"/>
  <c r="U371" i="3" s="1"/>
  <c r="O390" i="3"/>
  <c r="U390" i="3" s="1"/>
  <c r="O400" i="3"/>
  <c r="U400" i="3" s="1"/>
  <c r="O441" i="3"/>
  <c r="U441" i="3" s="1"/>
  <c r="O471" i="3"/>
  <c r="U471" i="3" s="1"/>
  <c r="O489" i="3"/>
  <c r="U489" i="3" s="1"/>
  <c r="O499" i="3"/>
  <c r="U499" i="3" s="1"/>
  <c r="V510" i="3"/>
  <c r="O521" i="3"/>
  <c r="U521" i="3" s="1"/>
  <c r="V541" i="3"/>
  <c r="O553" i="3"/>
  <c r="U553" i="3" s="1"/>
  <c r="O588" i="3"/>
  <c r="U588" i="3" s="1"/>
  <c r="O642" i="3"/>
  <c r="U642" i="3" s="1"/>
  <c r="O655" i="3"/>
  <c r="U655" i="3" s="1"/>
  <c r="O724" i="3"/>
  <c r="U724" i="3" s="1"/>
  <c r="O780" i="3"/>
  <c r="U780" i="3" s="1"/>
  <c r="V791" i="3"/>
  <c r="P817" i="3"/>
  <c r="V817" i="3" s="1"/>
  <c r="O848" i="3"/>
  <c r="U848" i="3" s="1"/>
  <c r="O905" i="3"/>
  <c r="U905" i="3" s="1"/>
  <c r="O922" i="3"/>
  <c r="U922" i="3" s="1"/>
  <c r="O942" i="3"/>
  <c r="U942" i="3" s="1"/>
  <c r="O996" i="3"/>
  <c r="U996" i="3" s="1"/>
  <c r="V1041" i="3"/>
  <c r="V629" i="3"/>
  <c r="O698" i="3"/>
  <c r="U698" i="3" s="1"/>
  <c r="O712" i="3"/>
  <c r="U712" i="3" s="1"/>
  <c r="V741" i="3"/>
  <c r="O752" i="3"/>
  <c r="U752" i="3" s="1"/>
  <c r="O769" i="3"/>
  <c r="U769" i="3" s="1"/>
  <c r="O836" i="3"/>
  <c r="U836" i="3" s="1"/>
  <c r="O849" i="3"/>
  <c r="U849" i="3" s="1"/>
  <c r="V869" i="3"/>
  <c r="O890" i="3"/>
  <c r="U890" i="3" s="1"/>
  <c r="O906" i="3"/>
  <c r="U906" i="3" s="1"/>
  <c r="V945" i="3"/>
  <c r="V979" i="3"/>
  <c r="O1000" i="3"/>
  <c r="U1000" i="3" s="1"/>
  <c r="O59" i="3"/>
  <c r="U59" i="3" s="1"/>
  <c r="O82" i="3"/>
  <c r="U82" i="3" s="1"/>
  <c r="V93" i="3"/>
  <c r="O100" i="3"/>
  <c r="U100" i="3" s="1"/>
  <c r="O106" i="3"/>
  <c r="U106" i="3" s="1"/>
  <c r="O125" i="3"/>
  <c r="U125" i="3" s="1"/>
  <c r="O131" i="3"/>
  <c r="U131" i="3" s="1"/>
  <c r="V137" i="3"/>
  <c r="O149" i="3"/>
  <c r="U149" i="3" s="1"/>
  <c r="O154" i="3"/>
  <c r="U154" i="3" s="1"/>
  <c r="V159" i="3"/>
  <c r="O172" i="3"/>
  <c r="U172" i="3" s="1"/>
  <c r="O178" i="3"/>
  <c r="U178" i="3" s="1"/>
  <c r="O197" i="3"/>
  <c r="U197" i="3" s="1"/>
  <c r="O203" i="3"/>
  <c r="U203" i="3" s="1"/>
  <c r="V221" i="3"/>
  <c r="O226" i="3"/>
  <c r="U226" i="3" s="1"/>
  <c r="V243" i="3"/>
  <c r="V249" i="3"/>
  <c r="O276" i="3"/>
  <c r="U276" i="3" s="1"/>
  <c r="O292" i="3"/>
  <c r="U292" i="3" s="1"/>
  <c r="O307" i="3"/>
  <c r="U307" i="3" s="1"/>
  <c r="O316" i="3"/>
  <c r="U316" i="3" s="1"/>
  <c r="V334" i="3"/>
  <c r="O365" i="3"/>
  <c r="U365" i="3" s="1"/>
  <c r="O372" i="3"/>
  <c r="U372" i="3" s="1"/>
  <c r="O392" i="3"/>
  <c r="U392" i="3" s="1"/>
  <c r="O401" i="3"/>
  <c r="U401" i="3" s="1"/>
  <c r="O411" i="3"/>
  <c r="U411" i="3" s="1"/>
  <c r="O421" i="3"/>
  <c r="U421" i="3" s="1"/>
  <c r="O442" i="3"/>
  <c r="U442" i="3" s="1"/>
  <c r="O452" i="3"/>
  <c r="U452" i="3" s="1"/>
  <c r="O462" i="3"/>
  <c r="U462" i="3" s="1"/>
  <c r="O490" i="3"/>
  <c r="U490" i="3" s="1"/>
  <c r="V501" i="3"/>
  <c r="O513" i="3"/>
  <c r="U513" i="3" s="1"/>
  <c r="O522" i="3"/>
  <c r="U522" i="3" s="1"/>
  <c r="O556" i="3"/>
  <c r="U556" i="3" s="1"/>
  <c r="O567" i="3"/>
  <c r="U567" i="3" s="1"/>
  <c r="P589" i="3"/>
  <c r="V589" i="3" s="1"/>
  <c r="V657" i="3"/>
  <c r="P685" i="3"/>
  <c r="V685" i="3" s="1"/>
  <c r="O742" i="3"/>
  <c r="U742" i="3" s="1"/>
  <c r="V754" i="3"/>
  <c r="O770" i="3"/>
  <c r="U770" i="3" s="1"/>
  <c r="P781" i="3"/>
  <c r="V781" i="3" s="1"/>
  <c r="P795" i="3"/>
  <c r="V795" i="3" s="1"/>
  <c r="O807" i="3"/>
  <c r="U807" i="3" s="1"/>
  <c r="O891" i="3"/>
  <c r="U891" i="3" s="1"/>
  <c r="O925" i="3"/>
  <c r="U925" i="3" s="1"/>
  <c r="O946" i="3"/>
  <c r="U946" i="3" s="1"/>
  <c r="O961" i="3"/>
  <c r="U961" i="3" s="1"/>
  <c r="O256" i="3"/>
  <c r="U256" i="3" s="1"/>
  <c r="O262" i="3"/>
  <c r="U262" i="3" s="1"/>
  <c r="O270" i="3"/>
  <c r="U270" i="3" s="1"/>
  <c r="V284" i="3"/>
  <c r="O299" i="3"/>
  <c r="U299" i="3" s="1"/>
  <c r="O308" i="3"/>
  <c r="U308" i="3" s="1"/>
  <c r="O324" i="3"/>
  <c r="U324" i="3" s="1"/>
  <c r="V346" i="3"/>
  <c r="O357" i="3"/>
  <c r="U357" i="3" s="1"/>
  <c r="O382" i="3"/>
  <c r="U382" i="3" s="1"/>
  <c r="O412" i="3"/>
  <c r="U412" i="3" s="1"/>
  <c r="P423" i="3"/>
  <c r="V423" i="3" s="1"/>
  <c r="O433" i="3"/>
  <c r="U433" i="3" s="1"/>
  <c r="O463" i="3"/>
  <c r="U463" i="3" s="1"/>
  <c r="O473" i="3"/>
  <c r="U473" i="3" s="1"/>
  <c r="O480" i="3"/>
  <c r="U480" i="3" s="1"/>
  <c r="O502" i="3"/>
  <c r="U502" i="3" s="1"/>
  <c r="O523" i="3"/>
  <c r="U523" i="3" s="1"/>
  <c r="V534" i="3"/>
  <c r="V545" i="3"/>
  <c r="O568" i="3"/>
  <c r="U568" i="3" s="1"/>
  <c r="O577" i="3"/>
  <c r="U577" i="3" s="1"/>
  <c r="O592" i="3"/>
  <c r="U592" i="3" s="1"/>
  <c r="O632" i="3"/>
  <c r="U632" i="3" s="1"/>
  <c r="O673" i="3"/>
  <c r="U673" i="3" s="1"/>
  <c r="O687" i="3"/>
  <c r="U687" i="3" s="1"/>
  <c r="V701" i="3"/>
  <c r="O713" i="3"/>
  <c r="U713" i="3" s="1"/>
  <c r="O771" i="3"/>
  <c r="U771" i="3" s="1"/>
  <c r="P783" i="3"/>
  <c r="V783" i="3" s="1"/>
  <c r="O808" i="3"/>
  <c r="U808" i="3" s="1"/>
  <c r="O821" i="3"/>
  <c r="U821" i="3" s="1"/>
  <c r="O838" i="3"/>
  <c r="U838" i="3" s="1"/>
  <c r="P855" i="3"/>
  <c r="V855" i="3" s="1"/>
  <c r="O873" i="3"/>
  <c r="U873" i="3" s="1"/>
  <c r="O927" i="3"/>
  <c r="U927" i="3" s="1"/>
  <c r="O947" i="3"/>
  <c r="U947" i="3" s="1"/>
  <c r="O962" i="3"/>
  <c r="U962" i="3" s="1"/>
  <c r="O983" i="3"/>
  <c r="U983" i="3" s="1"/>
  <c r="P1023" i="3"/>
  <c r="V1023" i="3" s="1"/>
  <c r="V1049" i="3"/>
  <c r="O107" i="3"/>
  <c r="U107" i="3" s="1"/>
  <c r="V119" i="3"/>
  <c r="O126" i="3"/>
  <c r="U126" i="3" s="1"/>
  <c r="O132" i="3"/>
  <c r="U132" i="3" s="1"/>
  <c r="O150" i="3"/>
  <c r="U150" i="3" s="1"/>
  <c r="O173" i="3"/>
  <c r="U173" i="3" s="1"/>
  <c r="O179" i="3"/>
  <c r="U179" i="3" s="1"/>
  <c r="O198" i="3"/>
  <c r="U198" i="3" s="1"/>
  <c r="O204" i="3"/>
  <c r="U204" i="3" s="1"/>
  <c r="V210" i="3"/>
  <c r="O222" i="3"/>
  <c r="U222" i="3" s="1"/>
  <c r="O227" i="3"/>
  <c r="U227" i="3" s="1"/>
  <c r="V238" i="3"/>
  <c r="V244" i="3"/>
  <c r="O250" i="3"/>
  <c r="U250" i="3" s="1"/>
  <c r="V256" i="3"/>
  <c r="O277" i="3"/>
  <c r="U277" i="3" s="1"/>
  <c r="O285" i="3"/>
  <c r="U285" i="3" s="1"/>
  <c r="O293" i="3"/>
  <c r="U293" i="3" s="1"/>
  <c r="O309" i="3"/>
  <c r="U309" i="3" s="1"/>
  <c r="O317" i="3"/>
  <c r="U317" i="3" s="1"/>
  <c r="O336" i="3"/>
  <c r="U336" i="3" s="1"/>
  <c r="O347" i="3"/>
  <c r="U347" i="3" s="1"/>
  <c r="O366" i="3"/>
  <c r="U366" i="3" s="1"/>
  <c r="O373" i="3"/>
  <c r="U373" i="3" s="1"/>
  <c r="O393" i="3"/>
  <c r="U393" i="3" s="1"/>
  <c r="O424" i="3"/>
  <c r="U424" i="3" s="1"/>
  <c r="O434" i="3"/>
  <c r="U434" i="3" s="1"/>
  <c r="O443" i="3"/>
  <c r="U443" i="3" s="1"/>
  <c r="O514" i="3"/>
  <c r="U514" i="3" s="1"/>
  <c r="O536" i="3"/>
  <c r="U536" i="3" s="1"/>
  <c r="O558" i="3"/>
  <c r="U558" i="3" s="1"/>
  <c r="V568" i="3"/>
  <c r="P579" i="3"/>
  <c r="V579" i="3" s="1"/>
  <c r="V592" i="3"/>
  <c r="O607" i="3"/>
  <c r="U607" i="3" s="1"/>
  <c r="O646" i="3"/>
  <c r="U646" i="3" s="1"/>
  <c r="P673" i="3"/>
  <c r="V673" i="3" s="1"/>
  <c r="O702" i="3"/>
  <c r="U702" i="3" s="1"/>
  <c r="O743" i="3"/>
  <c r="U743" i="3" s="1"/>
  <c r="V756" i="3"/>
  <c r="O798" i="3"/>
  <c r="U798" i="3" s="1"/>
  <c r="O824" i="3"/>
  <c r="U824" i="3" s="1"/>
  <c r="O856" i="3"/>
  <c r="U856" i="3" s="1"/>
  <c r="O912" i="3"/>
  <c r="U912" i="3" s="1"/>
  <c r="V928" i="3"/>
  <c r="O1050" i="3"/>
  <c r="U1050" i="3" s="1"/>
  <c r="O1090" i="3"/>
  <c r="U1090" i="3" s="1"/>
  <c r="O192" i="3"/>
  <c r="U192" i="3" s="1"/>
  <c r="O211" i="3"/>
  <c r="U211" i="3" s="1"/>
  <c r="O217" i="3"/>
  <c r="U217" i="3" s="1"/>
  <c r="O233" i="3"/>
  <c r="U233" i="3" s="1"/>
  <c r="O239" i="3"/>
  <c r="U239" i="3" s="1"/>
  <c r="O245" i="3"/>
  <c r="U245" i="3" s="1"/>
  <c r="V250" i="3"/>
  <c r="O257" i="3"/>
  <c r="U257" i="3" s="1"/>
  <c r="O263" i="3"/>
  <c r="U263" i="3" s="1"/>
  <c r="O271" i="3"/>
  <c r="U271" i="3" s="1"/>
  <c r="O278" i="3"/>
  <c r="U278" i="3" s="1"/>
  <c r="V285" i="3"/>
  <c r="O300" i="3"/>
  <c r="U300" i="3" s="1"/>
  <c r="V317" i="3"/>
  <c r="V325" i="3"/>
  <c r="O358" i="3"/>
  <c r="U358" i="3" s="1"/>
  <c r="O374" i="3"/>
  <c r="U374" i="3" s="1"/>
  <c r="O436" i="3"/>
  <c r="U436" i="3" s="1"/>
  <c r="V443" i="3"/>
  <c r="O454" i="3"/>
  <c r="U454" i="3" s="1"/>
  <c r="V465" i="3"/>
  <c r="O474" i="3"/>
  <c r="U474" i="3" s="1"/>
  <c r="O537" i="3"/>
  <c r="U537" i="3" s="1"/>
  <c r="O547" i="3"/>
  <c r="U547" i="3" s="1"/>
  <c r="O608" i="3"/>
  <c r="U608" i="3" s="1"/>
  <c r="V620" i="3"/>
  <c r="O674" i="3"/>
  <c r="U674" i="3" s="1"/>
  <c r="O689" i="3"/>
  <c r="U689" i="3" s="1"/>
  <c r="O730" i="3"/>
  <c r="U730" i="3" s="1"/>
  <c r="V760" i="3"/>
  <c r="O773" i="3"/>
  <c r="U773" i="3" s="1"/>
  <c r="V798" i="3"/>
  <c r="V810" i="3"/>
  <c r="O839" i="3"/>
  <c r="U839" i="3" s="1"/>
  <c r="V856" i="3"/>
  <c r="O877" i="3"/>
  <c r="U877" i="3" s="1"/>
  <c r="O894" i="3"/>
  <c r="U894" i="3" s="1"/>
  <c r="O913" i="3"/>
  <c r="U913" i="3" s="1"/>
  <c r="O932" i="3"/>
  <c r="U932" i="3" s="1"/>
  <c r="P949" i="3"/>
  <c r="V949" i="3" s="1"/>
  <c r="P985" i="3"/>
  <c r="V985" i="3" s="1"/>
  <c r="O1006" i="3"/>
  <c r="U1006" i="3" s="1"/>
  <c r="O1027" i="3"/>
  <c r="U1027" i="3" s="1"/>
  <c r="P1125" i="3"/>
  <c r="V1125" i="3" s="1"/>
  <c r="O1125" i="3"/>
  <c r="U1125" i="3" s="1"/>
  <c r="O1101" i="3"/>
  <c r="U1101" i="3" s="1"/>
  <c r="P1077" i="3"/>
  <c r="V1077" i="3" s="1"/>
  <c r="O1077" i="3"/>
  <c r="U1077" i="3" s="1"/>
  <c r="P1065" i="3"/>
  <c r="V1065" i="3" s="1"/>
  <c r="O1065" i="3"/>
  <c r="U1065" i="3" s="1"/>
  <c r="O993" i="3"/>
  <c r="U993" i="3" s="1"/>
  <c r="O933" i="3"/>
  <c r="U933" i="3" s="1"/>
  <c r="V849" i="3"/>
  <c r="O729" i="3"/>
  <c r="U729" i="3" s="1"/>
  <c r="O705" i="3"/>
  <c r="U705" i="3" s="1"/>
  <c r="O294" i="3"/>
  <c r="U294" i="3" s="1"/>
  <c r="O310" i="3"/>
  <c r="U310" i="3" s="1"/>
  <c r="O337" i="3"/>
  <c r="U337" i="3" s="1"/>
  <c r="V348" i="3"/>
  <c r="O367" i="3"/>
  <c r="U367" i="3" s="1"/>
  <c r="O375" i="3"/>
  <c r="U375" i="3" s="1"/>
  <c r="O384" i="3"/>
  <c r="U384" i="3" s="1"/>
  <c r="O405" i="3"/>
  <c r="U405" i="3" s="1"/>
  <c r="O426" i="3"/>
  <c r="U426" i="3" s="1"/>
  <c r="V436" i="3"/>
  <c r="V454" i="3"/>
  <c r="O483" i="3"/>
  <c r="U483" i="3" s="1"/>
  <c r="O493" i="3"/>
  <c r="U493" i="3" s="1"/>
  <c r="O548" i="3"/>
  <c r="U548" i="3" s="1"/>
  <c r="O559" i="3"/>
  <c r="U559" i="3" s="1"/>
  <c r="O581" i="3"/>
  <c r="U581" i="3" s="1"/>
  <c r="O663" i="3"/>
  <c r="U663" i="3" s="1"/>
  <c r="V705" i="3"/>
  <c r="O744" i="3"/>
  <c r="U744" i="3" s="1"/>
  <c r="O761" i="3"/>
  <c r="U761" i="3" s="1"/>
  <c r="O774" i="3"/>
  <c r="U774" i="3" s="1"/>
  <c r="O786" i="3"/>
  <c r="U786" i="3" s="1"/>
  <c r="O799" i="3"/>
  <c r="U799" i="3" s="1"/>
  <c r="O827" i="3"/>
  <c r="U827" i="3" s="1"/>
  <c r="O858" i="3"/>
  <c r="U858" i="3" s="1"/>
  <c r="O914" i="3"/>
  <c r="U914" i="3" s="1"/>
  <c r="V933" i="3"/>
  <c r="P951" i="3"/>
  <c r="V951" i="3" s="1"/>
  <c r="O968" i="3"/>
  <c r="U968" i="3" s="1"/>
  <c r="V1060" i="3"/>
  <c r="V1160" i="3"/>
  <c r="V1124" i="3"/>
  <c r="V1112" i="3"/>
  <c r="P1088" i="3"/>
  <c r="V1088" i="3" s="1"/>
  <c r="O1088" i="3"/>
  <c r="U1088" i="3" s="1"/>
  <c r="V1076" i="3"/>
  <c r="P1064" i="3"/>
  <c r="V1064" i="3" s="1"/>
  <c r="O1064" i="3"/>
  <c r="U1064" i="3" s="1"/>
  <c r="O1052" i="3"/>
  <c r="U1052" i="3" s="1"/>
  <c r="P1052" i="3"/>
  <c r="V1052" i="3" s="1"/>
  <c r="P1040" i="3"/>
  <c r="V1040" i="3" s="1"/>
  <c r="O1040" i="3"/>
  <c r="U1040" i="3" s="1"/>
  <c r="V1028" i="3"/>
  <c r="O1016" i="3"/>
  <c r="U1016" i="3" s="1"/>
  <c r="P1004" i="3"/>
  <c r="V1004" i="3" s="1"/>
  <c r="O1004" i="3"/>
  <c r="U1004" i="3" s="1"/>
  <c r="P980" i="3"/>
  <c r="V980" i="3" s="1"/>
  <c r="O980" i="3"/>
  <c r="U980" i="3" s="1"/>
  <c r="V956" i="3"/>
  <c r="P944" i="3"/>
  <c r="V944" i="3" s="1"/>
  <c r="O944" i="3"/>
  <c r="U944" i="3" s="1"/>
  <c r="V932" i="3"/>
  <c r="O920" i="3"/>
  <c r="U920" i="3" s="1"/>
  <c r="P920" i="3"/>
  <c r="V920" i="3" s="1"/>
  <c r="O908" i="3"/>
  <c r="U908" i="3" s="1"/>
  <c r="O896" i="3"/>
  <c r="U896" i="3" s="1"/>
  <c r="P896" i="3"/>
  <c r="V896" i="3" s="1"/>
  <c r="P884" i="3"/>
  <c r="V884" i="3" s="1"/>
  <c r="O884" i="3"/>
  <c r="U884" i="3" s="1"/>
  <c r="O872" i="3"/>
  <c r="U872" i="3" s="1"/>
  <c r="P872" i="3"/>
  <c r="V872" i="3" s="1"/>
  <c r="P860" i="3"/>
  <c r="V860" i="3" s="1"/>
  <c r="O860" i="3"/>
  <c r="U860" i="3" s="1"/>
  <c r="V824" i="3"/>
  <c r="P812" i="3"/>
  <c r="V812" i="3" s="1"/>
  <c r="O812" i="3"/>
  <c r="U812" i="3" s="1"/>
  <c r="O800" i="3"/>
  <c r="U800" i="3" s="1"/>
  <c r="V788" i="3"/>
  <c r="O776" i="3"/>
  <c r="U776" i="3" s="1"/>
  <c r="O764" i="3"/>
  <c r="U764" i="3" s="1"/>
  <c r="V752" i="3"/>
  <c r="P740" i="3"/>
  <c r="V740" i="3" s="1"/>
  <c r="O740" i="3"/>
  <c r="U740" i="3" s="1"/>
  <c r="P728" i="3"/>
  <c r="V728" i="3" s="1"/>
  <c r="O728" i="3"/>
  <c r="U728" i="3" s="1"/>
  <c r="O716" i="3"/>
  <c r="U716" i="3" s="1"/>
  <c r="P716" i="3"/>
  <c r="V716" i="3" s="1"/>
  <c r="O704" i="3"/>
  <c r="U704" i="3" s="1"/>
  <c r="O680" i="3"/>
  <c r="U680" i="3" s="1"/>
  <c r="V668" i="3"/>
  <c r="V644" i="3"/>
  <c r="V608" i="3"/>
  <c r="O524" i="3"/>
  <c r="U524" i="3" s="1"/>
  <c r="V500" i="3"/>
  <c r="O464" i="3"/>
  <c r="U464" i="3" s="1"/>
  <c r="O246" i="3"/>
  <c r="U246" i="3" s="1"/>
  <c r="O258" i="3"/>
  <c r="U258" i="3" s="1"/>
  <c r="V279" i="3"/>
  <c r="O359" i="3"/>
  <c r="U359" i="3" s="1"/>
  <c r="V384" i="3"/>
  <c r="V405" i="3"/>
  <c r="O415" i="3"/>
  <c r="U415" i="3" s="1"/>
  <c r="O446" i="3"/>
  <c r="U446" i="3" s="1"/>
  <c r="V455" i="3"/>
  <c r="O494" i="3"/>
  <c r="U494" i="3" s="1"/>
  <c r="V505" i="3"/>
  <c r="V548" i="3"/>
  <c r="V560" i="3"/>
  <c r="O571" i="3"/>
  <c r="U571" i="3" s="1"/>
  <c r="O582" i="3"/>
  <c r="U582" i="3" s="1"/>
  <c r="V636" i="3"/>
  <c r="V648" i="3"/>
  <c r="O664" i="3"/>
  <c r="U664" i="3" s="1"/>
  <c r="O679" i="3"/>
  <c r="U679" i="3" s="1"/>
  <c r="O692" i="3"/>
  <c r="U692" i="3" s="1"/>
  <c r="O719" i="3"/>
  <c r="U719" i="3" s="1"/>
  <c r="V800" i="3"/>
  <c r="O814" i="3"/>
  <c r="U814" i="3" s="1"/>
  <c r="V859" i="3"/>
  <c r="P879" i="3"/>
  <c r="V879" i="3" s="1"/>
  <c r="O897" i="3"/>
  <c r="U897" i="3" s="1"/>
  <c r="O916" i="3"/>
  <c r="U916" i="3" s="1"/>
  <c r="O935" i="3"/>
  <c r="U935" i="3" s="1"/>
  <c r="V968" i="3"/>
  <c r="O1010" i="3"/>
  <c r="U1010" i="3" s="1"/>
  <c r="O1033" i="3"/>
  <c r="U1033" i="3" s="1"/>
  <c r="O1171" i="3"/>
  <c r="U1171" i="3" s="1"/>
  <c r="P1111" i="3"/>
  <c r="V1111" i="3" s="1"/>
  <c r="O1111" i="3"/>
  <c r="U1111" i="3" s="1"/>
  <c r="P1087" i="3"/>
  <c r="V1087" i="3" s="1"/>
  <c r="O1087" i="3"/>
  <c r="U1087" i="3" s="1"/>
  <c r="P1075" i="3"/>
  <c r="V1075" i="3" s="1"/>
  <c r="O1075" i="3"/>
  <c r="U1075" i="3" s="1"/>
  <c r="O1015" i="3"/>
  <c r="U1015" i="3" s="1"/>
  <c r="O967" i="3"/>
  <c r="U967" i="3" s="1"/>
  <c r="P955" i="3"/>
  <c r="V955" i="3" s="1"/>
  <c r="O955" i="3"/>
  <c r="U955" i="3" s="1"/>
  <c r="P943" i="3"/>
  <c r="V943" i="3" s="1"/>
  <c r="O943" i="3"/>
  <c r="U943" i="3" s="1"/>
  <c r="P931" i="3"/>
  <c r="V931" i="3" s="1"/>
  <c r="O931" i="3"/>
  <c r="U931" i="3" s="1"/>
  <c r="O919" i="3"/>
  <c r="U919" i="3" s="1"/>
  <c r="P907" i="3"/>
  <c r="V907" i="3" s="1"/>
  <c r="O907" i="3"/>
  <c r="U907" i="3" s="1"/>
  <c r="P895" i="3"/>
  <c r="V895" i="3" s="1"/>
  <c r="O895" i="3"/>
  <c r="U895" i="3" s="1"/>
  <c r="O883" i="3"/>
  <c r="U883" i="3" s="1"/>
  <c r="O871" i="3"/>
  <c r="U871" i="3" s="1"/>
  <c r="P871" i="3"/>
  <c r="V871" i="3" s="1"/>
  <c r="O859" i="3"/>
  <c r="U859" i="3" s="1"/>
  <c r="P847" i="3"/>
  <c r="V847" i="3" s="1"/>
  <c r="O847" i="3"/>
  <c r="U847" i="3" s="1"/>
  <c r="O835" i="3"/>
  <c r="U835" i="3" s="1"/>
  <c r="P823" i="3"/>
  <c r="V823" i="3" s="1"/>
  <c r="O823" i="3"/>
  <c r="U823" i="3" s="1"/>
  <c r="O811" i="3"/>
  <c r="U811" i="3" s="1"/>
  <c r="P787" i="3"/>
  <c r="V787" i="3" s="1"/>
  <c r="O787" i="3"/>
  <c r="U787" i="3" s="1"/>
  <c r="O775" i="3"/>
  <c r="U775" i="3" s="1"/>
  <c r="P775" i="3"/>
  <c r="V775" i="3" s="1"/>
  <c r="O751" i="3"/>
  <c r="U751" i="3" s="1"/>
  <c r="P751" i="3"/>
  <c r="V751" i="3" s="1"/>
  <c r="O739" i="3"/>
  <c r="U739" i="3" s="1"/>
  <c r="V667" i="3"/>
  <c r="V559" i="3"/>
  <c r="O511" i="3"/>
  <c r="U511" i="3" s="1"/>
  <c r="Y1068" i="3"/>
  <c r="Y1056" i="3"/>
  <c r="Y1044" i="3"/>
  <c r="Y1032" i="3"/>
  <c r="Y1020" i="3"/>
  <c r="Y1008" i="3"/>
  <c r="Y996" i="3"/>
  <c r="Y684" i="3"/>
  <c r="Y672" i="3"/>
  <c r="Y636" i="3"/>
  <c r="Y624" i="3"/>
  <c r="Y420" i="3"/>
  <c r="Y408" i="3"/>
  <c r="Y396" i="3"/>
  <c r="Y384" i="3"/>
  <c r="Y360" i="3"/>
  <c r="Y336" i="3"/>
  <c r="Y324" i="3"/>
  <c r="Y312" i="3"/>
  <c r="Y300" i="3"/>
  <c r="Y288" i="3"/>
  <c r="Y252" i="3"/>
  <c r="Y240" i="3"/>
  <c r="Y228" i="3"/>
  <c r="Y216" i="3"/>
  <c r="Y192" i="3"/>
  <c r="Y180" i="3"/>
  <c r="V320" i="3"/>
  <c r="V335" i="3"/>
  <c r="V358" i="3"/>
  <c r="V521" i="3"/>
  <c r="O596" i="3"/>
  <c r="U596" i="3" s="1"/>
  <c r="V642" i="3"/>
  <c r="V774" i="3"/>
  <c r="V839" i="3"/>
  <c r="V894" i="3"/>
  <c r="V1098" i="3"/>
  <c r="O1034" i="3"/>
  <c r="U1034" i="3" s="1"/>
  <c r="O986" i="3"/>
  <c r="U986" i="3" s="1"/>
  <c r="O950" i="3"/>
  <c r="U950" i="3" s="1"/>
  <c r="O938" i="3"/>
  <c r="U938" i="3" s="1"/>
  <c r="O854" i="3"/>
  <c r="U854" i="3" s="1"/>
  <c r="O806" i="3"/>
  <c r="U806" i="3" s="1"/>
  <c r="O782" i="3"/>
  <c r="U782" i="3" s="1"/>
  <c r="O722" i="3"/>
  <c r="U722" i="3" s="1"/>
  <c r="O662" i="3"/>
  <c r="U662" i="3" s="1"/>
  <c r="O626" i="3"/>
  <c r="U626" i="3" s="1"/>
  <c r="V785" i="3"/>
  <c r="V390" i="3"/>
  <c r="V413" i="3"/>
  <c r="V444" i="3"/>
  <c r="O727" i="3"/>
  <c r="U727" i="3" s="1"/>
  <c r="O777" i="3"/>
  <c r="U777" i="3" s="1"/>
  <c r="O833" i="3"/>
  <c r="U833" i="3" s="1"/>
  <c r="V875" i="3"/>
  <c r="O965" i="3"/>
  <c r="U965" i="3" s="1"/>
  <c r="V1014" i="3"/>
  <c r="V1108" i="3"/>
  <c r="V353" i="3"/>
  <c r="V368" i="3"/>
  <c r="V414" i="3"/>
  <c r="V476" i="3"/>
  <c r="V672" i="3"/>
  <c r="V1084" i="3"/>
  <c r="N344" i="3"/>
  <c r="T344" i="3" s="1"/>
  <c r="O1041" i="3"/>
  <c r="U1041" i="3" s="1"/>
  <c r="P1029" i="3"/>
  <c r="V1029" i="3" s="1"/>
  <c r="O1029" i="3"/>
  <c r="U1029" i="3" s="1"/>
  <c r="O1017" i="3"/>
  <c r="U1017" i="3" s="1"/>
  <c r="O981" i="3"/>
  <c r="U981" i="3" s="1"/>
  <c r="O945" i="3"/>
  <c r="U945" i="3" s="1"/>
  <c r="O921" i="3"/>
  <c r="U921" i="3" s="1"/>
  <c r="P909" i="3"/>
  <c r="V909" i="3" s="1"/>
  <c r="O909" i="3"/>
  <c r="U909" i="3" s="1"/>
  <c r="O885" i="3"/>
  <c r="U885" i="3" s="1"/>
  <c r="O861" i="3"/>
  <c r="U861" i="3" s="1"/>
  <c r="V837" i="3"/>
  <c r="O825" i="3"/>
  <c r="U825" i="3" s="1"/>
  <c r="O801" i="3"/>
  <c r="U801" i="3" s="1"/>
  <c r="P765" i="3"/>
  <c r="V765" i="3" s="1"/>
  <c r="O765" i="3"/>
  <c r="U765" i="3" s="1"/>
  <c r="P753" i="3"/>
  <c r="V753" i="3" s="1"/>
  <c r="O753" i="3"/>
  <c r="U753" i="3" s="1"/>
  <c r="O741" i="3"/>
  <c r="U741" i="3" s="1"/>
  <c r="O681" i="3"/>
  <c r="U681" i="3" s="1"/>
  <c r="V669" i="3"/>
  <c r="O657" i="3"/>
  <c r="U657" i="3" s="1"/>
  <c r="N1099" i="3"/>
  <c r="T1099" i="3" s="1"/>
  <c r="R991" i="3"/>
  <c r="X991" i="3" s="1"/>
  <c r="O656" i="3"/>
  <c r="U656" i="3" s="1"/>
  <c r="O644" i="3"/>
  <c r="U644" i="3" s="1"/>
  <c r="O620" i="3"/>
  <c r="U620" i="3" s="1"/>
  <c r="P584" i="3"/>
  <c r="V584" i="3" s="1"/>
  <c r="O584" i="3"/>
  <c r="U584" i="3" s="1"/>
  <c r="O560" i="3"/>
  <c r="U560" i="3" s="1"/>
  <c r="V512" i="3"/>
  <c r="O500" i="3"/>
  <c r="U500" i="3" s="1"/>
  <c r="O476" i="3"/>
  <c r="U476" i="3" s="1"/>
  <c r="V416" i="3"/>
  <c r="O404" i="3"/>
  <c r="U404" i="3" s="1"/>
  <c r="V356" i="3"/>
  <c r="O344" i="3"/>
  <c r="U344" i="3" s="1"/>
  <c r="O320" i="3"/>
  <c r="U320" i="3" s="1"/>
  <c r="V308" i="3"/>
  <c r="O296" i="3"/>
  <c r="U296" i="3" s="1"/>
  <c r="O284" i="3"/>
  <c r="U284" i="3" s="1"/>
  <c r="R1170" i="3"/>
  <c r="X1170" i="3" s="1"/>
  <c r="N1170" i="3"/>
  <c r="T1170" i="3" s="1"/>
  <c r="R1158" i="3"/>
  <c r="X1158" i="3" s="1"/>
  <c r="N1158" i="3"/>
  <c r="T1158" i="3" s="1"/>
  <c r="P1158" i="3"/>
  <c r="V1158" i="3" s="1"/>
  <c r="R1146" i="3"/>
  <c r="X1146" i="3" s="1"/>
  <c r="N1146" i="3"/>
  <c r="T1146" i="3" s="1"/>
  <c r="R1134" i="3"/>
  <c r="X1134" i="3" s="1"/>
  <c r="N1134" i="3"/>
  <c r="T1134" i="3" s="1"/>
  <c r="P1134" i="3"/>
  <c r="V1134" i="3" s="1"/>
  <c r="R1122" i="3"/>
  <c r="X1122" i="3" s="1"/>
  <c r="N1122" i="3"/>
  <c r="T1122" i="3" s="1"/>
  <c r="P1122" i="3"/>
  <c r="V1122" i="3" s="1"/>
  <c r="R1110" i="3"/>
  <c r="X1110" i="3" s="1"/>
  <c r="N1110" i="3"/>
  <c r="T1110" i="3" s="1"/>
  <c r="R1098" i="3"/>
  <c r="X1098" i="3" s="1"/>
  <c r="N1098" i="3"/>
  <c r="T1098" i="3" s="1"/>
  <c r="R1086" i="3"/>
  <c r="X1086" i="3" s="1"/>
  <c r="N1086" i="3"/>
  <c r="T1086" i="3" s="1"/>
  <c r="P1086" i="3"/>
  <c r="V1086" i="3" s="1"/>
  <c r="R1074" i="3"/>
  <c r="X1074" i="3" s="1"/>
  <c r="N1074" i="3"/>
  <c r="T1074" i="3" s="1"/>
  <c r="P1074" i="3"/>
  <c r="V1074" i="3" s="1"/>
  <c r="R1062" i="3"/>
  <c r="X1062" i="3" s="1"/>
  <c r="N1062" i="3"/>
  <c r="T1062" i="3" s="1"/>
  <c r="P1062" i="3"/>
  <c r="V1062" i="3" s="1"/>
  <c r="R1050" i="3"/>
  <c r="X1050" i="3" s="1"/>
  <c r="N1050" i="3"/>
  <c r="T1050" i="3" s="1"/>
  <c r="R1038" i="3"/>
  <c r="X1038" i="3" s="1"/>
  <c r="N1038" i="3"/>
  <c r="T1038" i="3" s="1"/>
  <c r="R1026" i="3"/>
  <c r="X1026" i="3" s="1"/>
  <c r="N1026" i="3"/>
  <c r="T1026" i="3" s="1"/>
  <c r="P1026" i="3"/>
  <c r="V1026" i="3" s="1"/>
  <c r="R1014" i="3"/>
  <c r="X1014" i="3" s="1"/>
  <c r="N1014" i="3"/>
  <c r="T1014" i="3" s="1"/>
  <c r="R1002" i="3"/>
  <c r="X1002" i="3" s="1"/>
  <c r="N1002" i="3"/>
  <c r="T1002" i="3" s="1"/>
  <c r="R990" i="3"/>
  <c r="X990" i="3" s="1"/>
  <c r="N990" i="3"/>
  <c r="T990" i="3" s="1"/>
  <c r="R978" i="3"/>
  <c r="X978" i="3" s="1"/>
  <c r="N978" i="3"/>
  <c r="T978" i="3" s="1"/>
  <c r="P978" i="3"/>
  <c r="V978" i="3" s="1"/>
  <c r="R966" i="3"/>
  <c r="X966" i="3" s="1"/>
  <c r="N966" i="3"/>
  <c r="T966" i="3" s="1"/>
  <c r="P966" i="3"/>
  <c r="V966" i="3" s="1"/>
  <c r="R954" i="3"/>
  <c r="X954" i="3" s="1"/>
  <c r="N954" i="3"/>
  <c r="T954" i="3" s="1"/>
  <c r="R942" i="3"/>
  <c r="X942" i="3" s="1"/>
  <c r="N942" i="3"/>
  <c r="T942" i="3" s="1"/>
  <c r="P942" i="3"/>
  <c r="V942" i="3" s="1"/>
  <c r="R930" i="3"/>
  <c r="X930" i="3" s="1"/>
  <c r="N930" i="3"/>
  <c r="T930" i="3" s="1"/>
  <c r="P930" i="3"/>
  <c r="V930" i="3" s="1"/>
  <c r="R918" i="3"/>
  <c r="X918" i="3" s="1"/>
  <c r="N918" i="3"/>
  <c r="T918" i="3" s="1"/>
  <c r="R906" i="3"/>
  <c r="X906" i="3" s="1"/>
  <c r="N906" i="3"/>
  <c r="T906" i="3" s="1"/>
  <c r="P906" i="3"/>
  <c r="V906" i="3" s="1"/>
  <c r="R894" i="3"/>
  <c r="X894" i="3" s="1"/>
  <c r="N894" i="3"/>
  <c r="T894" i="3" s="1"/>
  <c r="R882" i="3"/>
  <c r="X882" i="3" s="1"/>
  <c r="N882" i="3"/>
  <c r="T882" i="3" s="1"/>
  <c r="P882" i="3"/>
  <c r="V882" i="3" s="1"/>
  <c r="R870" i="3"/>
  <c r="X870" i="3" s="1"/>
  <c r="N870" i="3"/>
  <c r="T870" i="3" s="1"/>
  <c r="R858" i="3"/>
  <c r="X858" i="3" s="1"/>
  <c r="N858" i="3"/>
  <c r="T858" i="3" s="1"/>
  <c r="P858" i="3"/>
  <c r="V858" i="3" s="1"/>
  <c r="R846" i="3"/>
  <c r="X846" i="3" s="1"/>
  <c r="N846" i="3"/>
  <c r="T846" i="3" s="1"/>
  <c r="P846" i="3"/>
  <c r="V846" i="3" s="1"/>
  <c r="R834" i="3"/>
  <c r="X834" i="3" s="1"/>
  <c r="N834" i="3"/>
  <c r="T834" i="3" s="1"/>
  <c r="P834" i="3"/>
  <c r="V834" i="3" s="1"/>
  <c r="R822" i="3"/>
  <c r="X822" i="3" s="1"/>
  <c r="N822" i="3"/>
  <c r="T822" i="3" s="1"/>
  <c r="P822" i="3"/>
  <c r="V822" i="3" s="1"/>
  <c r="R810" i="3"/>
  <c r="X810" i="3" s="1"/>
  <c r="N810" i="3"/>
  <c r="T810" i="3" s="1"/>
  <c r="R798" i="3"/>
  <c r="X798" i="3" s="1"/>
  <c r="N798" i="3"/>
  <c r="T798" i="3" s="1"/>
  <c r="P715" i="3"/>
  <c r="V715" i="3" s="1"/>
  <c r="O715" i="3"/>
  <c r="U715" i="3" s="1"/>
  <c r="P703" i="3"/>
  <c r="V703" i="3" s="1"/>
  <c r="O703" i="3"/>
  <c r="U703" i="3" s="1"/>
  <c r="O691" i="3"/>
  <c r="U691" i="3" s="1"/>
  <c r="O619" i="3"/>
  <c r="U619" i="3" s="1"/>
  <c r="O595" i="3"/>
  <c r="U595" i="3" s="1"/>
  <c r="V547" i="3"/>
  <c r="O535" i="3"/>
  <c r="U535" i="3" s="1"/>
  <c r="O475" i="3"/>
  <c r="U475" i="3" s="1"/>
  <c r="V463" i="3"/>
  <c r="O439" i="3"/>
  <c r="U439" i="3" s="1"/>
  <c r="O379" i="3"/>
  <c r="U379" i="3" s="1"/>
  <c r="O295" i="3"/>
  <c r="U295" i="3" s="1"/>
  <c r="O283" i="3"/>
  <c r="U283" i="3" s="1"/>
  <c r="O1158" i="3"/>
  <c r="U1158" i="3" s="1"/>
  <c r="X1169" i="3"/>
  <c r="P1157" i="3"/>
  <c r="V1157" i="3" s="1"/>
  <c r="N1037" i="3"/>
  <c r="T1037" i="3" s="1"/>
  <c r="P1013" i="3"/>
  <c r="V1013" i="3" s="1"/>
  <c r="P917" i="3"/>
  <c r="V917" i="3" s="1"/>
  <c r="P881" i="3"/>
  <c r="V881" i="3" s="1"/>
  <c r="P809" i="3"/>
  <c r="V809" i="3" s="1"/>
  <c r="P797" i="3"/>
  <c r="V797" i="3" s="1"/>
  <c r="P677" i="3"/>
  <c r="V677" i="3" s="1"/>
  <c r="N65" i="3"/>
  <c r="T65" i="3" s="1"/>
  <c r="V296" i="3"/>
  <c r="V378" i="3"/>
  <c r="V393" i="3"/>
  <c r="V440" i="3"/>
  <c r="V540" i="3"/>
  <c r="V573" i="3"/>
  <c r="P656" i="3"/>
  <c r="V656" i="3" s="1"/>
  <c r="V720" i="3"/>
  <c r="V731" i="3"/>
  <c r="O837" i="3"/>
  <c r="U837" i="3" s="1"/>
  <c r="O969" i="3"/>
  <c r="U969" i="3" s="1"/>
  <c r="P1050" i="3"/>
  <c r="V1050" i="3" s="1"/>
  <c r="O1085" i="3"/>
  <c r="U1085" i="3" s="1"/>
  <c r="O1073" i="3"/>
  <c r="U1073" i="3" s="1"/>
  <c r="O1037" i="3"/>
  <c r="U1037" i="3" s="1"/>
  <c r="O1025" i="3"/>
  <c r="U1025" i="3" s="1"/>
  <c r="O1013" i="3"/>
  <c r="U1013" i="3" s="1"/>
  <c r="O989" i="3"/>
  <c r="U989" i="3" s="1"/>
  <c r="O953" i="3"/>
  <c r="U953" i="3" s="1"/>
  <c r="O929" i="3"/>
  <c r="U929" i="3" s="1"/>
  <c r="O917" i="3"/>
  <c r="U917" i="3" s="1"/>
  <c r="O845" i="3"/>
  <c r="U845" i="3" s="1"/>
  <c r="O809" i="3"/>
  <c r="U809" i="3" s="1"/>
  <c r="O797" i="3"/>
  <c r="U797" i="3" s="1"/>
  <c r="O785" i="3"/>
  <c r="U785" i="3" s="1"/>
  <c r="O725" i="3"/>
  <c r="U725" i="3" s="1"/>
  <c r="O701" i="3"/>
  <c r="U701" i="3" s="1"/>
  <c r="V665" i="3"/>
  <c r="O653" i="3"/>
  <c r="U653" i="3" s="1"/>
  <c r="O641" i="3"/>
  <c r="U641" i="3" s="1"/>
  <c r="O629" i="3"/>
  <c r="U629" i="3" s="1"/>
  <c r="O569" i="3"/>
  <c r="U569" i="3" s="1"/>
  <c r="O545" i="3"/>
  <c r="U545" i="3" s="1"/>
  <c r="O485" i="3"/>
  <c r="U485" i="3" s="1"/>
  <c r="V425" i="3"/>
  <c r="O413" i="3"/>
  <c r="U413" i="3" s="1"/>
  <c r="O389" i="3"/>
  <c r="U389" i="3" s="1"/>
  <c r="P1155" i="3"/>
  <c r="V1155" i="3" s="1"/>
  <c r="N1119" i="3"/>
  <c r="T1119" i="3" s="1"/>
  <c r="P1071" i="3"/>
  <c r="V1071" i="3" s="1"/>
  <c r="P1047" i="3"/>
  <c r="V1047" i="3" s="1"/>
  <c r="P963" i="3"/>
  <c r="V963" i="3" s="1"/>
  <c r="P831" i="3"/>
  <c r="V831" i="3" s="1"/>
  <c r="V449" i="3"/>
  <c r="V456" i="3"/>
  <c r="V479" i="3"/>
  <c r="O488" i="3"/>
  <c r="U488" i="3" s="1"/>
  <c r="V496" i="3"/>
  <c r="O512" i="3"/>
  <c r="U512" i="3" s="1"/>
  <c r="P535" i="3"/>
  <c r="V535" i="3" s="1"/>
  <c r="V550" i="3"/>
  <c r="V558" i="3"/>
  <c r="O631" i="3"/>
  <c r="U631" i="3" s="1"/>
  <c r="P801" i="3"/>
  <c r="V801" i="3" s="1"/>
  <c r="P1038" i="3"/>
  <c r="V1038" i="3" s="1"/>
  <c r="P1170" i="3"/>
  <c r="V1170" i="3" s="1"/>
  <c r="O1066" i="3"/>
  <c r="U1066" i="3" s="1"/>
  <c r="O1166" i="3"/>
  <c r="U1166" i="3" s="1"/>
  <c r="R1176" i="3"/>
  <c r="X1176" i="3" s="1"/>
  <c r="N1176" i="3"/>
  <c r="T1176" i="3" s="1"/>
  <c r="R1164" i="3"/>
  <c r="X1164" i="3" s="1"/>
  <c r="N1164" i="3"/>
  <c r="T1164" i="3" s="1"/>
  <c r="R1152" i="3"/>
  <c r="X1152" i="3" s="1"/>
  <c r="N1152" i="3"/>
  <c r="T1152" i="3" s="1"/>
  <c r="R1140" i="3"/>
  <c r="X1140" i="3" s="1"/>
  <c r="N1140" i="3"/>
  <c r="T1140" i="3" s="1"/>
  <c r="R1128" i="3"/>
  <c r="X1128" i="3" s="1"/>
  <c r="N1128" i="3"/>
  <c r="T1128" i="3" s="1"/>
  <c r="R1116" i="3"/>
  <c r="X1116" i="3" s="1"/>
  <c r="N1116" i="3"/>
  <c r="T1116" i="3" s="1"/>
  <c r="R1104" i="3"/>
  <c r="X1104" i="3" s="1"/>
  <c r="N1104" i="3"/>
  <c r="T1104" i="3" s="1"/>
  <c r="R1092" i="3"/>
  <c r="X1092" i="3" s="1"/>
  <c r="N1092" i="3"/>
  <c r="T1092" i="3" s="1"/>
  <c r="R1080" i="3"/>
  <c r="X1080" i="3" s="1"/>
  <c r="N1080" i="3"/>
  <c r="T1080" i="3" s="1"/>
  <c r="R1068" i="3"/>
  <c r="X1068" i="3" s="1"/>
  <c r="N1068" i="3"/>
  <c r="T1068" i="3" s="1"/>
  <c r="R1056" i="3"/>
  <c r="X1056" i="3" s="1"/>
  <c r="N1056" i="3"/>
  <c r="T1056" i="3" s="1"/>
  <c r="R1044" i="3"/>
  <c r="X1044" i="3" s="1"/>
  <c r="N1044" i="3"/>
  <c r="T1044" i="3" s="1"/>
  <c r="R1032" i="3"/>
  <c r="X1032" i="3" s="1"/>
  <c r="N1032" i="3"/>
  <c r="T1032" i="3" s="1"/>
  <c r="R1020" i="3"/>
  <c r="X1020" i="3" s="1"/>
  <c r="N1020" i="3"/>
  <c r="T1020" i="3" s="1"/>
  <c r="R1008" i="3"/>
  <c r="X1008" i="3" s="1"/>
  <c r="N1008" i="3"/>
  <c r="T1008" i="3" s="1"/>
  <c r="R996" i="3"/>
  <c r="X996" i="3" s="1"/>
  <c r="N996" i="3"/>
  <c r="T996" i="3" s="1"/>
  <c r="R984" i="3"/>
  <c r="X984" i="3" s="1"/>
  <c r="N984" i="3"/>
  <c r="T984" i="3" s="1"/>
  <c r="R972" i="3"/>
  <c r="X972" i="3" s="1"/>
  <c r="N972" i="3"/>
  <c r="T972" i="3" s="1"/>
  <c r="R960" i="3"/>
  <c r="X960" i="3" s="1"/>
  <c r="N960" i="3"/>
  <c r="T960" i="3" s="1"/>
  <c r="R948" i="3"/>
  <c r="X948" i="3" s="1"/>
  <c r="N948" i="3"/>
  <c r="T948" i="3" s="1"/>
  <c r="R936" i="3"/>
  <c r="X936" i="3" s="1"/>
  <c r="N936" i="3"/>
  <c r="T936" i="3" s="1"/>
  <c r="R924" i="3"/>
  <c r="X924" i="3" s="1"/>
  <c r="N924" i="3"/>
  <c r="T924" i="3" s="1"/>
  <c r="R912" i="3"/>
  <c r="X912" i="3" s="1"/>
  <c r="N912" i="3"/>
  <c r="T912" i="3" s="1"/>
  <c r="R900" i="3"/>
  <c r="X900" i="3" s="1"/>
  <c r="N900" i="3"/>
  <c r="T900" i="3" s="1"/>
  <c r="R888" i="3"/>
  <c r="X888" i="3" s="1"/>
  <c r="N888" i="3"/>
  <c r="T888" i="3" s="1"/>
  <c r="R876" i="3"/>
  <c r="X876" i="3" s="1"/>
  <c r="N876" i="3"/>
  <c r="T876" i="3" s="1"/>
  <c r="R864" i="3"/>
  <c r="X864" i="3" s="1"/>
  <c r="N864" i="3"/>
  <c r="T864" i="3" s="1"/>
  <c r="R852" i="3"/>
  <c r="X852" i="3" s="1"/>
  <c r="N852" i="3"/>
  <c r="T852" i="3" s="1"/>
  <c r="R840" i="3"/>
  <c r="X840" i="3" s="1"/>
  <c r="N840" i="3"/>
  <c r="T840" i="3" s="1"/>
  <c r="R828" i="3"/>
  <c r="X828" i="3" s="1"/>
  <c r="N828" i="3"/>
  <c r="T828" i="3" s="1"/>
  <c r="Y1091" i="3"/>
  <c r="N821" i="3"/>
  <c r="T821" i="3" s="1"/>
  <c r="V621" i="3"/>
  <c r="O628" i="3"/>
  <c r="U628" i="3" s="1"/>
  <c r="O634" i="3"/>
  <c r="U634" i="3" s="1"/>
  <c r="V646" i="3"/>
  <c r="V658" i="3"/>
  <c r="O665" i="3"/>
  <c r="U665" i="3" s="1"/>
  <c r="O671" i="3"/>
  <c r="U671" i="3" s="1"/>
  <c r="V683" i="3"/>
  <c r="O690" i="3"/>
  <c r="U690" i="3" s="1"/>
  <c r="O696" i="3"/>
  <c r="U696" i="3" s="1"/>
  <c r="O721" i="3"/>
  <c r="U721" i="3" s="1"/>
  <c r="O746" i="3"/>
  <c r="U746" i="3" s="1"/>
  <c r="O784" i="3"/>
  <c r="U784" i="3" s="1"/>
  <c r="O790" i="3"/>
  <c r="U790" i="3" s="1"/>
  <c r="V796" i="3"/>
  <c r="O815" i="3"/>
  <c r="U815" i="3" s="1"/>
  <c r="P821" i="3"/>
  <c r="V821" i="3" s="1"/>
  <c r="O834" i="3"/>
  <c r="U834" i="3" s="1"/>
  <c r="O840" i="3"/>
  <c r="U840" i="3" s="1"/>
  <c r="O888" i="3"/>
  <c r="U888" i="3" s="1"/>
  <c r="O923" i="3"/>
  <c r="U923" i="3" s="1"/>
  <c r="O952" i="3"/>
  <c r="U952" i="3" s="1"/>
  <c r="O958" i="3"/>
  <c r="U958" i="3" s="1"/>
  <c r="O966" i="3"/>
  <c r="U966" i="3" s="1"/>
  <c r="O973" i="3"/>
  <c r="U973" i="3" s="1"/>
  <c r="O988" i="3"/>
  <c r="U988" i="3" s="1"/>
  <c r="O994" i="3"/>
  <c r="U994" i="3" s="1"/>
  <c r="O1019" i="3"/>
  <c r="U1019" i="3" s="1"/>
  <c r="O1057" i="3"/>
  <c r="U1057" i="3" s="1"/>
  <c r="R2" i="3"/>
  <c r="X2" i="3" s="1"/>
  <c r="N2" i="3"/>
  <c r="T2" i="3" s="1"/>
  <c r="N43" i="3"/>
  <c r="T43" i="3" s="1"/>
  <c r="N116" i="3"/>
  <c r="T116" i="3" s="1"/>
  <c r="N356" i="3"/>
  <c r="T356" i="3" s="1"/>
  <c r="N686" i="3"/>
  <c r="T686" i="3" s="1"/>
  <c r="O1093" i="3"/>
  <c r="U1093" i="3" s="1"/>
  <c r="N795" i="3"/>
  <c r="T795" i="3" s="1"/>
  <c r="Y1024" i="3"/>
  <c r="O659" i="3"/>
  <c r="U659" i="3" s="1"/>
  <c r="O678" i="3"/>
  <c r="U678" i="3" s="1"/>
  <c r="O684" i="3"/>
  <c r="U684" i="3" s="1"/>
  <c r="O709" i="3"/>
  <c r="U709" i="3" s="1"/>
  <c r="O734" i="3"/>
  <c r="U734" i="3" s="1"/>
  <c r="O772" i="3"/>
  <c r="U772" i="3" s="1"/>
  <c r="O778" i="3"/>
  <c r="U778" i="3" s="1"/>
  <c r="O803" i="3"/>
  <c r="U803" i="3" s="1"/>
  <c r="O822" i="3"/>
  <c r="U822" i="3" s="1"/>
  <c r="O828" i="3"/>
  <c r="U828" i="3" s="1"/>
  <c r="V840" i="3"/>
  <c r="O868" i="3"/>
  <c r="U868" i="3" s="1"/>
  <c r="O874" i="3"/>
  <c r="U874" i="3" s="1"/>
  <c r="O882" i="3"/>
  <c r="U882" i="3" s="1"/>
  <c r="O889" i="3"/>
  <c r="U889" i="3" s="1"/>
  <c r="O995" i="3"/>
  <c r="U995" i="3" s="1"/>
  <c r="V1019" i="3"/>
  <c r="P1037" i="3"/>
  <c r="V1037" i="3" s="1"/>
  <c r="V1156" i="3"/>
  <c r="N1063" i="3"/>
  <c r="T1063" i="3" s="1"/>
  <c r="O448" i="3"/>
  <c r="U448" i="3" s="1"/>
  <c r="O460" i="3"/>
  <c r="U460" i="3" s="1"/>
  <c r="O466" i="3"/>
  <c r="U466" i="3" s="1"/>
  <c r="V472" i="3"/>
  <c r="O491" i="3"/>
  <c r="U491" i="3" s="1"/>
  <c r="V503" i="3"/>
  <c r="O510" i="3"/>
  <c r="U510" i="3" s="1"/>
  <c r="O516" i="3"/>
  <c r="U516" i="3" s="1"/>
  <c r="O541" i="3"/>
  <c r="U541" i="3" s="1"/>
  <c r="O566" i="3"/>
  <c r="U566" i="3" s="1"/>
  <c r="O585" i="3"/>
  <c r="U585" i="3" s="1"/>
  <c r="O604" i="3"/>
  <c r="U604" i="3" s="1"/>
  <c r="O610" i="3"/>
  <c r="U610" i="3" s="1"/>
  <c r="V622" i="3"/>
  <c r="O635" i="3"/>
  <c r="U635" i="3" s="1"/>
  <c r="O666" i="3"/>
  <c r="U666" i="3" s="1"/>
  <c r="O672" i="3"/>
  <c r="U672" i="3" s="1"/>
  <c r="V684" i="3"/>
  <c r="O697" i="3"/>
  <c r="U697" i="3" s="1"/>
  <c r="O760" i="3"/>
  <c r="U760" i="3" s="1"/>
  <c r="O766" i="3"/>
  <c r="U766" i="3" s="1"/>
  <c r="O791" i="3"/>
  <c r="U791" i="3" s="1"/>
  <c r="O810" i="3"/>
  <c r="U810" i="3" s="1"/>
  <c r="O816" i="3"/>
  <c r="U816" i="3" s="1"/>
  <c r="O841" i="3"/>
  <c r="U841" i="3" s="1"/>
  <c r="V868" i="3"/>
  <c r="O875" i="3"/>
  <c r="U875" i="3" s="1"/>
  <c r="O904" i="3"/>
  <c r="U904" i="3" s="1"/>
  <c r="O910" i="3"/>
  <c r="U910" i="3" s="1"/>
  <c r="O924" i="3"/>
  <c r="U924" i="3" s="1"/>
  <c r="O960" i="3"/>
  <c r="U960" i="3" s="1"/>
  <c r="V995" i="3"/>
  <c r="O1020" i="3"/>
  <c r="U1020" i="3" s="1"/>
  <c r="O1038" i="3"/>
  <c r="U1038" i="3" s="1"/>
  <c r="O1048" i="3"/>
  <c r="U1048" i="3" s="1"/>
  <c r="Y1124" i="3"/>
  <c r="N403" i="3"/>
  <c r="T403" i="3" s="1"/>
  <c r="N331" i="3"/>
  <c r="T331" i="3" s="1"/>
  <c r="N271" i="3"/>
  <c r="T271" i="3" s="1"/>
  <c r="N79" i="3"/>
  <c r="T79" i="3" s="1"/>
  <c r="Y1106" i="3"/>
  <c r="R1006" i="3"/>
  <c r="X1006" i="3" s="1"/>
  <c r="R786" i="3"/>
  <c r="X786" i="3" s="1"/>
  <c r="N786" i="3"/>
  <c r="T786" i="3" s="1"/>
  <c r="R774" i="3"/>
  <c r="X774" i="3" s="1"/>
  <c r="N774" i="3"/>
  <c r="T774" i="3" s="1"/>
  <c r="R762" i="3"/>
  <c r="X762" i="3" s="1"/>
  <c r="N762" i="3"/>
  <c r="T762" i="3" s="1"/>
  <c r="R750" i="3"/>
  <c r="X750" i="3" s="1"/>
  <c r="N750" i="3"/>
  <c r="T750" i="3" s="1"/>
  <c r="R738" i="3"/>
  <c r="X738" i="3" s="1"/>
  <c r="N738" i="3"/>
  <c r="T738" i="3" s="1"/>
  <c r="R726" i="3"/>
  <c r="X726" i="3" s="1"/>
  <c r="N726" i="3"/>
  <c r="T726" i="3" s="1"/>
  <c r="R714" i="3"/>
  <c r="X714" i="3" s="1"/>
  <c r="N714" i="3"/>
  <c r="T714" i="3" s="1"/>
  <c r="R702" i="3"/>
  <c r="X702" i="3" s="1"/>
  <c r="N702" i="3"/>
  <c r="T702" i="3" s="1"/>
  <c r="R690" i="3"/>
  <c r="X690" i="3" s="1"/>
  <c r="N690" i="3"/>
  <c r="T690" i="3" s="1"/>
  <c r="R678" i="3"/>
  <c r="X678" i="3" s="1"/>
  <c r="N678" i="3"/>
  <c r="T678" i="3" s="1"/>
  <c r="R666" i="3"/>
  <c r="X666" i="3" s="1"/>
  <c r="N666" i="3"/>
  <c r="T666" i="3" s="1"/>
  <c r="R654" i="3"/>
  <c r="X654" i="3" s="1"/>
  <c r="N654" i="3"/>
  <c r="T654" i="3" s="1"/>
  <c r="R642" i="3"/>
  <c r="X642" i="3" s="1"/>
  <c r="N642" i="3"/>
  <c r="T642" i="3" s="1"/>
  <c r="R630" i="3"/>
  <c r="X630" i="3" s="1"/>
  <c r="N630" i="3"/>
  <c r="T630" i="3" s="1"/>
  <c r="R618" i="3"/>
  <c r="X618" i="3" s="1"/>
  <c r="N618" i="3"/>
  <c r="T618" i="3" s="1"/>
  <c r="R606" i="3"/>
  <c r="X606" i="3" s="1"/>
  <c r="N606" i="3"/>
  <c r="T606" i="3" s="1"/>
  <c r="R594" i="3"/>
  <c r="X594" i="3" s="1"/>
  <c r="N594" i="3"/>
  <c r="T594" i="3" s="1"/>
  <c r="R582" i="3"/>
  <c r="X582" i="3" s="1"/>
  <c r="N582" i="3"/>
  <c r="T582" i="3" s="1"/>
  <c r="R570" i="3"/>
  <c r="X570" i="3" s="1"/>
  <c r="N570" i="3"/>
  <c r="T570" i="3" s="1"/>
  <c r="R558" i="3"/>
  <c r="X558" i="3" s="1"/>
  <c r="N558" i="3"/>
  <c r="T558" i="3" s="1"/>
  <c r="R546" i="3"/>
  <c r="X546" i="3" s="1"/>
  <c r="N546" i="3"/>
  <c r="T546" i="3" s="1"/>
  <c r="R534" i="3"/>
  <c r="X534" i="3" s="1"/>
  <c r="N534" i="3"/>
  <c r="T534" i="3" s="1"/>
  <c r="R522" i="3"/>
  <c r="X522" i="3" s="1"/>
  <c r="N522" i="3"/>
  <c r="T522" i="3" s="1"/>
  <c r="R510" i="3"/>
  <c r="X510" i="3" s="1"/>
  <c r="N510" i="3"/>
  <c r="T510" i="3" s="1"/>
  <c r="R498" i="3"/>
  <c r="X498" i="3" s="1"/>
  <c r="N498" i="3"/>
  <c r="T498" i="3" s="1"/>
  <c r="R486" i="3"/>
  <c r="X486" i="3" s="1"/>
  <c r="N486" i="3"/>
  <c r="T486" i="3" s="1"/>
  <c r="R474" i="3"/>
  <c r="X474" i="3" s="1"/>
  <c r="N474" i="3"/>
  <c r="T474" i="3" s="1"/>
  <c r="R462" i="3"/>
  <c r="X462" i="3" s="1"/>
  <c r="N462" i="3"/>
  <c r="T462" i="3" s="1"/>
  <c r="R450" i="3"/>
  <c r="X450" i="3" s="1"/>
  <c r="N450" i="3"/>
  <c r="T450" i="3" s="1"/>
  <c r="R438" i="3"/>
  <c r="X438" i="3" s="1"/>
  <c r="N438" i="3"/>
  <c r="T438" i="3" s="1"/>
  <c r="R426" i="3"/>
  <c r="X426" i="3" s="1"/>
  <c r="N426" i="3"/>
  <c r="T426" i="3" s="1"/>
  <c r="R414" i="3"/>
  <c r="X414" i="3" s="1"/>
  <c r="N414" i="3"/>
  <c r="T414" i="3" s="1"/>
  <c r="R402" i="3"/>
  <c r="X402" i="3" s="1"/>
  <c r="N402" i="3"/>
  <c r="T402" i="3" s="1"/>
  <c r="R390" i="3"/>
  <c r="X390" i="3" s="1"/>
  <c r="N390" i="3"/>
  <c r="T390" i="3" s="1"/>
  <c r="R378" i="3"/>
  <c r="X378" i="3" s="1"/>
  <c r="N378" i="3"/>
  <c r="T378" i="3" s="1"/>
  <c r="R366" i="3"/>
  <c r="X366" i="3" s="1"/>
  <c r="N366" i="3"/>
  <c r="T366" i="3" s="1"/>
  <c r="R354" i="3"/>
  <c r="X354" i="3" s="1"/>
  <c r="N354" i="3"/>
  <c r="T354" i="3" s="1"/>
  <c r="R342" i="3"/>
  <c r="X342" i="3" s="1"/>
  <c r="N342" i="3"/>
  <c r="T342" i="3" s="1"/>
  <c r="R330" i="3"/>
  <c r="X330" i="3" s="1"/>
  <c r="N330" i="3"/>
  <c r="T330" i="3" s="1"/>
  <c r="R318" i="3"/>
  <c r="X318" i="3" s="1"/>
  <c r="N318" i="3"/>
  <c r="T318" i="3" s="1"/>
  <c r="R306" i="3"/>
  <c r="X306" i="3" s="1"/>
  <c r="N306" i="3"/>
  <c r="T306" i="3" s="1"/>
  <c r="R294" i="3"/>
  <c r="X294" i="3" s="1"/>
  <c r="N294" i="3"/>
  <c r="T294" i="3" s="1"/>
  <c r="R282" i="3"/>
  <c r="X282" i="3" s="1"/>
  <c r="N282" i="3"/>
  <c r="T282" i="3" s="1"/>
  <c r="R270" i="3"/>
  <c r="X270" i="3" s="1"/>
  <c r="N270" i="3"/>
  <c r="T270" i="3" s="1"/>
  <c r="R258" i="3"/>
  <c r="X258" i="3" s="1"/>
  <c r="N258" i="3"/>
  <c r="T258" i="3" s="1"/>
  <c r="R246" i="3"/>
  <c r="X246" i="3" s="1"/>
  <c r="N246" i="3"/>
  <c r="T246" i="3" s="1"/>
  <c r="R234" i="3"/>
  <c r="X234" i="3" s="1"/>
  <c r="N234" i="3"/>
  <c r="T234" i="3" s="1"/>
  <c r="R222" i="3"/>
  <c r="X222" i="3" s="1"/>
  <c r="N222" i="3"/>
  <c r="T222" i="3" s="1"/>
  <c r="R210" i="3"/>
  <c r="X210" i="3" s="1"/>
  <c r="R198" i="3"/>
  <c r="X198" i="3" s="1"/>
  <c r="N198" i="3"/>
  <c r="T198" i="3" s="1"/>
  <c r="R186" i="3"/>
  <c r="X186" i="3" s="1"/>
  <c r="N186" i="3"/>
  <c r="T186" i="3" s="1"/>
  <c r="R174" i="3"/>
  <c r="X174" i="3" s="1"/>
  <c r="N174" i="3"/>
  <c r="T174" i="3" s="1"/>
  <c r="R162" i="3"/>
  <c r="X162" i="3" s="1"/>
  <c r="N162" i="3"/>
  <c r="T162" i="3" s="1"/>
  <c r="R150" i="3"/>
  <c r="X150" i="3" s="1"/>
  <c r="N150" i="3"/>
  <c r="T150" i="3" s="1"/>
  <c r="R138" i="3"/>
  <c r="X138" i="3" s="1"/>
  <c r="N138" i="3"/>
  <c r="T138" i="3" s="1"/>
  <c r="R126" i="3"/>
  <c r="X126" i="3" s="1"/>
  <c r="N126" i="3"/>
  <c r="T126" i="3" s="1"/>
  <c r="R114" i="3"/>
  <c r="X114" i="3" s="1"/>
  <c r="N114" i="3"/>
  <c r="T114" i="3" s="1"/>
  <c r="R102" i="3"/>
  <c r="X102" i="3" s="1"/>
  <c r="N102" i="3"/>
  <c r="T102" i="3" s="1"/>
  <c r="R90" i="3"/>
  <c r="X90" i="3" s="1"/>
  <c r="N90" i="3"/>
  <c r="T90" i="3" s="1"/>
  <c r="R78" i="3"/>
  <c r="X78" i="3" s="1"/>
  <c r="N78" i="3"/>
  <c r="T78" i="3" s="1"/>
  <c r="R66" i="3"/>
  <c r="X66" i="3" s="1"/>
  <c r="N66" i="3"/>
  <c r="T66" i="3" s="1"/>
  <c r="R54" i="3"/>
  <c r="X54" i="3" s="1"/>
  <c r="N54" i="3"/>
  <c r="T54" i="3" s="1"/>
  <c r="R42" i="3"/>
  <c r="X42" i="3" s="1"/>
  <c r="N42" i="3"/>
  <c r="T42" i="3" s="1"/>
  <c r="R30" i="3"/>
  <c r="X30" i="3" s="1"/>
  <c r="N30" i="3"/>
  <c r="T30" i="3" s="1"/>
  <c r="R18" i="3"/>
  <c r="X18" i="3" s="1"/>
  <c r="N18" i="3"/>
  <c r="T18" i="3" s="1"/>
  <c r="R6" i="3"/>
  <c r="X6" i="3" s="1"/>
  <c r="N6" i="3"/>
  <c r="T6" i="3" s="1"/>
  <c r="Y1133" i="3"/>
  <c r="Y1121" i="3"/>
  <c r="Y1109" i="3"/>
  <c r="Y1097" i="3"/>
  <c r="Y1085" i="3"/>
  <c r="Y1073" i="3"/>
  <c r="Y1061" i="3"/>
  <c r="Y1037" i="3"/>
  <c r="Y1013" i="3"/>
  <c r="Y1001" i="3"/>
  <c r="Y641" i="3"/>
  <c r="Y617" i="3"/>
  <c r="Y377" i="3"/>
  <c r="Y353" i="3"/>
  <c r="Y341" i="3"/>
  <c r="Y329" i="3"/>
  <c r="Y305" i="3"/>
  <c r="Y293" i="3"/>
  <c r="Y281" i="3"/>
  <c r="Y269" i="3"/>
  <c r="Y221" i="3"/>
  <c r="Y209" i="3"/>
  <c r="Y197" i="3"/>
  <c r="Y185" i="3"/>
  <c r="Y173" i="3"/>
  <c r="Y137" i="3"/>
  <c r="Y125" i="3"/>
  <c r="Y101" i="3"/>
  <c r="Y89" i="3"/>
  <c r="Y65" i="3"/>
  <c r="Y29" i="3"/>
  <c r="N324" i="3"/>
  <c r="T324" i="3" s="1"/>
  <c r="Y1147" i="3"/>
  <c r="R1157" i="3"/>
  <c r="X1157" i="3" s="1"/>
  <c r="N1157" i="3"/>
  <c r="T1157" i="3" s="1"/>
  <c r="X1145" i="3"/>
  <c r="R1133" i="3"/>
  <c r="X1133" i="3" s="1"/>
  <c r="N1133" i="3"/>
  <c r="T1133" i="3" s="1"/>
  <c r="P1133" i="3"/>
  <c r="V1133" i="3" s="1"/>
  <c r="R1121" i="3"/>
  <c r="X1121" i="3" s="1"/>
  <c r="N1121" i="3"/>
  <c r="T1121" i="3" s="1"/>
  <c r="R1109" i="3"/>
  <c r="X1109" i="3" s="1"/>
  <c r="N1109" i="3"/>
  <c r="T1109" i="3" s="1"/>
  <c r="R1097" i="3"/>
  <c r="X1097" i="3" s="1"/>
  <c r="N1097" i="3"/>
  <c r="T1097" i="3" s="1"/>
  <c r="R1085" i="3"/>
  <c r="X1085" i="3" s="1"/>
  <c r="N1085" i="3"/>
  <c r="T1085" i="3" s="1"/>
  <c r="R1073" i="3"/>
  <c r="X1073" i="3" s="1"/>
  <c r="N1073" i="3"/>
  <c r="T1073" i="3" s="1"/>
  <c r="R1061" i="3"/>
  <c r="X1061" i="3" s="1"/>
  <c r="N1061" i="3"/>
  <c r="T1061" i="3" s="1"/>
  <c r="R1049" i="3"/>
  <c r="X1049" i="3" s="1"/>
  <c r="N1049" i="3"/>
  <c r="T1049" i="3" s="1"/>
  <c r="R1037" i="3"/>
  <c r="X1037" i="3" s="1"/>
  <c r="R1025" i="3"/>
  <c r="X1025" i="3" s="1"/>
  <c r="N1025" i="3"/>
  <c r="T1025" i="3" s="1"/>
  <c r="R1013" i="3"/>
  <c r="X1013" i="3" s="1"/>
  <c r="N1013" i="3"/>
  <c r="T1013" i="3" s="1"/>
  <c r="R1001" i="3"/>
  <c r="X1001" i="3" s="1"/>
  <c r="N1001" i="3"/>
  <c r="T1001" i="3" s="1"/>
  <c r="R989" i="3"/>
  <c r="X989" i="3" s="1"/>
  <c r="N989" i="3"/>
  <c r="T989" i="3" s="1"/>
  <c r="R977" i="3"/>
  <c r="X977" i="3" s="1"/>
  <c r="N977" i="3"/>
  <c r="T977" i="3" s="1"/>
  <c r="R965" i="3"/>
  <c r="X965" i="3" s="1"/>
  <c r="N965" i="3"/>
  <c r="T965" i="3" s="1"/>
  <c r="R953" i="3"/>
  <c r="X953" i="3" s="1"/>
  <c r="N953" i="3"/>
  <c r="T953" i="3" s="1"/>
  <c r="R941" i="3"/>
  <c r="X941" i="3" s="1"/>
  <c r="N941" i="3"/>
  <c r="T941" i="3" s="1"/>
  <c r="X929" i="3"/>
  <c r="R917" i="3"/>
  <c r="X917" i="3" s="1"/>
  <c r="N917" i="3"/>
  <c r="T917" i="3" s="1"/>
  <c r="R905" i="3"/>
  <c r="X905" i="3" s="1"/>
  <c r="N905" i="3"/>
  <c r="T905" i="3" s="1"/>
  <c r="R893" i="3"/>
  <c r="X893" i="3" s="1"/>
  <c r="N893" i="3"/>
  <c r="T893" i="3" s="1"/>
  <c r="R881" i="3"/>
  <c r="X881" i="3" s="1"/>
  <c r="N881" i="3"/>
  <c r="T881" i="3" s="1"/>
  <c r="R869" i="3"/>
  <c r="X869" i="3" s="1"/>
  <c r="N869" i="3"/>
  <c r="T869" i="3" s="1"/>
  <c r="R857" i="3"/>
  <c r="X857" i="3" s="1"/>
  <c r="N857" i="3"/>
  <c r="T857" i="3" s="1"/>
  <c r="R845" i="3"/>
  <c r="X845" i="3" s="1"/>
  <c r="N845" i="3"/>
  <c r="T845" i="3" s="1"/>
  <c r="R833" i="3"/>
  <c r="X833" i="3" s="1"/>
  <c r="N833" i="3"/>
  <c r="T833" i="3" s="1"/>
  <c r="X821" i="3"/>
  <c r="R809" i="3"/>
  <c r="X809" i="3" s="1"/>
  <c r="N809" i="3"/>
  <c r="T809" i="3" s="1"/>
  <c r="N797" i="3"/>
  <c r="T797" i="3" s="1"/>
  <c r="R797" i="3"/>
  <c r="X797" i="3" s="1"/>
  <c r="R785" i="3"/>
  <c r="X785" i="3" s="1"/>
  <c r="N785" i="3"/>
  <c r="T785" i="3" s="1"/>
  <c r="R773" i="3"/>
  <c r="X773" i="3" s="1"/>
  <c r="N773" i="3"/>
  <c r="T773" i="3" s="1"/>
  <c r="R761" i="3"/>
  <c r="X761" i="3" s="1"/>
  <c r="N761" i="3"/>
  <c r="T761" i="3" s="1"/>
  <c r="R749" i="3"/>
  <c r="X749" i="3" s="1"/>
  <c r="N749" i="3"/>
  <c r="T749" i="3" s="1"/>
  <c r="R737" i="3"/>
  <c r="X737" i="3" s="1"/>
  <c r="N737" i="3"/>
  <c r="T737" i="3" s="1"/>
  <c r="N725" i="3"/>
  <c r="T725" i="3" s="1"/>
  <c r="R725" i="3"/>
  <c r="X725" i="3" s="1"/>
  <c r="X713" i="3"/>
  <c r="R701" i="3"/>
  <c r="X701" i="3" s="1"/>
  <c r="N701" i="3"/>
  <c r="T701" i="3" s="1"/>
  <c r="N689" i="3"/>
  <c r="T689" i="3" s="1"/>
  <c r="R689" i="3"/>
  <c r="X689" i="3" s="1"/>
  <c r="R677" i="3"/>
  <c r="X677" i="3" s="1"/>
  <c r="N677" i="3"/>
  <c r="T677" i="3" s="1"/>
  <c r="R665" i="3"/>
  <c r="X665" i="3" s="1"/>
  <c r="N665" i="3"/>
  <c r="T665" i="3" s="1"/>
  <c r="N653" i="3"/>
  <c r="T653" i="3" s="1"/>
  <c r="R653" i="3"/>
  <c r="X653" i="3" s="1"/>
  <c r="R641" i="3"/>
  <c r="X641" i="3" s="1"/>
  <c r="N641" i="3"/>
  <c r="T641" i="3" s="1"/>
  <c r="R629" i="3"/>
  <c r="X629" i="3" s="1"/>
  <c r="N629" i="3"/>
  <c r="T629" i="3" s="1"/>
  <c r="R617" i="3"/>
  <c r="X617" i="3" s="1"/>
  <c r="N617" i="3"/>
  <c r="T617" i="3" s="1"/>
  <c r="X605" i="3"/>
  <c r="R593" i="3"/>
  <c r="X593" i="3" s="1"/>
  <c r="N593" i="3"/>
  <c r="T593" i="3" s="1"/>
  <c r="R581" i="3"/>
  <c r="X581" i="3" s="1"/>
  <c r="N581" i="3"/>
  <c r="T581" i="3" s="1"/>
  <c r="R569" i="3"/>
  <c r="X569" i="3" s="1"/>
  <c r="N569" i="3"/>
  <c r="T569" i="3" s="1"/>
  <c r="R557" i="3"/>
  <c r="X557" i="3" s="1"/>
  <c r="N557" i="3"/>
  <c r="T557" i="3" s="1"/>
  <c r="R545" i="3"/>
  <c r="X545" i="3" s="1"/>
  <c r="N545" i="3"/>
  <c r="T545" i="3" s="1"/>
  <c r="R533" i="3"/>
  <c r="X533" i="3" s="1"/>
  <c r="N533" i="3"/>
  <c r="T533" i="3" s="1"/>
  <c r="R521" i="3"/>
  <c r="X521" i="3" s="1"/>
  <c r="N521" i="3"/>
  <c r="T521" i="3" s="1"/>
  <c r="R509" i="3"/>
  <c r="X509" i="3" s="1"/>
  <c r="N509" i="3"/>
  <c r="T509" i="3" s="1"/>
  <c r="R497" i="3"/>
  <c r="X497" i="3" s="1"/>
  <c r="N497" i="3"/>
  <c r="T497" i="3" s="1"/>
  <c r="R485" i="3"/>
  <c r="X485" i="3" s="1"/>
  <c r="N485" i="3"/>
  <c r="T485" i="3" s="1"/>
  <c r="R473" i="3"/>
  <c r="X473" i="3" s="1"/>
  <c r="N473" i="3"/>
  <c r="T473" i="3" s="1"/>
  <c r="R461" i="3"/>
  <c r="X461" i="3" s="1"/>
  <c r="N461" i="3"/>
  <c r="T461" i="3" s="1"/>
  <c r="R449" i="3"/>
  <c r="X449" i="3" s="1"/>
  <c r="N449" i="3"/>
  <c r="T449" i="3" s="1"/>
  <c r="R437" i="3"/>
  <c r="X437" i="3" s="1"/>
  <c r="N437" i="3"/>
  <c r="T437" i="3" s="1"/>
  <c r="R425" i="3"/>
  <c r="X425" i="3" s="1"/>
  <c r="N425" i="3"/>
  <c r="T425" i="3" s="1"/>
  <c r="R413" i="3"/>
  <c r="X413" i="3" s="1"/>
  <c r="N413" i="3"/>
  <c r="T413" i="3" s="1"/>
  <c r="N401" i="3"/>
  <c r="T401" i="3" s="1"/>
  <c r="R401" i="3"/>
  <c r="X401" i="3" s="1"/>
  <c r="R389" i="3"/>
  <c r="X389" i="3" s="1"/>
  <c r="N389" i="3"/>
  <c r="T389" i="3" s="1"/>
  <c r="R377" i="3"/>
  <c r="X377" i="3" s="1"/>
  <c r="N377" i="3"/>
  <c r="T377" i="3" s="1"/>
  <c r="R365" i="3"/>
  <c r="X365" i="3" s="1"/>
  <c r="N365" i="3"/>
  <c r="T365" i="3" s="1"/>
  <c r="R353" i="3"/>
  <c r="X353" i="3" s="1"/>
  <c r="N353" i="3"/>
  <c r="T353" i="3" s="1"/>
  <c r="R341" i="3"/>
  <c r="X341" i="3" s="1"/>
  <c r="N341" i="3"/>
  <c r="T341" i="3" s="1"/>
  <c r="R329" i="3"/>
  <c r="X329" i="3" s="1"/>
  <c r="N329" i="3"/>
  <c r="T329" i="3" s="1"/>
  <c r="R317" i="3"/>
  <c r="X317" i="3" s="1"/>
  <c r="N317" i="3"/>
  <c r="T317" i="3" s="1"/>
  <c r="R305" i="3"/>
  <c r="X305" i="3" s="1"/>
  <c r="N305" i="3"/>
  <c r="T305" i="3" s="1"/>
  <c r="R293" i="3"/>
  <c r="X293" i="3" s="1"/>
  <c r="N293" i="3"/>
  <c r="T293" i="3" s="1"/>
  <c r="R281" i="3"/>
  <c r="X281" i="3" s="1"/>
  <c r="N281" i="3"/>
  <c r="T281" i="3" s="1"/>
  <c r="N269" i="3"/>
  <c r="T269" i="3" s="1"/>
  <c r="R269" i="3"/>
  <c r="X269" i="3" s="1"/>
  <c r="R257" i="3"/>
  <c r="X257" i="3" s="1"/>
  <c r="N257" i="3"/>
  <c r="T257" i="3" s="1"/>
  <c r="X245" i="3"/>
  <c r="R233" i="3"/>
  <c r="X233" i="3" s="1"/>
  <c r="N233" i="3"/>
  <c r="T233" i="3" s="1"/>
  <c r="R221" i="3"/>
  <c r="X221" i="3" s="1"/>
  <c r="N221" i="3"/>
  <c r="T221" i="3" s="1"/>
  <c r="R209" i="3"/>
  <c r="X209" i="3" s="1"/>
  <c r="N209" i="3"/>
  <c r="T209" i="3" s="1"/>
  <c r="R197" i="3"/>
  <c r="X197" i="3" s="1"/>
  <c r="N197" i="3"/>
  <c r="T197" i="3" s="1"/>
  <c r="R185" i="3"/>
  <c r="X185" i="3" s="1"/>
  <c r="N185" i="3"/>
  <c r="T185" i="3" s="1"/>
  <c r="R173" i="3"/>
  <c r="X173" i="3" s="1"/>
  <c r="N173" i="3"/>
  <c r="T173" i="3" s="1"/>
  <c r="R161" i="3"/>
  <c r="X161" i="3" s="1"/>
  <c r="N161" i="3"/>
  <c r="T161" i="3" s="1"/>
  <c r="R149" i="3"/>
  <c r="X149" i="3" s="1"/>
  <c r="N149" i="3"/>
  <c r="T149" i="3" s="1"/>
  <c r="R137" i="3"/>
  <c r="X137" i="3" s="1"/>
  <c r="N137" i="3"/>
  <c r="T137" i="3" s="1"/>
  <c r="R125" i="3"/>
  <c r="X125" i="3" s="1"/>
  <c r="N125" i="3"/>
  <c r="T125" i="3" s="1"/>
  <c r="R113" i="3"/>
  <c r="X113" i="3" s="1"/>
  <c r="N113" i="3"/>
  <c r="T113" i="3" s="1"/>
  <c r="R101" i="3"/>
  <c r="X101" i="3" s="1"/>
  <c r="N101" i="3"/>
  <c r="T101" i="3" s="1"/>
  <c r="R89" i="3"/>
  <c r="X89" i="3" s="1"/>
  <c r="N89" i="3"/>
  <c r="T89" i="3" s="1"/>
  <c r="R77" i="3"/>
  <c r="X77" i="3" s="1"/>
  <c r="N77" i="3"/>
  <c r="T77" i="3" s="1"/>
  <c r="R65" i="3"/>
  <c r="X65" i="3" s="1"/>
  <c r="R53" i="3"/>
  <c r="X53" i="3" s="1"/>
  <c r="N53" i="3"/>
  <c r="T53" i="3" s="1"/>
  <c r="R41" i="3"/>
  <c r="X41" i="3" s="1"/>
  <c r="N41" i="3"/>
  <c r="T41" i="3" s="1"/>
  <c r="R29" i="3"/>
  <c r="X29" i="3" s="1"/>
  <c r="N29" i="3"/>
  <c r="T29" i="3" s="1"/>
  <c r="R17" i="3"/>
  <c r="X17" i="3" s="1"/>
  <c r="N17" i="3"/>
  <c r="T17" i="3" s="1"/>
  <c r="R5" i="3"/>
  <c r="X5" i="3" s="1"/>
  <c r="N5" i="3"/>
  <c r="T5" i="3" s="1"/>
  <c r="N929" i="3"/>
  <c r="T929" i="3" s="1"/>
  <c r="N284" i="3"/>
  <c r="T284" i="3" s="1"/>
  <c r="Y1040" i="3"/>
  <c r="V270" i="3"/>
  <c r="O350" i="3"/>
  <c r="U350" i="3" s="1"/>
  <c r="O369" i="3"/>
  <c r="U369" i="3" s="1"/>
  <c r="V381" i="3"/>
  <c r="O388" i="3"/>
  <c r="U388" i="3" s="1"/>
  <c r="O394" i="3"/>
  <c r="U394" i="3" s="1"/>
  <c r="O419" i="3"/>
  <c r="U419" i="3" s="1"/>
  <c r="O438" i="3"/>
  <c r="U438" i="3" s="1"/>
  <c r="O444" i="3"/>
  <c r="U444" i="3" s="1"/>
  <c r="P450" i="3"/>
  <c r="V450" i="3" s="1"/>
  <c r="O456" i="3"/>
  <c r="U456" i="3" s="1"/>
  <c r="P462" i="3"/>
  <c r="V462" i="3" s="1"/>
  <c r="O481" i="3"/>
  <c r="U481" i="3" s="1"/>
  <c r="O506" i="3"/>
  <c r="U506" i="3" s="1"/>
  <c r="O525" i="3"/>
  <c r="U525" i="3" s="1"/>
  <c r="V537" i="3"/>
  <c r="O544" i="3"/>
  <c r="U544" i="3" s="1"/>
  <c r="O550" i="3"/>
  <c r="U550" i="3" s="1"/>
  <c r="V556" i="3"/>
  <c r="V562" i="3"/>
  <c r="O575" i="3"/>
  <c r="U575" i="3" s="1"/>
  <c r="P581" i="3"/>
  <c r="V581" i="3" s="1"/>
  <c r="V587" i="3"/>
  <c r="O594" i="3"/>
  <c r="U594" i="3" s="1"/>
  <c r="O600" i="3"/>
  <c r="U600" i="3" s="1"/>
  <c r="P606" i="3"/>
  <c r="V606" i="3" s="1"/>
  <c r="O625" i="3"/>
  <c r="U625" i="3" s="1"/>
  <c r="O700" i="3"/>
  <c r="U700" i="3" s="1"/>
  <c r="O706" i="3"/>
  <c r="U706" i="3" s="1"/>
  <c r="O731" i="3"/>
  <c r="U731" i="3" s="1"/>
  <c r="P737" i="3"/>
  <c r="V737" i="3" s="1"/>
  <c r="O750" i="3"/>
  <c r="U750" i="3" s="1"/>
  <c r="O756" i="3"/>
  <c r="U756" i="3" s="1"/>
  <c r="P762" i="3"/>
  <c r="V762" i="3" s="1"/>
  <c r="O781" i="3"/>
  <c r="U781" i="3" s="1"/>
  <c r="O844" i="3"/>
  <c r="U844" i="3" s="1"/>
  <c r="O850" i="3"/>
  <c r="U850" i="3" s="1"/>
  <c r="P857" i="3"/>
  <c r="V857" i="3" s="1"/>
  <c r="O864" i="3"/>
  <c r="U864" i="3" s="1"/>
  <c r="O899" i="3"/>
  <c r="U899" i="3" s="1"/>
  <c r="O928" i="3"/>
  <c r="U928" i="3" s="1"/>
  <c r="O934" i="3"/>
  <c r="U934" i="3" s="1"/>
  <c r="P941" i="3"/>
  <c r="V941" i="3" s="1"/>
  <c r="O948" i="3"/>
  <c r="U948" i="3" s="1"/>
  <c r="P977" i="3"/>
  <c r="V977" i="3" s="1"/>
  <c r="O985" i="3"/>
  <c r="U985" i="3" s="1"/>
  <c r="P1061" i="3"/>
  <c r="V1061" i="3" s="1"/>
  <c r="O1084" i="3"/>
  <c r="U1084" i="3" s="1"/>
  <c r="V1091" i="3"/>
  <c r="P1169" i="3"/>
  <c r="V1169" i="3" s="1"/>
  <c r="O1086" i="3"/>
  <c r="U1086" i="3" s="1"/>
  <c r="R1132" i="3"/>
  <c r="X1132" i="3" s="1"/>
  <c r="R1084" i="3"/>
  <c r="X1084" i="3" s="1"/>
  <c r="R1060" i="3"/>
  <c r="X1060" i="3" s="1"/>
  <c r="N256" i="3"/>
  <c r="T256" i="3" s="1"/>
  <c r="N148" i="3"/>
  <c r="T148" i="3" s="1"/>
  <c r="N903" i="3"/>
  <c r="T903" i="3" s="1"/>
  <c r="N245" i="3"/>
  <c r="T245" i="3" s="1"/>
  <c r="R1167" i="3"/>
  <c r="X1167" i="3" s="1"/>
  <c r="N1167" i="3"/>
  <c r="T1167" i="3" s="1"/>
  <c r="R1155" i="3"/>
  <c r="X1155" i="3" s="1"/>
  <c r="N1155" i="3"/>
  <c r="T1155" i="3" s="1"/>
  <c r="R1143" i="3"/>
  <c r="X1143" i="3" s="1"/>
  <c r="N1143" i="3"/>
  <c r="T1143" i="3" s="1"/>
  <c r="R1131" i="3"/>
  <c r="X1131" i="3" s="1"/>
  <c r="N1131" i="3"/>
  <c r="T1131" i="3" s="1"/>
  <c r="R1119" i="3"/>
  <c r="X1119" i="3" s="1"/>
  <c r="N1107" i="3"/>
  <c r="T1107" i="3" s="1"/>
  <c r="R1107" i="3"/>
  <c r="X1107" i="3" s="1"/>
  <c r="R1095" i="3"/>
  <c r="X1095" i="3" s="1"/>
  <c r="N1095" i="3"/>
  <c r="T1095" i="3" s="1"/>
  <c r="P1095" i="3"/>
  <c r="V1095" i="3" s="1"/>
  <c r="R1083" i="3"/>
  <c r="X1083" i="3" s="1"/>
  <c r="N1083" i="3"/>
  <c r="T1083" i="3" s="1"/>
  <c r="N1071" i="3"/>
  <c r="T1071" i="3" s="1"/>
  <c r="R1071" i="3"/>
  <c r="X1071" i="3" s="1"/>
  <c r="R1059" i="3"/>
  <c r="X1059" i="3" s="1"/>
  <c r="N1059" i="3"/>
  <c r="T1059" i="3" s="1"/>
  <c r="R1047" i="3"/>
  <c r="X1047" i="3" s="1"/>
  <c r="N1047" i="3"/>
  <c r="T1047" i="3" s="1"/>
  <c r="N1035" i="3"/>
  <c r="T1035" i="3" s="1"/>
  <c r="R1035" i="3"/>
  <c r="X1035" i="3" s="1"/>
  <c r="R1023" i="3"/>
  <c r="X1023" i="3" s="1"/>
  <c r="N1023" i="3"/>
  <c r="T1023" i="3" s="1"/>
  <c r="R1011" i="3"/>
  <c r="X1011" i="3" s="1"/>
  <c r="R999" i="3"/>
  <c r="X999" i="3" s="1"/>
  <c r="N999" i="3"/>
  <c r="T999" i="3" s="1"/>
  <c r="R987" i="3"/>
  <c r="X987" i="3" s="1"/>
  <c r="N987" i="3"/>
  <c r="T987" i="3" s="1"/>
  <c r="R975" i="3"/>
  <c r="X975" i="3" s="1"/>
  <c r="N975" i="3"/>
  <c r="T975" i="3" s="1"/>
  <c r="R963" i="3"/>
  <c r="X963" i="3" s="1"/>
  <c r="N963" i="3"/>
  <c r="T963" i="3" s="1"/>
  <c r="T951" i="3"/>
  <c r="R939" i="3"/>
  <c r="X939" i="3" s="1"/>
  <c r="N939" i="3"/>
  <c r="T939" i="3" s="1"/>
  <c r="R927" i="3"/>
  <c r="X927" i="3" s="1"/>
  <c r="N927" i="3"/>
  <c r="T927" i="3" s="1"/>
  <c r="R915" i="3"/>
  <c r="X915" i="3" s="1"/>
  <c r="N915" i="3"/>
  <c r="T915" i="3" s="1"/>
  <c r="X903" i="3"/>
  <c r="R891" i="3"/>
  <c r="X891" i="3" s="1"/>
  <c r="N891" i="3"/>
  <c r="T891" i="3" s="1"/>
  <c r="R879" i="3"/>
  <c r="X879" i="3" s="1"/>
  <c r="N879" i="3"/>
  <c r="T879" i="3" s="1"/>
  <c r="R867" i="3"/>
  <c r="X867" i="3" s="1"/>
  <c r="N867" i="3"/>
  <c r="T867" i="3" s="1"/>
  <c r="R855" i="3"/>
  <c r="X855" i="3" s="1"/>
  <c r="N855" i="3"/>
  <c r="T855" i="3" s="1"/>
  <c r="R843" i="3"/>
  <c r="X843" i="3" s="1"/>
  <c r="N843" i="3"/>
  <c r="T843" i="3" s="1"/>
  <c r="R831" i="3"/>
  <c r="X831" i="3" s="1"/>
  <c r="N831" i="3"/>
  <c r="T831" i="3" s="1"/>
  <c r="R819" i="3"/>
  <c r="X819" i="3" s="1"/>
  <c r="N819" i="3"/>
  <c r="T819" i="3" s="1"/>
  <c r="N807" i="3"/>
  <c r="T807" i="3" s="1"/>
  <c r="R807" i="3"/>
  <c r="X807" i="3" s="1"/>
  <c r="X795" i="3"/>
  <c r="R783" i="3"/>
  <c r="X783" i="3" s="1"/>
  <c r="N783" i="3"/>
  <c r="T783" i="3" s="1"/>
  <c r="R771" i="3"/>
  <c r="X771" i="3" s="1"/>
  <c r="N771" i="3"/>
  <c r="T771" i="3" s="1"/>
  <c r="R759" i="3"/>
  <c r="X759" i="3" s="1"/>
  <c r="N759" i="3"/>
  <c r="T759" i="3" s="1"/>
  <c r="R747" i="3"/>
  <c r="X747" i="3" s="1"/>
  <c r="N747" i="3"/>
  <c r="T747" i="3" s="1"/>
  <c r="R735" i="3"/>
  <c r="X735" i="3" s="1"/>
  <c r="N735" i="3"/>
  <c r="T735" i="3" s="1"/>
  <c r="R723" i="3"/>
  <c r="X723" i="3" s="1"/>
  <c r="N723" i="3"/>
  <c r="T723" i="3" s="1"/>
  <c r="R711" i="3"/>
  <c r="X711" i="3" s="1"/>
  <c r="N711" i="3"/>
  <c r="T711" i="3" s="1"/>
  <c r="N147" i="3"/>
  <c r="T147" i="3" s="1"/>
  <c r="N111" i="3"/>
  <c r="T111" i="3" s="1"/>
  <c r="N605" i="3"/>
  <c r="T605" i="3" s="1"/>
  <c r="N210" i="3"/>
  <c r="T210" i="3" s="1"/>
  <c r="O345" i="3"/>
  <c r="U345" i="3" s="1"/>
  <c r="O364" i="3"/>
  <c r="U364" i="3" s="1"/>
  <c r="O370" i="3"/>
  <c r="U370" i="3" s="1"/>
  <c r="O395" i="3"/>
  <c r="U395" i="3" s="1"/>
  <c r="V407" i="3"/>
  <c r="O414" i="3"/>
  <c r="U414" i="3" s="1"/>
  <c r="O420" i="3"/>
  <c r="U420" i="3" s="1"/>
  <c r="P426" i="3"/>
  <c r="V426" i="3" s="1"/>
  <c r="O445" i="3"/>
  <c r="U445" i="3" s="1"/>
  <c r="O457" i="3"/>
  <c r="U457" i="3" s="1"/>
  <c r="O482" i="3"/>
  <c r="U482" i="3" s="1"/>
  <c r="O501" i="3"/>
  <c r="U501" i="3" s="1"/>
  <c r="O520" i="3"/>
  <c r="U520" i="3" s="1"/>
  <c r="O526" i="3"/>
  <c r="U526" i="3" s="1"/>
  <c r="O551" i="3"/>
  <c r="U551" i="3" s="1"/>
  <c r="P557" i="3"/>
  <c r="V557" i="3" s="1"/>
  <c r="V563" i="3"/>
  <c r="O570" i="3"/>
  <c r="U570" i="3" s="1"/>
  <c r="O576" i="3"/>
  <c r="U576" i="3" s="1"/>
  <c r="P582" i="3"/>
  <c r="V582" i="3" s="1"/>
  <c r="O601" i="3"/>
  <c r="U601" i="3" s="1"/>
  <c r="O645" i="3"/>
  <c r="U645" i="3" s="1"/>
  <c r="O676" i="3"/>
  <c r="U676" i="3" s="1"/>
  <c r="O682" i="3"/>
  <c r="U682" i="3" s="1"/>
  <c r="O707" i="3"/>
  <c r="U707" i="3" s="1"/>
  <c r="P713" i="3"/>
  <c r="V713" i="3" s="1"/>
  <c r="O726" i="3"/>
  <c r="U726" i="3" s="1"/>
  <c r="O732" i="3"/>
  <c r="U732" i="3" s="1"/>
  <c r="P738" i="3"/>
  <c r="V738" i="3" s="1"/>
  <c r="V744" i="3"/>
  <c r="O757" i="3"/>
  <c r="U757" i="3" s="1"/>
  <c r="P807" i="3"/>
  <c r="V807" i="3" s="1"/>
  <c r="O820" i="3"/>
  <c r="U820" i="3" s="1"/>
  <c r="O826" i="3"/>
  <c r="U826" i="3" s="1"/>
  <c r="O880" i="3"/>
  <c r="U880" i="3" s="1"/>
  <c r="O886" i="3"/>
  <c r="U886" i="3" s="1"/>
  <c r="P893" i="3"/>
  <c r="V893" i="3" s="1"/>
  <c r="O900" i="3"/>
  <c r="U900" i="3" s="1"/>
  <c r="V964" i="3"/>
  <c r="O971" i="3"/>
  <c r="U971" i="3" s="1"/>
  <c r="O1002" i="3"/>
  <c r="U1002" i="3" s="1"/>
  <c r="P1035" i="3"/>
  <c r="V1035" i="3" s="1"/>
  <c r="O1042" i="3"/>
  <c r="U1042" i="3" s="1"/>
  <c r="P1097" i="3"/>
  <c r="V1097" i="3" s="1"/>
  <c r="R1118" i="3"/>
  <c r="X1118" i="3" s="1"/>
  <c r="N1082" i="3"/>
  <c r="T1082" i="3" s="1"/>
  <c r="N1046" i="3"/>
  <c r="T1046" i="3" s="1"/>
  <c r="N1010" i="3"/>
  <c r="T1010" i="3" s="1"/>
  <c r="N650" i="3"/>
  <c r="T650" i="3" s="1"/>
  <c r="T230" i="3"/>
  <c r="N182" i="3"/>
  <c r="T182" i="3" s="1"/>
  <c r="N146" i="3"/>
  <c r="T146" i="3" s="1"/>
  <c r="N86" i="3"/>
  <c r="T86" i="3" s="1"/>
  <c r="N1169" i="3"/>
  <c r="T1169" i="3" s="1"/>
  <c r="R1137" i="3"/>
  <c r="X1137" i="3" s="1"/>
  <c r="R951" i="3"/>
  <c r="X951" i="3" s="1"/>
  <c r="R816" i="3"/>
  <c r="X816" i="3" s="1"/>
  <c r="N816" i="3"/>
  <c r="T816" i="3" s="1"/>
  <c r="R804" i="3"/>
  <c r="X804" i="3" s="1"/>
  <c r="N804" i="3"/>
  <c r="T804" i="3" s="1"/>
  <c r="R792" i="3"/>
  <c r="X792" i="3" s="1"/>
  <c r="N792" i="3"/>
  <c r="T792" i="3" s="1"/>
  <c r="R780" i="3"/>
  <c r="X780" i="3" s="1"/>
  <c r="N780" i="3"/>
  <c r="T780" i="3" s="1"/>
  <c r="R768" i="3"/>
  <c r="X768" i="3" s="1"/>
  <c r="N768" i="3"/>
  <c r="T768" i="3" s="1"/>
  <c r="R756" i="3"/>
  <c r="X756" i="3" s="1"/>
  <c r="N756" i="3"/>
  <c r="T756" i="3" s="1"/>
  <c r="R744" i="3"/>
  <c r="X744" i="3" s="1"/>
  <c r="N744" i="3"/>
  <c r="T744" i="3" s="1"/>
  <c r="R732" i="3"/>
  <c r="X732" i="3" s="1"/>
  <c r="N732" i="3"/>
  <c r="T732" i="3" s="1"/>
  <c r="R720" i="3"/>
  <c r="X720" i="3" s="1"/>
  <c r="N720" i="3"/>
  <c r="T720" i="3" s="1"/>
  <c r="R708" i="3"/>
  <c r="X708" i="3" s="1"/>
  <c r="N708" i="3"/>
  <c r="T708" i="3" s="1"/>
  <c r="R696" i="3"/>
  <c r="X696" i="3" s="1"/>
  <c r="N696" i="3"/>
  <c r="T696" i="3" s="1"/>
  <c r="R684" i="3"/>
  <c r="X684" i="3" s="1"/>
  <c r="N684" i="3"/>
  <c r="T684" i="3" s="1"/>
  <c r="R672" i="3"/>
  <c r="X672" i="3" s="1"/>
  <c r="N672" i="3"/>
  <c r="T672" i="3" s="1"/>
  <c r="R660" i="3"/>
  <c r="X660" i="3" s="1"/>
  <c r="N660" i="3"/>
  <c r="T660" i="3" s="1"/>
  <c r="R648" i="3"/>
  <c r="X648" i="3" s="1"/>
  <c r="N648" i="3"/>
  <c r="T648" i="3" s="1"/>
  <c r="R636" i="3"/>
  <c r="X636" i="3" s="1"/>
  <c r="N636" i="3"/>
  <c r="T636" i="3" s="1"/>
  <c r="R624" i="3"/>
  <c r="X624" i="3" s="1"/>
  <c r="N624" i="3"/>
  <c r="T624" i="3" s="1"/>
  <c r="R612" i="3"/>
  <c r="X612" i="3" s="1"/>
  <c r="N612" i="3"/>
  <c r="T612" i="3" s="1"/>
  <c r="R600" i="3"/>
  <c r="X600" i="3" s="1"/>
  <c r="N600" i="3"/>
  <c r="T600" i="3" s="1"/>
  <c r="R588" i="3"/>
  <c r="X588" i="3" s="1"/>
  <c r="N588" i="3"/>
  <c r="T588" i="3" s="1"/>
  <c r="X576" i="3"/>
  <c r="R564" i="3"/>
  <c r="X564" i="3" s="1"/>
  <c r="N564" i="3"/>
  <c r="T564" i="3" s="1"/>
  <c r="X552" i="3"/>
  <c r="R540" i="3"/>
  <c r="X540" i="3" s="1"/>
  <c r="N540" i="3"/>
  <c r="T540" i="3" s="1"/>
  <c r="X528" i="3"/>
  <c r="R516" i="3"/>
  <c r="X516" i="3" s="1"/>
  <c r="N516" i="3"/>
  <c r="T516" i="3" s="1"/>
  <c r="X504" i="3"/>
  <c r="R492" i="3"/>
  <c r="X492" i="3" s="1"/>
  <c r="N492" i="3"/>
  <c r="T492" i="3" s="1"/>
  <c r="R480" i="3"/>
  <c r="X480" i="3" s="1"/>
  <c r="N480" i="3"/>
  <c r="T480" i="3" s="1"/>
  <c r="N468" i="3"/>
  <c r="T468" i="3" s="1"/>
  <c r="R468" i="3"/>
  <c r="X468" i="3" s="1"/>
  <c r="X456" i="3"/>
  <c r="R444" i="3"/>
  <c r="X444" i="3" s="1"/>
  <c r="N444" i="3"/>
  <c r="T444" i="3" s="1"/>
  <c r="X432" i="3"/>
  <c r="N420" i="3"/>
  <c r="T420" i="3" s="1"/>
  <c r="R420" i="3"/>
  <c r="X420" i="3" s="1"/>
  <c r="R408" i="3"/>
  <c r="X408" i="3" s="1"/>
  <c r="N408" i="3"/>
  <c r="T408" i="3" s="1"/>
  <c r="R396" i="3"/>
  <c r="X396" i="3" s="1"/>
  <c r="N396" i="3"/>
  <c r="T396" i="3" s="1"/>
  <c r="R384" i="3"/>
  <c r="X384" i="3" s="1"/>
  <c r="X372" i="3"/>
  <c r="R360" i="3"/>
  <c r="X360" i="3" s="1"/>
  <c r="N360" i="3"/>
  <c r="T360" i="3" s="1"/>
  <c r="R348" i="3"/>
  <c r="X348" i="3" s="1"/>
  <c r="N348" i="3"/>
  <c r="T348" i="3" s="1"/>
  <c r="R336" i="3"/>
  <c r="X336" i="3" s="1"/>
  <c r="N336" i="3"/>
  <c r="T336" i="3" s="1"/>
  <c r="R324" i="3"/>
  <c r="X324" i="3" s="1"/>
  <c r="R312" i="3"/>
  <c r="X312" i="3" s="1"/>
  <c r="N312" i="3"/>
  <c r="T312" i="3" s="1"/>
  <c r="R300" i="3"/>
  <c r="X300" i="3" s="1"/>
  <c r="N300" i="3"/>
  <c r="T300" i="3" s="1"/>
  <c r="R288" i="3"/>
  <c r="X288" i="3" s="1"/>
  <c r="N288" i="3"/>
  <c r="T288" i="3" s="1"/>
  <c r="R276" i="3"/>
  <c r="X276" i="3" s="1"/>
  <c r="N276" i="3"/>
  <c r="T276" i="3" s="1"/>
  <c r="R264" i="3"/>
  <c r="X264" i="3" s="1"/>
  <c r="N264" i="3"/>
  <c r="T264" i="3" s="1"/>
  <c r="R252" i="3"/>
  <c r="X252" i="3" s="1"/>
  <c r="N252" i="3"/>
  <c r="T252" i="3" s="1"/>
  <c r="R240" i="3"/>
  <c r="X240" i="3" s="1"/>
  <c r="N240" i="3"/>
  <c r="T240" i="3" s="1"/>
  <c r="R228" i="3"/>
  <c r="X228" i="3" s="1"/>
  <c r="N228" i="3"/>
  <c r="T228" i="3" s="1"/>
  <c r="R216" i="3"/>
  <c r="X216" i="3" s="1"/>
  <c r="N216" i="3"/>
  <c r="T216" i="3" s="1"/>
  <c r="R204" i="3"/>
  <c r="X204" i="3" s="1"/>
  <c r="N204" i="3"/>
  <c r="T204" i="3" s="1"/>
  <c r="R192" i="3"/>
  <c r="X192" i="3" s="1"/>
  <c r="N192" i="3"/>
  <c r="T192" i="3" s="1"/>
  <c r="R180" i="3"/>
  <c r="X180" i="3" s="1"/>
  <c r="N180" i="3"/>
  <c r="T180" i="3" s="1"/>
  <c r="R168" i="3"/>
  <c r="X168" i="3" s="1"/>
  <c r="N168" i="3"/>
  <c r="T168" i="3" s="1"/>
  <c r="R156" i="3"/>
  <c r="X156" i="3" s="1"/>
  <c r="N156" i="3"/>
  <c r="T156" i="3" s="1"/>
  <c r="R144" i="3"/>
  <c r="X144" i="3" s="1"/>
  <c r="N144" i="3"/>
  <c r="T144" i="3" s="1"/>
  <c r="R132" i="3"/>
  <c r="X132" i="3" s="1"/>
  <c r="N132" i="3"/>
  <c r="T132" i="3" s="1"/>
  <c r="R120" i="3"/>
  <c r="X120" i="3" s="1"/>
  <c r="N120" i="3"/>
  <c r="T120" i="3" s="1"/>
  <c r="R108" i="3"/>
  <c r="X108" i="3" s="1"/>
  <c r="N108" i="3"/>
  <c r="T108" i="3" s="1"/>
  <c r="R96" i="3"/>
  <c r="X96" i="3" s="1"/>
  <c r="N96" i="3"/>
  <c r="T96" i="3" s="1"/>
  <c r="N84" i="3"/>
  <c r="T84" i="3" s="1"/>
  <c r="R84" i="3"/>
  <c r="X84" i="3" s="1"/>
  <c r="R72" i="3"/>
  <c r="X72" i="3" s="1"/>
  <c r="N72" i="3"/>
  <c r="T72" i="3" s="1"/>
  <c r="R60" i="3"/>
  <c r="X60" i="3" s="1"/>
  <c r="N60" i="3"/>
  <c r="T60" i="3" s="1"/>
  <c r="R48" i="3"/>
  <c r="X48" i="3" s="1"/>
  <c r="N48" i="3"/>
  <c r="T48" i="3" s="1"/>
  <c r="N36" i="3"/>
  <c r="T36" i="3" s="1"/>
  <c r="R36" i="3"/>
  <c r="X36" i="3" s="1"/>
  <c r="R24" i="3"/>
  <c r="X24" i="3" s="1"/>
  <c r="N24" i="3"/>
  <c r="T24" i="3" s="1"/>
  <c r="R12" i="3"/>
  <c r="X12" i="3" s="1"/>
  <c r="N12" i="3"/>
  <c r="T12" i="3" s="1"/>
  <c r="Y1139" i="3"/>
  <c r="Y1127" i="3"/>
  <c r="Y1115" i="3"/>
  <c r="Y1103" i="3"/>
  <c r="Y1055" i="3"/>
  <c r="Y1043" i="3"/>
  <c r="Y1019" i="3"/>
  <c r="Y995" i="3"/>
  <c r="Y371" i="3"/>
  <c r="Y359" i="3"/>
  <c r="Y347" i="3"/>
  <c r="Y311" i="3"/>
  <c r="Y299" i="3"/>
  <c r="Y287" i="3"/>
  <c r="Y275" i="3"/>
  <c r="Y263" i="3"/>
  <c r="Y251" i="3"/>
  <c r="Y215" i="3"/>
  <c r="Y203" i="3"/>
  <c r="Y191" i="3"/>
  <c r="Y167" i="3"/>
  <c r="Y155" i="3"/>
  <c r="Y143" i="3"/>
  <c r="Y119" i="3"/>
  <c r="Y95" i="3"/>
  <c r="Y83" i="3"/>
  <c r="Y59" i="3"/>
  <c r="Y35" i="3"/>
  <c r="N1168" i="3"/>
  <c r="T1168" i="3" s="1"/>
  <c r="N1118" i="3"/>
  <c r="T1118" i="3" s="1"/>
  <c r="N571" i="3"/>
  <c r="T571" i="3" s="1"/>
  <c r="N504" i="3"/>
  <c r="T504" i="3" s="1"/>
  <c r="Y1005" i="3"/>
  <c r="X1175" i="3"/>
  <c r="X1163" i="3"/>
  <c r="R1151" i="3"/>
  <c r="X1151" i="3" s="1"/>
  <c r="N1151" i="3"/>
  <c r="T1151" i="3" s="1"/>
  <c r="R1139" i="3"/>
  <c r="X1139" i="3" s="1"/>
  <c r="N1139" i="3"/>
  <c r="T1139" i="3" s="1"/>
  <c r="R1127" i="3"/>
  <c r="X1127" i="3" s="1"/>
  <c r="N1127" i="3"/>
  <c r="T1127" i="3" s="1"/>
  <c r="R1115" i="3"/>
  <c r="X1115" i="3" s="1"/>
  <c r="N1115" i="3"/>
  <c r="T1115" i="3" s="1"/>
  <c r="R1103" i="3"/>
  <c r="X1103" i="3" s="1"/>
  <c r="N1103" i="3"/>
  <c r="T1103" i="3" s="1"/>
  <c r="R1091" i="3"/>
  <c r="X1091" i="3" s="1"/>
  <c r="N1091" i="3"/>
  <c r="T1091" i="3" s="1"/>
  <c r="R1079" i="3"/>
  <c r="X1079" i="3" s="1"/>
  <c r="N1079" i="3"/>
  <c r="T1079" i="3" s="1"/>
  <c r="R1067" i="3"/>
  <c r="X1067" i="3" s="1"/>
  <c r="N1067" i="3"/>
  <c r="T1067" i="3" s="1"/>
  <c r="R1055" i="3"/>
  <c r="X1055" i="3" s="1"/>
  <c r="N1055" i="3"/>
  <c r="T1055" i="3" s="1"/>
  <c r="R1043" i="3"/>
  <c r="X1043" i="3" s="1"/>
  <c r="N1043" i="3"/>
  <c r="T1043" i="3" s="1"/>
  <c r="R1031" i="3"/>
  <c r="X1031" i="3" s="1"/>
  <c r="N1031" i="3"/>
  <c r="T1031" i="3" s="1"/>
  <c r="R1019" i="3"/>
  <c r="X1019" i="3" s="1"/>
  <c r="N1019" i="3"/>
  <c r="T1019" i="3" s="1"/>
  <c r="R1007" i="3"/>
  <c r="X1007" i="3" s="1"/>
  <c r="N1007" i="3"/>
  <c r="T1007" i="3" s="1"/>
  <c r="R995" i="3"/>
  <c r="X995" i="3" s="1"/>
  <c r="N995" i="3"/>
  <c r="T995" i="3" s="1"/>
  <c r="R983" i="3"/>
  <c r="X983" i="3" s="1"/>
  <c r="N983" i="3"/>
  <c r="T983" i="3" s="1"/>
  <c r="R971" i="3"/>
  <c r="X971" i="3" s="1"/>
  <c r="N971" i="3"/>
  <c r="T971" i="3" s="1"/>
  <c r="R959" i="3"/>
  <c r="X959" i="3" s="1"/>
  <c r="N959" i="3"/>
  <c r="T959" i="3" s="1"/>
  <c r="R947" i="3"/>
  <c r="X947" i="3" s="1"/>
  <c r="N947" i="3"/>
  <c r="T947" i="3" s="1"/>
  <c r="R935" i="3"/>
  <c r="X935" i="3" s="1"/>
  <c r="N935" i="3"/>
  <c r="T935" i="3" s="1"/>
  <c r="R923" i="3"/>
  <c r="X923" i="3" s="1"/>
  <c r="N923" i="3"/>
  <c r="T923" i="3" s="1"/>
  <c r="R911" i="3"/>
  <c r="X911" i="3" s="1"/>
  <c r="N911" i="3"/>
  <c r="T911" i="3" s="1"/>
  <c r="R899" i="3"/>
  <c r="X899" i="3" s="1"/>
  <c r="N899" i="3"/>
  <c r="T899" i="3" s="1"/>
  <c r="R887" i="3"/>
  <c r="X887" i="3" s="1"/>
  <c r="N887" i="3"/>
  <c r="T887" i="3" s="1"/>
  <c r="R875" i="3"/>
  <c r="X875" i="3" s="1"/>
  <c r="N875" i="3"/>
  <c r="T875" i="3" s="1"/>
  <c r="R863" i="3"/>
  <c r="X863" i="3" s="1"/>
  <c r="N863" i="3"/>
  <c r="T863" i="3" s="1"/>
  <c r="R851" i="3"/>
  <c r="X851" i="3" s="1"/>
  <c r="N851" i="3"/>
  <c r="T851" i="3" s="1"/>
  <c r="N839" i="3"/>
  <c r="T839" i="3" s="1"/>
  <c r="R839" i="3"/>
  <c r="X839" i="3" s="1"/>
  <c r="R827" i="3"/>
  <c r="X827" i="3" s="1"/>
  <c r="N827" i="3"/>
  <c r="T827" i="3" s="1"/>
  <c r="N815" i="3"/>
  <c r="T815" i="3" s="1"/>
  <c r="R815" i="3"/>
  <c r="X815" i="3" s="1"/>
  <c r="R803" i="3"/>
  <c r="X803" i="3" s="1"/>
  <c r="N803" i="3"/>
  <c r="T803" i="3" s="1"/>
  <c r="N791" i="3"/>
  <c r="T791" i="3" s="1"/>
  <c r="R791" i="3"/>
  <c r="X791" i="3" s="1"/>
  <c r="R779" i="3"/>
  <c r="X779" i="3" s="1"/>
  <c r="N779" i="3"/>
  <c r="T779" i="3" s="1"/>
  <c r="R767" i="3"/>
  <c r="X767" i="3" s="1"/>
  <c r="N767" i="3"/>
  <c r="T767" i="3" s="1"/>
  <c r="R755" i="3"/>
  <c r="X755" i="3" s="1"/>
  <c r="N755" i="3"/>
  <c r="T755" i="3" s="1"/>
  <c r="R743" i="3"/>
  <c r="X743" i="3" s="1"/>
  <c r="N743" i="3"/>
  <c r="T743" i="3" s="1"/>
  <c r="R731" i="3"/>
  <c r="X731" i="3" s="1"/>
  <c r="N731" i="3"/>
  <c r="T731" i="3" s="1"/>
  <c r="N719" i="3"/>
  <c r="T719" i="3" s="1"/>
  <c r="R719" i="3"/>
  <c r="X719" i="3" s="1"/>
  <c r="R707" i="3"/>
  <c r="X707" i="3" s="1"/>
  <c r="N707" i="3"/>
  <c r="T707" i="3" s="1"/>
  <c r="R695" i="3"/>
  <c r="X695" i="3" s="1"/>
  <c r="N695" i="3"/>
  <c r="T695" i="3" s="1"/>
  <c r="R683" i="3"/>
  <c r="X683" i="3" s="1"/>
  <c r="N683" i="3"/>
  <c r="T683" i="3" s="1"/>
  <c r="R671" i="3"/>
  <c r="X671" i="3" s="1"/>
  <c r="N671" i="3"/>
  <c r="T671" i="3" s="1"/>
  <c r="R659" i="3"/>
  <c r="X659" i="3" s="1"/>
  <c r="N659" i="3"/>
  <c r="T659" i="3" s="1"/>
  <c r="R647" i="3"/>
  <c r="X647" i="3" s="1"/>
  <c r="N647" i="3"/>
  <c r="T647" i="3" s="1"/>
  <c r="R635" i="3"/>
  <c r="X635" i="3" s="1"/>
  <c r="N635" i="3"/>
  <c r="T635" i="3" s="1"/>
  <c r="R623" i="3"/>
  <c r="X623" i="3" s="1"/>
  <c r="N623" i="3"/>
  <c r="T623" i="3" s="1"/>
  <c r="N611" i="3"/>
  <c r="T611" i="3" s="1"/>
  <c r="R611" i="3"/>
  <c r="X611" i="3" s="1"/>
  <c r="R599" i="3"/>
  <c r="X599" i="3" s="1"/>
  <c r="N599" i="3"/>
  <c r="T599" i="3" s="1"/>
  <c r="R587" i="3"/>
  <c r="X587" i="3" s="1"/>
  <c r="N587" i="3"/>
  <c r="T587" i="3" s="1"/>
  <c r="R575" i="3"/>
  <c r="X575" i="3" s="1"/>
  <c r="N575" i="3"/>
  <c r="T575" i="3" s="1"/>
  <c r="R563" i="3"/>
  <c r="X563" i="3" s="1"/>
  <c r="N563" i="3"/>
  <c r="T563" i="3" s="1"/>
  <c r="R551" i="3"/>
  <c r="X551" i="3" s="1"/>
  <c r="N551" i="3"/>
  <c r="T551" i="3" s="1"/>
  <c r="R539" i="3"/>
  <c r="X539" i="3" s="1"/>
  <c r="N539" i="3"/>
  <c r="T539" i="3" s="1"/>
  <c r="R527" i="3"/>
  <c r="X527" i="3" s="1"/>
  <c r="N527" i="3"/>
  <c r="T527" i="3" s="1"/>
  <c r="R515" i="3"/>
  <c r="X515" i="3" s="1"/>
  <c r="N515" i="3"/>
  <c r="T515" i="3" s="1"/>
  <c r="X503" i="3"/>
  <c r="R491" i="3"/>
  <c r="X491" i="3" s="1"/>
  <c r="N491" i="3"/>
  <c r="T491" i="3" s="1"/>
  <c r="R479" i="3"/>
  <c r="X479" i="3" s="1"/>
  <c r="N479" i="3"/>
  <c r="T479" i="3" s="1"/>
  <c r="R467" i="3"/>
  <c r="X467" i="3" s="1"/>
  <c r="N467" i="3"/>
  <c r="T467" i="3" s="1"/>
  <c r="X455" i="3"/>
  <c r="R443" i="3"/>
  <c r="X443" i="3" s="1"/>
  <c r="N443" i="3"/>
  <c r="T443" i="3" s="1"/>
  <c r="X431" i="3"/>
  <c r="X419" i="3"/>
  <c r="N407" i="3"/>
  <c r="T407" i="3" s="1"/>
  <c r="R407" i="3"/>
  <c r="X407" i="3" s="1"/>
  <c r="R395" i="3"/>
  <c r="X395" i="3" s="1"/>
  <c r="N395" i="3"/>
  <c r="T395" i="3" s="1"/>
  <c r="X383" i="3"/>
  <c r="R371" i="3"/>
  <c r="X371" i="3" s="1"/>
  <c r="N371" i="3"/>
  <c r="T371" i="3" s="1"/>
  <c r="R359" i="3"/>
  <c r="X359" i="3" s="1"/>
  <c r="R347" i="3"/>
  <c r="X347" i="3" s="1"/>
  <c r="N347" i="3"/>
  <c r="T347" i="3" s="1"/>
  <c r="R335" i="3"/>
  <c r="X335" i="3" s="1"/>
  <c r="N335" i="3"/>
  <c r="T335" i="3" s="1"/>
  <c r="R323" i="3"/>
  <c r="X323" i="3" s="1"/>
  <c r="N323" i="3"/>
  <c r="T323" i="3" s="1"/>
  <c r="R311" i="3"/>
  <c r="X311" i="3" s="1"/>
  <c r="R299" i="3"/>
  <c r="X299" i="3" s="1"/>
  <c r="N299" i="3"/>
  <c r="T299" i="3" s="1"/>
  <c r="R287" i="3"/>
  <c r="X287" i="3" s="1"/>
  <c r="N287" i="3"/>
  <c r="T287" i="3" s="1"/>
  <c r="R275" i="3"/>
  <c r="X275" i="3" s="1"/>
  <c r="N275" i="3"/>
  <c r="T275" i="3" s="1"/>
  <c r="R263" i="3"/>
  <c r="X263" i="3" s="1"/>
  <c r="N263" i="3"/>
  <c r="T263" i="3" s="1"/>
  <c r="N251" i="3"/>
  <c r="T251" i="3" s="1"/>
  <c r="R251" i="3"/>
  <c r="X251" i="3" s="1"/>
  <c r="R239" i="3"/>
  <c r="X239" i="3" s="1"/>
  <c r="N239" i="3"/>
  <c r="T239" i="3" s="1"/>
  <c r="R227" i="3"/>
  <c r="X227" i="3" s="1"/>
  <c r="N227" i="3"/>
  <c r="T227" i="3" s="1"/>
  <c r="R215" i="3"/>
  <c r="X215" i="3" s="1"/>
  <c r="N215" i="3"/>
  <c r="T215" i="3" s="1"/>
  <c r="R203" i="3"/>
  <c r="X203" i="3" s="1"/>
  <c r="N203" i="3"/>
  <c r="T203" i="3" s="1"/>
  <c r="R191" i="3"/>
  <c r="X191" i="3" s="1"/>
  <c r="N191" i="3"/>
  <c r="T191" i="3" s="1"/>
  <c r="X179" i="3"/>
  <c r="R167" i="3"/>
  <c r="X167" i="3" s="1"/>
  <c r="N167" i="3"/>
  <c r="T167" i="3" s="1"/>
  <c r="R155" i="3"/>
  <c r="X155" i="3" s="1"/>
  <c r="R143" i="3"/>
  <c r="X143" i="3" s="1"/>
  <c r="Y1126" i="3"/>
  <c r="Y1018" i="3"/>
  <c r="N503" i="3"/>
  <c r="T503" i="3" s="1"/>
  <c r="N428" i="3"/>
  <c r="T428" i="3" s="1"/>
  <c r="N208" i="3"/>
  <c r="T208" i="3" s="1"/>
  <c r="Y966" i="3"/>
  <c r="Y850" i="3"/>
  <c r="P1092" i="3"/>
  <c r="V1092" i="3" s="1"/>
  <c r="P1080" i="3"/>
  <c r="V1080" i="3" s="1"/>
  <c r="P1068" i="3"/>
  <c r="V1068" i="3" s="1"/>
  <c r="P1056" i="3"/>
  <c r="V1056" i="3" s="1"/>
  <c r="P1044" i="3"/>
  <c r="V1044" i="3" s="1"/>
  <c r="P1032" i="3"/>
  <c r="V1032" i="3" s="1"/>
  <c r="P1020" i="3"/>
  <c r="V1020" i="3" s="1"/>
  <c r="P1008" i="3"/>
  <c r="V1008" i="3" s="1"/>
  <c r="P996" i="3"/>
  <c r="V996" i="3" s="1"/>
  <c r="P984" i="3"/>
  <c r="V984" i="3" s="1"/>
  <c r="P972" i="3"/>
  <c r="V972" i="3" s="1"/>
  <c r="P960" i="3"/>
  <c r="V960" i="3" s="1"/>
  <c r="P948" i="3"/>
  <c r="V948" i="3" s="1"/>
  <c r="P936" i="3"/>
  <c r="V936" i="3" s="1"/>
  <c r="P924" i="3"/>
  <c r="V924" i="3" s="1"/>
  <c r="P912" i="3"/>
  <c r="V912" i="3" s="1"/>
  <c r="P900" i="3"/>
  <c r="V900" i="3" s="1"/>
  <c r="P888" i="3"/>
  <c r="V888" i="3" s="1"/>
  <c r="P876" i="3"/>
  <c r="V876" i="3" s="1"/>
  <c r="P864" i="3"/>
  <c r="V864" i="3" s="1"/>
  <c r="P852" i="3"/>
  <c r="V852" i="3" s="1"/>
  <c r="R1174" i="3"/>
  <c r="X1174" i="3" s="1"/>
  <c r="N1174" i="3"/>
  <c r="T1174" i="3" s="1"/>
  <c r="N1162" i="3"/>
  <c r="T1162" i="3" s="1"/>
  <c r="R1162" i="3"/>
  <c r="X1162" i="3" s="1"/>
  <c r="R1150" i="3"/>
  <c r="X1150" i="3" s="1"/>
  <c r="N1150" i="3"/>
  <c r="T1150" i="3" s="1"/>
  <c r="T1138" i="3"/>
  <c r="N1126" i="3"/>
  <c r="T1126" i="3" s="1"/>
  <c r="R1126" i="3"/>
  <c r="X1126" i="3" s="1"/>
  <c r="N1114" i="3"/>
  <c r="T1114" i="3" s="1"/>
  <c r="R1114" i="3"/>
  <c r="X1114" i="3" s="1"/>
  <c r="R1102" i="3"/>
  <c r="X1102" i="3" s="1"/>
  <c r="N1102" i="3"/>
  <c r="T1102" i="3" s="1"/>
  <c r="N1090" i="3"/>
  <c r="T1090" i="3" s="1"/>
  <c r="R1090" i="3"/>
  <c r="X1090" i="3" s="1"/>
  <c r="N1078" i="3"/>
  <c r="T1078" i="3" s="1"/>
  <c r="R1078" i="3"/>
  <c r="X1078" i="3" s="1"/>
  <c r="R1066" i="3"/>
  <c r="X1066" i="3" s="1"/>
  <c r="N1066" i="3"/>
  <c r="T1066" i="3" s="1"/>
  <c r="R1054" i="3"/>
  <c r="X1054" i="3" s="1"/>
  <c r="N1054" i="3"/>
  <c r="T1054" i="3" s="1"/>
  <c r="R1042" i="3"/>
  <c r="X1042" i="3" s="1"/>
  <c r="N1042" i="3"/>
  <c r="T1042" i="3" s="1"/>
  <c r="R1030" i="3"/>
  <c r="X1030" i="3" s="1"/>
  <c r="N1030" i="3"/>
  <c r="T1030" i="3" s="1"/>
  <c r="N1018" i="3"/>
  <c r="T1018" i="3" s="1"/>
  <c r="N1006" i="3"/>
  <c r="T1006" i="3" s="1"/>
  <c r="R994" i="3"/>
  <c r="X994" i="3" s="1"/>
  <c r="N994" i="3"/>
  <c r="T994" i="3" s="1"/>
  <c r="N982" i="3"/>
  <c r="T982" i="3" s="1"/>
  <c r="R982" i="3"/>
  <c r="X982" i="3" s="1"/>
  <c r="R970" i="3"/>
  <c r="X970" i="3" s="1"/>
  <c r="N970" i="3"/>
  <c r="T970" i="3" s="1"/>
  <c r="N958" i="3"/>
  <c r="T958" i="3" s="1"/>
  <c r="R958" i="3"/>
  <c r="X958" i="3" s="1"/>
  <c r="N946" i="3"/>
  <c r="T946" i="3" s="1"/>
  <c r="R946" i="3"/>
  <c r="X946" i="3" s="1"/>
  <c r="R934" i="3"/>
  <c r="X934" i="3" s="1"/>
  <c r="N934" i="3"/>
  <c r="T934" i="3" s="1"/>
  <c r="N922" i="3"/>
  <c r="T922" i="3" s="1"/>
  <c r="R922" i="3"/>
  <c r="X922" i="3" s="1"/>
  <c r="N910" i="3"/>
  <c r="T910" i="3" s="1"/>
  <c r="R910" i="3"/>
  <c r="X910" i="3" s="1"/>
  <c r="R898" i="3"/>
  <c r="X898" i="3" s="1"/>
  <c r="N898" i="3"/>
  <c r="T898" i="3" s="1"/>
  <c r="N886" i="3"/>
  <c r="T886" i="3" s="1"/>
  <c r="R886" i="3"/>
  <c r="X886" i="3" s="1"/>
  <c r="N874" i="3"/>
  <c r="T874" i="3" s="1"/>
  <c r="R874" i="3"/>
  <c r="X874" i="3" s="1"/>
  <c r="R862" i="3"/>
  <c r="X862" i="3" s="1"/>
  <c r="N862" i="3"/>
  <c r="T862" i="3" s="1"/>
  <c r="N850" i="3"/>
  <c r="T850" i="3" s="1"/>
  <c r="R850" i="3"/>
  <c r="X850" i="3" s="1"/>
  <c r="R838" i="3"/>
  <c r="X838" i="3" s="1"/>
  <c r="N838" i="3"/>
  <c r="T838" i="3" s="1"/>
  <c r="R826" i="3"/>
  <c r="X826" i="3" s="1"/>
  <c r="N826" i="3"/>
  <c r="T826" i="3" s="1"/>
  <c r="R814" i="3"/>
  <c r="X814" i="3" s="1"/>
  <c r="N814" i="3"/>
  <c r="T814" i="3" s="1"/>
  <c r="R802" i="3"/>
  <c r="X802" i="3" s="1"/>
  <c r="N802" i="3"/>
  <c r="T802" i="3" s="1"/>
  <c r="R790" i="3"/>
  <c r="X790" i="3" s="1"/>
  <c r="N790" i="3"/>
  <c r="T790" i="3" s="1"/>
  <c r="R778" i="3"/>
  <c r="X778" i="3" s="1"/>
  <c r="N778" i="3"/>
  <c r="T778" i="3" s="1"/>
  <c r="R766" i="3"/>
  <c r="X766" i="3" s="1"/>
  <c r="N766" i="3"/>
  <c r="T766" i="3" s="1"/>
  <c r="R754" i="3"/>
  <c r="X754" i="3" s="1"/>
  <c r="N754" i="3"/>
  <c r="T754" i="3" s="1"/>
  <c r="R742" i="3"/>
  <c r="X742" i="3" s="1"/>
  <c r="N742" i="3"/>
  <c r="T742" i="3" s="1"/>
  <c r="R730" i="3"/>
  <c r="X730" i="3" s="1"/>
  <c r="N730" i="3"/>
  <c r="T730" i="3" s="1"/>
  <c r="R718" i="3"/>
  <c r="X718" i="3" s="1"/>
  <c r="N718" i="3"/>
  <c r="T718" i="3" s="1"/>
  <c r="R706" i="3"/>
  <c r="X706" i="3" s="1"/>
  <c r="N706" i="3"/>
  <c r="T706" i="3" s="1"/>
  <c r="R694" i="3"/>
  <c r="X694" i="3" s="1"/>
  <c r="N694" i="3"/>
  <c r="T694" i="3" s="1"/>
  <c r="R682" i="3"/>
  <c r="X682" i="3" s="1"/>
  <c r="N682" i="3"/>
  <c r="T682" i="3" s="1"/>
  <c r="R670" i="3"/>
  <c r="X670" i="3" s="1"/>
  <c r="N670" i="3"/>
  <c r="T670" i="3" s="1"/>
  <c r="N658" i="3"/>
  <c r="T658" i="3" s="1"/>
  <c r="R658" i="3"/>
  <c r="X658" i="3" s="1"/>
  <c r="R646" i="3"/>
  <c r="X646" i="3" s="1"/>
  <c r="N646" i="3"/>
  <c r="T646" i="3" s="1"/>
  <c r="R634" i="3"/>
  <c r="X634" i="3" s="1"/>
  <c r="N634" i="3"/>
  <c r="T634" i="3" s="1"/>
  <c r="R622" i="3"/>
  <c r="X622" i="3" s="1"/>
  <c r="N622" i="3"/>
  <c r="T622" i="3" s="1"/>
  <c r="R610" i="3"/>
  <c r="X610" i="3" s="1"/>
  <c r="N610" i="3"/>
  <c r="T610" i="3" s="1"/>
  <c r="R598" i="3"/>
  <c r="X598" i="3" s="1"/>
  <c r="N598" i="3"/>
  <c r="T598" i="3" s="1"/>
  <c r="R586" i="3"/>
  <c r="X586" i="3" s="1"/>
  <c r="N586" i="3"/>
  <c r="T586" i="3" s="1"/>
  <c r="N574" i="3"/>
  <c r="T574" i="3" s="1"/>
  <c r="R574" i="3"/>
  <c r="X574" i="3" s="1"/>
  <c r="N562" i="3"/>
  <c r="T562" i="3" s="1"/>
  <c r="R562" i="3"/>
  <c r="X562" i="3" s="1"/>
  <c r="R550" i="3"/>
  <c r="X550" i="3" s="1"/>
  <c r="N550" i="3"/>
  <c r="T550" i="3" s="1"/>
  <c r="R538" i="3"/>
  <c r="X538" i="3" s="1"/>
  <c r="N538" i="3"/>
  <c r="T538" i="3" s="1"/>
  <c r="R526" i="3"/>
  <c r="X526" i="3" s="1"/>
  <c r="N526" i="3"/>
  <c r="T526" i="3" s="1"/>
  <c r="R514" i="3"/>
  <c r="X514" i="3" s="1"/>
  <c r="N514" i="3"/>
  <c r="T514" i="3" s="1"/>
  <c r="N502" i="3"/>
  <c r="T502" i="3" s="1"/>
  <c r="R502" i="3"/>
  <c r="X502" i="3" s="1"/>
  <c r="R490" i="3"/>
  <c r="X490" i="3" s="1"/>
  <c r="N490" i="3"/>
  <c r="T490" i="3" s="1"/>
  <c r="R478" i="3"/>
  <c r="X478" i="3" s="1"/>
  <c r="N478" i="3"/>
  <c r="T478" i="3" s="1"/>
  <c r="R466" i="3"/>
  <c r="X466" i="3" s="1"/>
  <c r="N466" i="3"/>
  <c r="T466" i="3" s="1"/>
  <c r="R454" i="3"/>
  <c r="X454" i="3" s="1"/>
  <c r="N454" i="3"/>
  <c r="T454" i="3" s="1"/>
  <c r="R442" i="3"/>
  <c r="X442" i="3" s="1"/>
  <c r="N442" i="3"/>
  <c r="T442" i="3" s="1"/>
  <c r="N430" i="3"/>
  <c r="T430" i="3" s="1"/>
  <c r="R430" i="3"/>
  <c r="X430" i="3" s="1"/>
  <c r="N418" i="3"/>
  <c r="T418" i="3" s="1"/>
  <c r="R418" i="3"/>
  <c r="X418" i="3" s="1"/>
  <c r="R406" i="3"/>
  <c r="X406" i="3" s="1"/>
  <c r="N406" i="3"/>
  <c r="T406" i="3" s="1"/>
  <c r="R394" i="3"/>
  <c r="X394" i="3" s="1"/>
  <c r="N394" i="3"/>
  <c r="T394" i="3" s="1"/>
  <c r="R382" i="3"/>
  <c r="X382" i="3" s="1"/>
  <c r="N382" i="3"/>
  <c r="T382" i="3" s="1"/>
  <c r="R370" i="3"/>
  <c r="X370" i="3" s="1"/>
  <c r="N370" i="3"/>
  <c r="T370" i="3" s="1"/>
  <c r="R358" i="3"/>
  <c r="X358" i="3" s="1"/>
  <c r="N358" i="3"/>
  <c r="T358" i="3" s="1"/>
  <c r="R346" i="3"/>
  <c r="X346" i="3" s="1"/>
  <c r="N346" i="3"/>
  <c r="T346" i="3" s="1"/>
  <c r="N334" i="3"/>
  <c r="T334" i="3" s="1"/>
  <c r="R334" i="3"/>
  <c r="X334" i="3" s="1"/>
  <c r="R322" i="3"/>
  <c r="X322" i="3" s="1"/>
  <c r="N322" i="3"/>
  <c r="T322" i="3" s="1"/>
  <c r="R310" i="3"/>
  <c r="X310" i="3" s="1"/>
  <c r="N310" i="3"/>
  <c r="T310" i="3" s="1"/>
  <c r="R298" i="3"/>
  <c r="X298" i="3" s="1"/>
  <c r="N298" i="3"/>
  <c r="T298" i="3" s="1"/>
  <c r="R286" i="3"/>
  <c r="X286" i="3" s="1"/>
  <c r="N286" i="3"/>
  <c r="T286" i="3" s="1"/>
  <c r="R274" i="3"/>
  <c r="X274" i="3" s="1"/>
  <c r="N274" i="3"/>
  <c r="T274" i="3" s="1"/>
  <c r="R262" i="3"/>
  <c r="X262" i="3" s="1"/>
  <c r="N262" i="3"/>
  <c r="T262" i="3" s="1"/>
  <c r="R250" i="3"/>
  <c r="X250" i="3" s="1"/>
  <c r="N250" i="3"/>
  <c r="T250" i="3" s="1"/>
  <c r="R238" i="3"/>
  <c r="X238" i="3" s="1"/>
  <c r="N238" i="3"/>
  <c r="T238" i="3" s="1"/>
  <c r="R226" i="3"/>
  <c r="X226" i="3" s="1"/>
  <c r="N226" i="3"/>
  <c r="T226" i="3" s="1"/>
  <c r="R214" i="3"/>
  <c r="X214" i="3" s="1"/>
  <c r="N214" i="3"/>
  <c r="T214" i="3" s="1"/>
  <c r="R202" i="3"/>
  <c r="X202" i="3" s="1"/>
  <c r="N202" i="3"/>
  <c r="T202" i="3" s="1"/>
  <c r="N190" i="3"/>
  <c r="T190" i="3" s="1"/>
  <c r="R190" i="3"/>
  <c r="X190" i="3" s="1"/>
  <c r="R178" i="3"/>
  <c r="X178" i="3" s="1"/>
  <c r="N178" i="3"/>
  <c r="T178" i="3" s="1"/>
  <c r="R166" i="3"/>
  <c r="X166" i="3" s="1"/>
  <c r="N166" i="3"/>
  <c r="T166" i="3" s="1"/>
  <c r="R154" i="3"/>
  <c r="X154" i="3" s="1"/>
  <c r="N154" i="3"/>
  <c r="T154" i="3" s="1"/>
  <c r="R142" i="3"/>
  <c r="X142" i="3" s="1"/>
  <c r="N142" i="3"/>
  <c r="T142" i="3" s="1"/>
  <c r="R130" i="3"/>
  <c r="X130" i="3" s="1"/>
  <c r="N130" i="3"/>
  <c r="T130" i="3" s="1"/>
  <c r="R118" i="3"/>
  <c r="X118" i="3" s="1"/>
  <c r="N118" i="3"/>
  <c r="T118" i="3" s="1"/>
  <c r="R106" i="3"/>
  <c r="X106" i="3" s="1"/>
  <c r="N106" i="3"/>
  <c r="T106" i="3" s="1"/>
  <c r="R94" i="3"/>
  <c r="X94" i="3" s="1"/>
  <c r="N94" i="3"/>
  <c r="T94" i="3" s="1"/>
  <c r="R82" i="3"/>
  <c r="X82" i="3" s="1"/>
  <c r="N82" i="3"/>
  <c r="T82" i="3" s="1"/>
  <c r="R70" i="3"/>
  <c r="X70" i="3" s="1"/>
  <c r="N70" i="3"/>
  <c r="T70" i="3" s="1"/>
  <c r="Y1125" i="3"/>
  <c r="Y1113" i="3"/>
  <c r="Y1053" i="3"/>
  <c r="Y1017" i="3"/>
  <c r="N1163" i="3"/>
  <c r="T1163" i="3" s="1"/>
  <c r="N496" i="3"/>
  <c r="T496" i="3" s="1"/>
  <c r="N419" i="3"/>
  <c r="T419" i="3" s="1"/>
  <c r="Y1153" i="3"/>
  <c r="Y789" i="3"/>
  <c r="R1173" i="3"/>
  <c r="X1173" i="3" s="1"/>
  <c r="N1173" i="3"/>
  <c r="T1173" i="3" s="1"/>
  <c r="T1161" i="3"/>
  <c r="R1149" i="3"/>
  <c r="X1149" i="3" s="1"/>
  <c r="N1149" i="3"/>
  <c r="T1149" i="3" s="1"/>
  <c r="N1137" i="3"/>
  <c r="T1137" i="3" s="1"/>
  <c r="N1125" i="3"/>
  <c r="T1125" i="3" s="1"/>
  <c r="R1125" i="3"/>
  <c r="X1125" i="3" s="1"/>
  <c r="N1113" i="3"/>
  <c r="T1113" i="3" s="1"/>
  <c r="R1113" i="3"/>
  <c r="X1113" i="3" s="1"/>
  <c r="R1101" i="3"/>
  <c r="X1101" i="3" s="1"/>
  <c r="N1101" i="3"/>
  <c r="T1101" i="3" s="1"/>
  <c r="N1089" i="3"/>
  <c r="T1089" i="3" s="1"/>
  <c r="R1089" i="3"/>
  <c r="X1089" i="3" s="1"/>
  <c r="N1077" i="3"/>
  <c r="T1077" i="3" s="1"/>
  <c r="R1077" i="3"/>
  <c r="X1077" i="3" s="1"/>
  <c r="R1065" i="3"/>
  <c r="X1065" i="3" s="1"/>
  <c r="N1065" i="3"/>
  <c r="T1065" i="3" s="1"/>
  <c r="N1053" i="3"/>
  <c r="T1053" i="3" s="1"/>
  <c r="N1041" i="3"/>
  <c r="T1041" i="3" s="1"/>
  <c r="R1029" i="3"/>
  <c r="X1029" i="3" s="1"/>
  <c r="N1029" i="3"/>
  <c r="T1029" i="3" s="1"/>
  <c r="N1017" i="3"/>
  <c r="T1017" i="3" s="1"/>
  <c r="R1017" i="3"/>
  <c r="X1017" i="3" s="1"/>
  <c r="N1005" i="3"/>
  <c r="T1005" i="3" s="1"/>
  <c r="R1005" i="3"/>
  <c r="X1005" i="3" s="1"/>
  <c r="R993" i="3"/>
  <c r="X993" i="3" s="1"/>
  <c r="N993" i="3"/>
  <c r="T993" i="3" s="1"/>
  <c r="N981" i="3"/>
  <c r="T981" i="3" s="1"/>
  <c r="R981" i="3"/>
  <c r="X981" i="3" s="1"/>
  <c r="N969" i="3"/>
  <c r="T969" i="3" s="1"/>
  <c r="R969" i="3"/>
  <c r="X969" i="3" s="1"/>
  <c r="R957" i="3"/>
  <c r="X957" i="3" s="1"/>
  <c r="N957" i="3"/>
  <c r="T957" i="3" s="1"/>
  <c r="R945" i="3"/>
  <c r="X945" i="3" s="1"/>
  <c r="N945" i="3"/>
  <c r="T945" i="3" s="1"/>
  <c r="N933" i="3"/>
  <c r="T933" i="3" s="1"/>
  <c r="R933" i="3"/>
  <c r="X933" i="3" s="1"/>
  <c r="R921" i="3"/>
  <c r="X921" i="3" s="1"/>
  <c r="N921" i="3"/>
  <c r="T921" i="3" s="1"/>
  <c r="N909" i="3"/>
  <c r="T909" i="3" s="1"/>
  <c r="R909" i="3"/>
  <c r="X909" i="3" s="1"/>
  <c r="N897" i="3"/>
  <c r="T897" i="3" s="1"/>
  <c r="R897" i="3"/>
  <c r="X897" i="3" s="1"/>
  <c r="R885" i="3"/>
  <c r="X885" i="3" s="1"/>
  <c r="N885" i="3"/>
  <c r="T885" i="3" s="1"/>
  <c r="N873" i="3"/>
  <c r="T873" i="3" s="1"/>
  <c r="R873" i="3"/>
  <c r="X873" i="3" s="1"/>
  <c r="R861" i="3"/>
  <c r="X861" i="3" s="1"/>
  <c r="N861" i="3"/>
  <c r="T861" i="3" s="1"/>
  <c r="R849" i="3"/>
  <c r="X849" i="3" s="1"/>
  <c r="N849" i="3"/>
  <c r="T849" i="3" s="1"/>
  <c r="R837" i="3"/>
  <c r="X837" i="3" s="1"/>
  <c r="N837" i="3"/>
  <c r="T837" i="3" s="1"/>
  <c r="N825" i="3"/>
  <c r="T825" i="3" s="1"/>
  <c r="R825" i="3"/>
  <c r="X825" i="3" s="1"/>
  <c r="R813" i="3"/>
  <c r="X813" i="3" s="1"/>
  <c r="N813" i="3"/>
  <c r="T813" i="3" s="1"/>
  <c r="R801" i="3"/>
  <c r="X801" i="3" s="1"/>
  <c r="N801" i="3"/>
  <c r="T801" i="3" s="1"/>
  <c r="N789" i="3"/>
  <c r="T789" i="3" s="1"/>
  <c r="R789" i="3"/>
  <c r="X789" i="3" s="1"/>
  <c r="R777" i="3"/>
  <c r="X777" i="3" s="1"/>
  <c r="N777" i="3"/>
  <c r="T777" i="3" s="1"/>
  <c r="R765" i="3"/>
  <c r="X765" i="3" s="1"/>
  <c r="N765" i="3"/>
  <c r="T765" i="3" s="1"/>
  <c r="N753" i="3"/>
  <c r="T753" i="3" s="1"/>
  <c r="R753" i="3"/>
  <c r="X753" i="3" s="1"/>
  <c r="R741" i="3"/>
  <c r="X741" i="3" s="1"/>
  <c r="N741" i="3"/>
  <c r="T741" i="3" s="1"/>
  <c r="R729" i="3"/>
  <c r="X729" i="3" s="1"/>
  <c r="N729" i="3"/>
  <c r="T729" i="3" s="1"/>
  <c r="N717" i="3"/>
  <c r="T717" i="3" s="1"/>
  <c r="R717" i="3"/>
  <c r="X717" i="3" s="1"/>
  <c r="R705" i="3"/>
  <c r="X705" i="3" s="1"/>
  <c r="N705" i="3"/>
  <c r="T705" i="3" s="1"/>
  <c r="R693" i="3"/>
  <c r="X693" i="3" s="1"/>
  <c r="N693" i="3"/>
  <c r="T693" i="3" s="1"/>
  <c r="N681" i="3"/>
  <c r="T681" i="3" s="1"/>
  <c r="R681" i="3"/>
  <c r="X681" i="3" s="1"/>
  <c r="R669" i="3"/>
  <c r="X669" i="3" s="1"/>
  <c r="N669" i="3"/>
  <c r="T669" i="3" s="1"/>
  <c r="R657" i="3"/>
  <c r="X657" i="3" s="1"/>
  <c r="N657" i="3"/>
  <c r="T657" i="3" s="1"/>
  <c r="R645" i="3"/>
  <c r="X645" i="3" s="1"/>
  <c r="N645" i="3"/>
  <c r="T645" i="3" s="1"/>
  <c r="R633" i="3"/>
  <c r="X633" i="3" s="1"/>
  <c r="N633" i="3"/>
  <c r="T633" i="3" s="1"/>
  <c r="N621" i="3"/>
  <c r="T621" i="3" s="1"/>
  <c r="R621" i="3"/>
  <c r="X621" i="3" s="1"/>
  <c r="R609" i="3"/>
  <c r="X609" i="3" s="1"/>
  <c r="N609" i="3"/>
  <c r="T609" i="3" s="1"/>
  <c r="R597" i="3"/>
  <c r="X597" i="3" s="1"/>
  <c r="N597" i="3"/>
  <c r="T597" i="3" s="1"/>
  <c r="R585" i="3"/>
  <c r="X585" i="3" s="1"/>
  <c r="N585" i="3"/>
  <c r="T585" i="3" s="1"/>
  <c r="R573" i="3"/>
  <c r="X573" i="3" s="1"/>
  <c r="N573" i="3"/>
  <c r="T573" i="3" s="1"/>
  <c r="R561" i="3"/>
  <c r="X561" i="3" s="1"/>
  <c r="N561" i="3"/>
  <c r="T561" i="3" s="1"/>
  <c r="R549" i="3"/>
  <c r="X549" i="3" s="1"/>
  <c r="N549" i="3"/>
  <c r="T549" i="3" s="1"/>
  <c r="R537" i="3"/>
  <c r="X537" i="3" s="1"/>
  <c r="N537" i="3"/>
  <c r="T537" i="3" s="1"/>
  <c r="R525" i="3"/>
  <c r="X525" i="3" s="1"/>
  <c r="N525" i="3"/>
  <c r="T525" i="3" s="1"/>
  <c r="R513" i="3"/>
  <c r="X513" i="3" s="1"/>
  <c r="N513" i="3"/>
  <c r="T513" i="3" s="1"/>
  <c r="R501" i="3"/>
  <c r="X501" i="3" s="1"/>
  <c r="N501" i="3"/>
  <c r="T501" i="3" s="1"/>
  <c r="R489" i="3"/>
  <c r="X489" i="3" s="1"/>
  <c r="N489" i="3"/>
  <c r="T489" i="3" s="1"/>
  <c r="R477" i="3"/>
  <c r="X477" i="3" s="1"/>
  <c r="N477" i="3"/>
  <c r="T477" i="3" s="1"/>
  <c r="R465" i="3"/>
  <c r="X465" i="3" s="1"/>
  <c r="N465" i="3"/>
  <c r="T465" i="3" s="1"/>
  <c r="R453" i="3"/>
  <c r="X453" i="3" s="1"/>
  <c r="N453" i="3"/>
  <c r="T453" i="3" s="1"/>
  <c r="R441" i="3"/>
  <c r="X441" i="3" s="1"/>
  <c r="N441" i="3"/>
  <c r="T441" i="3" s="1"/>
  <c r="R429" i="3"/>
  <c r="X429" i="3" s="1"/>
  <c r="N429" i="3"/>
  <c r="T429" i="3" s="1"/>
  <c r="R417" i="3"/>
  <c r="X417" i="3" s="1"/>
  <c r="N417" i="3"/>
  <c r="T417" i="3" s="1"/>
  <c r="R405" i="3"/>
  <c r="X405" i="3" s="1"/>
  <c r="N405" i="3"/>
  <c r="T405" i="3" s="1"/>
  <c r="R393" i="3"/>
  <c r="X393" i="3" s="1"/>
  <c r="N393" i="3"/>
  <c r="T393" i="3" s="1"/>
  <c r="R381" i="3"/>
  <c r="X381" i="3" s="1"/>
  <c r="N381" i="3"/>
  <c r="T381" i="3" s="1"/>
  <c r="R369" i="3"/>
  <c r="X369" i="3" s="1"/>
  <c r="N369" i="3"/>
  <c r="T369" i="3" s="1"/>
  <c r="R357" i="3"/>
  <c r="X357" i="3" s="1"/>
  <c r="N357" i="3"/>
  <c r="T357" i="3" s="1"/>
  <c r="R345" i="3"/>
  <c r="X345" i="3" s="1"/>
  <c r="N345" i="3"/>
  <c r="T345" i="3" s="1"/>
  <c r="R333" i="3"/>
  <c r="X333" i="3" s="1"/>
  <c r="N333" i="3"/>
  <c r="T333" i="3" s="1"/>
  <c r="R321" i="3"/>
  <c r="X321" i="3" s="1"/>
  <c r="N321" i="3"/>
  <c r="T321" i="3" s="1"/>
  <c r="R309" i="3"/>
  <c r="X309" i="3" s="1"/>
  <c r="N309" i="3"/>
  <c r="T309" i="3" s="1"/>
  <c r="R297" i="3"/>
  <c r="X297" i="3" s="1"/>
  <c r="N297" i="3"/>
  <c r="T297" i="3" s="1"/>
  <c r="R285" i="3"/>
  <c r="X285" i="3" s="1"/>
  <c r="N285" i="3"/>
  <c r="T285" i="3" s="1"/>
  <c r="R273" i="3"/>
  <c r="X273" i="3" s="1"/>
  <c r="N273" i="3"/>
  <c r="T273" i="3" s="1"/>
  <c r="R261" i="3"/>
  <c r="X261" i="3" s="1"/>
  <c r="N261" i="3"/>
  <c r="T261" i="3" s="1"/>
  <c r="R249" i="3"/>
  <c r="X249" i="3" s="1"/>
  <c r="N249" i="3"/>
  <c r="T249" i="3" s="1"/>
  <c r="R237" i="3"/>
  <c r="X237" i="3" s="1"/>
  <c r="N237" i="3"/>
  <c r="T237" i="3" s="1"/>
  <c r="R225" i="3"/>
  <c r="X225" i="3" s="1"/>
  <c r="N225" i="3"/>
  <c r="T225" i="3" s="1"/>
  <c r="R213" i="3"/>
  <c r="X213" i="3" s="1"/>
  <c r="N213" i="3"/>
  <c r="T213" i="3" s="1"/>
  <c r="R201" i="3"/>
  <c r="X201" i="3" s="1"/>
  <c r="N201" i="3"/>
  <c r="T201" i="3" s="1"/>
  <c r="R189" i="3"/>
  <c r="X189" i="3" s="1"/>
  <c r="N189" i="3"/>
  <c r="T189" i="3" s="1"/>
  <c r="R177" i="3"/>
  <c r="X177" i="3" s="1"/>
  <c r="N177" i="3"/>
  <c r="T177" i="3" s="1"/>
  <c r="R165" i="3"/>
  <c r="X165" i="3" s="1"/>
  <c r="N165" i="3"/>
  <c r="T165" i="3" s="1"/>
  <c r="R153" i="3"/>
  <c r="X153" i="3" s="1"/>
  <c r="N153" i="3"/>
  <c r="T153" i="3" s="1"/>
  <c r="R141" i="3"/>
  <c r="X141" i="3" s="1"/>
  <c r="N141" i="3"/>
  <c r="T141" i="3" s="1"/>
  <c r="R129" i="3"/>
  <c r="X129" i="3" s="1"/>
  <c r="N129" i="3"/>
  <c r="T129" i="3" s="1"/>
  <c r="R117" i="3"/>
  <c r="X117" i="3" s="1"/>
  <c r="N117" i="3"/>
  <c r="T117" i="3" s="1"/>
  <c r="R105" i="3"/>
  <c r="X105" i="3" s="1"/>
  <c r="N105" i="3"/>
  <c r="T105" i="3" s="1"/>
  <c r="R93" i="3"/>
  <c r="X93" i="3" s="1"/>
  <c r="N93" i="3"/>
  <c r="T93" i="3" s="1"/>
  <c r="R81" i="3"/>
  <c r="X81" i="3" s="1"/>
  <c r="N81" i="3"/>
  <c r="T81" i="3" s="1"/>
  <c r="R69" i="3"/>
  <c r="X69" i="3" s="1"/>
  <c r="N69" i="3"/>
  <c r="T69" i="3" s="1"/>
  <c r="R57" i="3"/>
  <c r="X57" i="3" s="1"/>
  <c r="N57" i="3"/>
  <c r="T57" i="3" s="1"/>
  <c r="R45" i="3"/>
  <c r="X45" i="3" s="1"/>
  <c r="N45" i="3"/>
  <c r="T45" i="3" s="1"/>
  <c r="R33" i="3"/>
  <c r="X33" i="3" s="1"/>
  <c r="N33" i="3"/>
  <c r="T33" i="3" s="1"/>
  <c r="R21" i="3"/>
  <c r="X21" i="3" s="1"/>
  <c r="N21" i="3"/>
  <c r="T21" i="3" s="1"/>
  <c r="R9" i="3"/>
  <c r="X9" i="3" s="1"/>
  <c r="N9" i="3"/>
  <c r="T9" i="3" s="1"/>
  <c r="Y1148" i="3"/>
  <c r="Y1136" i="3"/>
  <c r="Y1112" i="3"/>
  <c r="Y1100" i="3"/>
  <c r="Y1088" i="3"/>
  <c r="Y1076" i="3"/>
  <c r="Y1052" i="3"/>
  <c r="Y1028" i="3"/>
  <c r="Y1016" i="3"/>
  <c r="Y1004" i="3"/>
  <c r="Y992" i="3"/>
  <c r="Y680" i="3"/>
  <c r="Y668" i="3"/>
  <c r="Y644" i="3"/>
  <c r="Y632" i="3"/>
  <c r="Y380" i="3"/>
  <c r="Y368" i="3"/>
  <c r="Y356" i="3"/>
  <c r="Y344" i="3"/>
  <c r="Y332" i="3"/>
  <c r="N991" i="3"/>
  <c r="T991" i="3" s="1"/>
  <c r="N883" i="3"/>
  <c r="T883" i="3" s="1"/>
  <c r="N775" i="3"/>
  <c r="T775" i="3" s="1"/>
  <c r="N667" i="3"/>
  <c r="T667" i="3" s="1"/>
  <c r="N615" i="3"/>
  <c r="T615" i="3" s="1"/>
  <c r="N554" i="3"/>
  <c r="T554" i="3" s="1"/>
  <c r="N483" i="3"/>
  <c r="T483" i="3" s="1"/>
  <c r="N410" i="3"/>
  <c r="T410" i="3" s="1"/>
  <c r="Y931" i="3"/>
  <c r="R1172" i="3"/>
  <c r="X1172" i="3" s="1"/>
  <c r="N1172" i="3"/>
  <c r="T1172" i="3" s="1"/>
  <c r="N1160" i="3"/>
  <c r="T1160" i="3" s="1"/>
  <c r="R1160" i="3"/>
  <c r="X1160" i="3" s="1"/>
  <c r="N1148" i="3"/>
  <c r="T1148" i="3" s="1"/>
  <c r="R1148" i="3"/>
  <c r="X1148" i="3" s="1"/>
  <c r="N1136" i="3"/>
  <c r="T1136" i="3" s="1"/>
  <c r="R1136" i="3"/>
  <c r="X1136" i="3" s="1"/>
  <c r="N1124" i="3"/>
  <c r="T1124" i="3" s="1"/>
  <c r="N1112" i="3"/>
  <c r="T1112" i="3" s="1"/>
  <c r="R1112" i="3"/>
  <c r="X1112" i="3" s="1"/>
  <c r="N1100" i="3"/>
  <c r="T1100" i="3" s="1"/>
  <c r="R1100" i="3"/>
  <c r="X1100" i="3" s="1"/>
  <c r="R1088" i="3"/>
  <c r="X1088" i="3" s="1"/>
  <c r="N1088" i="3"/>
  <c r="T1088" i="3" s="1"/>
  <c r="R1076" i="3"/>
  <c r="X1076" i="3" s="1"/>
  <c r="N1076" i="3"/>
  <c r="T1076" i="3" s="1"/>
  <c r="R1064" i="3"/>
  <c r="X1064" i="3" s="1"/>
  <c r="N1064" i="3"/>
  <c r="T1064" i="3" s="1"/>
  <c r="R1052" i="3"/>
  <c r="X1052" i="3" s="1"/>
  <c r="N1052" i="3"/>
  <c r="T1052" i="3" s="1"/>
  <c r="N1040" i="3"/>
  <c r="T1040" i="3" s="1"/>
  <c r="R1040" i="3"/>
  <c r="X1040" i="3" s="1"/>
  <c r="N1028" i="3"/>
  <c r="T1028" i="3" s="1"/>
  <c r="R1028" i="3"/>
  <c r="X1028" i="3" s="1"/>
  <c r="R1016" i="3"/>
  <c r="X1016" i="3" s="1"/>
  <c r="N1016" i="3"/>
  <c r="T1016" i="3" s="1"/>
  <c r="N1004" i="3"/>
  <c r="T1004" i="3" s="1"/>
  <c r="R1004" i="3"/>
  <c r="X1004" i="3" s="1"/>
  <c r="R992" i="3"/>
  <c r="X992" i="3" s="1"/>
  <c r="N992" i="3"/>
  <c r="T992" i="3" s="1"/>
  <c r="N980" i="3"/>
  <c r="T980" i="3" s="1"/>
  <c r="R980" i="3"/>
  <c r="X980" i="3" s="1"/>
  <c r="N968" i="3"/>
  <c r="T968" i="3" s="1"/>
  <c r="R968" i="3"/>
  <c r="X968" i="3" s="1"/>
  <c r="R956" i="3"/>
  <c r="X956" i="3" s="1"/>
  <c r="N956" i="3"/>
  <c r="T956" i="3" s="1"/>
  <c r="N944" i="3"/>
  <c r="T944" i="3" s="1"/>
  <c r="R944" i="3"/>
  <c r="X944" i="3" s="1"/>
  <c r="N932" i="3"/>
  <c r="T932" i="3" s="1"/>
  <c r="R932" i="3"/>
  <c r="X932" i="3" s="1"/>
  <c r="R920" i="3"/>
  <c r="X920" i="3" s="1"/>
  <c r="N920" i="3"/>
  <c r="T920" i="3" s="1"/>
  <c r="N908" i="3"/>
  <c r="T908" i="3" s="1"/>
  <c r="R908" i="3"/>
  <c r="X908" i="3" s="1"/>
  <c r="N896" i="3"/>
  <c r="T896" i="3" s="1"/>
  <c r="R896" i="3"/>
  <c r="X896" i="3" s="1"/>
  <c r="R884" i="3"/>
  <c r="X884" i="3" s="1"/>
  <c r="N884" i="3"/>
  <c r="T884" i="3" s="1"/>
  <c r="N872" i="3"/>
  <c r="T872" i="3" s="1"/>
  <c r="R872" i="3"/>
  <c r="X872" i="3" s="1"/>
  <c r="N860" i="3"/>
  <c r="T860" i="3" s="1"/>
  <c r="R860" i="3"/>
  <c r="X860" i="3" s="1"/>
  <c r="R848" i="3"/>
  <c r="X848" i="3" s="1"/>
  <c r="N848" i="3"/>
  <c r="T848" i="3" s="1"/>
  <c r="R836" i="3"/>
  <c r="X836" i="3" s="1"/>
  <c r="N836" i="3"/>
  <c r="T836" i="3" s="1"/>
  <c r="N824" i="3"/>
  <c r="T824" i="3" s="1"/>
  <c r="R824" i="3"/>
  <c r="X824" i="3" s="1"/>
  <c r="R812" i="3"/>
  <c r="X812" i="3" s="1"/>
  <c r="N812" i="3"/>
  <c r="T812" i="3" s="1"/>
  <c r="N800" i="3"/>
  <c r="T800" i="3" s="1"/>
  <c r="R800" i="3"/>
  <c r="X800" i="3" s="1"/>
  <c r="R788" i="3"/>
  <c r="X788" i="3" s="1"/>
  <c r="N788" i="3"/>
  <c r="T788" i="3" s="1"/>
  <c r="R776" i="3"/>
  <c r="X776" i="3" s="1"/>
  <c r="N776" i="3"/>
  <c r="T776" i="3" s="1"/>
  <c r="R764" i="3"/>
  <c r="X764" i="3" s="1"/>
  <c r="N764" i="3"/>
  <c r="T764" i="3" s="1"/>
  <c r="N752" i="3"/>
  <c r="T752" i="3" s="1"/>
  <c r="R752" i="3"/>
  <c r="X752" i="3" s="1"/>
  <c r="R740" i="3"/>
  <c r="X740" i="3" s="1"/>
  <c r="N740" i="3"/>
  <c r="T740" i="3" s="1"/>
  <c r="N728" i="3"/>
  <c r="T728" i="3" s="1"/>
  <c r="R728" i="3"/>
  <c r="X728" i="3" s="1"/>
  <c r="R716" i="3"/>
  <c r="X716" i="3" s="1"/>
  <c r="N716" i="3"/>
  <c r="T716" i="3" s="1"/>
  <c r="R704" i="3"/>
  <c r="X704" i="3" s="1"/>
  <c r="N704" i="3"/>
  <c r="T704" i="3" s="1"/>
  <c r="R692" i="3"/>
  <c r="X692" i="3" s="1"/>
  <c r="N692" i="3"/>
  <c r="T692" i="3" s="1"/>
  <c r="N680" i="3"/>
  <c r="T680" i="3" s="1"/>
  <c r="R680" i="3"/>
  <c r="X680" i="3" s="1"/>
  <c r="N668" i="3"/>
  <c r="T668" i="3" s="1"/>
  <c r="R668" i="3"/>
  <c r="X668" i="3" s="1"/>
  <c r="R656" i="3"/>
  <c r="X656" i="3" s="1"/>
  <c r="N656" i="3"/>
  <c r="T656" i="3" s="1"/>
  <c r="R644" i="3"/>
  <c r="X644" i="3" s="1"/>
  <c r="N644" i="3"/>
  <c r="T644" i="3" s="1"/>
  <c r="N632" i="3"/>
  <c r="T632" i="3" s="1"/>
  <c r="R632" i="3"/>
  <c r="X632" i="3" s="1"/>
  <c r="N620" i="3"/>
  <c r="T620" i="3" s="1"/>
  <c r="R620" i="3"/>
  <c r="X620" i="3" s="1"/>
  <c r="R608" i="3"/>
  <c r="X608" i="3" s="1"/>
  <c r="N608" i="3"/>
  <c r="T608" i="3" s="1"/>
  <c r="R596" i="3"/>
  <c r="X596" i="3" s="1"/>
  <c r="N596" i="3"/>
  <c r="T596" i="3" s="1"/>
  <c r="R584" i="3"/>
  <c r="X584" i="3" s="1"/>
  <c r="N584" i="3"/>
  <c r="T584" i="3" s="1"/>
  <c r="R572" i="3"/>
  <c r="X572" i="3" s="1"/>
  <c r="N572" i="3"/>
  <c r="T572" i="3" s="1"/>
  <c r="N560" i="3"/>
  <c r="T560" i="3" s="1"/>
  <c r="R560" i="3"/>
  <c r="X560" i="3" s="1"/>
  <c r="R548" i="3"/>
  <c r="X548" i="3" s="1"/>
  <c r="N548" i="3"/>
  <c r="T548" i="3" s="1"/>
  <c r="R536" i="3"/>
  <c r="X536" i="3" s="1"/>
  <c r="N536" i="3"/>
  <c r="T536" i="3" s="1"/>
  <c r="R524" i="3"/>
  <c r="X524" i="3" s="1"/>
  <c r="N524" i="3"/>
  <c r="T524" i="3" s="1"/>
  <c r="R512" i="3"/>
  <c r="X512" i="3" s="1"/>
  <c r="N512" i="3"/>
  <c r="T512" i="3" s="1"/>
  <c r="R500" i="3"/>
  <c r="X500" i="3" s="1"/>
  <c r="N500" i="3"/>
  <c r="T500" i="3" s="1"/>
  <c r="R488" i="3"/>
  <c r="X488" i="3" s="1"/>
  <c r="N488" i="3"/>
  <c r="T488" i="3" s="1"/>
  <c r="R476" i="3"/>
  <c r="X476" i="3" s="1"/>
  <c r="N476" i="3"/>
  <c r="T476" i="3" s="1"/>
  <c r="R464" i="3"/>
  <c r="X464" i="3" s="1"/>
  <c r="N464" i="3"/>
  <c r="T464" i="3" s="1"/>
  <c r="R452" i="3"/>
  <c r="X452" i="3" s="1"/>
  <c r="N452" i="3"/>
  <c r="T452" i="3" s="1"/>
  <c r="R440" i="3"/>
  <c r="X440" i="3" s="1"/>
  <c r="N440" i="3"/>
  <c r="T440" i="3" s="1"/>
  <c r="X428" i="3"/>
  <c r="R416" i="3"/>
  <c r="X416" i="3" s="1"/>
  <c r="N416" i="3"/>
  <c r="T416" i="3" s="1"/>
  <c r="R404" i="3"/>
  <c r="X404" i="3" s="1"/>
  <c r="N404" i="3"/>
  <c r="T404" i="3" s="1"/>
  <c r="R392" i="3"/>
  <c r="X392" i="3" s="1"/>
  <c r="N392" i="3"/>
  <c r="T392" i="3" s="1"/>
  <c r="R380" i="3"/>
  <c r="X380" i="3" s="1"/>
  <c r="R368" i="3"/>
  <c r="X368" i="3" s="1"/>
  <c r="N368" i="3"/>
  <c r="T368" i="3" s="1"/>
  <c r="R356" i="3"/>
  <c r="X356" i="3" s="1"/>
  <c r="R344" i="3"/>
  <c r="X344" i="3" s="1"/>
  <c r="R332" i="3"/>
  <c r="X332" i="3" s="1"/>
  <c r="N332" i="3"/>
  <c r="T332" i="3" s="1"/>
  <c r="R320" i="3"/>
  <c r="X320" i="3" s="1"/>
  <c r="N320" i="3"/>
  <c r="T320" i="3" s="1"/>
  <c r="R308" i="3"/>
  <c r="X308" i="3" s="1"/>
  <c r="R296" i="3"/>
  <c r="X296" i="3" s="1"/>
  <c r="R284" i="3"/>
  <c r="X284" i="3" s="1"/>
  <c r="R272" i="3"/>
  <c r="X272" i="3" s="1"/>
  <c r="N272" i="3"/>
  <c r="T272" i="3" s="1"/>
  <c r="R260" i="3"/>
  <c r="X260" i="3" s="1"/>
  <c r="N260" i="3"/>
  <c r="T260" i="3" s="1"/>
  <c r="R248" i="3"/>
  <c r="X248" i="3" s="1"/>
  <c r="N248" i="3"/>
  <c r="T248" i="3" s="1"/>
  <c r="R236" i="3"/>
  <c r="X236" i="3" s="1"/>
  <c r="R224" i="3"/>
  <c r="X224" i="3" s="1"/>
  <c r="N224" i="3"/>
  <c r="T224" i="3" s="1"/>
  <c r="R212" i="3"/>
  <c r="X212" i="3" s="1"/>
  <c r="N212" i="3"/>
  <c r="T212" i="3" s="1"/>
  <c r="R200" i="3"/>
  <c r="X200" i="3" s="1"/>
  <c r="N200" i="3"/>
  <c r="T200" i="3" s="1"/>
  <c r="R188" i="3"/>
  <c r="X188" i="3" s="1"/>
  <c r="N188" i="3"/>
  <c r="T188" i="3" s="1"/>
  <c r="R176" i="3"/>
  <c r="X176" i="3" s="1"/>
  <c r="N176" i="3"/>
  <c r="T176" i="3" s="1"/>
  <c r="R164" i="3"/>
  <c r="X164" i="3" s="1"/>
  <c r="N164" i="3"/>
  <c r="T164" i="3" s="1"/>
  <c r="R152" i="3"/>
  <c r="X152" i="3" s="1"/>
  <c r="N152" i="3"/>
  <c r="T152" i="3" s="1"/>
  <c r="R140" i="3"/>
  <c r="X140" i="3" s="1"/>
  <c r="N140" i="3"/>
  <c r="T140" i="3" s="1"/>
  <c r="R128" i="3"/>
  <c r="X128" i="3" s="1"/>
  <c r="N128" i="3"/>
  <c r="T128" i="3" s="1"/>
  <c r="R116" i="3"/>
  <c r="X116" i="3" s="1"/>
  <c r="R104" i="3"/>
  <c r="X104" i="3" s="1"/>
  <c r="N104" i="3"/>
  <c r="T104" i="3" s="1"/>
  <c r="R92" i="3"/>
  <c r="X92" i="3" s="1"/>
  <c r="N92" i="3"/>
  <c r="T92" i="3" s="1"/>
  <c r="R80" i="3"/>
  <c r="X80" i="3" s="1"/>
  <c r="N80" i="3"/>
  <c r="T80" i="3" s="1"/>
  <c r="R68" i="3"/>
  <c r="X68" i="3" s="1"/>
  <c r="N68" i="3"/>
  <c r="T68" i="3" s="1"/>
  <c r="N56" i="3"/>
  <c r="T56" i="3" s="1"/>
  <c r="Y1135" i="3"/>
  <c r="Y1063" i="3"/>
  <c r="Y1039" i="3"/>
  <c r="Y1027" i="3"/>
  <c r="Y1003" i="3"/>
  <c r="N1154" i="3"/>
  <c r="T1154" i="3" s="1"/>
  <c r="N938" i="3"/>
  <c r="T938" i="3" s="1"/>
  <c r="N830" i="3"/>
  <c r="T830" i="3" s="1"/>
  <c r="N722" i="3"/>
  <c r="T722" i="3" s="1"/>
  <c r="N614" i="3"/>
  <c r="T614" i="3" s="1"/>
  <c r="N482" i="3"/>
  <c r="T482" i="3" s="1"/>
  <c r="N179" i="3"/>
  <c r="T179" i="3" s="1"/>
  <c r="R1124" i="3"/>
  <c r="X1124" i="3" s="1"/>
  <c r="Y1026" i="3"/>
  <c r="Y991" i="3"/>
  <c r="R1171" i="3"/>
  <c r="X1171" i="3" s="1"/>
  <c r="N1171" i="3"/>
  <c r="T1171" i="3" s="1"/>
  <c r="R1159" i="3"/>
  <c r="X1159" i="3" s="1"/>
  <c r="N1159" i="3"/>
  <c r="T1159" i="3" s="1"/>
  <c r="R1147" i="3"/>
  <c r="X1147" i="3" s="1"/>
  <c r="N1147" i="3"/>
  <c r="T1147" i="3" s="1"/>
  <c r="R1135" i="3"/>
  <c r="X1135" i="3" s="1"/>
  <c r="R1123" i="3"/>
  <c r="X1123" i="3" s="1"/>
  <c r="N1123" i="3"/>
  <c r="T1123" i="3" s="1"/>
  <c r="R1111" i="3"/>
  <c r="X1111" i="3" s="1"/>
  <c r="N1111" i="3"/>
  <c r="T1111" i="3" s="1"/>
  <c r="R1099" i="3"/>
  <c r="X1099" i="3" s="1"/>
  <c r="R1087" i="3"/>
  <c r="X1087" i="3" s="1"/>
  <c r="N1087" i="3"/>
  <c r="T1087" i="3" s="1"/>
  <c r="N1075" i="3"/>
  <c r="T1075" i="3" s="1"/>
  <c r="P1063" i="3"/>
  <c r="V1063" i="3" s="1"/>
  <c r="R1063" i="3"/>
  <c r="X1063" i="3" s="1"/>
  <c r="R1051" i="3"/>
  <c r="X1051" i="3" s="1"/>
  <c r="N1051" i="3"/>
  <c r="T1051" i="3" s="1"/>
  <c r="P1039" i="3"/>
  <c r="V1039" i="3" s="1"/>
  <c r="R1039" i="3"/>
  <c r="X1039" i="3" s="1"/>
  <c r="N1039" i="3"/>
  <c r="T1039" i="3" s="1"/>
  <c r="R1027" i="3"/>
  <c r="X1027" i="3" s="1"/>
  <c r="R1015" i="3"/>
  <c r="X1015" i="3" s="1"/>
  <c r="N1015" i="3"/>
  <c r="T1015" i="3" s="1"/>
  <c r="R1003" i="3"/>
  <c r="X1003" i="3" s="1"/>
  <c r="N1003" i="3"/>
  <c r="T1003" i="3" s="1"/>
  <c r="R979" i="3"/>
  <c r="X979" i="3" s="1"/>
  <c r="N979" i="3"/>
  <c r="T979" i="3" s="1"/>
  <c r="R967" i="3"/>
  <c r="X967" i="3" s="1"/>
  <c r="N967" i="3"/>
  <c r="T967" i="3" s="1"/>
  <c r="X955" i="3"/>
  <c r="R943" i="3"/>
  <c r="X943" i="3" s="1"/>
  <c r="N943" i="3"/>
  <c r="T943" i="3" s="1"/>
  <c r="R931" i="3"/>
  <c r="X931" i="3" s="1"/>
  <c r="N931" i="3"/>
  <c r="T931" i="3" s="1"/>
  <c r="X919" i="3"/>
  <c r="R907" i="3"/>
  <c r="X907" i="3" s="1"/>
  <c r="N907" i="3"/>
  <c r="T907" i="3" s="1"/>
  <c r="R895" i="3"/>
  <c r="X895" i="3" s="1"/>
  <c r="N895" i="3"/>
  <c r="T895" i="3" s="1"/>
  <c r="X883" i="3"/>
  <c r="R871" i="3"/>
  <c r="X871" i="3" s="1"/>
  <c r="N871" i="3"/>
  <c r="T871" i="3" s="1"/>
  <c r="R859" i="3"/>
  <c r="X859" i="3" s="1"/>
  <c r="N859" i="3"/>
  <c r="T859" i="3" s="1"/>
  <c r="X847" i="3"/>
  <c r="R835" i="3"/>
  <c r="X835" i="3" s="1"/>
  <c r="N835" i="3"/>
  <c r="T835" i="3" s="1"/>
  <c r="R823" i="3"/>
  <c r="X823" i="3" s="1"/>
  <c r="N823" i="3"/>
  <c r="T823" i="3" s="1"/>
  <c r="X811" i="3"/>
  <c r="R799" i="3"/>
  <c r="X799" i="3" s="1"/>
  <c r="N799" i="3"/>
  <c r="T799" i="3" s="1"/>
  <c r="R787" i="3"/>
  <c r="X787" i="3" s="1"/>
  <c r="N787" i="3"/>
  <c r="T787" i="3" s="1"/>
  <c r="X775" i="3"/>
  <c r="R763" i="3"/>
  <c r="X763" i="3" s="1"/>
  <c r="N763" i="3"/>
  <c r="T763" i="3" s="1"/>
  <c r="R751" i="3"/>
  <c r="X751" i="3" s="1"/>
  <c r="N751" i="3"/>
  <c r="T751" i="3" s="1"/>
  <c r="X739" i="3"/>
  <c r="R727" i="3"/>
  <c r="X727" i="3" s="1"/>
  <c r="N727" i="3"/>
  <c r="T727" i="3" s="1"/>
  <c r="R715" i="3"/>
  <c r="X715" i="3" s="1"/>
  <c r="N715" i="3"/>
  <c r="T715" i="3" s="1"/>
  <c r="X703" i="3"/>
  <c r="R691" i="3"/>
  <c r="X691" i="3" s="1"/>
  <c r="N691" i="3"/>
  <c r="T691" i="3" s="1"/>
  <c r="R679" i="3"/>
  <c r="X679" i="3" s="1"/>
  <c r="N679" i="3"/>
  <c r="T679" i="3" s="1"/>
  <c r="X667" i="3"/>
  <c r="R655" i="3"/>
  <c r="X655" i="3" s="1"/>
  <c r="N655" i="3"/>
  <c r="T655" i="3" s="1"/>
  <c r="R643" i="3"/>
  <c r="X643" i="3" s="1"/>
  <c r="N643" i="3"/>
  <c r="T643" i="3" s="1"/>
  <c r="X631" i="3"/>
  <c r="R619" i="3"/>
  <c r="X619" i="3" s="1"/>
  <c r="N619" i="3"/>
  <c r="T619" i="3" s="1"/>
  <c r="R607" i="3"/>
  <c r="X607" i="3" s="1"/>
  <c r="N607" i="3"/>
  <c r="T607" i="3" s="1"/>
  <c r="R595" i="3"/>
  <c r="X595" i="3" s="1"/>
  <c r="N595" i="3"/>
  <c r="T595" i="3" s="1"/>
  <c r="X583" i="3"/>
  <c r="X571" i="3"/>
  <c r="R559" i="3"/>
  <c r="X559" i="3" s="1"/>
  <c r="N559" i="3"/>
  <c r="T559" i="3" s="1"/>
  <c r="R547" i="3"/>
  <c r="X547" i="3" s="1"/>
  <c r="N547" i="3"/>
  <c r="T547" i="3" s="1"/>
  <c r="R535" i="3"/>
  <c r="X535" i="3" s="1"/>
  <c r="N535" i="3"/>
  <c r="T535" i="3" s="1"/>
  <c r="R523" i="3"/>
  <c r="X523" i="3" s="1"/>
  <c r="N523" i="3"/>
  <c r="T523" i="3" s="1"/>
  <c r="R511" i="3"/>
  <c r="X511" i="3" s="1"/>
  <c r="N511" i="3"/>
  <c r="T511" i="3" s="1"/>
  <c r="R499" i="3"/>
  <c r="X499" i="3" s="1"/>
  <c r="N499" i="3"/>
  <c r="T499" i="3" s="1"/>
  <c r="R487" i="3"/>
  <c r="X487" i="3" s="1"/>
  <c r="N487" i="3"/>
  <c r="T487" i="3" s="1"/>
  <c r="X475" i="3"/>
  <c r="R463" i="3"/>
  <c r="X463" i="3" s="1"/>
  <c r="N463" i="3"/>
  <c r="T463" i="3" s="1"/>
  <c r="R451" i="3"/>
  <c r="X451" i="3" s="1"/>
  <c r="N451" i="3"/>
  <c r="T451" i="3" s="1"/>
  <c r="R439" i="3"/>
  <c r="X439" i="3" s="1"/>
  <c r="N439" i="3"/>
  <c r="T439" i="3" s="1"/>
  <c r="R427" i="3"/>
  <c r="X427" i="3" s="1"/>
  <c r="N427" i="3"/>
  <c r="T427" i="3" s="1"/>
  <c r="R415" i="3"/>
  <c r="X415" i="3" s="1"/>
  <c r="N415" i="3"/>
  <c r="T415" i="3" s="1"/>
  <c r="R403" i="3"/>
  <c r="X403" i="3" s="1"/>
  <c r="R391" i="3"/>
  <c r="X391" i="3" s="1"/>
  <c r="N391" i="3"/>
  <c r="T391" i="3" s="1"/>
  <c r="R379" i="3"/>
  <c r="X379" i="3" s="1"/>
  <c r="N379" i="3"/>
  <c r="T379" i="3" s="1"/>
  <c r="R367" i="3"/>
  <c r="X367" i="3" s="1"/>
  <c r="N367" i="3"/>
  <c r="T367" i="3" s="1"/>
  <c r="R355" i="3"/>
  <c r="X355" i="3" s="1"/>
  <c r="N355" i="3"/>
  <c r="T355" i="3" s="1"/>
  <c r="N343" i="3"/>
  <c r="T343" i="3" s="1"/>
  <c r="R331" i="3"/>
  <c r="X331" i="3" s="1"/>
  <c r="R319" i="3"/>
  <c r="X319" i="3" s="1"/>
  <c r="N319" i="3"/>
  <c r="T319" i="3" s="1"/>
  <c r="R307" i="3"/>
  <c r="X307" i="3" s="1"/>
  <c r="N307" i="3"/>
  <c r="T307" i="3" s="1"/>
  <c r="R295" i="3"/>
  <c r="X295" i="3" s="1"/>
  <c r="N295" i="3"/>
  <c r="T295" i="3" s="1"/>
  <c r="N283" i="3"/>
  <c r="T283" i="3" s="1"/>
  <c r="R283" i="3"/>
  <c r="X283" i="3" s="1"/>
  <c r="R271" i="3"/>
  <c r="X271" i="3" s="1"/>
  <c r="R259" i="3"/>
  <c r="X259" i="3" s="1"/>
  <c r="N259" i="3"/>
  <c r="T259" i="3" s="1"/>
  <c r="R247" i="3"/>
  <c r="X247" i="3" s="1"/>
  <c r="N247" i="3"/>
  <c r="T247" i="3" s="1"/>
  <c r="R235" i="3"/>
  <c r="X235" i="3" s="1"/>
  <c r="N235" i="3"/>
  <c r="T235" i="3" s="1"/>
  <c r="X223" i="3"/>
  <c r="R211" i="3"/>
  <c r="X211" i="3" s="1"/>
  <c r="N211" i="3"/>
  <c r="T211" i="3" s="1"/>
  <c r="R199" i="3"/>
  <c r="X199" i="3" s="1"/>
  <c r="N199" i="3"/>
  <c r="T199" i="3" s="1"/>
  <c r="N187" i="3"/>
  <c r="T187" i="3" s="1"/>
  <c r="R187" i="3"/>
  <c r="X187" i="3" s="1"/>
  <c r="R175" i="3"/>
  <c r="X175" i="3" s="1"/>
  <c r="X163" i="3"/>
  <c r="R151" i="3"/>
  <c r="X151" i="3" s="1"/>
  <c r="N151" i="3"/>
  <c r="T151" i="3" s="1"/>
  <c r="R139" i="3"/>
  <c r="X139" i="3" s="1"/>
  <c r="N139" i="3"/>
  <c r="T139" i="3" s="1"/>
  <c r="R127" i="3"/>
  <c r="X127" i="3" s="1"/>
  <c r="N127" i="3"/>
  <c r="T127" i="3" s="1"/>
  <c r="R115" i="3"/>
  <c r="X115" i="3" s="1"/>
  <c r="N115" i="3"/>
  <c r="T115" i="3" s="1"/>
  <c r="R103" i="3"/>
  <c r="X103" i="3" s="1"/>
  <c r="N103" i="3"/>
  <c r="T103" i="3" s="1"/>
  <c r="R91" i="3"/>
  <c r="X91" i="3" s="1"/>
  <c r="N91" i="3"/>
  <c r="T91" i="3" s="1"/>
  <c r="R79" i="3"/>
  <c r="X79" i="3" s="1"/>
  <c r="R67" i="3"/>
  <c r="X67" i="3" s="1"/>
  <c r="N67" i="3"/>
  <c r="T67" i="3" s="1"/>
  <c r="R55" i="3"/>
  <c r="X55" i="3" s="1"/>
  <c r="N55" i="3"/>
  <c r="T55" i="3" s="1"/>
  <c r="Y1062" i="3"/>
  <c r="Y162" i="3"/>
  <c r="N552" i="3"/>
  <c r="T552" i="3" s="1"/>
  <c r="N475" i="3"/>
  <c r="T475" i="3" s="1"/>
  <c r="N175" i="3"/>
  <c r="T175" i="3" s="1"/>
  <c r="Y1123" i="3"/>
  <c r="Y1090" i="3"/>
  <c r="Y1025" i="3"/>
  <c r="Y1144" i="3"/>
  <c r="Y1132" i="3"/>
  <c r="Y1120" i="3"/>
  <c r="Y1096" i="3"/>
  <c r="Y1084" i="3"/>
  <c r="Y1060" i="3"/>
  <c r="Y1048" i="3"/>
  <c r="Y1036" i="3"/>
  <c r="Y1012" i="3"/>
  <c r="Y1000" i="3"/>
  <c r="Y988" i="3"/>
  <c r="Y676" i="3"/>
  <c r="Y664" i="3"/>
  <c r="Y652" i="3"/>
  <c r="Y628" i="3"/>
  <c r="Y412" i="3"/>
  <c r="Y400" i="3"/>
  <c r="Y388" i="3"/>
  <c r="Y376" i="3"/>
  <c r="Y364" i="3"/>
  <c r="Y352" i="3"/>
  <c r="Y340" i="3"/>
  <c r="Y316" i="3"/>
  <c r="Y304" i="3"/>
  <c r="Y280" i="3"/>
  <c r="Y268" i="3"/>
  <c r="Y256" i="3"/>
  <c r="Y244" i="3"/>
  <c r="Y184" i="3"/>
  <c r="Y172" i="3"/>
  <c r="Y160" i="3"/>
  <c r="Y148" i="3"/>
  <c r="Y136" i="3"/>
  <c r="Y124" i="3"/>
  <c r="Y100" i="3"/>
  <c r="Y88" i="3"/>
  <c r="Y76" i="3"/>
  <c r="Y40" i="3"/>
  <c r="Y28" i="3"/>
  <c r="N1135" i="3"/>
  <c r="T1135" i="3" s="1"/>
  <c r="N1027" i="3"/>
  <c r="T1027" i="3" s="1"/>
  <c r="N919" i="3"/>
  <c r="T919" i="3" s="1"/>
  <c r="N811" i="3"/>
  <c r="T811" i="3" s="1"/>
  <c r="N703" i="3"/>
  <c r="T703" i="3" s="1"/>
  <c r="N651" i="3"/>
  <c r="T651" i="3" s="1"/>
  <c r="N531" i="3"/>
  <c r="T531" i="3" s="1"/>
  <c r="N458" i="3"/>
  <c r="T458" i="3" s="1"/>
  <c r="N384" i="3"/>
  <c r="T384" i="3" s="1"/>
  <c r="N311" i="3"/>
  <c r="T311" i="3" s="1"/>
  <c r="N236" i="3"/>
  <c r="T236" i="3" s="1"/>
  <c r="T44" i="3"/>
  <c r="R1161" i="3"/>
  <c r="X1161" i="3" s="1"/>
  <c r="R1053" i="3"/>
  <c r="X1053" i="3" s="1"/>
  <c r="Y808" i="3"/>
  <c r="Y760" i="3"/>
  <c r="X1168" i="3"/>
  <c r="N1156" i="3"/>
  <c r="T1156" i="3" s="1"/>
  <c r="R1156" i="3"/>
  <c r="X1156" i="3" s="1"/>
  <c r="R1144" i="3"/>
  <c r="X1144" i="3" s="1"/>
  <c r="N1144" i="3"/>
  <c r="T1144" i="3" s="1"/>
  <c r="N1132" i="3"/>
  <c r="T1132" i="3" s="1"/>
  <c r="R1120" i="3"/>
  <c r="X1120" i="3" s="1"/>
  <c r="N1120" i="3"/>
  <c r="T1120" i="3" s="1"/>
  <c r="R1108" i="3"/>
  <c r="X1108" i="3" s="1"/>
  <c r="N1108" i="3"/>
  <c r="T1108" i="3" s="1"/>
  <c r="R1096" i="3"/>
  <c r="X1096" i="3" s="1"/>
  <c r="N1096" i="3"/>
  <c r="T1096" i="3" s="1"/>
  <c r="N1084" i="3"/>
  <c r="T1084" i="3" s="1"/>
  <c r="R1072" i="3"/>
  <c r="X1072" i="3" s="1"/>
  <c r="N1072" i="3"/>
  <c r="T1072" i="3" s="1"/>
  <c r="N1060" i="3"/>
  <c r="T1060" i="3" s="1"/>
  <c r="R1048" i="3"/>
  <c r="X1048" i="3" s="1"/>
  <c r="N1048" i="3"/>
  <c r="T1048" i="3" s="1"/>
  <c r="R1036" i="3"/>
  <c r="X1036" i="3" s="1"/>
  <c r="N1036" i="3"/>
  <c r="T1036" i="3" s="1"/>
  <c r="R1024" i="3"/>
  <c r="X1024" i="3" s="1"/>
  <c r="N1024" i="3"/>
  <c r="T1024" i="3" s="1"/>
  <c r="R1012" i="3"/>
  <c r="X1012" i="3" s="1"/>
  <c r="N1012" i="3"/>
  <c r="T1012" i="3" s="1"/>
  <c r="R1000" i="3"/>
  <c r="X1000" i="3" s="1"/>
  <c r="N1000" i="3"/>
  <c r="T1000" i="3" s="1"/>
  <c r="R988" i="3"/>
  <c r="X988" i="3" s="1"/>
  <c r="N988" i="3"/>
  <c r="T988" i="3" s="1"/>
  <c r="N976" i="3"/>
  <c r="T976" i="3" s="1"/>
  <c r="R976" i="3"/>
  <c r="X976" i="3" s="1"/>
  <c r="R964" i="3"/>
  <c r="X964" i="3" s="1"/>
  <c r="N964" i="3"/>
  <c r="T964" i="3" s="1"/>
  <c r="R952" i="3"/>
  <c r="X952" i="3" s="1"/>
  <c r="N952" i="3"/>
  <c r="T952" i="3" s="1"/>
  <c r="T940" i="3"/>
  <c r="R928" i="3"/>
  <c r="X928" i="3" s="1"/>
  <c r="N928" i="3"/>
  <c r="T928" i="3" s="1"/>
  <c r="R916" i="3"/>
  <c r="X916" i="3" s="1"/>
  <c r="N916" i="3"/>
  <c r="T916" i="3" s="1"/>
  <c r="R904" i="3"/>
  <c r="X904" i="3" s="1"/>
  <c r="N904" i="3"/>
  <c r="T904" i="3" s="1"/>
  <c r="R892" i="3"/>
  <c r="X892" i="3" s="1"/>
  <c r="N892" i="3"/>
  <c r="T892" i="3" s="1"/>
  <c r="R880" i="3"/>
  <c r="X880" i="3" s="1"/>
  <c r="N880" i="3"/>
  <c r="T880" i="3" s="1"/>
  <c r="N868" i="3"/>
  <c r="T868" i="3" s="1"/>
  <c r="R868" i="3"/>
  <c r="X868" i="3" s="1"/>
  <c r="R856" i="3"/>
  <c r="X856" i="3" s="1"/>
  <c r="N856" i="3"/>
  <c r="T856" i="3" s="1"/>
  <c r="R844" i="3"/>
  <c r="X844" i="3" s="1"/>
  <c r="N844" i="3"/>
  <c r="T844" i="3" s="1"/>
  <c r="R832" i="3"/>
  <c r="X832" i="3" s="1"/>
  <c r="N832" i="3"/>
  <c r="T832" i="3" s="1"/>
  <c r="R820" i="3"/>
  <c r="X820" i="3" s="1"/>
  <c r="N820" i="3"/>
  <c r="T820" i="3" s="1"/>
  <c r="R808" i="3"/>
  <c r="X808" i="3" s="1"/>
  <c r="N808" i="3"/>
  <c r="T808" i="3" s="1"/>
  <c r="R796" i="3"/>
  <c r="X796" i="3" s="1"/>
  <c r="N796" i="3"/>
  <c r="T796" i="3" s="1"/>
  <c r="R784" i="3"/>
  <c r="X784" i="3" s="1"/>
  <c r="N784" i="3"/>
  <c r="T784" i="3" s="1"/>
  <c r="R772" i="3"/>
  <c r="X772" i="3" s="1"/>
  <c r="N772" i="3"/>
  <c r="T772" i="3" s="1"/>
  <c r="R760" i="3"/>
  <c r="X760" i="3" s="1"/>
  <c r="N760" i="3"/>
  <c r="T760" i="3" s="1"/>
  <c r="R748" i="3"/>
  <c r="X748" i="3" s="1"/>
  <c r="N748" i="3"/>
  <c r="T748" i="3" s="1"/>
  <c r="R736" i="3"/>
  <c r="X736" i="3" s="1"/>
  <c r="N736" i="3"/>
  <c r="T736" i="3" s="1"/>
  <c r="R724" i="3"/>
  <c r="X724" i="3" s="1"/>
  <c r="N724" i="3"/>
  <c r="T724" i="3" s="1"/>
  <c r="R712" i="3"/>
  <c r="X712" i="3" s="1"/>
  <c r="N712" i="3"/>
  <c r="T712" i="3" s="1"/>
  <c r="R700" i="3"/>
  <c r="X700" i="3" s="1"/>
  <c r="N700" i="3"/>
  <c r="T700" i="3" s="1"/>
  <c r="R688" i="3"/>
  <c r="X688" i="3" s="1"/>
  <c r="N688" i="3"/>
  <c r="T688" i="3" s="1"/>
  <c r="R676" i="3"/>
  <c r="X676" i="3" s="1"/>
  <c r="N676" i="3"/>
  <c r="T676" i="3" s="1"/>
  <c r="R664" i="3"/>
  <c r="X664" i="3" s="1"/>
  <c r="N664" i="3"/>
  <c r="T664" i="3" s="1"/>
  <c r="R652" i="3"/>
  <c r="X652" i="3" s="1"/>
  <c r="N652" i="3"/>
  <c r="T652" i="3" s="1"/>
  <c r="R640" i="3"/>
  <c r="X640" i="3" s="1"/>
  <c r="N640" i="3"/>
  <c r="T640" i="3" s="1"/>
  <c r="R628" i="3"/>
  <c r="X628" i="3" s="1"/>
  <c r="N628" i="3"/>
  <c r="T628" i="3" s="1"/>
  <c r="R616" i="3"/>
  <c r="X616" i="3" s="1"/>
  <c r="N616" i="3"/>
  <c r="T616" i="3" s="1"/>
  <c r="R604" i="3"/>
  <c r="X604" i="3" s="1"/>
  <c r="N604" i="3"/>
  <c r="T604" i="3" s="1"/>
  <c r="X592" i="3"/>
  <c r="N580" i="3"/>
  <c r="T580" i="3" s="1"/>
  <c r="R580" i="3"/>
  <c r="X580" i="3" s="1"/>
  <c r="R568" i="3"/>
  <c r="X568" i="3" s="1"/>
  <c r="N568" i="3"/>
  <c r="T568" i="3" s="1"/>
  <c r="R556" i="3"/>
  <c r="X556" i="3" s="1"/>
  <c r="N556" i="3"/>
  <c r="T556" i="3" s="1"/>
  <c r="X544" i="3"/>
  <c r="R532" i="3"/>
  <c r="X532" i="3" s="1"/>
  <c r="N532" i="3"/>
  <c r="T532" i="3" s="1"/>
  <c r="R520" i="3"/>
  <c r="X520" i="3" s="1"/>
  <c r="N520" i="3"/>
  <c r="T520" i="3" s="1"/>
  <c r="R508" i="3"/>
  <c r="X508" i="3" s="1"/>
  <c r="N508" i="3"/>
  <c r="T508" i="3" s="1"/>
  <c r="X496" i="3"/>
  <c r="R484" i="3"/>
  <c r="X484" i="3" s="1"/>
  <c r="N484" i="3"/>
  <c r="T484" i="3" s="1"/>
  <c r="R472" i="3"/>
  <c r="X472" i="3" s="1"/>
  <c r="N472" i="3"/>
  <c r="T472" i="3" s="1"/>
  <c r="R460" i="3"/>
  <c r="X460" i="3" s="1"/>
  <c r="N460" i="3"/>
  <c r="T460" i="3" s="1"/>
  <c r="R448" i="3"/>
  <c r="X448" i="3" s="1"/>
  <c r="N448" i="3"/>
  <c r="T448" i="3" s="1"/>
  <c r="R436" i="3"/>
  <c r="X436" i="3" s="1"/>
  <c r="N436" i="3"/>
  <c r="T436" i="3" s="1"/>
  <c r="R424" i="3"/>
  <c r="X424" i="3" s="1"/>
  <c r="N424" i="3"/>
  <c r="T424" i="3" s="1"/>
  <c r="R412" i="3"/>
  <c r="X412" i="3" s="1"/>
  <c r="N412" i="3"/>
  <c r="T412" i="3" s="1"/>
  <c r="R400" i="3"/>
  <c r="X400" i="3" s="1"/>
  <c r="N400" i="3"/>
  <c r="T400" i="3" s="1"/>
  <c r="N388" i="3"/>
  <c r="T388" i="3" s="1"/>
  <c r="R388" i="3"/>
  <c r="X388" i="3" s="1"/>
  <c r="R376" i="3"/>
  <c r="X376" i="3" s="1"/>
  <c r="N376" i="3"/>
  <c r="T376" i="3" s="1"/>
  <c r="R364" i="3"/>
  <c r="X364" i="3" s="1"/>
  <c r="N364" i="3"/>
  <c r="T364" i="3" s="1"/>
  <c r="R352" i="3"/>
  <c r="X352" i="3" s="1"/>
  <c r="N352" i="3"/>
  <c r="T352" i="3" s="1"/>
  <c r="R340" i="3"/>
  <c r="X340" i="3" s="1"/>
  <c r="N340" i="3"/>
  <c r="T340" i="3" s="1"/>
  <c r="R328" i="3"/>
  <c r="X328" i="3" s="1"/>
  <c r="N328" i="3"/>
  <c r="T328" i="3" s="1"/>
  <c r="N316" i="3"/>
  <c r="T316" i="3" s="1"/>
  <c r="R316" i="3"/>
  <c r="X316" i="3" s="1"/>
  <c r="R304" i="3"/>
  <c r="X304" i="3" s="1"/>
  <c r="N304" i="3"/>
  <c r="T304" i="3" s="1"/>
  <c r="R292" i="3"/>
  <c r="X292" i="3" s="1"/>
  <c r="N292" i="3"/>
  <c r="T292" i="3" s="1"/>
  <c r="R280" i="3"/>
  <c r="X280" i="3" s="1"/>
  <c r="N280" i="3"/>
  <c r="T280" i="3" s="1"/>
  <c r="R268" i="3"/>
  <c r="X268" i="3" s="1"/>
  <c r="N268" i="3"/>
  <c r="T268" i="3" s="1"/>
  <c r="R256" i="3"/>
  <c r="X256" i="3" s="1"/>
  <c r="R244" i="3"/>
  <c r="X244" i="3" s="1"/>
  <c r="N244" i="3"/>
  <c r="T244" i="3" s="1"/>
  <c r="R232" i="3"/>
  <c r="X232" i="3" s="1"/>
  <c r="N232" i="3"/>
  <c r="T232" i="3" s="1"/>
  <c r="R220" i="3"/>
  <c r="X220" i="3" s="1"/>
  <c r="N220" i="3"/>
  <c r="T220" i="3" s="1"/>
  <c r="X208" i="3"/>
  <c r="R196" i="3"/>
  <c r="X196" i="3" s="1"/>
  <c r="N196" i="3"/>
  <c r="T196" i="3" s="1"/>
  <c r="R184" i="3"/>
  <c r="X184" i="3" s="1"/>
  <c r="N184" i="3"/>
  <c r="T184" i="3" s="1"/>
  <c r="N172" i="3"/>
  <c r="T172" i="3" s="1"/>
  <c r="R172" i="3"/>
  <c r="X172" i="3" s="1"/>
  <c r="R160" i="3"/>
  <c r="X160" i="3" s="1"/>
  <c r="N160" i="3"/>
  <c r="T160" i="3" s="1"/>
  <c r="R148" i="3"/>
  <c r="X148" i="3" s="1"/>
  <c r="R136" i="3"/>
  <c r="X136" i="3" s="1"/>
  <c r="N136" i="3"/>
  <c r="T136" i="3" s="1"/>
  <c r="R124" i="3"/>
  <c r="X124" i="3" s="1"/>
  <c r="N124" i="3"/>
  <c r="T124" i="3" s="1"/>
  <c r="R112" i="3"/>
  <c r="X112" i="3" s="1"/>
  <c r="N112" i="3"/>
  <c r="T112" i="3" s="1"/>
  <c r="R100" i="3"/>
  <c r="X100" i="3" s="1"/>
  <c r="N100" i="3"/>
  <c r="T100" i="3" s="1"/>
  <c r="R88" i="3"/>
  <c r="X88" i="3" s="1"/>
  <c r="N88" i="3"/>
  <c r="T88" i="3" s="1"/>
  <c r="R76" i="3"/>
  <c r="X76" i="3" s="1"/>
  <c r="N76" i="3"/>
  <c r="T76" i="3" s="1"/>
  <c r="R64" i="3"/>
  <c r="X64" i="3" s="1"/>
  <c r="N64" i="3"/>
  <c r="T64" i="3" s="1"/>
  <c r="R52" i="3"/>
  <c r="X52" i="3" s="1"/>
  <c r="N52" i="3"/>
  <c r="T52" i="3" s="1"/>
  <c r="R40" i="3"/>
  <c r="X40" i="3" s="1"/>
  <c r="N40" i="3"/>
  <c r="T40" i="3" s="1"/>
  <c r="R28" i="3"/>
  <c r="X28" i="3" s="1"/>
  <c r="X16" i="3"/>
  <c r="R4" i="3"/>
  <c r="X4" i="3" s="1"/>
  <c r="N4" i="3"/>
  <c r="T4" i="3" s="1"/>
  <c r="Y1155" i="3"/>
  <c r="Y1143" i="3"/>
  <c r="Y1119" i="3"/>
  <c r="Y1107" i="3"/>
  <c r="Y1095" i="3"/>
  <c r="Y1083" i="3"/>
  <c r="Y1071" i="3"/>
  <c r="Y1047" i="3"/>
  <c r="Y1035" i="3"/>
  <c r="Y1023" i="3"/>
  <c r="Y1011" i="3"/>
  <c r="Y987" i="3"/>
  <c r="Y411" i="3"/>
  <c r="Y399" i="3"/>
  <c r="Y387" i="3"/>
  <c r="Y327" i="3"/>
  <c r="Y315" i="3"/>
  <c r="Y303" i="3"/>
  <c r="Y291" i="3"/>
  <c r="Y267" i="3"/>
  <c r="Y243" i="3"/>
  <c r="Y219" i="3"/>
  <c r="Y207" i="3"/>
  <c r="Y195" i="3"/>
  <c r="Y171" i="3"/>
  <c r="Y159" i="3"/>
  <c r="Y147" i="3"/>
  <c r="Y135" i="3"/>
  <c r="Y111" i="3"/>
  <c r="Y99" i="3"/>
  <c r="Y75" i="3"/>
  <c r="Y63" i="3"/>
  <c r="Y51" i="3"/>
  <c r="N974" i="3"/>
  <c r="T974" i="3" s="1"/>
  <c r="N866" i="3"/>
  <c r="T866" i="3" s="1"/>
  <c r="N758" i="3"/>
  <c r="T758" i="3" s="1"/>
  <c r="N530" i="3"/>
  <c r="T530" i="3" s="1"/>
  <c r="N456" i="3"/>
  <c r="T456" i="3" s="1"/>
  <c r="N383" i="3"/>
  <c r="T383" i="3" s="1"/>
  <c r="N308" i="3"/>
  <c r="T308" i="3" s="1"/>
  <c r="N231" i="3"/>
  <c r="T231" i="3" s="1"/>
  <c r="Y1171" i="3"/>
  <c r="Y1160" i="3"/>
  <c r="R1018" i="3"/>
  <c r="X1018" i="3" s="1"/>
  <c r="Y960" i="3"/>
  <c r="Y915" i="3"/>
  <c r="R343" i="3"/>
  <c r="X343" i="3" s="1"/>
  <c r="R699" i="3"/>
  <c r="X699" i="3" s="1"/>
  <c r="N699" i="3"/>
  <c r="T699" i="3" s="1"/>
  <c r="X687" i="3"/>
  <c r="R675" i="3"/>
  <c r="X675" i="3" s="1"/>
  <c r="N675" i="3"/>
  <c r="T675" i="3" s="1"/>
  <c r="R663" i="3"/>
  <c r="X663" i="3" s="1"/>
  <c r="N663" i="3"/>
  <c r="T663" i="3" s="1"/>
  <c r="X651" i="3"/>
  <c r="R639" i="3"/>
  <c r="X639" i="3" s="1"/>
  <c r="N639" i="3"/>
  <c r="T639" i="3" s="1"/>
  <c r="R627" i="3"/>
  <c r="X627" i="3" s="1"/>
  <c r="N627" i="3"/>
  <c r="T627" i="3" s="1"/>
  <c r="X615" i="3"/>
  <c r="R603" i="3"/>
  <c r="X603" i="3" s="1"/>
  <c r="N603" i="3"/>
  <c r="T603" i="3" s="1"/>
  <c r="N591" i="3"/>
  <c r="T591" i="3" s="1"/>
  <c r="R591" i="3"/>
  <c r="X591" i="3" s="1"/>
  <c r="R579" i="3"/>
  <c r="X579" i="3" s="1"/>
  <c r="N579" i="3"/>
  <c r="T579" i="3" s="1"/>
  <c r="R567" i="3"/>
  <c r="X567" i="3" s="1"/>
  <c r="N567" i="3"/>
  <c r="T567" i="3" s="1"/>
  <c r="R555" i="3"/>
  <c r="X555" i="3" s="1"/>
  <c r="N555" i="3"/>
  <c r="T555" i="3" s="1"/>
  <c r="R543" i="3"/>
  <c r="X543" i="3" s="1"/>
  <c r="N543" i="3"/>
  <c r="T543" i="3" s="1"/>
  <c r="X531" i="3"/>
  <c r="R519" i="3"/>
  <c r="X519" i="3" s="1"/>
  <c r="N519" i="3"/>
  <c r="T519" i="3" s="1"/>
  <c r="R507" i="3"/>
  <c r="X507" i="3" s="1"/>
  <c r="N507" i="3"/>
  <c r="T507" i="3" s="1"/>
  <c r="R495" i="3"/>
  <c r="X495" i="3" s="1"/>
  <c r="N495" i="3"/>
  <c r="T495" i="3" s="1"/>
  <c r="X483" i="3"/>
  <c r="R471" i="3"/>
  <c r="X471" i="3" s="1"/>
  <c r="N471" i="3"/>
  <c r="T471" i="3" s="1"/>
  <c r="R459" i="3"/>
  <c r="X459" i="3" s="1"/>
  <c r="N459" i="3"/>
  <c r="T459" i="3" s="1"/>
  <c r="R447" i="3"/>
  <c r="X447" i="3" s="1"/>
  <c r="N447" i="3"/>
  <c r="T447" i="3" s="1"/>
  <c r="R435" i="3"/>
  <c r="X435" i="3" s="1"/>
  <c r="N435" i="3"/>
  <c r="T435" i="3" s="1"/>
  <c r="R423" i="3"/>
  <c r="X423" i="3" s="1"/>
  <c r="N423" i="3"/>
  <c r="T423" i="3" s="1"/>
  <c r="R411" i="3"/>
  <c r="X411" i="3" s="1"/>
  <c r="N411" i="3"/>
  <c r="T411" i="3" s="1"/>
  <c r="R399" i="3"/>
  <c r="X399" i="3" s="1"/>
  <c r="N399" i="3"/>
  <c r="T399" i="3" s="1"/>
  <c r="R387" i="3"/>
  <c r="X387" i="3" s="1"/>
  <c r="N387" i="3"/>
  <c r="T387" i="3" s="1"/>
  <c r="R375" i="3"/>
  <c r="X375" i="3" s="1"/>
  <c r="N375" i="3"/>
  <c r="T375" i="3" s="1"/>
  <c r="R363" i="3"/>
  <c r="X363" i="3" s="1"/>
  <c r="N363" i="3"/>
  <c r="T363" i="3" s="1"/>
  <c r="R351" i="3"/>
  <c r="X351" i="3" s="1"/>
  <c r="N351" i="3"/>
  <c r="T351" i="3" s="1"/>
  <c r="R339" i="3"/>
  <c r="X339" i="3" s="1"/>
  <c r="N339" i="3"/>
  <c r="T339" i="3" s="1"/>
  <c r="R327" i="3"/>
  <c r="X327" i="3" s="1"/>
  <c r="N327" i="3"/>
  <c r="T327" i="3" s="1"/>
  <c r="R315" i="3"/>
  <c r="X315" i="3" s="1"/>
  <c r="N315" i="3"/>
  <c r="T315" i="3" s="1"/>
  <c r="R303" i="3"/>
  <c r="X303" i="3" s="1"/>
  <c r="R291" i="3"/>
  <c r="X291" i="3" s="1"/>
  <c r="N291" i="3"/>
  <c r="T291" i="3" s="1"/>
  <c r="R279" i="3"/>
  <c r="X279" i="3" s="1"/>
  <c r="N279" i="3"/>
  <c r="T279" i="3" s="1"/>
  <c r="R267" i="3"/>
  <c r="X267" i="3" s="1"/>
  <c r="N267" i="3"/>
  <c r="T267" i="3" s="1"/>
  <c r="R255" i="3"/>
  <c r="X255" i="3" s="1"/>
  <c r="N255" i="3"/>
  <c r="T255" i="3" s="1"/>
  <c r="R243" i="3"/>
  <c r="X243" i="3" s="1"/>
  <c r="N243" i="3"/>
  <c r="T243" i="3" s="1"/>
  <c r="X231" i="3"/>
  <c r="R219" i="3"/>
  <c r="X219" i="3" s="1"/>
  <c r="N219" i="3"/>
  <c r="T219" i="3" s="1"/>
  <c r="R207" i="3"/>
  <c r="X207" i="3" s="1"/>
  <c r="N207" i="3"/>
  <c r="T207" i="3" s="1"/>
  <c r="R195" i="3"/>
  <c r="X195" i="3" s="1"/>
  <c r="N195" i="3"/>
  <c r="T195" i="3" s="1"/>
  <c r="R183" i="3"/>
  <c r="X183" i="3" s="1"/>
  <c r="N183" i="3"/>
  <c r="T183" i="3" s="1"/>
  <c r="R171" i="3"/>
  <c r="X171" i="3" s="1"/>
  <c r="N171" i="3"/>
  <c r="T171" i="3" s="1"/>
  <c r="R159" i="3"/>
  <c r="X159" i="3" s="1"/>
  <c r="N159" i="3"/>
  <c r="T159" i="3" s="1"/>
  <c r="R147" i="3"/>
  <c r="X147" i="3" s="1"/>
  <c r="R135" i="3"/>
  <c r="X135" i="3" s="1"/>
  <c r="N135" i="3"/>
  <c r="T135" i="3" s="1"/>
  <c r="R123" i="3"/>
  <c r="X123" i="3" s="1"/>
  <c r="N123" i="3"/>
  <c r="T123" i="3" s="1"/>
  <c r="R111" i="3"/>
  <c r="X111" i="3" s="1"/>
  <c r="R99" i="3"/>
  <c r="X99" i="3" s="1"/>
  <c r="N99" i="3"/>
  <c r="T99" i="3" s="1"/>
  <c r="R87" i="3"/>
  <c r="X87" i="3" s="1"/>
  <c r="N87" i="3"/>
  <c r="T87" i="3" s="1"/>
  <c r="R75" i="3"/>
  <c r="X75" i="3" s="1"/>
  <c r="N75" i="3"/>
  <c r="T75" i="3" s="1"/>
  <c r="R63" i="3"/>
  <c r="X63" i="3" s="1"/>
  <c r="N63" i="3"/>
  <c r="T63" i="3" s="1"/>
  <c r="R51" i="3"/>
  <c r="X51" i="3" s="1"/>
  <c r="N51" i="3"/>
  <c r="T51" i="3" s="1"/>
  <c r="R39" i="3"/>
  <c r="X39" i="3" s="1"/>
  <c r="N39" i="3"/>
  <c r="T39" i="3" s="1"/>
  <c r="R27" i="3"/>
  <c r="X27" i="3" s="1"/>
  <c r="N27" i="3"/>
  <c r="T27" i="3" s="1"/>
  <c r="R15" i="3"/>
  <c r="X15" i="3" s="1"/>
  <c r="N15" i="3"/>
  <c r="T15" i="3" s="1"/>
  <c r="R3" i="3"/>
  <c r="X3" i="3" s="1"/>
  <c r="N3" i="3"/>
  <c r="T3" i="3" s="1"/>
  <c r="Y1142" i="3"/>
  <c r="Y1130" i="3"/>
  <c r="Y1118" i="3"/>
  <c r="Y1094" i="3"/>
  <c r="Y1082" i="3"/>
  <c r="Y1070" i="3"/>
  <c r="Y1058" i="3"/>
  <c r="Y1046" i="3"/>
  <c r="Y1034" i="3"/>
  <c r="Y1022" i="3"/>
  <c r="Y1010" i="3"/>
  <c r="Y998" i="3"/>
  <c r="Y986" i="3"/>
  <c r="Y686" i="3"/>
  <c r="Y674" i="3"/>
  <c r="Y662" i="3"/>
  <c r="Y650" i="3"/>
  <c r="Y638" i="3"/>
  <c r="Y626" i="3"/>
  <c r="Y374" i="3"/>
  <c r="Y362" i="3"/>
  <c r="Y350" i="3"/>
  <c r="Y314" i="3"/>
  <c r="Y278" i="3"/>
  <c r="Y254" i="3"/>
  <c r="Y206" i="3"/>
  <c r="Y194" i="3"/>
  <c r="Y182" i="3"/>
  <c r="Y158" i="3"/>
  <c r="Y146" i="3"/>
  <c r="Y122" i="3"/>
  <c r="Y86" i="3"/>
  <c r="Y62" i="3"/>
  <c r="Y50" i="3"/>
  <c r="Y38" i="3"/>
  <c r="Y26" i="3"/>
  <c r="N592" i="3"/>
  <c r="T592" i="3" s="1"/>
  <c r="N528" i="3"/>
  <c r="T528" i="3" s="1"/>
  <c r="N455" i="3"/>
  <c r="T455" i="3" s="1"/>
  <c r="N380" i="3"/>
  <c r="T380" i="3" s="1"/>
  <c r="N303" i="3"/>
  <c r="T303" i="3" s="1"/>
  <c r="R1138" i="3"/>
  <c r="X1138" i="3" s="1"/>
  <c r="Y1075" i="3"/>
  <c r="R926" i="3"/>
  <c r="X926" i="3" s="1"/>
  <c r="R1166" i="3"/>
  <c r="X1166" i="3" s="1"/>
  <c r="N1166" i="3"/>
  <c r="T1166" i="3" s="1"/>
  <c r="X1154" i="3"/>
  <c r="R1142" i="3"/>
  <c r="X1142" i="3" s="1"/>
  <c r="N1142" i="3"/>
  <c r="T1142" i="3" s="1"/>
  <c r="R1130" i="3"/>
  <c r="X1130" i="3" s="1"/>
  <c r="N1130" i="3"/>
  <c r="T1130" i="3" s="1"/>
  <c r="N1106" i="3"/>
  <c r="T1106" i="3" s="1"/>
  <c r="R1106" i="3"/>
  <c r="X1106" i="3" s="1"/>
  <c r="R1094" i="3"/>
  <c r="X1094" i="3" s="1"/>
  <c r="N1094" i="3"/>
  <c r="T1094" i="3" s="1"/>
  <c r="R1082" i="3"/>
  <c r="X1082" i="3" s="1"/>
  <c r="N1070" i="3"/>
  <c r="T1070" i="3" s="1"/>
  <c r="R1070" i="3"/>
  <c r="X1070" i="3" s="1"/>
  <c r="R1058" i="3"/>
  <c r="X1058" i="3" s="1"/>
  <c r="N1058" i="3"/>
  <c r="T1058" i="3" s="1"/>
  <c r="R1046" i="3"/>
  <c r="X1046" i="3" s="1"/>
  <c r="R1034" i="3"/>
  <c r="X1034" i="3" s="1"/>
  <c r="N1034" i="3"/>
  <c r="T1034" i="3" s="1"/>
  <c r="R1022" i="3"/>
  <c r="X1022" i="3" s="1"/>
  <c r="N1022" i="3"/>
  <c r="T1022" i="3" s="1"/>
  <c r="R1010" i="3"/>
  <c r="X1010" i="3" s="1"/>
  <c r="R998" i="3"/>
  <c r="X998" i="3" s="1"/>
  <c r="N998" i="3"/>
  <c r="T998" i="3" s="1"/>
  <c r="R986" i="3"/>
  <c r="X986" i="3" s="1"/>
  <c r="N986" i="3"/>
  <c r="T986" i="3" s="1"/>
  <c r="X974" i="3"/>
  <c r="R962" i="3"/>
  <c r="X962" i="3" s="1"/>
  <c r="N962" i="3"/>
  <c r="T962" i="3" s="1"/>
  <c r="R950" i="3"/>
  <c r="X950" i="3" s="1"/>
  <c r="N950" i="3"/>
  <c r="T950" i="3" s="1"/>
  <c r="X938" i="3"/>
  <c r="T926" i="3"/>
  <c r="R914" i="3"/>
  <c r="X914" i="3" s="1"/>
  <c r="N914" i="3"/>
  <c r="T914" i="3" s="1"/>
  <c r="X902" i="3"/>
  <c r="N890" i="3"/>
  <c r="T890" i="3" s="1"/>
  <c r="R890" i="3"/>
  <c r="X890" i="3" s="1"/>
  <c r="R878" i="3"/>
  <c r="X878" i="3" s="1"/>
  <c r="N878" i="3"/>
  <c r="T878" i="3" s="1"/>
  <c r="X866" i="3"/>
  <c r="R854" i="3"/>
  <c r="X854" i="3" s="1"/>
  <c r="N854" i="3"/>
  <c r="T854" i="3" s="1"/>
  <c r="R842" i="3"/>
  <c r="X842" i="3" s="1"/>
  <c r="N842" i="3"/>
  <c r="T842" i="3" s="1"/>
  <c r="X830" i="3"/>
  <c r="R818" i="3"/>
  <c r="X818" i="3" s="1"/>
  <c r="N818" i="3"/>
  <c r="T818" i="3" s="1"/>
  <c r="N806" i="3"/>
  <c r="T806" i="3" s="1"/>
  <c r="R806" i="3"/>
  <c r="X806" i="3" s="1"/>
  <c r="X794" i="3"/>
  <c r="N782" i="3"/>
  <c r="T782" i="3" s="1"/>
  <c r="R782" i="3"/>
  <c r="X782" i="3" s="1"/>
  <c r="R770" i="3"/>
  <c r="X770" i="3" s="1"/>
  <c r="N770" i="3"/>
  <c r="T770" i="3" s="1"/>
  <c r="X758" i="3"/>
  <c r="R746" i="3"/>
  <c r="X746" i="3" s="1"/>
  <c r="N746" i="3"/>
  <c r="T746" i="3" s="1"/>
  <c r="R734" i="3"/>
  <c r="X734" i="3" s="1"/>
  <c r="N734" i="3"/>
  <c r="T734" i="3" s="1"/>
  <c r="X722" i="3"/>
  <c r="N710" i="3"/>
  <c r="T710" i="3" s="1"/>
  <c r="R710" i="3"/>
  <c r="X710" i="3" s="1"/>
  <c r="R698" i="3"/>
  <c r="X698" i="3" s="1"/>
  <c r="N698" i="3"/>
  <c r="T698" i="3" s="1"/>
  <c r="R686" i="3"/>
  <c r="X686" i="3" s="1"/>
  <c r="R674" i="3"/>
  <c r="X674" i="3" s="1"/>
  <c r="N674" i="3"/>
  <c r="T674" i="3" s="1"/>
  <c r="R662" i="3"/>
  <c r="X662" i="3" s="1"/>
  <c r="N662" i="3"/>
  <c r="T662" i="3" s="1"/>
  <c r="R650" i="3"/>
  <c r="X650" i="3" s="1"/>
  <c r="R638" i="3"/>
  <c r="X638" i="3" s="1"/>
  <c r="N638" i="3"/>
  <c r="T638" i="3" s="1"/>
  <c r="R626" i="3"/>
  <c r="X626" i="3" s="1"/>
  <c r="N626" i="3"/>
  <c r="T626" i="3" s="1"/>
  <c r="X614" i="3"/>
  <c r="R602" i="3"/>
  <c r="X602" i="3" s="1"/>
  <c r="N602" i="3"/>
  <c r="T602" i="3" s="1"/>
  <c r="R590" i="3"/>
  <c r="X590" i="3" s="1"/>
  <c r="N590" i="3"/>
  <c r="T590" i="3" s="1"/>
  <c r="R578" i="3"/>
  <c r="X578" i="3" s="1"/>
  <c r="N578" i="3"/>
  <c r="T578" i="3" s="1"/>
  <c r="R566" i="3"/>
  <c r="X566" i="3" s="1"/>
  <c r="N566" i="3"/>
  <c r="T566" i="3" s="1"/>
  <c r="X554" i="3"/>
  <c r="R542" i="3"/>
  <c r="X542" i="3" s="1"/>
  <c r="N542" i="3"/>
  <c r="T542" i="3" s="1"/>
  <c r="X530" i="3"/>
  <c r="X518" i="3"/>
  <c r="R506" i="3"/>
  <c r="X506" i="3" s="1"/>
  <c r="N506" i="3"/>
  <c r="T506" i="3" s="1"/>
  <c r="N494" i="3"/>
  <c r="T494" i="3" s="1"/>
  <c r="R494" i="3"/>
  <c r="X494" i="3" s="1"/>
  <c r="X482" i="3"/>
  <c r="X470" i="3"/>
  <c r="X458" i="3"/>
  <c r="R446" i="3"/>
  <c r="X446" i="3" s="1"/>
  <c r="N446" i="3"/>
  <c r="T446" i="3" s="1"/>
  <c r="R434" i="3"/>
  <c r="X434" i="3" s="1"/>
  <c r="N434" i="3"/>
  <c r="T434" i="3" s="1"/>
  <c r="R422" i="3"/>
  <c r="X422" i="3" s="1"/>
  <c r="N422" i="3"/>
  <c r="T422" i="3" s="1"/>
  <c r="X410" i="3"/>
  <c r="R398" i="3"/>
  <c r="X398" i="3" s="1"/>
  <c r="N398" i="3"/>
  <c r="T398" i="3" s="1"/>
  <c r="N386" i="3"/>
  <c r="T386" i="3" s="1"/>
  <c r="R386" i="3"/>
  <c r="X386" i="3" s="1"/>
  <c r="R374" i="3"/>
  <c r="X374" i="3" s="1"/>
  <c r="N374" i="3"/>
  <c r="T374" i="3" s="1"/>
  <c r="R362" i="3"/>
  <c r="X362" i="3" s="1"/>
  <c r="N362" i="3"/>
  <c r="T362" i="3" s="1"/>
  <c r="R350" i="3"/>
  <c r="X350" i="3" s="1"/>
  <c r="N350" i="3"/>
  <c r="T350" i="3" s="1"/>
  <c r="R338" i="3"/>
  <c r="X338" i="3" s="1"/>
  <c r="N338" i="3"/>
  <c r="T338" i="3" s="1"/>
  <c r="R326" i="3"/>
  <c r="X326" i="3" s="1"/>
  <c r="N326" i="3"/>
  <c r="T326" i="3" s="1"/>
  <c r="R314" i="3"/>
  <c r="X314" i="3" s="1"/>
  <c r="N314" i="3"/>
  <c r="T314" i="3" s="1"/>
  <c r="R302" i="3"/>
  <c r="X302" i="3" s="1"/>
  <c r="N302" i="3"/>
  <c r="T302" i="3" s="1"/>
  <c r="R290" i="3"/>
  <c r="X290" i="3" s="1"/>
  <c r="N290" i="3"/>
  <c r="T290" i="3" s="1"/>
  <c r="P278" i="3"/>
  <c r="V278" i="3" s="1"/>
  <c r="R278" i="3"/>
  <c r="X278" i="3" s="1"/>
  <c r="N278" i="3"/>
  <c r="T278" i="3" s="1"/>
  <c r="R266" i="3"/>
  <c r="X266" i="3" s="1"/>
  <c r="N266" i="3"/>
  <c r="T266" i="3" s="1"/>
  <c r="P254" i="3"/>
  <c r="V254" i="3" s="1"/>
  <c r="R254" i="3"/>
  <c r="X254" i="3" s="1"/>
  <c r="N254" i="3"/>
  <c r="T254" i="3" s="1"/>
  <c r="P242" i="3"/>
  <c r="V242" i="3" s="1"/>
  <c r="R242" i="3"/>
  <c r="X242" i="3" s="1"/>
  <c r="N242" i="3"/>
  <c r="T242" i="3" s="1"/>
  <c r="P230" i="3"/>
  <c r="V230" i="3" s="1"/>
  <c r="R230" i="3"/>
  <c r="X230" i="3" s="1"/>
  <c r="P218" i="3"/>
  <c r="V218" i="3" s="1"/>
  <c r="R218" i="3"/>
  <c r="X218" i="3" s="1"/>
  <c r="N218" i="3"/>
  <c r="T218" i="3" s="1"/>
  <c r="R206" i="3"/>
  <c r="X206" i="3" s="1"/>
  <c r="N206" i="3"/>
  <c r="T206" i="3" s="1"/>
  <c r="P194" i="3"/>
  <c r="V194" i="3" s="1"/>
  <c r="R194" i="3"/>
  <c r="X194" i="3" s="1"/>
  <c r="N194" i="3"/>
  <c r="T194" i="3" s="1"/>
  <c r="P182" i="3"/>
  <c r="V182" i="3" s="1"/>
  <c r="R182" i="3"/>
  <c r="X182" i="3" s="1"/>
  <c r="R170" i="3"/>
  <c r="X170" i="3" s="1"/>
  <c r="N170" i="3"/>
  <c r="T170" i="3" s="1"/>
  <c r="P158" i="3"/>
  <c r="V158" i="3" s="1"/>
  <c r="R158" i="3"/>
  <c r="X158" i="3" s="1"/>
  <c r="N158" i="3"/>
  <c r="T158" i="3" s="1"/>
  <c r="P146" i="3"/>
  <c r="V146" i="3" s="1"/>
  <c r="R146" i="3"/>
  <c r="X146" i="3" s="1"/>
  <c r="P134" i="3"/>
  <c r="V134" i="3" s="1"/>
  <c r="R134" i="3"/>
  <c r="X134" i="3" s="1"/>
  <c r="N134" i="3"/>
  <c r="T134" i="3" s="1"/>
  <c r="P122" i="3"/>
  <c r="V122" i="3" s="1"/>
  <c r="R122" i="3"/>
  <c r="X122" i="3" s="1"/>
  <c r="P110" i="3"/>
  <c r="V110" i="3" s="1"/>
  <c r="R110" i="3"/>
  <c r="X110" i="3" s="1"/>
  <c r="N110" i="3"/>
  <c r="T110" i="3" s="1"/>
  <c r="P98" i="3"/>
  <c r="V98" i="3" s="1"/>
  <c r="R98" i="3"/>
  <c r="X98" i="3" s="1"/>
  <c r="N98" i="3"/>
  <c r="T98" i="3" s="1"/>
  <c r="P86" i="3"/>
  <c r="V86" i="3" s="1"/>
  <c r="R86" i="3"/>
  <c r="X86" i="3" s="1"/>
  <c r="P74" i="3"/>
  <c r="V74" i="3" s="1"/>
  <c r="R74" i="3"/>
  <c r="X74" i="3" s="1"/>
  <c r="N74" i="3"/>
  <c r="T74" i="3" s="1"/>
  <c r="P62" i="3"/>
  <c r="V62" i="3" s="1"/>
  <c r="N62" i="3"/>
  <c r="T62" i="3" s="1"/>
  <c r="R62" i="3"/>
  <c r="X62" i="3" s="1"/>
  <c r="P50" i="3"/>
  <c r="V50" i="3" s="1"/>
  <c r="R50" i="3"/>
  <c r="X50" i="3" s="1"/>
  <c r="N50" i="3"/>
  <c r="T50" i="3" s="1"/>
  <c r="P38" i="3"/>
  <c r="V38" i="3" s="1"/>
  <c r="R38" i="3"/>
  <c r="X38" i="3" s="1"/>
  <c r="N38" i="3"/>
  <c r="T38" i="3" s="1"/>
  <c r="P26" i="3"/>
  <c r="V26" i="3" s="1"/>
  <c r="R26" i="3"/>
  <c r="X26" i="3" s="1"/>
  <c r="N26" i="3"/>
  <c r="T26" i="3" s="1"/>
  <c r="Q624" i="3"/>
  <c r="W624" i="3" s="1"/>
  <c r="R14" i="3"/>
  <c r="X14" i="3" s="1"/>
  <c r="N14" i="3"/>
  <c r="T14" i="3" s="1"/>
  <c r="Y1141" i="3"/>
  <c r="Y1117" i="3"/>
  <c r="Y1093" i="3"/>
  <c r="Y1081" i="3"/>
  <c r="Y1069" i="3"/>
  <c r="Y1057" i="3"/>
  <c r="Y1033" i="3"/>
  <c r="Y1009" i="3"/>
  <c r="Y997" i="3"/>
  <c r="Y985" i="3"/>
  <c r="Y169" i="3"/>
  <c r="N1175" i="3"/>
  <c r="T1175" i="3" s="1"/>
  <c r="N583" i="3"/>
  <c r="T583" i="3" s="1"/>
  <c r="N518" i="3"/>
  <c r="T518" i="3" s="1"/>
  <c r="N372" i="3"/>
  <c r="T372" i="3" s="1"/>
  <c r="N296" i="3"/>
  <c r="T296" i="3" s="1"/>
  <c r="N223" i="3"/>
  <c r="T223" i="3" s="1"/>
  <c r="N28" i="3"/>
  <c r="T28" i="3" s="1"/>
  <c r="Y1137" i="3"/>
  <c r="R1075" i="3"/>
  <c r="X1075" i="3" s="1"/>
  <c r="R1041" i="3"/>
  <c r="X1041" i="3" s="1"/>
  <c r="Y901" i="3"/>
  <c r="Y518" i="3"/>
  <c r="Y436" i="3"/>
  <c r="Y939" i="3"/>
  <c r="Y909" i="3"/>
  <c r="Y838" i="3"/>
  <c r="Y797" i="3"/>
  <c r="Y710" i="3"/>
  <c r="Y688" i="3"/>
  <c r="Y529" i="3"/>
  <c r="Y118" i="3"/>
  <c r="N143" i="3"/>
  <c r="T143" i="3" s="1"/>
  <c r="Y1168" i="3"/>
  <c r="Y968" i="3"/>
  <c r="Y889" i="3"/>
  <c r="Y859" i="3"/>
  <c r="Y815" i="3"/>
  <c r="Y806" i="3"/>
  <c r="Y687" i="3"/>
  <c r="Y317" i="3"/>
  <c r="Y421" i="3"/>
  <c r="Y409" i="3"/>
  <c r="Y397" i="3"/>
  <c r="Y385" i="3"/>
  <c r="Y373" i="3"/>
  <c r="Y349" i="3"/>
  <c r="Y301" i="3"/>
  <c r="Y289" i="3"/>
  <c r="Y277" i="3"/>
  <c r="Y265" i="3"/>
  <c r="Y241" i="3"/>
  <c r="Y229" i="3"/>
  <c r="Y217" i="3"/>
  <c r="Y205" i="3"/>
  <c r="Y181" i="3"/>
  <c r="Y133" i="3"/>
  <c r="Y121" i="3"/>
  <c r="Y97" i="3"/>
  <c r="Y85" i="3"/>
  <c r="Y73" i="3"/>
  <c r="Y975" i="3"/>
  <c r="Y908" i="3"/>
  <c r="Y867" i="3"/>
  <c r="Y858" i="3"/>
  <c r="Y728" i="3"/>
  <c r="Y573" i="3"/>
  <c r="Y551" i="3"/>
  <c r="Y527" i="3"/>
  <c r="Y168" i="3"/>
  <c r="Y156" i="3"/>
  <c r="Y144" i="3"/>
  <c r="Y132" i="3"/>
  <c r="Y96" i="3"/>
  <c r="Y72" i="3"/>
  <c r="Y60" i="3"/>
  <c r="Y48" i="3"/>
  <c r="Y36" i="3"/>
  <c r="Y1167" i="3"/>
  <c r="Y967" i="3"/>
  <c r="Y718" i="3"/>
  <c r="Y571" i="3"/>
  <c r="Y560" i="3"/>
  <c r="Y8" i="3"/>
  <c r="R131" i="3"/>
  <c r="X131" i="3" s="1"/>
  <c r="N131" i="3"/>
  <c r="T131" i="3" s="1"/>
  <c r="R119" i="3"/>
  <c r="X119" i="3" s="1"/>
  <c r="N119" i="3"/>
  <c r="T119" i="3" s="1"/>
  <c r="R107" i="3"/>
  <c r="X107" i="3" s="1"/>
  <c r="N107" i="3"/>
  <c r="T107" i="3" s="1"/>
  <c r="R95" i="3"/>
  <c r="X95" i="3" s="1"/>
  <c r="N95" i="3"/>
  <c r="T95" i="3" s="1"/>
  <c r="R83" i="3"/>
  <c r="X83" i="3" s="1"/>
  <c r="N83" i="3"/>
  <c r="T83" i="3" s="1"/>
  <c r="R71" i="3"/>
  <c r="X71" i="3" s="1"/>
  <c r="N71" i="3"/>
  <c r="T71" i="3" s="1"/>
  <c r="R59" i="3"/>
  <c r="X59" i="3" s="1"/>
  <c r="N59" i="3"/>
  <c r="T59" i="3" s="1"/>
  <c r="R47" i="3"/>
  <c r="X47" i="3" s="1"/>
  <c r="N47" i="3"/>
  <c r="T47" i="3" s="1"/>
  <c r="R35" i="3"/>
  <c r="X35" i="3" s="1"/>
  <c r="N35" i="3"/>
  <c r="T35" i="3" s="1"/>
  <c r="R23" i="3"/>
  <c r="X23" i="3" s="1"/>
  <c r="N23" i="3"/>
  <c r="T23" i="3" s="1"/>
  <c r="R11" i="3"/>
  <c r="X11" i="3" s="1"/>
  <c r="N11" i="3"/>
  <c r="T11" i="3" s="1"/>
  <c r="Y1150" i="3"/>
  <c r="Y1114" i="3"/>
  <c r="Y1102" i="3"/>
  <c r="Y1078" i="3"/>
  <c r="Y1066" i="3"/>
  <c r="Y1042" i="3"/>
  <c r="Y1006" i="3"/>
  <c r="Y682" i="3"/>
  <c r="Y670" i="3"/>
  <c r="Y658" i="3"/>
  <c r="Y646" i="3"/>
  <c r="Y634" i="3"/>
  <c r="Y622" i="3"/>
  <c r="Y418" i="3"/>
  <c r="Y406" i="3"/>
  <c r="Y394" i="3"/>
  <c r="Y382" i="3"/>
  <c r="Y370" i="3"/>
  <c r="Y346" i="3"/>
  <c r="Y274" i="3"/>
  <c r="Y262" i="3"/>
  <c r="Y238" i="3"/>
  <c r="Y226" i="3"/>
  <c r="Y214" i="3"/>
  <c r="Y202" i="3"/>
  <c r="Y190" i="3"/>
  <c r="Y178" i="3"/>
  <c r="Y154" i="3"/>
  <c r="Y130" i="3"/>
  <c r="Y106" i="3"/>
  <c r="Y70" i="3"/>
  <c r="Y1049" i="3"/>
  <c r="Y925" i="3"/>
  <c r="Y759" i="3"/>
  <c r="Y163" i="3"/>
  <c r="R58" i="3"/>
  <c r="X58" i="3" s="1"/>
  <c r="N58" i="3"/>
  <c r="T58" i="3" s="1"/>
  <c r="R46" i="3"/>
  <c r="X46" i="3" s="1"/>
  <c r="N46" i="3"/>
  <c r="T46" i="3" s="1"/>
  <c r="R34" i="3"/>
  <c r="X34" i="3" s="1"/>
  <c r="N34" i="3"/>
  <c r="T34" i="3" s="1"/>
  <c r="R22" i="3"/>
  <c r="X22" i="3" s="1"/>
  <c r="N22" i="3"/>
  <c r="T22" i="3" s="1"/>
  <c r="R10" i="3"/>
  <c r="X10" i="3" s="1"/>
  <c r="N10" i="3"/>
  <c r="T10" i="3" s="1"/>
  <c r="Y1101" i="3"/>
  <c r="Y1089" i="3"/>
  <c r="Y1077" i="3"/>
  <c r="Y1065" i="3"/>
  <c r="Y1041" i="3"/>
  <c r="Y1029" i="3"/>
  <c r="Y993" i="3"/>
  <c r="Y417" i="3"/>
  <c r="Y405" i="3"/>
  <c r="Y393" i="3"/>
  <c r="Y357" i="3"/>
  <c r="Y321" i="3"/>
  <c r="Y309" i="3"/>
  <c r="Y297" i="3"/>
  <c r="Y285" i="3"/>
  <c r="Y261" i="3"/>
  <c r="Y249" i="3"/>
  <c r="Y225" i="3"/>
  <c r="Y201" i="3"/>
  <c r="Y189" i="3"/>
  <c r="Y177" i="3"/>
  <c r="Y165" i="3"/>
  <c r="Y153" i="3"/>
  <c r="Y129" i="3"/>
  <c r="Y93" i="3"/>
  <c r="Y81" i="3"/>
  <c r="Y69" i="3"/>
  <c r="Y57" i="3"/>
  <c r="Y45" i="3"/>
  <c r="Y33" i="3"/>
  <c r="Y1129" i="3"/>
  <c r="Y1031" i="3"/>
  <c r="Y981" i="3"/>
  <c r="Y973" i="3"/>
  <c r="Y873" i="3"/>
  <c r="Y865" i="3"/>
  <c r="Y735" i="3"/>
  <c r="Y725" i="3"/>
  <c r="Y569" i="3"/>
  <c r="Y320" i="3"/>
  <c r="Y308" i="3"/>
  <c r="Y296" i="3"/>
  <c r="Y284" i="3"/>
  <c r="Y272" i="3"/>
  <c r="Y248" i="3"/>
  <c r="Y236" i="3"/>
  <c r="Y212" i="3"/>
  <c r="Y176" i="3"/>
  <c r="Y164" i="3"/>
  <c r="Y116" i="3"/>
  <c r="Y92" i="3"/>
  <c r="Y56" i="3"/>
  <c r="N20" i="3"/>
  <c r="T20" i="3" s="1"/>
  <c r="Y864" i="3"/>
  <c r="Y631" i="3"/>
  <c r="R56" i="3"/>
  <c r="X56" i="3" s="1"/>
  <c r="X44" i="3"/>
  <c r="R32" i="3"/>
  <c r="X32" i="3" s="1"/>
  <c r="N32" i="3"/>
  <c r="T32" i="3" s="1"/>
  <c r="X20" i="3"/>
  <c r="R8" i="3"/>
  <c r="X8" i="3" s="1"/>
  <c r="N8" i="3"/>
  <c r="T8" i="3" s="1"/>
  <c r="Y1111" i="3"/>
  <c r="Y1099" i="3"/>
  <c r="Y1087" i="3"/>
  <c r="Y1051" i="3"/>
  <c r="Y1015" i="3"/>
  <c r="Y655" i="3"/>
  <c r="Y619" i="3"/>
  <c r="Y415" i="3"/>
  <c r="Y403" i="3"/>
  <c r="Y391" i="3"/>
  <c r="Y379" i="3"/>
  <c r="Y367" i="3"/>
  <c r="Y343" i="3"/>
  <c r="Y331" i="3"/>
  <c r="Y307" i="3"/>
  <c r="Y283" i="3"/>
  <c r="Y271" i="3"/>
  <c r="Y211" i="3"/>
  <c r="Y199" i="3"/>
  <c r="Y187" i="3"/>
  <c r="Y175" i="3"/>
  <c r="Y151" i="3"/>
  <c r="Y139" i="3"/>
  <c r="Y127" i="3"/>
  <c r="Y115" i="3"/>
  <c r="Y103" i="3"/>
  <c r="Y79" i="3"/>
  <c r="Y43" i="3"/>
  <c r="Y31" i="3"/>
  <c r="Y1172" i="3"/>
  <c r="Y1162" i="3"/>
  <c r="Y980" i="3"/>
  <c r="Y932" i="3"/>
  <c r="Y902" i="3"/>
  <c r="Y872" i="3"/>
  <c r="Y800" i="3"/>
  <c r="Y734" i="3"/>
  <c r="Y474" i="3"/>
  <c r="R43" i="3"/>
  <c r="X43" i="3" s="1"/>
  <c r="R31" i="3"/>
  <c r="X31" i="3" s="1"/>
  <c r="N31" i="3"/>
  <c r="T31" i="3" s="1"/>
  <c r="R19" i="3"/>
  <c r="X19" i="3" s="1"/>
  <c r="N19" i="3"/>
  <c r="T19" i="3" s="1"/>
  <c r="R7" i="3"/>
  <c r="X7" i="3" s="1"/>
  <c r="N7" i="3"/>
  <c r="T7" i="3" s="1"/>
  <c r="Y1146" i="3"/>
  <c r="Y1134" i="3"/>
  <c r="Y1110" i="3"/>
  <c r="Y1074" i="3"/>
  <c r="Y1050" i="3"/>
  <c r="Y990" i="3"/>
  <c r="Y678" i="3"/>
  <c r="Y666" i="3"/>
  <c r="Y630" i="3"/>
  <c r="Y414" i="3"/>
  <c r="Y402" i="3"/>
  <c r="Y390" i="3"/>
  <c r="Y330" i="3"/>
  <c r="Y318" i="3"/>
  <c r="Y294" i="3"/>
  <c r="Y258" i="3"/>
  <c r="Y246" i="3"/>
  <c r="Y222" i="3"/>
  <c r="Y210" i="3"/>
  <c r="Y198" i="3"/>
  <c r="Y186" i="3"/>
  <c r="Y150" i="3"/>
  <c r="Y102" i="3"/>
  <c r="Y78" i="3"/>
  <c r="Y66" i="3"/>
  <c r="Y54" i="3"/>
  <c r="N155" i="3"/>
  <c r="T155" i="3" s="1"/>
  <c r="Y1154" i="3"/>
  <c r="Y951" i="3"/>
  <c r="Y790" i="3"/>
  <c r="Y743" i="3"/>
  <c r="Y485" i="3"/>
  <c r="Y401" i="3"/>
  <c r="Y1161" i="3"/>
  <c r="Y1105" i="3"/>
  <c r="Y974" i="3"/>
  <c r="Y866" i="3"/>
  <c r="Y807" i="3"/>
  <c r="Y736" i="3"/>
  <c r="Y717" i="3"/>
  <c r="Y572" i="3"/>
  <c r="Y561" i="3"/>
  <c r="Y550" i="3"/>
  <c r="Y426" i="3"/>
  <c r="Y1174" i="3"/>
  <c r="Y1159" i="3"/>
  <c r="Y1131" i="3"/>
  <c r="Y938" i="3"/>
  <c r="Y824" i="3"/>
  <c r="Y814" i="3"/>
  <c r="Y665" i="3"/>
  <c r="Y239" i="3"/>
  <c r="Y1166" i="3"/>
  <c r="Y1067" i="3"/>
  <c r="Y954" i="3"/>
  <c r="Y945" i="3"/>
  <c r="Y896" i="3"/>
  <c r="Y879" i="3"/>
  <c r="Y813" i="3"/>
  <c r="Y773" i="3"/>
  <c r="Y752" i="3"/>
  <c r="Y742" i="3"/>
  <c r="Y679" i="3"/>
  <c r="Y620" i="3"/>
  <c r="Y1173" i="3"/>
  <c r="Y1149" i="3"/>
  <c r="Y1054" i="3"/>
  <c r="Y937" i="3"/>
  <c r="Y903" i="3"/>
  <c r="Y741" i="3"/>
  <c r="Y701" i="3"/>
  <c r="Y597" i="3"/>
  <c r="Y475" i="3"/>
  <c r="Y466" i="3"/>
  <c r="Y82" i="3"/>
  <c r="Y1165" i="3"/>
  <c r="Y1156" i="3"/>
  <c r="Y1138" i="3"/>
  <c r="Y1098" i="3"/>
  <c r="Y961" i="3"/>
  <c r="Y944" i="3"/>
  <c r="Y895" i="3"/>
  <c r="Y782" i="3"/>
  <c r="Y507" i="3"/>
  <c r="Y2" i="3"/>
  <c r="Y1059" i="3"/>
  <c r="Y1045" i="3"/>
  <c r="Y1038" i="3"/>
  <c r="Y1030" i="3"/>
  <c r="Y1002" i="3"/>
  <c r="Y979" i="3"/>
  <c r="Y972" i="3"/>
  <c r="Y957" i="3"/>
  <c r="Y950" i="3"/>
  <c r="Y943" i="3"/>
  <c r="Y921" i="3"/>
  <c r="Y914" i="3"/>
  <c r="Y907" i="3"/>
  <c r="Y885" i="3"/>
  <c r="Y878" i="3"/>
  <c r="Y871" i="3"/>
  <c r="Y830" i="3"/>
  <c r="Y767" i="3"/>
  <c r="Y695" i="3"/>
  <c r="Y675" i="3"/>
  <c r="Y511" i="3"/>
  <c r="Y473" i="3"/>
  <c r="Y282" i="3"/>
  <c r="Y1176" i="3"/>
  <c r="Y1170" i="3"/>
  <c r="Y1164" i="3"/>
  <c r="Y1158" i="3"/>
  <c r="Y1152" i="3"/>
  <c r="Y1122" i="3"/>
  <c r="Y1116" i="3"/>
  <c r="Y821" i="3"/>
  <c r="Y776" i="3"/>
  <c r="Y758" i="3"/>
  <c r="Y749" i="3"/>
  <c r="Y704" i="3"/>
  <c r="Y651" i="3"/>
  <c r="Y639" i="3"/>
  <c r="Y625" i="3"/>
  <c r="Y613" i="3"/>
  <c r="Y533" i="3"/>
  <c r="Y361" i="3"/>
  <c r="Y18" i="3"/>
  <c r="Y1108" i="3"/>
  <c r="Y1072" i="3"/>
  <c r="Y978" i="3"/>
  <c r="Y963" i="3"/>
  <c r="Y956" i="3"/>
  <c r="Y949" i="3"/>
  <c r="Y942" i="3"/>
  <c r="Y927" i="3"/>
  <c r="Y920" i="3"/>
  <c r="Y913" i="3"/>
  <c r="Y891" i="3"/>
  <c r="Y884" i="3"/>
  <c r="Y877" i="3"/>
  <c r="Y853" i="3"/>
  <c r="Y844" i="3"/>
  <c r="Y784" i="3"/>
  <c r="Y766" i="3"/>
  <c r="Y712" i="3"/>
  <c r="Y694" i="3"/>
  <c r="Y659" i="3"/>
  <c r="Y543" i="3"/>
  <c r="Y532" i="3"/>
  <c r="Y509" i="3"/>
  <c r="Y500" i="3"/>
  <c r="Y204" i="3"/>
  <c r="Y1175" i="3"/>
  <c r="Y1169" i="3"/>
  <c r="Y1163" i="3"/>
  <c r="Y1157" i="3"/>
  <c r="Y1151" i="3"/>
  <c r="Y1145" i="3"/>
  <c r="Y1079" i="3"/>
  <c r="Y1007" i="3"/>
  <c r="Y836" i="3"/>
  <c r="Y783" i="3"/>
  <c r="Y765" i="3"/>
  <c r="Y711" i="3"/>
  <c r="Y693" i="3"/>
  <c r="Y554" i="3"/>
  <c r="Y542" i="3"/>
  <c r="Y499" i="3"/>
  <c r="Y481" i="3"/>
  <c r="Y449" i="3"/>
  <c r="Y427" i="3"/>
  <c r="Y227" i="3"/>
  <c r="Y149" i="3"/>
  <c r="Y1086" i="3"/>
  <c r="Y1064" i="3"/>
  <c r="Y1021" i="3"/>
  <c r="Y1014" i="3"/>
  <c r="Y999" i="3"/>
  <c r="Y984" i="3"/>
  <c r="Y969" i="3"/>
  <c r="Y962" i="3"/>
  <c r="Y955" i="3"/>
  <c r="Y948" i="3"/>
  <c r="Y933" i="3"/>
  <c r="Y926" i="3"/>
  <c r="Y919" i="3"/>
  <c r="Y897" i="3"/>
  <c r="Y890" i="3"/>
  <c r="Y883" i="3"/>
  <c r="Y860" i="3"/>
  <c r="Y791" i="3"/>
  <c r="Y719" i="3"/>
  <c r="Y603" i="3"/>
  <c r="Y563" i="3"/>
  <c r="Y553" i="3"/>
  <c r="Y519" i="3"/>
  <c r="Y437" i="3"/>
  <c r="Y936" i="3"/>
  <c r="Y930" i="3"/>
  <c r="Y924" i="3"/>
  <c r="Y918" i="3"/>
  <c r="Y912" i="3"/>
  <c r="Y906" i="3"/>
  <c r="Y900" i="3"/>
  <c r="Y894" i="3"/>
  <c r="Y888" i="3"/>
  <c r="Y882" i="3"/>
  <c r="Y876" i="3"/>
  <c r="Y870" i="3"/>
  <c r="Y863" i="3"/>
  <c r="Y856" i="3"/>
  <c r="Y842" i="3"/>
  <c r="Y835" i="3"/>
  <c r="Y820" i="3"/>
  <c r="Y812" i="3"/>
  <c r="Y796" i="3"/>
  <c r="Y788" i="3"/>
  <c r="Y772" i="3"/>
  <c r="Y764" i="3"/>
  <c r="Y748" i="3"/>
  <c r="Y740" i="3"/>
  <c r="Y724" i="3"/>
  <c r="Y716" i="3"/>
  <c r="Y700" i="3"/>
  <c r="Y692" i="3"/>
  <c r="Y647" i="3"/>
  <c r="Y585" i="3"/>
  <c r="Y568" i="3"/>
  <c r="Y547" i="3"/>
  <c r="Y517" i="3"/>
  <c r="Y498" i="3"/>
  <c r="Y462" i="3"/>
  <c r="Y264" i="3"/>
  <c r="Y233" i="3"/>
  <c r="Y61" i="3"/>
  <c r="Y30" i="3"/>
  <c r="Y827" i="3"/>
  <c r="Y819" i="3"/>
  <c r="Y803" i="3"/>
  <c r="Y795" i="3"/>
  <c r="Y779" i="3"/>
  <c r="Y771" i="3"/>
  <c r="Y755" i="3"/>
  <c r="Y747" i="3"/>
  <c r="Y731" i="3"/>
  <c r="Y723" i="3"/>
  <c r="Y707" i="3"/>
  <c r="Y699" i="3"/>
  <c r="Y537" i="3"/>
  <c r="Y433" i="3"/>
  <c r="Y354" i="3"/>
  <c r="Y989" i="3"/>
  <c r="Y983" i="3"/>
  <c r="Y977" i="3"/>
  <c r="Y971" i="3"/>
  <c r="Y965" i="3"/>
  <c r="Y959" i="3"/>
  <c r="Y953" i="3"/>
  <c r="Y947" i="3"/>
  <c r="Y941" i="3"/>
  <c r="Y935" i="3"/>
  <c r="Y929" i="3"/>
  <c r="Y923" i="3"/>
  <c r="Y917" i="3"/>
  <c r="Y911" i="3"/>
  <c r="Y905" i="3"/>
  <c r="Y899" i="3"/>
  <c r="Y893" i="3"/>
  <c r="Y887" i="3"/>
  <c r="Y881" i="3"/>
  <c r="Y875" i="3"/>
  <c r="Y869" i="3"/>
  <c r="Y862" i="3"/>
  <c r="Y855" i="3"/>
  <c r="Y848" i="3"/>
  <c r="Y841" i="3"/>
  <c r="Y673" i="3"/>
  <c r="Y627" i="3"/>
  <c r="Y577" i="3"/>
  <c r="Y545" i="3"/>
  <c r="Y536" i="3"/>
  <c r="Y525" i="3"/>
  <c r="Y515" i="3"/>
  <c r="Y461" i="3"/>
  <c r="Y442" i="3"/>
  <c r="Y276" i="3"/>
  <c r="Y826" i="3"/>
  <c r="Y818" i="3"/>
  <c r="Y802" i="3"/>
  <c r="Y794" i="3"/>
  <c r="Y778" i="3"/>
  <c r="Y770" i="3"/>
  <c r="Y754" i="3"/>
  <c r="Y746" i="3"/>
  <c r="Y730" i="3"/>
  <c r="Y722" i="3"/>
  <c r="Y706" i="3"/>
  <c r="Y698" i="3"/>
  <c r="Y645" i="3"/>
  <c r="Y616" i="3"/>
  <c r="Y565" i="3"/>
  <c r="Y535" i="3"/>
  <c r="Y524" i="3"/>
  <c r="Y514" i="3"/>
  <c r="Y348" i="3"/>
  <c r="Y157" i="3"/>
  <c r="Y108" i="3"/>
  <c r="Y42" i="3"/>
  <c r="Y994" i="3"/>
  <c r="Y982" i="3"/>
  <c r="Y976" i="3"/>
  <c r="Y970" i="3"/>
  <c r="Y964" i="3"/>
  <c r="Y958" i="3"/>
  <c r="Y952" i="3"/>
  <c r="Y946" i="3"/>
  <c r="Y940" i="3"/>
  <c r="Y934" i="3"/>
  <c r="Y928" i="3"/>
  <c r="Y922" i="3"/>
  <c r="Y916" i="3"/>
  <c r="Y910" i="3"/>
  <c r="Y904" i="3"/>
  <c r="Y898" i="3"/>
  <c r="Y892" i="3"/>
  <c r="Y886" i="3"/>
  <c r="Y880" i="3"/>
  <c r="Y874" i="3"/>
  <c r="Y868" i="3"/>
  <c r="Y861" i="3"/>
  <c r="Y854" i="3"/>
  <c r="Y847" i="3"/>
  <c r="Y832" i="3"/>
  <c r="Y825" i="3"/>
  <c r="Y809" i="3"/>
  <c r="Y801" i="3"/>
  <c r="Y785" i="3"/>
  <c r="Y777" i="3"/>
  <c r="Y761" i="3"/>
  <c r="Y753" i="3"/>
  <c r="Y737" i="3"/>
  <c r="Y729" i="3"/>
  <c r="Y713" i="3"/>
  <c r="Y705" i="3"/>
  <c r="Y689" i="3"/>
  <c r="Y671" i="3"/>
  <c r="Y661" i="3"/>
  <c r="Y607" i="3"/>
  <c r="Y591" i="3"/>
  <c r="Y555" i="3"/>
  <c r="Y486" i="3"/>
  <c r="Y450" i="3"/>
  <c r="Y257" i="3"/>
  <c r="Y849" i="3"/>
  <c r="Y843" i="3"/>
  <c r="Y837" i="3"/>
  <c r="Y831" i="3"/>
  <c r="Y681" i="3"/>
  <c r="Y667" i="3"/>
  <c r="Y653" i="3"/>
  <c r="Y640" i="3"/>
  <c r="Y633" i="3"/>
  <c r="Y579" i="3"/>
  <c r="Y562" i="3"/>
  <c r="Y544" i="3"/>
  <c r="Y526" i="3"/>
  <c r="Y508" i="3"/>
  <c r="Y501" i="3"/>
  <c r="Y492" i="3"/>
  <c r="Y468" i="3"/>
  <c r="Y460" i="3"/>
  <c r="Y161" i="3"/>
  <c r="Y32" i="3"/>
  <c r="Y20" i="3"/>
  <c r="Y829" i="3"/>
  <c r="Y823" i="3"/>
  <c r="Y817" i="3"/>
  <c r="Y811" i="3"/>
  <c r="Y805" i="3"/>
  <c r="Y799" i="3"/>
  <c r="Y793" i="3"/>
  <c r="Y787" i="3"/>
  <c r="Y781" i="3"/>
  <c r="Y775" i="3"/>
  <c r="Y769" i="3"/>
  <c r="Y763" i="3"/>
  <c r="Y757" i="3"/>
  <c r="Y751" i="3"/>
  <c r="Y745" i="3"/>
  <c r="Y739" i="3"/>
  <c r="Y733" i="3"/>
  <c r="Y727" i="3"/>
  <c r="Y721" i="3"/>
  <c r="Y715" i="3"/>
  <c r="Y709" i="3"/>
  <c r="Y703" i="3"/>
  <c r="Y697" i="3"/>
  <c r="Y691" i="3"/>
  <c r="Y685" i="3"/>
  <c r="Y657" i="3"/>
  <c r="Y609" i="3"/>
  <c r="Y583" i="3"/>
  <c r="Y559" i="3"/>
  <c r="Y541" i="3"/>
  <c r="Y523" i="3"/>
  <c r="Y505" i="3"/>
  <c r="Y424" i="3"/>
  <c r="Y365" i="3"/>
  <c r="Y6" i="3"/>
  <c r="Y852" i="3"/>
  <c r="Y846" i="3"/>
  <c r="Y840" i="3"/>
  <c r="Y834" i="3"/>
  <c r="Y677" i="3"/>
  <c r="Y663" i="3"/>
  <c r="Y637" i="3"/>
  <c r="Y629" i="3"/>
  <c r="Y615" i="3"/>
  <c r="Y589" i="3"/>
  <c r="Y567" i="3"/>
  <c r="Y549" i="3"/>
  <c r="Y531" i="3"/>
  <c r="Y513" i="3"/>
  <c r="Y496" i="3"/>
  <c r="Y472" i="3"/>
  <c r="Y448" i="3"/>
  <c r="Y259" i="3"/>
  <c r="Y247" i="3"/>
  <c r="Y223" i="3"/>
  <c r="Y114" i="3"/>
  <c r="Y53" i="3"/>
  <c r="Y828" i="3"/>
  <c r="Y822" i="3"/>
  <c r="Y816" i="3"/>
  <c r="Y810" i="3"/>
  <c r="Y804" i="3"/>
  <c r="Y798" i="3"/>
  <c r="Y792" i="3"/>
  <c r="Y786" i="3"/>
  <c r="Y780" i="3"/>
  <c r="Y774" i="3"/>
  <c r="Y768" i="3"/>
  <c r="Y762" i="3"/>
  <c r="Y756" i="3"/>
  <c r="Y750" i="3"/>
  <c r="Y744" i="3"/>
  <c r="Y738" i="3"/>
  <c r="Y732" i="3"/>
  <c r="Y726" i="3"/>
  <c r="Y720" i="3"/>
  <c r="Y714" i="3"/>
  <c r="Y708" i="3"/>
  <c r="Y702" i="3"/>
  <c r="Y696" i="3"/>
  <c r="Y690" i="3"/>
  <c r="Y656" i="3"/>
  <c r="Y643" i="3"/>
  <c r="Y595" i="3"/>
  <c r="Y575" i="3"/>
  <c r="Y566" i="3"/>
  <c r="Y557" i="3"/>
  <c r="Y548" i="3"/>
  <c r="Y539" i="3"/>
  <c r="Y530" i="3"/>
  <c r="Y521" i="3"/>
  <c r="Y512" i="3"/>
  <c r="Y413" i="3"/>
  <c r="Y126" i="3"/>
  <c r="Y90" i="3"/>
  <c r="Y52" i="3"/>
  <c r="Y24" i="3"/>
  <c r="Y14" i="3"/>
  <c r="Y857" i="3"/>
  <c r="Y851" i="3"/>
  <c r="Y845" i="3"/>
  <c r="Y839" i="3"/>
  <c r="Y833" i="3"/>
  <c r="Y683" i="3"/>
  <c r="Y669" i="3"/>
  <c r="Y649" i="3"/>
  <c r="Y635" i="3"/>
  <c r="Y621" i="3"/>
  <c r="Y614" i="3"/>
  <c r="Y601" i="3"/>
  <c r="Y574" i="3"/>
  <c r="Y556" i="3"/>
  <c r="Y538" i="3"/>
  <c r="Y520" i="3"/>
  <c r="Y494" i="3"/>
  <c r="Y487" i="3"/>
  <c r="Y479" i="3"/>
  <c r="Y463" i="3"/>
  <c r="Y455" i="3"/>
  <c r="Y439" i="3"/>
  <c r="Y372" i="3"/>
  <c r="Y319" i="3"/>
  <c r="Y270" i="3"/>
  <c r="Y234" i="3"/>
  <c r="Y64" i="3"/>
  <c r="Y49" i="3"/>
  <c r="Y608" i="3"/>
  <c r="Y602" i="3"/>
  <c r="Y596" i="3"/>
  <c r="Y590" i="3"/>
  <c r="Y584" i="3"/>
  <c r="Y578" i="3"/>
  <c r="Y506" i="3"/>
  <c r="Y493" i="3"/>
  <c r="Y480" i="3"/>
  <c r="Y467" i="3"/>
  <c r="Y454" i="3"/>
  <c r="Y407" i="3"/>
  <c r="Y378" i="3"/>
  <c r="Y355" i="3"/>
  <c r="Y325" i="3"/>
  <c r="Y179" i="3"/>
  <c r="Y107" i="3"/>
  <c r="Y71" i="3"/>
  <c r="Y41" i="3"/>
  <c r="Y660" i="3"/>
  <c r="Y654" i="3"/>
  <c r="Y648" i="3"/>
  <c r="Y642" i="3"/>
  <c r="Y618" i="3"/>
  <c r="Y612" i="3"/>
  <c r="Y606" i="3"/>
  <c r="Y600" i="3"/>
  <c r="Y594" i="3"/>
  <c r="Y588" i="3"/>
  <c r="Y582" i="3"/>
  <c r="Y576" i="3"/>
  <c r="Y504" i="3"/>
  <c r="Y491" i="3"/>
  <c r="Y478" i="3"/>
  <c r="Y445" i="3"/>
  <c r="Y432" i="3"/>
  <c r="Y419" i="3"/>
  <c r="Y383" i="3"/>
  <c r="Y337" i="3"/>
  <c r="Y323" i="3"/>
  <c r="Y306" i="3"/>
  <c r="Y193" i="3"/>
  <c r="Y131" i="3"/>
  <c r="Y113" i="3"/>
  <c r="Y77" i="3"/>
  <c r="Y67" i="3"/>
  <c r="Y58" i="3"/>
  <c r="Y37" i="3"/>
  <c r="Y570" i="3"/>
  <c r="Y564" i="3"/>
  <c r="Y558" i="3"/>
  <c r="Y552" i="3"/>
  <c r="Y546" i="3"/>
  <c r="Y540" i="3"/>
  <c r="Y534" i="3"/>
  <c r="Y528" i="3"/>
  <c r="Y522" i="3"/>
  <c r="Y516" i="3"/>
  <c r="Y510" i="3"/>
  <c r="Y497" i="3"/>
  <c r="Y484" i="3"/>
  <c r="Y451" i="3"/>
  <c r="Y438" i="3"/>
  <c r="Y425" i="3"/>
  <c r="Y313" i="3"/>
  <c r="Y253" i="3"/>
  <c r="Y245" i="3"/>
  <c r="Y235" i="3"/>
  <c r="Y174" i="3"/>
  <c r="Y145" i="3"/>
  <c r="Y138" i="3"/>
  <c r="Y112" i="3"/>
  <c r="Y47" i="3"/>
  <c r="Y12" i="3"/>
  <c r="Y623" i="3"/>
  <c r="Y611" i="3"/>
  <c r="Y605" i="3"/>
  <c r="Y599" i="3"/>
  <c r="Y593" i="3"/>
  <c r="Y587" i="3"/>
  <c r="Y581" i="3"/>
  <c r="Y503" i="3"/>
  <c r="Y490" i="3"/>
  <c r="Y457" i="3"/>
  <c r="Y444" i="3"/>
  <c r="Y431" i="3"/>
  <c r="Y389" i="3"/>
  <c r="Y120" i="3"/>
  <c r="Y94" i="3"/>
  <c r="Y84" i="3"/>
  <c r="Y55" i="3"/>
  <c r="Y46" i="3"/>
  <c r="Y610" i="3"/>
  <c r="Y604" i="3"/>
  <c r="Y598" i="3"/>
  <c r="Y592" i="3"/>
  <c r="Y586" i="3"/>
  <c r="Y580" i="3"/>
  <c r="Y502" i="3"/>
  <c r="Y469" i="3"/>
  <c r="Y456" i="3"/>
  <c r="Y443" i="3"/>
  <c r="Y430" i="3"/>
  <c r="Y395" i="3"/>
  <c r="Y366" i="3"/>
  <c r="Y342" i="3"/>
  <c r="Y335" i="3"/>
  <c r="Y295" i="3"/>
  <c r="Y109" i="3"/>
  <c r="Y91" i="3"/>
  <c r="Y25" i="3"/>
  <c r="Y19" i="3"/>
  <c r="Y13" i="3"/>
  <c r="Y7" i="3"/>
  <c r="Y358" i="3"/>
  <c r="Y334" i="3"/>
  <c r="Y328" i="3"/>
  <c r="Y322" i="3"/>
  <c r="Y310" i="3"/>
  <c r="Y298" i="3"/>
  <c r="Y292" i="3"/>
  <c r="Y286" i="3"/>
  <c r="Y250" i="3"/>
  <c r="Y232" i="3"/>
  <c r="Y220" i="3"/>
  <c r="Y208" i="3"/>
  <c r="Y196" i="3"/>
  <c r="Y166" i="3"/>
  <c r="Y142" i="3"/>
  <c r="Y23" i="3"/>
  <c r="Y17" i="3"/>
  <c r="Y11" i="3"/>
  <c r="Y5" i="3"/>
  <c r="Y495" i="3"/>
  <c r="Y489" i="3"/>
  <c r="Y483" i="3"/>
  <c r="Y477" i="3"/>
  <c r="Y471" i="3"/>
  <c r="Y465" i="3"/>
  <c r="Y459" i="3"/>
  <c r="Y453" i="3"/>
  <c r="Y447" i="3"/>
  <c r="Y441" i="3"/>
  <c r="Y435" i="3"/>
  <c r="Y429" i="3"/>
  <c r="Y423" i="3"/>
  <c r="Y381" i="3"/>
  <c r="Y375" i="3"/>
  <c r="Y369" i="3"/>
  <c r="Y363" i="3"/>
  <c r="Y351" i="3"/>
  <c r="Y345" i="3"/>
  <c r="Y339" i="3"/>
  <c r="Y333" i="3"/>
  <c r="Y279" i="3"/>
  <c r="Y273" i="3"/>
  <c r="Y255" i="3"/>
  <c r="Y237" i="3"/>
  <c r="Y231" i="3"/>
  <c r="Y213" i="3"/>
  <c r="Y183" i="3"/>
  <c r="Y141" i="3"/>
  <c r="Y34" i="3"/>
  <c r="Y22" i="3"/>
  <c r="Y16" i="3"/>
  <c r="Y10" i="3"/>
  <c r="Y4" i="3"/>
  <c r="Y123" i="3"/>
  <c r="Y117" i="3"/>
  <c r="Y105" i="3"/>
  <c r="Y87" i="3"/>
  <c r="Y39" i="3"/>
  <c r="Y488" i="3"/>
  <c r="Y482" i="3"/>
  <c r="Y476" i="3"/>
  <c r="Y470" i="3"/>
  <c r="Y464" i="3"/>
  <c r="Y458" i="3"/>
  <c r="Y452" i="3"/>
  <c r="Y446" i="3"/>
  <c r="Y440" i="3"/>
  <c r="Y434" i="3"/>
  <c r="Y428" i="3"/>
  <c r="Y422" i="3"/>
  <c r="Y416" i="3"/>
  <c r="Y410" i="3"/>
  <c r="Y404" i="3"/>
  <c r="Y398" i="3"/>
  <c r="Y392" i="3"/>
  <c r="Y386" i="3"/>
  <c r="Y338" i="3"/>
  <c r="Y326" i="3"/>
  <c r="Y302" i="3"/>
  <c r="Y290" i="3"/>
  <c r="Y266" i="3"/>
  <c r="Y260" i="3"/>
  <c r="Y242" i="3"/>
  <c r="Y230" i="3"/>
  <c r="Y224" i="3"/>
  <c r="Y218" i="3"/>
  <c r="Y200" i="3"/>
  <c r="Y188" i="3"/>
  <c r="Y170" i="3"/>
  <c r="Y152" i="3"/>
  <c r="Y140" i="3"/>
  <c r="Y134" i="3"/>
  <c r="Y27" i="3"/>
  <c r="Y21" i="3"/>
  <c r="Y15" i="3"/>
  <c r="Y9" i="3"/>
  <c r="Y3" i="3"/>
  <c r="Y128" i="3"/>
  <c r="Y110" i="3"/>
  <c r="Y104" i="3"/>
  <c r="Y98" i="3"/>
  <c r="Y80" i="3"/>
  <c r="Y74" i="3"/>
  <c r="Y68" i="3"/>
  <c r="Y44" i="3"/>
  <c r="P734" i="3"/>
  <c r="V734" i="3" s="1"/>
  <c r="P602" i="3"/>
  <c r="V602" i="3" s="1"/>
  <c r="P446" i="3"/>
  <c r="V446" i="3" s="1"/>
  <c r="Q63" i="3"/>
  <c r="W63" i="3" s="1"/>
  <c r="Q65" i="3"/>
  <c r="W65" i="3" s="1"/>
  <c r="Q67" i="3"/>
  <c r="W67" i="3" s="1"/>
  <c r="Q69" i="3"/>
  <c r="W69" i="3" s="1"/>
  <c r="Q71" i="3"/>
  <c r="W71" i="3" s="1"/>
  <c r="Q73" i="3"/>
  <c r="W73" i="3" s="1"/>
  <c r="Q134" i="3"/>
  <c r="W134" i="3" s="1"/>
  <c r="Q136" i="3"/>
  <c r="W136" i="3" s="1"/>
  <c r="Q138" i="3"/>
  <c r="W138" i="3" s="1"/>
  <c r="Q140" i="3"/>
  <c r="W140" i="3" s="1"/>
  <c r="Q142" i="3"/>
  <c r="W142" i="3" s="1"/>
  <c r="Q144" i="3"/>
  <c r="W144" i="3" s="1"/>
  <c r="Q169" i="3"/>
  <c r="W169" i="3" s="1"/>
  <c r="Q207" i="3"/>
  <c r="W207" i="3" s="1"/>
  <c r="Q209" i="3"/>
  <c r="W209" i="3" s="1"/>
  <c r="Q211" i="3"/>
  <c r="W211" i="3" s="1"/>
  <c r="Q213" i="3"/>
  <c r="W213" i="3" s="1"/>
  <c r="Q215" i="3"/>
  <c r="W215" i="3" s="1"/>
  <c r="Q217" i="3"/>
  <c r="W217" i="3" s="1"/>
  <c r="Q238" i="3"/>
  <c r="W238" i="3" s="1"/>
  <c r="Q247" i="3"/>
  <c r="W247" i="3" s="1"/>
  <c r="Q266" i="3"/>
  <c r="W266" i="3" s="1"/>
  <c r="Q282" i="3"/>
  <c r="W282" i="3" s="1"/>
  <c r="Q299" i="3"/>
  <c r="W299" i="3" s="1"/>
  <c r="Q304" i="3"/>
  <c r="W304" i="3" s="1"/>
  <c r="Q375" i="3"/>
  <c r="W375" i="3" s="1"/>
  <c r="Q383" i="3"/>
  <c r="W383" i="3" s="1"/>
  <c r="Q591" i="3"/>
  <c r="W591" i="3" s="1"/>
  <c r="Q682" i="3"/>
  <c r="W682" i="3" s="1"/>
  <c r="P770" i="3"/>
  <c r="V770" i="3" s="1"/>
  <c r="Q51" i="3"/>
  <c r="W51" i="3" s="1"/>
  <c r="Q53" i="3"/>
  <c r="W53" i="3" s="1"/>
  <c r="Q55" i="3"/>
  <c r="W55" i="3" s="1"/>
  <c r="Q57" i="3"/>
  <c r="W57" i="3" s="1"/>
  <c r="Q59" i="3"/>
  <c r="W59" i="3" s="1"/>
  <c r="Q61" i="3"/>
  <c r="W61" i="3" s="1"/>
  <c r="Q122" i="3"/>
  <c r="W122" i="3" s="1"/>
  <c r="Q124" i="3"/>
  <c r="W124" i="3" s="1"/>
  <c r="Q126" i="3"/>
  <c r="W126" i="3" s="1"/>
  <c r="Q128" i="3"/>
  <c r="W128" i="3" s="1"/>
  <c r="Q130" i="3"/>
  <c r="W130" i="3" s="1"/>
  <c r="Q132" i="3"/>
  <c r="W132" i="3" s="1"/>
  <c r="Q167" i="3"/>
  <c r="W167" i="3" s="1"/>
  <c r="Q236" i="3"/>
  <c r="W236" i="3" s="1"/>
  <c r="Q245" i="3"/>
  <c r="W245" i="3" s="1"/>
  <c r="Q292" i="3"/>
  <c r="W292" i="3" s="1"/>
  <c r="Q309" i="3"/>
  <c r="W309" i="3" s="1"/>
  <c r="Q363" i="3"/>
  <c r="W363" i="3" s="1"/>
  <c r="Q519" i="3"/>
  <c r="W519" i="3" s="1"/>
  <c r="Q527" i="3"/>
  <c r="W527" i="3" s="1"/>
  <c r="Q582" i="3"/>
  <c r="W582" i="3" s="1"/>
  <c r="P794" i="3"/>
  <c r="V794" i="3" s="1"/>
  <c r="P662" i="3"/>
  <c r="V662" i="3" s="1"/>
  <c r="P578" i="3"/>
  <c r="V578" i="3" s="1"/>
  <c r="P458" i="3"/>
  <c r="V458" i="3" s="1"/>
  <c r="P350" i="3"/>
  <c r="V350" i="3" s="1"/>
  <c r="Q1159" i="3"/>
  <c r="W1159" i="3" s="1"/>
  <c r="Q1156" i="3"/>
  <c r="W1156" i="3" s="1"/>
  <c r="Q1149" i="3"/>
  <c r="W1149" i="3" s="1"/>
  <c r="Q1120" i="3"/>
  <c r="W1120" i="3" s="1"/>
  <c r="Q1088" i="3"/>
  <c r="W1088" i="3" s="1"/>
  <c r="Q1081" i="3"/>
  <c r="W1081" i="3" s="1"/>
  <c r="Q1071" i="3"/>
  <c r="W1071" i="3" s="1"/>
  <c r="Q1056" i="3"/>
  <c r="W1056" i="3" s="1"/>
  <c r="Q1039" i="3"/>
  <c r="W1039" i="3" s="1"/>
  <c r="Q1037" i="3"/>
  <c r="W1037" i="3" s="1"/>
  <c r="Q1032" i="3"/>
  <c r="W1032" i="3" s="1"/>
  <c r="Q1025" i="3"/>
  <c r="W1025" i="3" s="1"/>
  <c r="Q1018" i="3"/>
  <c r="W1018" i="3" s="1"/>
  <c r="Q1004" i="3"/>
  <c r="W1004" i="3" s="1"/>
  <c r="Q969" i="3"/>
  <c r="W969" i="3" s="1"/>
  <c r="Q967" i="3"/>
  <c r="W967" i="3" s="1"/>
  <c r="Q965" i="3"/>
  <c r="W965" i="3" s="1"/>
  <c r="Q963" i="3"/>
  <c r="W963" i="3" s="1"/>
  <c r="Q948" i="3"/>
  <c r="W948" i="3" s="1"/>
  <c r="Q908" i="3"/>
  <c r="W908" i="3" s="1"/>
  <c r="Q906" i="3"/>
  <c r="W906" i="3" s="1"/>
  <c r="Q904" i="3"/>
  <c r="W904" i="3" s="1"/>
  <c r="Q902" i="3"/>
  <c r="W902" i="3" s="1"/>
  <c r="Q887" i="3"/>
  <c r="W887" i="3" s="1"/>
  <c r="Q864" i="3"/>
  <c r="W864" i="3" s="1"/>
  <c r="Q1145" i="3"/>
  <c r="W1145" i="3" s="1"/>
  <c r="Q1103" i="3"/>
  <c r="W1103" i="3" s="1"/>
  <c r="Q1093" i="3"/>
  <c r="W1093" i="3" s="1"/>
  <c r="Q1073" i="3"/>
  <c r="W1073" i="3" s="1"/>
  <c r="Q1051" i="3"/>
  <c r="W1051" i="3" s="1"/>
  <c r="Q1041" i="3"/>
  <c r="W1041" i="3" s="1"/>
  <c r="Q1027" i="3"/>
  <c r="W1027" i="3" s="1"/>
  <c r="Q1011" i="3"/>
  <c r="W1011" i="3" s="1"/>
  <c r="Q997" i="3"/>
  <c r="W997" i="3" s="1"/>
  <c r="Q984" i="3"/>
  <c r="W984" i="3" s="1"/>
  <c r="Q971" i="3"/>
  <c r="W971" i="3" s="1"/>
  <c r="Q933" i="3"/>
  <c r="W933" i="3" s="1"/>
  <c r="Q931" i="3"/>
  <c r="W931" i="3" s="1"/>
  <c r="Q929" i="3"/>
  <c r="W929" i="3" s="1"/>
  <c r="Q927" i="3"/>
  <c r="W927" i="3" s="1"/>
  <c r="Q910" i="3"/>
  <c r="W910" i="3" s="1"/>
  <c r="Q889" i="3"/>
  <c r="W889" i="3" s="1"/>
  <c r="Q872" i="3"/>
  <c r="W872" i="3" s="1"/>
  <c r="Q870" i="3"/>
  <c r="W870" i="3" s="1"/>
  <c r="Q868" i="3"/>
  <c r="W868" i="3" s="1"/>
  <c r="Q866" i="3"/>
  <c r="W866" i="3" s="1"/>
  <c r="Q849" i="3"/>
  <c r="W849" i="3" s="1"/>
  <c r="Q847" i="3"/>
  <c r="W847" i="3" s="1"/>
  <c r="Q845" i="3"/>
  <c r="W845" i="3" s="1"/>
  <c r="Q843" i="3"/>
  <c r="W843" i="3" s="1"/>
  <c r="Q992" i="3"/>
  <c r="W992" i="3" s="1"/>
  <c r="Q990" i="3"/>
  <c r="W990" i="3" s="1"/>
  <c r="Q988" i="3"/>
  <c r="W988" i="3" s="1"/>
  <c r="Q958" i="3"/>
  <c r="W958" i="3" s="1"/>
  <c r="Q1133" i="3"/>
  <c r="W1133" i="3" s="1"/>
  <c r="Q1112" i="3"/>
  <c r="W1112" i="3" s="1"/>
  <c r="Q1109" i="3"/>
  <c r="W1109" i="3" s="1"/>
  <c r="Q1075" i="3"/>
  <c r="W1075" i="3" s="1"/>
  <c r="Q1068" i="3"/>
  <c r="W1068" i="3" s="1"/>
  <c r="Q1053" i="3"/>
  <c r="W1053" i="3" s="1"/>
  <c r="Q1029" i="3"/>
  <c r="W1029" i="3" s="1"/>
  <c r="Q1020" i="3"/>
  <c r="W1020" i="3" s="1"/>
  <c r="Q1013" i="3"/>
  <c r="W1013" i="3" s="1"/>
  <c r="Q1006" i="3"/>
  <c r="W1006" i="3" s="1"/>
  <c r="Q973" i="3"/>
  <c r="W973" i="3" s="1"/>
  <c r="Q956" i="3"/>
  <c r="W956" i="3" s="1"/>
  <c r="Q954" i="3"/>
  <c r="W954" i="3" s="1"/>
  <c r="Q952" i="3"/>
  <c r="W952" i="3" s="1"/>
  <c r="Q950" i="3"/>
  <c r="W950" i="3" s="1"/>
  <c r="Q935" i="3"/>
  <c r="W935" i="3" s="1"/>
  <c r="Q912" i="3"/>
  <c r="W912" i="3" s="1"/>
  <c r="Q897" i="3"/>
  <c r="W897" i="3" s="1"/>
  <c r="Q895" i="3"/>
  <c r="W895" i="3" s="1"/>
  <c r="Q893" i="3"/>
  <c r="W893" i="3" s="1"/>
  <c r="Q891" i="3"/>
  <c r="W891" i="3" s="1"/>
  <c r="Q874" i="3"/>
  <c r="W874" i="3" s="1"/>
  <c r="Q851" i="3"/>
  <c r="W851" i="3" s="1"/>
  <c r="Q1096" i="3"/>
  <c r="W1096" i="3" s="1"/>
  <c r="Q1090" i="3"/>
  <c r="W1090" i="3" s="1"/>
  <c r="Q1077" i="3"/>
  <c r="W1077" i="3" s="1"/>
  <c r="Q1043" i="3"/>
  <c r="W1043" i="3" s="1"/>
  <c r="Q1015" i="3"/>
  <c r="W1015" i="3" s="1"/>
  <c r="Q1168" i="3"/>
  <c r="W1168" i="3" s="1"/>
  <c r="Q1158" i="3"/>
  <c r="W1158" i="3" s="1"/>
  <c r="Q1125" i="3"/>
  <c r="W1125" i="3" s="1"/>
  <c r="Q1122" i="3"/>
  <c r="W1122" i="3" s="1"/>
  <c r="Q1116" i="3"/>
  <c r="W1116" i="3" s="1"/>
  <c r="Q1155" i="3"/>
  <c r="W1155" i="3" s="1"/>
  <c r="Q1136" i="3"/>
  <c r="W1136" i="3" s="1"/>
  <c r="Q1119" i="3"/>
  <c r="W1119" i="3" s="1"/>
  <c r="Q1083" i="3"/>
  <c r="W1083" i="3" s="1"/>
  <c r="Q1055" i="3"/>
  <c r="W1055" i="3" s="1"/>
  <c r="Q1048" i="3"/>
  <c r="W1048" i="3" s="1"/>
  <c r="Q1031" i="3"/>
  <c r="W1031" i="3" s="1"/>
  <c r="Q1017" i="3"/>
  <c r="W1017" i="3" s="1"/>
  <c r="Q1008" i="3"/>
  <c r="W1008" i="3" s="1"/>
  <c r="Q999" i="3"/>
  <c r="W999" i="3" s="1"/>
  <c r="Q981" i="3"/>
  <c r="W981" i="3" s="1"/>
  <c r="Q979" i="3"/>
  <c r="W979" i="3" s="1"/>
  <c r="Q977" i="3"/>
  <c r="W977" i="3" s="1"/>
  <c r="Q975" i="3"/>
  <c r="W975" i="3" s="1"/>
  <c r="Q945" i="3"/>
  <c r="W945" i="3" s="1"/>
  <c r="Q943" i="3"/>
  <c r="W943" i="3" s="1"/>
  <c r="Q941" i="3"/>
  <c r="W941" i="3" s="1"/>
  <c r="Q939" i="3"/>
  <c r="W939" i="3" s="1"/>
  <c r="Q922" i="3"/>
  <c r="W922" i="3" s="1"/>
  <c r="Q861" i="3"/>
  <c r="W861" i="3" s="1"/>
  <c r="Q859" i="3"/>
  <c r="W859" i="3" s="1"/>
  <c r="Q857" i="3"/>
  <c r="W857" i="3" s="1"/>
  <c r="Q855" i="3"/>
  <c r="W855" i="3" s="1"/>
  <c r="Q1144" i="3"/>
  <c r="W1144" i="3" s="1"/>
  <c r="Q1111" i="3"/>
  <c r="W1111" i="3" s="1"/>
  <c r="Q1102" i="3"/>
  <c r="W1102" i="3" s="1"/>
  <c r="Q1087" i="3"/>
  <c r="W1087" i="3" s="1"/>
  <c r="Q1085" i="3"/>
  <c r="W1085" i="3" s="1"/>
  <c r="Q1060" i="3"/>
  <c r="W1060" i="3" s="1"/>
  <c r="Q1050" i="3"/>
  <c r="W1050" i="3" s="1"/>
  <c r="Q1036" i="3"/>
  <c r="W1036" i="3" s="1"/>
  <c r="Q1022" i="3"/>
  <c r="W1022" i="3" s="1"/>
  <c r="Q1001" i="3"/>
  <c r="W1001" i="3" s="1"/>
  <c r="Q994" i="3"/>
  <c r="W994" i="3" s="1"/>
  <c r="Q983" i="3"/>
  <c r="W983" i="3" s="1"/>
  <c r="Q960" i="3"/>
  <c r="W960" i="3" s="1"/>
  <c r="Q947" i="3"/>
  <c r="W947" i="3" s="1"/>
  <c r="Q924" i="3"/>
  <c r="W924" i="3" s="1"/>
  <c r="Q901" i="3"/>
  <c r="W901" i="3" s="1"/>
  <c r="Q884" i="3"/>
  <c r="W884" i="3" s="1"/>
  <c r="Q882" i="3"/>
  <c r="W882" i="3" s="1"/>
  <c r="Q880" i="3"/>
  <c r="W880" i="3" s="1"/>
  <c r="Q878" i="3"/>
  <c r="W878" i="3" s="1"/>
  <c r="Q863" i="3"/>
  <c r="W863" i="3" s="1"/>
  <c r="Q1170" i="3"/>
  <c r="W1170" i="3" s="1"/>
  <c r="Q1147" i="3"/>
  <c r="W1147" i="3" s="1"/>
  <c r="Q1132" i="3"/>
  <c r="W1132" i="3" s="1"/>
  <c r="Q1105" i="3"/>
  <c r="W1105" i="3" s="1"/>
  <c r="Q1092" i="3"/>
  <c r="W1092" i="3" s="1"/>
  <c r="Q1070" i="3"/>
  <c r="W1070" i="3" s="1"/>
  <c r="Q1062" i="3"/>
  <c r="W1062" i="3" s="1"/>
  <c r="Q1045" i="3"/>
  <c r="W1045" i="3" s="1"/>
  <c r="Q1040" i="3"/>
  <c r="W1040" i="3" s="1"/>
  <c r="Q1038" i="3"/>
  <c r="W1038" i="3" s="1"/>
  <c r="Q1024" i="3"/>
  <c r="W1024" i="3" s="1"/>
  <c r="Q1019" i="3"/>
  <c r="W1019" i="3" s="1"/>
  <c r="Q1003" i="3"/>
  <c r="W1003" i="3" s="1"/>
  <c r="Q996" i="3"/>
  <c r="W996" i="3" s="1"/>
  <c r="Q968" i="3"/>
  <c r="W968" i="3" s="1"/>
  <c r="Q966" i="3"/>
  <c r="W966" i="3" s="1"/>
  <c r="Q964" i="3"/>
  <c r="W964" i="3" s="1"/>
  <c r="Q962" i="3"/>
  <c r="W962" i="3" s="1"/>
  <c r="Q909" i="3"/>
  <c r="W909" i="3" s="1"/>
  <c r="Q907" i="3"/>
  <c r="W907" i="3" s="1"/>
  <c r="Q905" i="3"/>
  <c r="W905" i="3" s="1"/>
  <c r="Q903" i="3"/>
  <c r="W903" i="3" s="1"/>
  <c r="Q886" i="3"/>
  <c r="W886" i="3" s="1"/>
  <c r="Q1160" i="3"/>
  <c r="W1160" i="3" s="1"/>
  <c r="Q1121" i="3"/>
  <c r="W1121" i="3" s="1"/>
  <c r="Q1108" i="3"/>
  <c r="W1108" i="3" s="1"/>
  <c r="Q1098" i="3"/>
  <c r="W1098" i="3" s="1"/>
  <c r="Q1095" i="3"/>
  <c r="W1095" i="3" s="1"/>
  <c r="Q1089" i="3"/>
  <c r="W1089" i="3" s="1"/>
  <c r="Q1079" i="3"/>
  <c r="W1079" i="3" s="1"/>
  <c r="Q1072" i="3"/>
  <c r="W1072" i="3" s="1"/>
  <c r="Q1067" i="3"/>
  <c r="W1067" i="3" s="1"/>
  <c r="Q1057" i="3"/>
  <c r="W1057" i="3" s="1"/>
  <c r="Q1052" i="3"/>
  <c r="W1052" i="3" s="1"/>
  <c r="Q1033" i="3"/>
  <c r="W1033" i="3" s="1"/>
  <c r="Q1026" i="3"/>
  <c r="W1026" i="3" s="1"/>
  <c r="Q1010" i="3"/>
  <c r="W1010" i="3" s="1"/>
  <c r="Q1005" i="3"/>
  <c r="W1005" i="3" s="1"/>
  <c r="Q985" i="3"/>
  <c r="W985" i="3" s="1"/>
  <c r="Q970" i="3"/>
  <c r="W970" i="3" s="1"/>
  <c r="Q949" i="3"/>
  <c r="W949" i="3" s="1"/>
  <c r="Q932" i="3"/>
  <c r="W932" i="3" s="1"/>
  <c r="Q930" i="3"/>
  <c r="W930" i="3" s="1"/>
  <c r="Q928" i="3"/>
  <c r="W928" i="3" s="1"/>
  <c r="Q926" i="3"/>
  <c r="W926" i="3" s="1"/>
  <c r="Q911" i="3"/>
  <c r="W911" i="3" s="1"/>
  <c r="Q888" i="3"/>
  <c r="W888" i="3" s="1"/>
  <c r="Q873" i="3"/>
  <c r="W873" i="3" s="1"/>
  <c r="Q871" i="3"/>
  <c r="W871" i="3" s="1"/>
  <c r="Q869" i="3"/>
  <c r="W869" i="3" s="1"/>
  <c r="Q867" i="3"/>
  <c r="W867" i="3" s="1"/>
  <c r="Q1167" i="3"/>
  <c r="W1167" i="3" s="1"/>
  <c r="Q1157" i="3"/>
  <c r="W1157" i="3" s="1"/>
  <c r="Q1143" i="3"/>
  <c r="W1143" i="3" s="1"/>
  <c r="Q1124" i="3"/>
  <c r="W1124" i="3" s="1"/>
  <c r="Q1118" i="3"/>
  <c r="W1118" i="3" s="1"/>
  <c r="Q1114" i="3"/>
  <c r="W1114" i="3" s="1"/>
  <c r="Q1074" i="3"/>
  <c r="W1074" i="3" s="1"/>
  <c r="Q1064" i="3"/>
  <c r="W1064" i="3" s="1"/>
  <c r="Q1042" i="3"/>
  <c r="W1042" i="3" s="1"/>
  <c r="Q1028" i="3"/>
  <c r="W1028" i="3" s="1"/>
  <c r="Q1012" i="3"/>
  <c r="W1012" i="3" s="1"/>
  <c r="Q972" i="3"/>
  <c r="W972" i="3" s="1"/>
  <c r="Q957" i="3"/>
  <c r="W957" i="3" s="1"/>
  <c r="Q955" i="3"/>
  <c r="W955" i="3" s="1"/>
  <c r="Q953" i="3"/>
  <c r="W953" i="3" s="1"/>
  <c r="Q951" i="3"/>
  <c r="W951" i="3" s="1"/>
  <c r="Q934" i="3"/>
  <c r="W934" i="3" s="1"/>
  <c r="Q913" i="3"/>
  <c r="W913" i="3" s="1"/>
  <c r="Q896" i="3"/>
  <c r="W896" i="3" s="1"/>
  <c r="Q894" i="3"/>
  <c r="W894" i="3" s="1"/>
  <c r="Q892" i="3"/>
  <c r="W892" i="3" s="1"/>
  <c r="Q890" i="3"/>
  <c r="W890" i="3" s="1"/>
  <c r="Q875" i="3"/>
  <c r="W875" i="3" s="1"/>
  <c r="Q850" i="3"/>
  <c r="W850" i="3" s="1"/>
  <c r="Q921" i="3"/>
  <c r="W921" i="3" s="1"/>
  <c r="Q919" i="3"/>
  <c r="W919" i="3" s="1"/>
  <c r="Q917" i="3"/>
  <c r="W917" i="3" s="1"/>
  <c r="Q915" i="3"/>
  <c r="W915" i="3" s="1"/>
  <c r="Q898" i="3"/>
  <c r="W898" i="3" s="1"/>
  <c r="Q877" i="3"/>
  <c r="W877" i="3" s="1"/>
  <c r="Q1146" i="3"/>
  <c r="W1146" i="3" s="1"/>
  <c r="Q1091" i="3"/>
  <c r="W1091" i="3" s="1"/>
  <c r="Q1076" i="3"/>
  <c r="W1076" i="3" s="1"/>
  <c r="Q1054" i="3"/>
  <c r="W1054" i="3" s="1"/>
  <c r="Q1021" i="3"/>
  <c r="W1021" i="3" s="1"/>
  <c r="Q1014" i="3"/>
  <c r="W1014" i="3" s="1"/>
  <c r="Q1007" i="3"/>
  <c r="W1007" i="3" s="1"/>
  <c r="Q998" i="3"/>
  <c r="W998" i="3" s="1"/>
  <c r="Q991" i="3"/>
  <c r="W991" i="3" s="1"/>
  <c r="Q989" i="3"/>
  <c r="W989" i="3" s="1"/>
  <c r="Q987" i="3"/>
  <c r="W987" i="3" s="1"/>
  <c r="Q936" i="3"/>
  <c r="W936" i="3" s="1"/>
  <c r="Q852" i="3"/>
  <c r="W852" i="3" s="1"/>
  <c r="Q1172" i="3"/>
  <c r="W1172" i="3" s="1"/>
  <c r="Q1134" i="3"/>
  <c r="W1134" i="3" s="1"/>
  <c r="Q1110" i="3"/>
  <c r="W1110" i="3" s="1"/>
  <c r="Q1104" i="3"/>
  <c r="W1104" i="3" s="1"/>
  <c r="Q1084" i="3"/>
  <c r="W1084" i="3" s="1"/>
  <c r="Q1069" i="3"/>
  <c r="W1069" i="3" s="1"/>
  <c r="Q1047" i="3"/>
  <c r="W1047" i="3" s="1"/>
  <c r="Q1030" i="3"/>
  <c r="W1030" i="3" s="1"/>
  <c r="Q1016" i="3"/>
  <c r="W1016" i="3" s="1"/>
  <c r="Q1000" i="3"/>
  <c r="W1000" i="3" s="1"/>
  <c r="Q993" i="3"/>
  <c r="W993" i="3" s="1"/>
  <c r="Q980" i="3"/>
  <c r="W980" i="3" s="1"/>
  <c r="Q978" i="3"/>
  <c r="W978" i="3" s="1"/>
  <c r="Q976" i="3"/>
  <c r="W976" i="3" s="1"/>
  <c r="Q974" i="3"/>
  <c r="W974" i="3" s="1"/>
  <c r="Q959" i="3"/>
  <c r="W959" i="3" s="1"/>
  <c r="Q944" i="3"/>
  <c r="W944" i="3" s="1"/>
  <c r="Q942" i="3"/>
  <c r="W942" i="3" s="1"/>
  <c r="Q940" i="3"/>
  <c r="W940" i="3" s="1"/>
  <c r="Q938" i="3"/>
  <c r="W938" i="3" s="1"/>
  <c r="Q923" i="3"/>
  <c r="W923" i="3" s="1"/>
  <c r="Q900" i="3"/>
  <c r="W900" i="3" s="1"/>
  <c r="Q1123" i="3"/>
  <c r="W1123" i="3" s="1"/>
  <c r="Q1035" i="3"/>
  <c r="W1035" i="3" s="1"/>
  <c r="Q946" i="3"/>
  <c r="W946" i="3" s="1"/>
  <c r="Q821" i="3"/>
  <c r="W821" i="3" s="1"/>
  <c r="Q808" i="3"/>
  <c r="W808" i="3" s="1"/>
  <c r="Q797" i="3"/>
  <c r="W797" i="3" s="1"/>
  <c r="Q795" i="3"/>
  <c r="W795" i="3" s="1"/>
  <c r="Q793" i="3"/>
  <c r="W793" i="3" s="1"/>
  <c r="Q791" i="3"/>
  <c r="W791" i="3" s="1"/>
  <c r="Q789" i="3"/>
  <c r="W789" i="3" s="1"/>
  <c r="Q787" i="3"/>
  <c r="W787" i="3" s="1"/>
  <c r="Q785" i="3"/>
  <c r="W785" i="3" s="1"/>
  <c r="Q783" i="3"/>
  <c r="W783" i="3" s="1"/>
  <c r="Q781" i="3"/>
  <c r="W781" i="3" s="1"/>
  <c r="Q779" i="3"/>
  <c r="W779" i="3" s="1"/>
  <c r="Q777" i="3"/>
  <c r="W777" i="3" s="1"/>
  <c r="Q775" i="3"/>
  <c r="W775" i="3" s="1"/>
  <c r="Q773" i="3"/>
  <c r="W773" i="3" s="1"/>
  <c r="Q771" i="3"/>
  <c r="W771" i="3" s="1"/>
  <c r="Q769" i="3"/>
  <c r="W769" i="3" s="1"/>
  <c r="Q767" i="3"/>
  <c r="W767" i="3" s="1"/>
  <c r="Q765" i="3"/>
  <c r="W765" i="3" s="1"/>
  <c r="Q763" i="3"/>
  <c r="W763" i="3" s="1"/>
  <c r="Q761" i="3"/>
  <c r="W761" i="3" s="1"/>
  <c r="Q759" i="3"/>
  <c r="W759" i="3" s="1"/>
  <c r="Q757" i="3"/>
  <c r="W757" i="3" s="1"/>
  <c r="Q755" i="3"/>
  <c r="W755" i="3" s="1"/>
  <c r="Q753" i="3"/>
  <c r="W753" i="3" s="1"/>
  <c r="Q751" i="3"/>
  <c r="W751" i="3" s="1"/>
  <c r="Q749" i="3"/>
  <c r="W749" i="3" s="1"/>
  <c r="Q747" i="3"/>
  <c r="W747" i="3" s="1"/>
  <c r="Q745" i="3"/>
  <c r="W745" i="3" s="1"/>
  <c r="Q743" i="3"/>
  <c r="W743" i="3" s="1"/>
  <c r="Q741" i="3"/>
  <c r="W741" i="3" s="1"/>
  <c r="Q739" i="3"/>
  <c r="W739" i="3" s="1"/>
  <c r="Q737" i="3"/>
  <c r="W737" i="3" s="1"/>
  <c r="Q735" i="3"/>
  <c r="W735" i="3" s="1"/>
  <c r="Q733" i="3"/>
  <c r="W733" i="3" s="1"/>
  <c r="Q731" i="3"/>
  <c r="W731" i="3" s="1"/>
  <c r="Q729" i="3"/>
  <c r="W729" i="3" s="1"/>
  <c r="Q727" i="3"/>
  <c r="W727" i="3" s="1"/>
  <c r="Q725" i="3"/>
  <c r="W725" i="3" s="1"/>
  <c r="Q723" i="3"/>
  <c r="W723" i="3" s="1"/>
  <c r="Q721" i="3"/>
  <c r="W721" i="3" s="1"/>
  <c r="Q719" i="3"/>
  <c r="W719" i="3" s="1"/>
  <c r="Q717" i="3"/>
  <c r="W717" i="3" s="1"/>
  <c r="Q715" i="3"/>
  <c r="W715" i="3" s="1"/>
  <c r="Q713" i="3"/>
  <c r="W713" i="3" s="1"/>
  <c r="Q711" i="3"/>
  <c r="W711" i="3" s="1"/>
  <c r="Q709" i="3"/>
  <c r="W709" i="3" s="1"/>
  <c r="Q707" i="3"/>
  <c r="W707" i="3" s="1"/>
  <c r="Q705" i="3"/>
  <c r="W705" i="3" s="1"/>
  <c r="Q703" i="3"/>
  <c r="W703" i="3" s="1"/>
  <c r="Q701" i="3"/>
  <c r="W701" i="3" s="1"/>
  <c r="Q699" i="3"/>
  <c r="W699" i="3" s="1"/>
  <c r="Q697" i="3"/>
  <c r="W697" i="3" s="1"/>
  <c r="Q695" i="3"/>
  <c r="W695" i="3" s="1"/>
  <c r="Q693" i="3"/>
  <c r="W693" i="3" s="1"/>
  <c r="Q691" i="3"/>
  <c r="W691" i="3" s="1"/>
  <c r="Q689" i="3"/>
  <c r="W689" i="3" s="1"/>
  <c r="Q687" i="3"/>
  <c r="W687" i="3" s="1"/>
  <c r="Q685" i="3"/>
  <c r="W685" i="3" s="1"/>
  <c r="Q683" i="3"/>
  <c r="W683" i="3" s="1"/>
  <c r="Q681" i="3"/>
  <c r="W681" i="3" s="1"/>
  <c r="Q679" i="3"/>
  <c r="W679" i="3" s="1"/>
  <c r="Q677" i="3"/>
  <c r="W677" i="3" s="1"/>
  <c r="Q675" i="3"/>
  <c r="W675" i="3" s="1"/>
  <c r="Q673" i="3"/>
  <c r="W673" i="3" s="1"/>
  <c r="Q671" i="3"/>
  <c r="W671" i="3" s="1"/>
  <c r="Q669" i="3"/>
  <c r="W669" i="3" s="1"/>
  <c r="Q667" i="3"/>
  <c r="W667" i="3" s="1"/>
  <c r="Q665" i="3"/>
  <c r="W665" i="3" s="1"/>
  <c r="Q663" i="3"/>
  <c r="W663" i="3" s="1"/>
  <c r="Q661" i="3"/>
  <c r="W661" i="3" s="1"/>
  <c r="Q659" i="3"/>
  <c r="W659" i="3" s="1"/>
  <c r="Q1061" i="3"/>
  <c r="W1061" i="3" s="1"/>
  <c r="Q885" i="3"/>
  <c r="W885" i="3" s="1"/>
  <c r="Q865" i="3"/>
  <c r="W865" i="3" s="1"/>
  <c r="Q862" i="3"/>
  <c r="W862" i="3" s="1"/>
  <c r="Q848" i="3"/>
  <c r="W848" i="3" s="1"/>
  <c r="Q832" i="3"/>
  <c r="W832" i="3" s="1"/>
  <c r="Q823" i="3"/>
  <c r="W823" i="3" s="1"/>
  <c r="Q810" i="3"/>
  <c r="W810" i="3" s="1"/>
  <c r="Q799" i="3"/>
  <c r="W799" i="3" s="1"/>
  <c r="Q1023" i="3"/>
  <c r="W1023" i="3" s="1"/>
  <c r="Q961" i="3"/>
  <c r="W961" i="3" s="1"/>
  <c r="Q920" i="3"/>
  <c r="W920" i="3" s="1"/>
  <c r="Q876" i="3"/>
  <c r="W876" i="3" s="1"/>
  <c r="Q834" i="3"/>
  <c r="W834" i="3" s="1"/>
  <c r="Q825" i="3"/>
  <c r="W825" i="3" s="1"/>
  <c r="Q812" i="3"/>
  <c r="W812" i="3" s="1"/>
  <c r="Q801" i="3"/>
  <c r="W801" i="3" s="1"/>
  <c r="Q803" i="3"/>
  <c r="W803" i="3" s="1"/>
  <c r="Q1169" i="3"/>
  <c r="W1169" i="3" s="1"/>
  <c r="Q1049" i="3"/>
  <c r="W1049" i="3" s="1"/>
  <c r="Q856" i="3"/>
  <c r="W856" i="3" s="1"/>
  <c r="Q853" i="3"/>
  <c r="W853" i="3" s="1"/>
  <c r="Q836" i="3"/>
  <c r="W836" i="3" s="1"/>
  <c r="Q827" i="3"/>
  <c r="W827" i="3" s="1"/>
  <c r="Q814" i="3"/>
  <c r="W814" i="3" s="1"/>
  <c r="Q914" i="3"/>
  <c r="W914" i="3" s="1"/>
  <c r="Q899" i="3"/>
  <c r="W899" i="3" s="1"/>
  <c r="Q879" i="3"/>
  <c r="W879" i="3" s="1"/>
  <c r="Q838" i="3"/>
  <c r="W838" i="3" s="1"/>
  <c r="Q829" i="3"/>
  <c r="W829" i="3" s="1"/>
  <c r="Q816" i="3"/>
  <c r="W816" i="3" s="1"/>
  <c r="Q805" i="3"/>
  <c r="W805" i="3" s="1"/>
  <c r="Q1097" i="3"/>
  <c r="W1097" i="3" s="1"/>
  <c r="Q840" i="3"/>
  <c r="W840" i="3" s="1"/>
  <c r="Q818" i="3"/>
  <c r="W818" i="3" s="1"/>
  <c r="Q807" i="3"/>
  <c r="W807" i="3" s="1"/>
  <c r="Q1044" i="3"/>
  <c r="W1044" i="3" s="1"/>
  <c r="Q858" i="3"/>
  <c r="W858" i="3" s="1"/>
  <c r="Q831" i="3"/>
  <c r="W831" i="3" s="1"/>
  <c r="Q820" i="3"/>
  <c r="W820" i="3" s="1"/>
  <c r="Q809" i="3"/>
  <c r="W809" i="3" s="1"/>
  <c r="Q796" i="3"/>
  <c r="W796" i="3" s="1"/>
  <c r="Q794" i="3"/>
  <c r="W794" i="3" s="1"/>
  <c r="Q792" i="3"/>
  <c r="W792" i="3" s="1"/>
  <c r="Q790" i="3"/>
  <c r="W790" i="3" s="1"/>
  <c r="Q788" i="3"/>
  <c r="W788" i="3" s="1"/>
  <c r="Q786" i="3"/>
  <c r="W786" i="3" s="1"/>
  <c r="Q784" i="3"/>
  <c r="W784" i="3" s="1"/>
  <c r="Q782" i="3"/>
  <c r="W782" i="3" s="1"/>
  <c r="Q780" i="3"/>
  <c r="W780" i="3" s="1"/>
  <c r="Q778" i="3"/>
  <c r="W778" i="3" s="1"/>
  <c r="Q776" i="3"/>
  <c r="W776" i="3" s="1"/>
  <c r="Q774" i="3"/>
  <c r="W774" i="3" s="1"/>
  <c r="Q772" i="3"/>
  <c r="W772" i="3" s="1"/>
  <c r="Q770" i="3"/>
  <c r="W770" i="3" s="1"/>
  <c r="Q768" i="3"/>
  <c r="W768" i="3" s="1"/>
  <c r="Q766" i="3"/>
  <c r="W766" i="3" s="1"/>
  <c r="Q764" i="3"/>
  <c r="W764" i="3" s="1"/>
  <c r="Q762" i="3"/>
  <c r="W762" i="3" s="1"/>
  <c r="Q760" i="3"/>
  <c r="W760" i="3" s="1"/>
  <c r="Q758" i="3"/>
  <c r="W758" i="3" s="1"/>
  <c r="Q756" i="3"/>
  <c r="W756" i="3" s="1"/>
  <c r="Q754" i="3"/>
  <c r="W754" i="3" s="1"/>
  <c r="Q752" i="3"/>
  <c r="W752" i="3" s="1"/>
  <c r="Q750" i="3"/>
  <c r="W750" i="3" s="1"/>
  <c r="Q748" i="3"/>
  <c r="W748" i="3" s="1"/>
  <c r="Q746" i="3"/>
  <c r="W746" i="3" s="1"/>
  <c r="Q744" i="3"/>
  <c r="W744" i="3" s="1"/>
  <c r="Q742" i="3"/>
  <c r="W742" i="3" s="1"/>
  <c r="Q740" i="3"/>
  <c r="W740" i="3" s="1"/>
  <c r="Q738" i="3"/>
  <c r="W738" i="3" s="1"/>
  <c r="Q736" i="3"/>
  <c r="W736" i="3" s="1"/>
  <c r="Q734" i="3"/>
  <c r="W734" i="3" s="1"/>
  <c r="Q732" i="3"/>
  <c r="W732" i="3" s="1"/>
  <c r="Q730" i="3"/>
  <c r="W730" i="3" s="1"/>
  <c r="Q728" i="3"/>
  <c r="W728" i="3" s="1"/>
  <c r="Q726" i="3"/>
  <c r="W726" i="3" s="1"/>
  <c r="Q724" i="3"/>
  <c r="W724" i="3" s="1"/>
  <c r="Q722" i="3"/>
  <c r="W722" i="3" s="1"/>
  <c r="Q720" i="3"/>
  <c r="W720" i="3" s="1"/>
  <c r="Q718" i="3"/>
  <c r="W718" i="3" s="1"/>
  <c r="Q1113" i="3"/>
  <c r="W1113" i="3" s="1"/>
  <c r="Q925" i="3"/>
  <c r="W925" i="3" s="1"/>
  <c r="Q881" i="3"/>
  <c r="W881" i="3" s="1"/>
  <c r="Q842" i="3"/>
  <c r="W842" i="3" s="1"/>
  <c r="Q833" i="3"/>
  <c r="W833" i="3" s="1"/>
  <c r="Q822" i="3"/>
  <c r="W822" i="3" s="1"/>
  <c r="Q811" i="3"/>
  <c r="W811" i="3" s="1"/>
  <c r="Q798" i="3"/>
  <c r="W798" i="3" s="1"/>
  <c r="P14" i="3"/>
  <c r="V14" i="3" s="1"/>
  <c r="Q1138" i="3"/>
  <c r="W1138" i="3" s="1"/>
  <c r="Q1107" i="3"/>
  <c r="W1107" i="3" s="1"/>
  <c r="Q1066" i="3"/>
  <c r="W1066" i="3" s="1"/>
  <c r="Q982" i="3"/>
  <c r="W982" i="3" s="1"/>
  <c r="Q916" i="3"/>
  <c r="W916" i="3" s="1"/>
  <c r="Q835" i="3"/>
  <c r="W835" i="3" s="1"/>
  <c r="Q824" i="3"/>
  <c r="W824" i="3" s="1"/>
  <c r="Q813" i="3"/>
  <c r="W813" i="3" s="1"/>
  <c r="Q800" i="3"/>
  <c r="W800" i="3" s="1"/>
  <c r="Q1131" i="3"/>
  <c r="W1131" i="3" s="1"/>
  <c r="Q1100" i="3"/>
  <c r="W1100" i="3" s="1"/>
  <c r="Q995" i="3"/>
  <c r="W995" i="3" s="1"/>
  <c r="Q860" i="3"/>
  <c r="W860" i="3" s="1"/>
  <c r="Q844" i="3"/>
  <c r="W844" i="3" s="1"/>
  <c r="Q837" i="3"/>
  <c r="W837" i="3" s="1"/>
  <c r="Q826" i="3"/>
  <c r="W826" i="3" s="1"/>
  <c r="Q815" i="3"/>
  <c r="W815" i="3" s="1"/>
  <c r="Q802" i="3"/>
  <c r="W802" i="3" s="1"/>
  <c r="Q806" i="3"/>
  <c r="W806" i="3" s="1"/>
  <c r="Q690" i="3"/>
  <c r="W690" i="3" s="1"/>
  <c r="Q643" i="3"/>
  <c r="W643" i="3" s="1"/>
  <c r="Q604" i="3"/>
  <c r="W604" i="3" s="1"/>
  <c r="Q593" i="3"/>
  <c r="W593" i="3" s="1"/>
  <c r="Q584" i="3"/>
  <c r="W584" i="3" s="1"/>
  <c r="Q573" i="3"/>
  <c r="W573" i="3" s="1"/>
  <c r="Q564" i="3"/>
  <c r="W564" i="3" s="1"/>
  <c r="Q541" i="3"/>
  <c r="W541" i="3" s="1"/>
  <c r="Q539" i="3"/>
  <c r="W539" i="3" s="1"/>
  <c r="Q537" i="3"/>
  <c r="W537" i="3" s="1"/>
  <c r="Q535" i="3"/>
  <c r="W535" i="3" s="1"/>
  <c r="Q533" i="3"/>
  <c r="W533" i="3" s="1"/>
  <c r="Q531" i="3"/>
  <c r="W531" i="3" s="1"/>
  <c r="Q468" i="3"/>
  <c r="W468" i="3" s="1"/>
  <c r="Q466" i="3"/>
  <c r="W466" i="3" s="1"/>
  <c r="Q464" i="3"/>
  <c r="W464" i="3" s="1"/>
  <c r="Q462" i="3"/>
  <c r="W462" i="3" s="1"/>
  <c r="Q460" i="3"/>
  <c r="W460" i="3" s="1"/>
  <c r="Q458" i="3"/>
  <c r="W458" i="3" s="1"/>
  <c r="Q397" i="3"/>
  <c r="W397" i="3" s="1"/>
  <c r="Q395" i="3"/>
  <c r="W395" i="3" s="1"/>
  <c r="Q393" i="3"/>
  <c r="W393" i="3" s="1"/>
  <c r="Q391" i="3"/>
  <c r="W391" i="3" s="1"/>
  <c r="Q389" i="3"/>
  <c r="W389" i="3" s="1"/>
  <c r="Q387" i="3"/>
  <c r="W387" i="3" s="1"/>
  <c r="Q324" i="3"/>
  <c r="W324" i="3" s="1"/>
  <c r="Q322" i="3"/>
  <c r="W322" i="3" s="1"/>
  <c r="Q320" i="3"/>
  <c r="W320" i="3" s="1"/>
  <c r="Q318" i="3"/>
  <c r="W318" i="3" s="1"/>
  <c r="Q316" i="3"/>
  <c r="W316" i="3" s="1"/>
  <c r="Q314" i="3"/>
  <c r="W314" i="3" s="1"/>
  <c r="Q817" i="3"/>
  <c r="W817" i="3" s="1"/>
  <c r="Q706" i="3"/>
  <c r="W706" i="3" s="1"/>
  <c r="Q698" i="3"/>
  <c r="W698" i="3" s="1"/>
  <c r="Q668" i="3"/>
  <c r="W668" i="3" s="1"/>
  <c r="Q660" i="3"/>
  <c r="W660" i="3" s="1"/>
  <c r="Q655" i="3"/>
  <c r="W655" i="3" s="1"/>
  <c r="Q638" i="3"/>
  <c r="W638" i="3" s="1"/>
  <c r="Q633" i="3"/>
  <c r="W633" i="3" s="1"/>
  <c r="Q626" i="3"/>
  <c r="W626" i="3" s="1"/>
  <c r="Q615" i="3"/>
  <c r="W615" i="3" s="1"/>
  <c r="Q606" i="3"/>
  <c r="W606" i="3" s="1"/>
  <c r="Q595" i="3"/>
  <c r="W595" i="3" s="1"/>
  <c r="Q586" i="3"/>
  <c r="W586" i="3" s="1"/>
  <c r="Q575" i="3"/>
  <c r="W575" i="3" s="1"/>
  <c r="Q553" i="3"/>
  <c r="W553" i="3" s="1"/>
  <c r="Q551" i="3"/>
  <c r="W551" i="3" s="1"/>
  <c r="Q549" i="3"/>
  <c r="W549" i="3" s="1"/>
  <c r="Q547" i="3"/>
  <c r="W547" i="3" s="1"/>
  <c r="Q545" i="3"/>
  <c r="W545" i="3" s="1"/>
  <c r="Q543" i="3"/>
  <c r="W543" i="3" s="1"/>
  <c r="Q480" i="3"/>
  <c r="W480" i="3" s="1"/>
  <c r="Q478" i="3"/>
  <c r="W478" i="3" s="1"/>
  <c r="Q476" i="3"/>
  <c r="W476" i="3" s="1"/>
  <c r="Q474" i="3"/>
  <c r="W474" i="3" s="1"/>
  <c r="Q472" i="3"/>
  <c r="W472" i="3" s="1"/>
  <c r="Q470" i="3"/>
  <c r="W470" i="3" s="1"/>
  <c r="Q409" i="3"/>
  <c r="W409" i="3" s="1"/>
  <c r="Q407" i="3"/>
  <c r="W407" i="3" s="1"/>
  <c r="Q405" i="3"/>
  <c r="W405" i="3" s="1"/>
  <c r="Q403" i="3"/>
  <c r="W403" i="3" s="1"/>
  <c r="Q401" i="3"/>
  <c r="W401" i="3" s="1"/>
  <c r="Q399" i="3"/>
  <c r="W399" i="3" s="1"/>
  <c r="Q336" i="3"/>
  <c r="W336" i="3" s="1"/>
  <c r="Q334" i="3"/>
  <c r="W334" i="3" s="1"/>
  <c r="Q332" i="3"/>
  <c r="W332" i="3" s="1"/>
  <c r="Q330" i="3"/>
  <c r="W330" i="3" s="1"/>
  <c r="Q328" i="3"/>
  <c r="W328" i="3" s="1"/>
  <c r="Q326" i="3"/>
  <c r="W326" i="3" s="1"/>
  <c r="Q714" i="3"/>
  <c r="W714" i="3" s="1"/>
  <c r="Q684" i="3"/>
  <c r="W684" i="3" s="1"/>
  <c r="Q676" i="3"/>
  <c r="W676" i="3" s="1"/>
  <c r="Q650" i="3"/>
  <c r="W650" i="3" s="1"/>
  <c r="Q645" i="3"/>
  <c r="W645" i="3" s="1"/>
  <c r="Q628" i="3"/>
  <c r="W628" i="3" s="1"/>
  <c r="Q617" i="3"/>
  <c r="W617" i="3" s="1"/>
  <c r="Q608" i="3"/>
  <c r="W608" i="3" s="1"/>
  <c r="Q597" i="3"/>
  <c r="W597" i="3" s="1"/>
  <c r="Q588" i="3"/>
  <c r="W588" i="3" s="1"/>
  <c r="Q577" i="3"/>
  <c r="W577" i="3" s="1"/>
  <c r="Q566" i="3"/>
  <c r="W566" i="3" s="1"/>
  <c r="Q555" i="3"/>
  <c r="W555" i="3" s="1"/>
  <c r="Q492" i="3"/>
  <c r="W492" i="3" s="1"/>
  <c r="Q490" i="3"/>
  <c r="W490" i="3" s="1"/>
  <c r="Q488" i="3"/>
  <c r="W488" i="3" s="1"/>
  <c r="Q486" i="3"/>
  <c r="W486" i="3" s="1"/>
  <c r="Q484" i="3"/>
  <c r="W484" i="3" s="1"/>
  <c r="Q482" i="3"/>
  <c r="W482" i="3" s="1"/>
  <c r="Q421" i="3"/>
  <c r="W421" i="3" s="1"/>
  <c r="Q419" i="3"/>
  <c r="W419" i="3" s="1"/>
  <c r="Q417" i="3"/>
  <c r="W417" i="3" s="1"/>
  <c r="Q415" i="3"/>
  <c r="W415" i="3" s="1"/>
  <c r="Q413" i="3"/>
  <c r="W413" i="3" s="1"/>
  <c r="Q411" i="3"/>
  <c r="W411" i="3" s="1"/>
  <c r="Q348" i="3"/>
  <c r="W348" i="3" s="1"/>
  <c r="Q346" i="3"/>
  <c r="W346" i="3" s="1"/>
  <c r="Q344" i="3"/>
  <c r="W344" i="3" s="1"/>
  <c r="Q342" i="3"/>
  <c r="W342" i="3" s="1"/>
  <c r="Q340" i="3"/>
  <c r="W340" i="3" s="1"/>
  <c r="Q338" i="3"/>
  <c r="W338" i="3" s="1"/>
  <c r="Q277" i="3"/>
  <c r="W277" i="3" s="1"/>
  <c r="Q275" i="3"/>
  <c r="W275" i="3" s="1"/>
  <c r="Q273" i="3"/>
  <c r="W273" i="3" s="1"/>
  <c r="Q271" i="3"/>
  <c r="W271" i="3" s="1"/>
  <c r="Q269" i="3"/>
  <c r="W269" i="3" s="1"/>
  <c r="Q267" i="3"/>
  <c r="W267" i="3" s="1"/>
  <c r="Q204" i="3"/>
  <c r="W204" i="3" s="1"/>
  <c r="Q202" i="3"/>
  <c r="W202" i="3" s="1"/>
  <c r="Q200" i="3"/>
  <c r="W200" i="3" s="1"/>
  <c r="Q198" i="3"/>
  <c r="W198" i="3" s="1"/>
  <c r="Q196" i="3"/>
  <c r="W196" i="3" s="1"/>
  <c r="Q194" i="3"/>
  <c r="W194" i="3" s="1"/>
  <c r="Q846" i="3"/>
  <c r="W846" i="3" s="1"/>
  <c r="Q692" i="3"/>
  <c r="W692" i="3" s="1"/>
  <c r="Q657" i="3"/>
  <c r="W657" i="3" s="1"/>
  <c r="Q640" i="3"/>
  <c r="W640" i="3" s="1"/>
  <c r="Q635" i="3"/>
  <c r="W635" i="3" s="1"/>
  <c r="Q619" i="3"/>
  <c r="W619" i="3" s="1"/>
  <c r="Q610" i="3"/>
  <c r="W610" i="3" s="1"/>
  <c r="Q599" i="3"/>
  <c r="W599" i="3" s="1"/>
  <c r="Q568" i="3"/>
  <c r="W568" i="3" s="1"/>
  <c r="Q557" i="3"/>
  <c r="W557" i="3" s="1"/>
  <c r="Q504" i="3"/>
  <c r="W504" i="3" s="1"/>
  <c r="Q502" i="3"/>
  <c r="W502" i="3" s="1"/>
  <c r="Q500" i="3"/>
  <c r="W500" i="3" s="1"/>
  <c r="Q498" i="3"/>
  <c r="W498" i="3" s="1"/>
  <c r="Q496" i="3"/>
  <c r="W496" i="3" s="1"/>
  <c r="Q494" i="3"/>
  <c r="W494" i="3" s="1"/>
  <c r="Q433" i="3"/>
  <c r="W433" i="3" s="1"/>
  <c r="Q431" i="3"/>
  <c r="W431" i="3" s="1"/>
  <c r="Q429" i="3"/>
  <c r="W429" i="3" s="1"/>
  <c r="Q427" i="3"/>
  <c r="W427" i="3" s="1"/>
  <c r="Q425" i="3"/>
  <c r="W425" i="3" s="1"/>
  <c r="Q423" i="3"/>
  <c r="W423" i="3" s="1"/>
  <c r="Q360" i="3"/>
  <c r="W360" i="3" s="1"/>
  <c r="Q358" i="3"/>
  <c r="W358" i="3" s="1"/>
  <c r="Q356" i="3"/>
  <c r="W356" i="3" s="1"/>
  <c r="Q354" i="3"/>
  <c r="W354" i="3" s="1"/>
  <c r="Q352" i="3"/>
  <c r="W352" i="3" s="1"/>
  <c r="Q350" i="3"/>
  <c r="W350" i="3" s="1"/>
  <c r="Q289" i="3"/>
  <c r="W289" i="3" s="1"/>
  <c r="Q287" i="3"/>
  <c r="W287" i="3" s="1"/>
  <c r="Q285" i="3"/>
  <c r="W285" i="3" s="1"/>
  <c r="Q283" i="3"/>
  <c r="W283" i="3" s="1"/>
  <c r="Q281" i="3"/>
  <c r="W281" i="3" s="1"/>
  <c r="Q279" i="3"/>
  <c r="W279" i="3" s="1"/>
  <c r="Q708" i="3"/>
  <c r="W708" i="3" s="1"/>
  <c r="Q700" i="3"/>
  <c r="W700" i="3" s="1"/>
  <c r="Q670" i="3"/>
  <c r="W670" i="3" s="1"/>
  <c r="Q662" i="3"/>
  <c r="W662" i="3" s="1"/>
  <c r="Q652" i="3"/>
  <c r="W652" i="3" s="1"/>
  <c r="Q647" i="3"/>
  <c r="W647" i="3" s="1"/>
  <c r="Q630" i="3"/>
  <c r="W630" i="3" s="1"/>
  <c r="Q621" i="3"/>
  <c r="W621" i="3" s="1"/>
  <c r="Q612" i="3"/>
  <c r="W612" i="3" s="1"/>
  <c r="Q601" i="3"/>
  <c r="W601" i="3" s="1"/>
  <c r="Q590" i="3"/>
  <c r="W590" i="3" s="1"/>
  <c r="Q579" i="3"/>
  <c r="W579" i="3" s="1"/>
  <c r="Q570" i="3"/>
  <c r="W570" i="3" s="1"/>
  <c r="Q559" i="3"/>
  <c r="W559" i="3" s="1"/>
  <c r="Q516" i="3"/>
  <c r="W516" i="3" s="1"/>
  <c r="Q514" i="3"/>
  <c r="W514" i="3" s="1"/>
  <c r="Q512" i="3"/>
  <c r="W512" i="3" s="1"/>
  <c r="Q510" i="3"/>
  <c r="W510" i="3" s="1"/>
  <c r="Q508" i="3"/>
  <c r="W508" i="3" s="1"/>
  <c r="Q506" i="3"/>
  <c r="W506" i="3" s="1"/>
  <c r="Q445" i="3"/>
  <c r="W445" i="3" s="1"/>
  <c r="Q443" i="3"/>
  <c r="W443" i="3" s="1"/>
  <c r="Q441" i="3"/>
  <c r="W441" i="3" s="1"/>
  <c r="Q439" i="3"/>
  <c r="W439" i="3" s="1"/>
  <c r="Q437" i="3"/>
  <c r="W437" i="3" s="1"/>
  <c r="Q435" i="3"/>
  <c r="W435" i="3" s="1"/>
  <c r="Q372" i="3"/>
  <c r="W372" i="3" s="1"/>
  <c r="Q370" i="3"/>
  <c r="W370" i="3" s="1"/>
  <c r="Q368" i="3"/>
  <c r="W368" i="3" s="1"/>
  <c r="Q366" i="3"/>
  <c r="W366" i="3" s="1"/>
  <c r="Q364" i="3"/>
  <c r="W364" i="3" s="1"/>
  <c r="Q362" i="3"/>
  <c r="W362" i="3" s="1"/>
  <c r="Q1059" i="3"/>
  <c r="W1059" i="3" s="1"/>
  <c r="Q828" i="3"/>
  <c r="W828" i="3" s="1"/>
  <c r="Q716" i="3"/>
  <c r="W716" i="3" s="1"/>
  <c r="Q678" i="3"/>
  <c r="W678" i="3" s="1"/>
  <c r="Q642" i="3"/>
  <c r="W642" i="3" s="1"/>
  <c r="Q637" i="3"/>
  <c r="W637" i="3" s="1"/>
  <c r="Q623" i="3"/>
  <c r="W623" i="3" s="1"/>
  <c r="Q592" i="3"/>
  <c r="W592" i="3" s="1"/>
  <c r="Q581" i="3"/>
  <c r="W581" i="3" s="1"/>
  <c r="Q572" i="3"/>
  <c r="W572" i="3" s="1"/>
  <c r="Q561" i="3"/>
  <c r="W561" i="3" s="1"/>
  <c r="Q528" i="3"/>
  <c r="W528" i="3" s="1"/>
  <c r="Q526" i="3"/>
  <c r="W526" i="3" s="1"/>
  <c r="Q524" i="3"/>
  <c r="W524" i="3" s="1"/>
  <c r="Q522" i="3"/>
  <c r="W522" i="3" s="1"/>
  <c r="Q520" i="3"/>
  <c r="W520" i="3" s="1"/>
  <c r="Q518" i="3"/>
  <c r="W518" i="3" s="1"/>
  <c r="Q457" i="3"/>
  <c r="W457" i="3" s="1"/>
  <c r="Q455" i="3"/>
  <c r="W455" i="3" s="1"/>
  <c r="Q453" i="3"/>
  <c r="W453" i="3" s="1"/>
  <c r="Q451" i="3"/>
  <c r="W451" i="3" s="1"/>
  <c r="Q449" i="3"/>
  <c r="W449" i="3" s="1"/>
  <c r="Q447" i="3"/>
  <c r="W447" i="3" s="1"/>
  <c r="Q384" i="3"/>
  <c r="W384" i="3" s="1"/>
  <c r="Q382" i="3"/>
  <c r="W382" i="3" s="1"/>
  <c r="Q380" i="3"/>
  <c r="W380" i="3" s="1"/>
  <c r="Q378" i="3"/>
  <c r="W378" i="3" s="1"/>
  <c r="Q376" i="3"/>
  <c r="W376" i="3" s="1"/>
  <c r="Q374" i="3"/>
  <c r="W374" i="3" s="1"/>
  <c r="Q819" i="3"/>
  <c r="W819" i="3" s="1"/>
  <c r="Q694" i="3"/>
  <c r="W694" i="3" s="1"/>
  <c r="Q686" i="3"/>
  <c r="W686" i="3" s="1"/>
  <c r="Q654" i="3"/>
  <c r="W654" i="3" s="1"/>
  <c r="Q649" i="3"/>
  <c r="W649" i="3" s="1"/>
  <c r="Q632" i="3"/>
  <c r="W632" i="3" s="1"/>
  <c r="Q625" i="3"/>
  <c r="W625" i="3" s="1"/>
  <c r="Q614" i="3"/>
  <c r="W614" i="3" s="1"/>
  <c r="Q603" i="3"/>
  <c r="W603" i="3" s="1"/>
  <c r="Q594" i="3"/>
  <c r="W594" i="3" s="1"/>
  <c r="Q583" i="3"/>
  <c r="W583" i="3" s="1"/>
  <c r="Q574" i="3"/>
  <c r="W574" i="3" s="1"/>
  <c r="Q563" i="3"/>
  <c r="W563" i="3" s="1"/>
  <c r="Q540" i="3"/>
  <c r="W540" i="3" s="1"/>
  <c r="Q538" i="3"/>
  <c r="W538" i="3" s="1"/>
  <c r="Q536" i="3"/>
  <c r="W536" i="3" s="1"/>
  <c r="Q534" i="3"/>
  <c r="W534" i="3" s="1"/>
  <c r="Q532" i="3"/>
  <c r="W532" i="3" s="1"/>
  <c r="Q530" i="3"/>
  <c r="W530" i="3" s="1"/>
  <c r="Q469" i="3"/>
  <c r="W469" i="3" s="1"/>
  <c r="Q467" i="3"/>
  <c r="W467" i="3" s="1"/>
  <c r="Q465" i="3"/>
  <c r="W465" i="3" s="1"/>
  <c r="Q463" i="3"/>
  <c r="W463" i="3" s="1"/>
  <c r="Q461" i="3"/>
  <c r="W461" i="3" s="1"/>
  <c r="Q459" i="3"/>
  <c r="W459" i="3" s="1"/>
  <c r="Q396" i="3"/>
  <c r="W396" i="3" s="1"/>
  <c r="Q394" i="3"/>
  <c r="W394" i="3" s="1"/>
  <c r="Q392" i="3"/>
  <c r="W392" i="3" s="1"/>
  <c r="Q390" i="3"/>
  <c r="W390" i="3" s="1"/>
  <c r="Q388" i="3"/>
  <c r="W388" i="3" s="1"/>
  <c r="Q386" i="3"/>
  <c r="W386" i="3" s="1"/>
  <c r="Q325" i="3"/>
  <c r="W325" i="3" s="1"/>
  <c r="Q323" i="3"/>
  <c r="W323" i="3" s="1"/>
  <c r="Q883" i="3"/>
  <c r="W883" i="3" s="1"/>
  <c r="Q839" i="3"/>
  <c r="W839" i="3" s="1"/>
  <c r="Q702" i="3"/>
  <c r="W702" i="3" s="1"/>
  <c r="Q672" i="3"/>
  <c r="W672" i="3" s="1"/>
  <c r="Q664" i="3"/>
  <c r="W664" i="3" s="1"/>
  <c r="Q644" i="3"/>
  <c r="W644" i="3" s="1"/>
  <c r="Q616" i="3"/>
  <c r="W616" i="3" s="1"/>
  <c r="Q605" i="3"/>
  <c r="W605" i="3" s="1"/>
  <c r="Q596" i="3"/>
  <c r="W596" i="3" s="1"/>
  <c r="Q585" i="3"/>
  <c r="W585" i="3" s="1"/>
  <c r="Q576" i="3"/>
  <c r="W576" i="3" s="1"/>
  <c r="Q565" i="3"/>
  <c r="W565" i="3" s="1"/>
  <c r="Q552" i="3"/>
  <c r="W552" i="3" s="1"/>
  <c r="Q550" i="3"/>
  <c r="W550" i="3" s="1"/>
  <c r="Q548" i="3"/>
  <c r="W548" i="3" s="1"/>
  <c r="Q546" i="3"/>
  <c r="W546" i="3" s="1"/>
  <c r="Q544" i="3"/>
  <c r="W544" i="3" s="1"/>
  <c r="Q542" i="3"/>
  <c r="W542" i="3" s="1"/>
  <c r="Q481" i="3"/>
  <c r="W481" i="3" s="1"/>
  <c r="Q479" i="3"/>
  <c r="W479" i="3" s="1"/>
  <c r="Q477" i="3"/>
  <c r="W477" i="3" s="1"/>
  <c r="Q475" i="3"/>
  <c r="W475" i="3" s="1"/>
  <c r="Q473" i="3"/>
  <c r="W473" i="3" s="1"/>
  <c r="Q471" i="3"/>
  <c r="W471" i="3" s="1"/>
  <c r="Q408" i="3"/>
  <c r="W408" i="3" s="1"/>
  <c r="Q406" i="3"/>
  <c r="W406" i="3" s="1"/>
  <c r="Q404" i="3"/>
  <c r="W404" i="3" s="1"/>
  <c r="Q402" i="3"/>
  <c r="W402" i="3" s="1"/>
  <c r="Q400" i="3"/>
  <c r="W400" i="3" s="1"/>
  <c r="Q398" i="3"/>
  <c r="W398" i="3" s="1"/>
  <c r="Q337" i="3"/>
  <c r="W337" i="3" s="1"/>
  <c r="Q335" i="3"/>
  <c r="W335" i="3" s="1"/>
  <c r="Q333" i="3"/>
  <c r="W333" i="3" s="1"/>
  <c r="Q331" i="3"/>
  <c r="W331" i="3" s="1"/>
  <c r="Q329" i="3"/>
  <c r="W329" i="3" s="1"/>
  <c r="Q327" i="3"/>
  <c r="W327" i="3" s="1"/>
  <c r="Q264" i="3"/>
  <c r="W264" i="3" s="1"/>
  <c r="Q854" i="3"/>
  <c r="W854" i="3" s="1"/>
  <c r="Q804" i="3"/>
  <c r="W804" i="3" s="1"/>
  <c r="Q710" i="3"/>
  <c r="W710" i="3" s="1"/>
  <c r="Q680" i="3"/>
  <c r="W680" i="3" s="1"/>
  <c r="Q656" i="3"/>
  <c r="W656" i="3" s="1"/>
  <c r="Q639" i="3"/>
  <c r="W639" i="3" s="1"/>
  <c r="Q634" i="3"/>
  <c r="W634" i="3" s="1"/>
  <c r="Q627" i="3"/>
  <c r="W627" i="3" s="1"/>
  <c r="Q618" i="3"/>
  <c r="W618" i="3" s="1"/>
  <c r="Q607" i="3"/>
  <c r="W607" i="3" s="1"/>
  <c r="Q598" i="3"/>
  <c r="W598" i="3" s="1"/>
  <c r="Q587" i="3"/>
  <c r="W587" i="3" s="1"/>
  <c r="Q556" i="3"/>
  <c r="W556" i="3" s="1"/>
  <c r="Q554" i="3"/>
  <c r="W554" i="3" s="1"/>
  <c r="Q493" i="3"/>
  <c r="W493" i="3" s="1"/>
  <c r="Q491" i="3"/>
  <c r="W491" i="3" s="1"/>
  <c r="Q489" i="3"/>
  <c r="W489" i="3" s="1"/>
  <c r="Q487" i="3"/>
  <c r="W487" i="3" s="1"/>
  <c r="Q485" i="3"/>
  <c r="W485" i="3" s="1"/>
  <c r="Q483" i="3"/>
  <c r="W483" i="3" s="1"/>
  <c r="Q420" i="3"/>
  <c r="W420" i="3" s="1"/>
  <c r="Q418" i="3"/>
  <c r="W418" i="3" s="1"/>
  <c r="Q416" i="3"/>
  <c r="W416" i="3" s="1"/>
  <c r="Q414" i="3"/>
  <c r="W414" i="3" s="1"/>
  <c r="Q412" i="3"/>
  <c r="W412" i="3" s="1"/>
  <c r="Q410" i="3"/>
  <c r="W410" i="3" s="1"/>
  <c r="Q349" i="3"/>
  <c r="W349" i="3" s="1"/>
  <c r="Q347" i="3"/>
  <c r="W347" i="3" s="1"/>
  <c r="Q345" i="3"/>
  <c r="W345" i="3" s="1"/>
  <c r="Q343" i="3"/>
  <c r="W343" i="3" s="1"/>
  <c r="Q341" i="3"/>
  <c r="W341" i="3" s="1"/>
  <c r="Q339" i="3"/>
  <c r="W339" i="3" s="1"/>
  <c r="Q1086" i="3"/>
  <c r="W1086" i="3" s="1"/>
  <c r="Q1002" i="3"/>
  <c r="W1002" i="3" s="1"/>
  <c r="Q918" i="3"/>
  <c r="W918" i="3" s="1"/>
  <c r="Q830" i="3"/>
  <c r="W830" i="3" s="1"/>
  <c r="Q696" i="3"/>
  <c r="W696" i="3" s="1"/>
  <c r="Q688" i="3"/>
  <c r="W688" i="3" s="1"/>
  <c r="Q651" i="3"/>
  <c r="W651" i="3" s="1"/>
  <c r="Q646" i="3"/>
  <c r="W646" i="3" s="1"/>
  <c r="Q629" i="3"/>
  <c r="W629" i="3" s="1"/>
  <c r="Q620" i="3"/>
  <c r="W620" i="3" s="1"/>
  <c r="Q609" i="3"/>
  <c r="W609" i="3" s="1"/>
  <c r="Q600" i="3"/>
  <c r="W600" i="3" s="1"/>
  <c r="Q589" i="3"/>
  <c r="W589" i="3" s="1"/>
  <c r="Q578" i="3"/>
  <c r="W578" i="3" s="1"/>
  <c r="Q567" i="3"/>
  <c r="W567" i="3" s="1"/>
  <c r="Q558" i="3"/>
  <c r="W558" i="3" s="1"/>
  <c r="Q505" i="3"/>
  <c r="W505" i="3" s="1"/>
  <c r="Q503" i="3"/>
  <c r="W503" i="3" s="1"/>
  <c r="Q501" i="3"/>
  <c r="W501" i="3" s="1"/>
  <c r="Q499" i="3"/>
  <c r="W499" i="3" s="1"/>
  <c r="Q497" i="3"/>
  <c r="W497" i="3" s="1"/>
  <c r="Q495" i="3"/>
  <c r="W495" i="3" s="1"/>
  <c r="Q432" i="3"/>
  <c r="W432" i="3" s="1"/>
  <c r="Q430" i="3"/>
  <c r="W430" i="3" s="1"/>
  <c r="Q428" i="3"/>
  <c r="W428" i="3" s="1"/>
  <c r="Q426" i="3"/>
  <c r="W426" i="3" s="1"/>
  <c r="Q424" i="3"/>
  <c r="W424" i="3" s="1"/>
  <c r="Q422" i="3"/>
  <c r="W422" i="3" s="1"/>
  <c r="Q361" i="3"/>
  <c r="W361" i="3" s="1"/>
  <c r="Q359" i="3"/>
  <c r="W359" i="3" s="1"/>
  <c r="Q357" i="3"/>
  <c r="W357" i="3" s="1"/>
  <c r="Q355" i="3"/>
  <c r="W355" i="3" s="1"/>
  <c r="Q353" i="3"/>
  <c r="W353" i="3" s="1"/>
  <c r="Q351" i="3"/>
  <c r="W351" i="3" s="1"/>
  <c r="Q1009" i="3"/>
  <c r="W1009" i="3" s="1"/>
  <c r="Q841" i="3"/>
  <c r="W841" i="3" s="1"/>
  <c r="Q704" i="3"/>
  <c r="W704" i="3" s="1"/>
  <c r="Q666" i="3"/>
  <c r="W666" i="3" s="1"/>
  <c r="Q658" i="3"/>
  <c r="W658" i="3" s="1"/>
  <c r="Q641" i="3"/>
  <c r="W641" i="3" s="1"/>
  <c r="Q636" i="3"/>
  <c r="W636" i="3" s="1"/>
  <c r="Q622" i="3"/>
  <c r="W622" i="3" s="1"/>
  <c r="Q611" i="3"/>
  <c r="W611" i="3" s="1"/>
  <c r="Q580" i="3"/>
  <c r="W580" i="3" s="1"/>
  <c r="Q569" i="3"/>
  <c r="W569" i="3" s="1"/>
  <c r="Q560" i="3"/>
  <c r="W560" i="3" s="1"/>
  <c r="Q517" i="3"/>
  <c r="W517" i="3" s="1"/>
  <c r="Q515" i="3"/>
  <c r="W515" i="3" s="1"/>
  <c r="Q513" i="3"/>
  <c r="W513" i="3" s="1"/>
  <c r="Q511" i="3"/>
  <c r="W511" i="3" s="1"/>
  <c r="Q509" i="3"/>
  <c r="W509" i="3" s="1"/>
  <c r="Q507" i="3"/>
  <c r="W507" i="3" s="1"/>
  <c r="Q444" i="3"/>
  <c r="W444" i="3" s="1"/>
  <c r="Q442" i="3"/>
  <c r="W442" i="3" s="1"/>
  <c r="Q440" i="3"/>
  <c r="W440" i="3" s="1"/>
  <c r="Q438" i="3"/>
  <c r="W438" i="3" s="1"/>
  <c r="Q436" i="3"/>
  <c r="W436" i="3" s="1"/>
  <c r="Q434" i="3"/>
  <c r="W434" i="3" s="1"/>
  <c r="Q373" i="3"/>
  <c r="W373" i="3" s="1"/>
  <c r="Q371" i="3"/>
  <c r="W371" i="3" s="1"/>
  <c r="Q369" i="3"/>
  <c r="W369" i="3" s="1"/>
  <c r="Q367" i="3"/>
  <c r="W367" i="3" s="1"/>
  <c r="Q365" i="3"/>
  <c r="W365" i="3" s="1"/>
  <c r="Q39" i="3"/>
  <c r="W39" i="3" s="1"/>
  <c r="Q41" i="3"/>
  <c r="W41" i="3" s="1"/>
  <c r="Q43" i="3"/>
  <c r="W43" i="3" s="1"/>
  <c r="Q45" i="3"/>
  <c r="W45" i="3" s="1"/>
  <c r="Q47" i="3"/>
  <c r="W47" i="3" s="1"/>
  <c r="Q49" i="3"/>
  <c r="W49" i="3" s="1"/>
  <c r="Q110" i="3"/>
  <c r="W110" i="3" s="1"/>
  <c r="Q112" i="3"/>
  <c r="W112" i="3" s="1"/>
  <c r="Q114" i="3"/>
  <c r="W114" i="3" s="1"/>
  <c r="Q116" i="3"/>
  <c r="W116" i="3" s="1"/>
  <c r="Q118" i="3"/>
  <c r="W118" i="3" s="1"/>
  <c r="Q120" i="3"/>
  <c r="W120" i="3" s="1"/>
  <c r="Q165" i="3"/>
  <c r="W165" i="3" s="1"/>
  <c r="Q205" i="3"/>
  <c r="W205" i="3" s="1"/>
  <c r="Q234" i="3"/>
  <c r="W234" i="3" s="1"/>
  <c r="Q243" i="3"/>
  <c r="W243" i="3" s="1"/>
  <c r="Q254" i="3"/>
  <c r="W254" i="3" s="1"/>
  <c r="Q256" i="3"/>
  <c r="W256" i="3" s="1"/>
  <c r="Q258" i="3"/>
  <c r="W258" i="3" s="1"/>
  <c r="Q260" i="3"/>
  <c r="W260" i="3" s="1"/>
  <c r="Q262" i="3"/>
  <c r="W262" i="3" s="1"/>
  <c r="Q280" i="3"/>
  <c r="W280" i="3" s="1"/>
  <c r="Q297" i="3"/>
  <c r="W297" i="3" s="1"/>
  <c r="Q302" i="3"/>
  <c r="W302" i="3" s="1"/>
  <c r="Q317" i="3"/>
  <c r="W317" i="3" s="1"/>
  <c r="Q450" i="3"/>
  <c r="W450" i="3" s="1"/>
  <c r="P806" i="3"/>
  <c r="V806" i="3" s="1"/>
  <c r="P722" i="3"/>
  <c r="V722" i="3" s="1"/>
  <c r="P614" i="3"/>
  <c r="V614" i="3" s="1"/>
  <c r="P518" i="3"/>
  <c r="V518" i="3" s="1"/>
  <c r="P410" i="3"/>
  <c r="V410" i="3" s="1"/>
  <c r="P290" i="3"/>
  <c r="V290" i="3" s="1"/>
  <c r="Q27" i="3"/>
  <c r="W27" i="3" s="1"/>
  <c r="Q31" i="3"/>
  <c r="W31" i="3" s="1"/>
  <c r="Q33" i="3"/>
  <c r="W33" i="3" s="1"/>
  <c r="Q35" i="3"/>
  <c r="W35" i="3" s="1"/>
  <c r="Q37" i="3"/>
  <c r="W37" i="3" s="1"/>
  <c r="Q98" i="3"/>
  <c r="W98" i="3" s="1"/>
  <c r="Q100" i="3"/>
  <c r="W100" i="3" s="1"/>
  <c r="Q102" i="3"/>
  <c r="W102" i="3" s="1"/>
  <c r="Q104" i="3"/>
  <c r="W104" i="3" s="1"/>
  <c r="Q106" i="3"/>
  <c r="W106" i="3" s="1"/>
  <c r="Q108" i="3"/>
  <c r="W108" i="3" s="1"/>
  <c r="Q163" i="3"/>
  <c r="W163" i="3" s="1"/>
  <c r="Q182" i="3"/>
  <c r="W182" i="3" s="1"/>
  <c r="Q184" i="3"/>
  <c r="W184" i="3" s="1"/>
  <c r="Q186" i="3"/>
  <c r="W186" i="3" s="1"/>
  <c r="Q188" i="3"/>
  <c r="W188" i="3" s="1"/>
  <c r="Q190" i="3"/>
  <c r="W190" i="3" s="1"/>
  <c r="Q192" i="3"/>
  <c r="W192" i="3" s="1"/>
  <c r="Q203" i="3"/>
  <c r="W203" i="3" s="1"/>
  <c r="Q232" i="3"/>
  <c r="W232" i="3" s="1"/>
  <c r="Q290" i="3"/>
  <c r="W290" i="3" s="1"/>
  <c r="Q307" i="3"/>
  <c r="W307" i="3" s="1"/>
  <c r="Q381" i="3"/>
  <c r="W381" i="3" s="1"/>
  <c r="Q937" i="3"/>
  <c r="W937" i="3" s="1"/>
  <c r="P758" i="3"/>
  <c r="V758" i="3" s="1"/>
  <c r="P638" i="3"/>
  <c r="V638" i="3" s="1"/>
  <c r="P566" i="3"/>
  <c r="V566" i="3" s="1"/>
  <c r="P470" i="3"/>
  <c r="V470" i="3" s="1"/>
  <c r="P362" i="3"/>
  <c r="V362" i="3" s="1"/>
  <c r="Q29" i="3"/>
  <c r="W29" i="3" s="1"/>
  <c r="Q15" i="3"/>
  <c r="W15" i="3" s="1"/>
  <c r="Q17" i="3"/>
  <c r="W17" i="3" s="1"/>
  <c r="Q19" i="3"/>
  <c r="W19" i="3" s="1"/>
  <c r="Q21" i="3"/>
  <c r="W21" i="3" s="1"/>
  <c r="Q23" i="3"/>
  <c r="W23" i="3" s="1"/>
  <c r="Q25" i="3"/>
  <c r="W25" i="3" s="1"/>
  <c r="Q86" i="3"/>
  <c r="W86" i="3" s="1"/>
  <c r="Q88" i="3"/>
  <c r="W88" i="3" s="1"/>
  <c r="Q90" i="3"/>
  <c r="W90" i="3" s="1"/>
  <c r="Q92" i="3"/>
  <c r="W92" i="3" s="1"/>
  <c r="Q94" i="3"/>
  <c r="W94" i="3" s="1"/>
  <c r="Q96" i="3"/>
  <c r="W96" i="3" s="1"/>
  <c r="Q159" i="3"/>
  <c r="W159" i="3" s="1"/>
  <c r="Q161" i="3"/>
  <c r="W161" i="3" s="1"/>
  <c r="Q170" i="3"/>
  <c r="W170" i="3" s="1"/>
  <c r="Q172" i="3"/>
  <c r="W172" i="3" s="1"/>
  <c r="Q174" i="3"/>
  <c r="W174" i="3" s="1"/>
  <c r="Q176" i="3"/>
  <c r="W176" i="3" s="1"/>
  <c r="Q178" i="3"/>
  <c r="W178" i="3" s="1"/>
  <c r="Q180" i="3"/>
  <c r="W180" i="3" s="1"/>
  <c r="Q201" i="3"/>
  <c r="W201" i="3" s="1"/>
  <c r="Q230" i="3"/>
  <c r="W230" i="3" s="1"/>
  <c r="Q241" i="3"/>
  <c r="W241" i="3" s="1"/>
  <c r="Q252" i="3"/>
  <c r="W252" i="3" s="1"/>
  <c r="Q278" i="3"/>
  <c r="W278" i="3" s="1"/>
  <c r="Q295" i="3"/>
  <c r="W295" i="3" s="1"/>
  <c r="Q312" i="3"/>
  <c r="W312" i="3" s="1"/>
  <c r="Q525" i="3"/>
  <c r="W525" i="3" s="1"/>
  <c r="Q631" i="3"/>
  <c r="W631" i="3" s="1"/>
  <c r="Q674" i="3"/>
  <c r="W674" i="3" s="1"/>
  <c r="P746" i="3"/>
  <c r="V746" i="3" s="1"/>
  <c r="P626" i="3"/>
  <c r="V626" i="3" s="1"/>
  <c r="P530" i="3"/>
  <c r="V530" i="3" s="1"/>
  <c r="P434" i="3"/>
  <c r="V434" i="3" s="1"/>
  <c r="P314" i="3"/>
  <c r="V314" i="3" s="1"/>
  <c r="Q9" i="3"/>
  <c r="W9" i="3" s="1"/>
  <c r="Q149" i="3"/>
  <c r="W149" i="3" s="1"/>
  <c r="Q151" i="3"/>
  <c r="W151" i="3" s="1"/>
  <c r="Q153" i="3"/>
  <c r="W153" i="3" s="1"/>
  <c r="Q155" i="3"/>
  <c r="W155" i="3" s="1"/>
  <c r="Q157" i="3"/>
  <c r="W157" i="3" s="1"/>
  <c r="Q199" i="3"/>
  <c r="W199" i="3" s="1"/>
  <c r="Q218" i="3"/>
  <c r="W218" i="3" s="1"/>
  <c r="Q220" i="3"/>
  <c r="W220" i="3" s="1"/>
  <c r="Q222" i="3"/>
  <c r="W222" i="3" s="1"/>
  <c r="Q224" i="3"/>
  <c r="W224" i="3" s="1"/>
  <c r="Q226" i="3"/>
  <c r="W226" i="3" s="1"/>
  <c r="Q228" i="3"/>
  <c r="W228" i="3" s="1"/>
  <c r="Q239" i="3"/>
  <c r="W239" i="3" s="1"/>
  <c r="Q250" i="3"/>
  <c r="W250" i="3" s="1"/>
  <c r="Q300" i="3"/>
  <c r="W300" i="3" s="1"/>
  <c r="Q305" i="3"/>
  <c r="W305" i="3" s="1"/>
  <c r="Q315" i="3"/>
  <c r="W315" i="3" s="1"/>
  <c r="Q448" i="3"/>
  <c r="W448" i="3" s="1"/>
  <c r="Q456" i="3"/>
  <c r="W456" i="3" s="1"/>
  <c r="Q571" i="3"/>
  <c r="W571" i="3" s="1"/>
  <c r="Q613" i="3"/>
  <c r="W613" i="3" s="1"/>
  <c r="P782" i="3"/>
  <c r="V782" i="3" s="1"/>
  <c r="P650" i="3"/>
  <c r="V650" i="3" s="1"/>
  <c r="P542" i="3"/>
  <c r="V542" i="3" s="1"/>
  <c r="P422" i="3"/>
  <c r="V422" i="3" s="1"/>
  <c r="P326" i="3"/>
  <c r="V326" i="3" s="1"/>
  <c r="Q13" i="3"/>
  <c r="W13" i="3" s="1"/>
  <c r="Q76" i="3"/>
  <c r="W76" i="3" s="1"/>
  <c r="Q80" i="3"/>
  <c r="W80" i="3" s="1"/>
  <c r="Q82" i="3"/>
  <c r="W82" i="3" s="1"/>
  <c r="Q66" i="3"/>
  <c r="W66" i="3" s="1"/>
  <c r="Q70" i="3"/>
  <c r="W70" i="3" s="1"/>
  <c r="Q135" i="3"/>
  <c r="W135" i="3" s="1"/>
  <c r="Q137" i="3"/>
  <c r="W137" i="3" s="1"/>
  <c r="Q139" i="3"/>
  <c r="W139" i="3" s="1"/>
  <c r="Q141" i="3"/>
  <c r="W141" i="3" s="1"/>
  <c r="Q143" i="3"/>
  <c r="W143" i="3" s="1"/>
  <c r="Q145" i="3"/>
  <c r="W145" i="3" s="1"/>
  <c r="Q168" i="3"/>
  <c r="W168" i="3" s="1"/>
  <c r="Q197" i="3"/>
  <c r="W197" i="3" s="1"/>
  <c r="Q208" i="3"/>
  <c r="W208" i="3" s="1"/>
  <c r="Q210" i="3"/>
  <c r="W210" i="3" s="1"/>
  <c r="Q212" i="3"/>
  <c r="W212" i="3" s="1"/>
  <c r="Q214" i="3"/>
  <c r="W214" i="3" s="1"/>
  <c r="Q216" i="3"/>
  <c r="W216" i="3" s="1"/>
  <c r="Q237" i="3"/>
  <c r="W237" i="3" s="1"/>
  <c r="Q248" i="3"/>
  <c r="W248" i="3" s="1"/>
  <c r="Q276" i="3"/>
  <c r="W276" i="3" s="1"/>
  <c r="Q288" i="3"/>
  <c r="W288" i="3" s="1"/>
  <c r="Q293" i="3"/>
  <c r="W293" i="3" s="1"/>
  <c r="Q310" i="3"/>
  <c r="W310" i="3" s="1"/>
  <c r="Q379" i="3"/>
  <c r="W379" i="3" s="1"/>
  <c r="Q562" i="3"/>
  <c r="W562" i="3" s="1"/>
  <c r="Q653" i="3"/>
  <c r="W653" i="3" s="1"/>
  <c r="P1166" i="3"/>
  <c r="V1166" i="3" s="1"/>
  <c r="P698" i="3"/>
  <c r="V698" i="3" s="1"/>
  <c r="P482" i="3"/>
  <c r="V482" i="3" s="1"/>
  <c r="Q3" i="3"/>
  <c r="W3" i="3" s="1"/>
  <c r="Q5" i="3"/>
  <c r="W5" i="3" s="1"/>
  <c r="Q74" i="3"/>
  <c r="W74" i="3" s="1"/>
  <c r="Q78" i="3"/>
  <c r="W78" i="3" s="1"/>
  <c r="Q50" i="3"/>
  <c r="W50" i="3" s="1"/>
  <c r="Q52" i="3"/>
  <c r="W52" i="3" s="1"/>
  <c r="Q54" i="3"/>
  <c r="W54" i="3" s="1"/>
  <c r="Q56" i="3"/>
  <c r="W56" i="3" s="1"/>
  <c r="Q58" i="3"/>
  <c r="W58" i="3" s="1"/>
  <c r="Q60" i="3"/>
  <c r="W60" i="3" s="1"/>
  <c r="Q123" i="3"/>
  <c r="W123" i="3" s="1"/>
  <c r="Q125" i="3"/>
  <c r="W125" i="3" s="1"/>
  <c r="Q127" i="3"/>
  <c r="W127" i="3" s="1"/>
  <c r="Q129" i="3"/>
  <c r="W129" i="3" s="1"/>
  <c r="Q131" i="3"/>
  <c r="W131" i="3" s="1"/>
  <c r="Q133" i="3"/>
  <c r="W133" i="3" s="1"/>
  <c r="Q166" i="3"/>
  <c r="W166" i="3" s="1"/>
  <c r="Q195" i="3"/>
  <c r="W195" i="3" s="1"/>
  <c r="Q206" i="3"/>
  <c r="W206" i="3" s="1"/>
  <c r="Q235" i="3"/>
  <c r="W235" i="3" s="1"/>
  <c r="Q246" i="3"/>
  <c r="W246" i="3" s="1"/>
  <c r="Q265" i="3"/>
  <c r="W265" i="3" s="1"/>
  <c r="Q274" i="3"/>
  <c r="W274" i="3" s="1"/>
  <c r="Q298" i="3"/>
  <c r="W298" i="3" s="1"/>
  <c r="Q303" i="3"/>
  <c r="W303" i="3" s="1"/>
  <c r="Q523" i="3"/>
  <c r="W523" i="3" s="1"/>
  <c r="Q712" i="3"/>
  <c r="W712" i="3" s="1"/>
  <c r="P686" i="3"/>
  <c r="V686" i="3" s="1"/>
  <c r="P590" i="3"/>
  <c r="V590" i="3" s="1"/>
  <c r="P494" i="3"/>
  <c r="V494" i="3" s="1"/>
  <c r="P398" i="3"/>
  <c r="V398" i="3" s="1"/>
  <c r="P338" i="3"/>
  <c r="V338" i="3" s="1"/>
  <c r="P266" i="3"/>
  <c r="V266" i="3" s="1"/>
  <c r="Q7" i="3"/>
  <c r="W7" i="3" s="1"/>
  <c r="Q84" i="3"/>
  <c r="W84" i="3" s="1"/>
  <c r="Q147" i="3"/>
  <c r="W147" i="3" s="1"/>
  <c r="Q62" i="3"/>
  <c r="W62" i="3" s="1"/>
  <c r="Q64" i="3"/>
  <c r="W64" i="3" s="1"/>
  <c r="Q68" i="3"/>
  <c r="W68" i="3" s="1"/>
  <c r="Q72" i="3"/>
  <c r="W72" i="3" s="1"/>
  <c r="Q38" i="3"/>
  <c r="W38" i="3" s="1"/>
  <c r="Q40" i="3"/>
  <c r="W40" i="3" s="1"/>
  <c r="Q42" i="3"/>
  <c r="W42" i="3" s="1"/>
  <c r="Q44" i="3"/>
  <c r="W44" i="3" s="1"/>
  <c r="Q46" i="3"/>
  <c r="W46" i="3" s="1"/>
  <c r="Q48" i="3"/>
  <c r="W48" i="3" s="1"/>
  <c r="Q111" i="3"/>
  <c r="W111" i="3" s="1"/>
  <c r="Q113" i="3"/>
  <c r="W113" i="3" s="1"/>
  <c r="Q115" i="3"/>
  <c r="W115" i="3" s="1"/>
  <c r="Q117" i="3"/>
  <c r="W117" i="3" s="1"/>
  <c r="Q119" i="3"/>
  <c r="W119" i="3" s="1"/>
  <c r="Q121" i="3"/>
  <c r="W121" i="3" s="1"/>
  <c r="Q164" i="3"/>
  <c r="W164" i="3" s="1"/>
  <c r="Q233" i="3"/>
  <c r="W233" i="3" s="1"/>
  <c r="Q244" i="3"/>
  <c r="W244" i="3" s="1"/>
  <c r="Q255" i="3"/>
  <c r="W255" i="3" s="1"/>
  <c r="Q257" i="3"/>
  <c r="W257" i="3" s="1"/>
  <c r="Q259" i="3"/>
  <c r="W259" i="3" s="1"/>
  <c r="Q261" i="3"/>
  <c r="W261" i="3" s="1"/>
  <c r="Q263" i="3"/>
  <c r="W263" i="3" s="1"/>
  <c r="Q272" i="3"/>
  <c r="W272" i="3" s="1"/>
  <c r="Q286" i="3"/>
  <c r="W286" i="3" s="1"/>
  <c r="Q291" i="3"/>
  <c r="W291" i="3" s="1"/>
  <c r="Q308" i="3"/>
  <c r="W308" i="3" s="1"/>
  <c r="Q321" i="3"/>
  <c r="W321" i="3" s="1"/>
  <c r="Q454" i="3"/>
  <c r="W454" i="3" s="1"/>
  <c r="P818" i="3"/>
  <c r="V818" i="3" s="1"/>
  <c r="P674" i="3"/>
  <c r="V674" i="3" s="1"/>
  <c r="P506" i="3"/>
  <c r="V506" i="3" s="1"/>
  <c r="P386" i="3"/>
  <c r="V386" i="3" s="1"/>
  <c r="P302" i="3"/>
  <c r="V302" i="3" s="1"/>
  <c r="P206" i="3"/>
  <c r="V206" i="3" s="1"/>
  <c r="Q28" i="3"/>
  <c r="W28" i="3" s="1"/>
  <c r="Q32" i="3"/>
  <c r="W32" i="3" s="1"/>
  <c r="Q34" i="3"/>
  <c r="W34" i="3" s="1"/>
  <c r="Q36" i="3"/>
  <c r="W36" i="3" s="1"/>
  <c r="Q99" i="3"/>
  <c r="W99" i="3" s="1"/>
  <c r="Q101" i="3"/>
  <c r="W101" i="3" s="1"/>
  <c r="Q103" i="3"/>
  <c r="W103" i="3" s="1"/>
  <c r="Q105" i="3"/>
  <c r="W105" i="3" s="1"/>
  <c r="Q107" i="3"/>
  <c r="W107" i="3" s="1"/>
  <c r="Q109" i="3"/>
  <c r="W109" i="3" s="1"/>
  <c r="Q162" i="3"/>
  <c r="W162" i="3" s="1"/>
  <c r="Q183" i="3"/>
  <c r="W183" i="3" s="1"/>
  <c r="Q185" i="3"/>
  <c r="W185" i="3" s="1"/>
  <c r="Q187" i="3"/>
  <c r="W187" i="3" s="1"/>
  <c r="Q189" i="3"/>
  <c r="W189" i="3" s="1"/>
  <c r="Q191" i="3"/>
  <c r="W191" i="3" s="1"/>
  <c r="Q193" i="3"/>
  <c r="W193" i="3" s="1"/>
  <c r="Q231" i="3"/>
  <c r="W231" i="3" s="1"/>
  <c r="Q242" i="3"/>
  <c r="W242" i="3" s="1"/>
  <c r="Q253" i="3"/>
  <c r="W253" i="3" s="1"/>
  <c r="Q270" i="3"/>
  <c r="W270" i="3" s="1"/>
  <c r="Q296" i="3"/>
  <c r="W296" i="3" s="1"/>
  <c r="Q313" i="3"/>
  <c r="W313" i="3" s="1"/>
  <c r="Q377" i="3"/>
  <c r="W377" i="3" s="1"/>
  <c r="Q385" i="3"/>
  <c r="W385" i="3" s="1"/>
  <c r="Q446" i="3"/>
  <c r="W446" i="3" s="1"/>
  <c r="Q602" i="3"/>
  <c r="W602" i="3" s="1"/>
  <c r="P830" i="3"/>
  <c r="V830" i="3" s="1"/>
  <c r="P710" i="3"/>
  <c r="V710" i="3" s="1"/>
  <c r="P554" i="3"/>
  <c r="V554" i="3" s="1"/>
  <c r="P374" i="3"/>
  <c r="V374" i="3" s="1"/>
  <c r="P170" i="3"/>
  <c r="V170" i="3" s="1"/>
  <c r="Q11" i="3"/>
  <c r="W11" i="3" s="1"/>
  <c r="Q26" i="3"/>
  <c r="W26" i="3" s="1"/>
  <c r="Q30" i="3"/>
  <c r="W30" i="3" s="1"/>
  <c r="Q14" i="3"/>
  <c r="W14" i="3" s="1"/>
  <c r="Q16" i="3"/>
  <c r="W16" i="3" s="1"/>
  <c r="Q18" i="3"/>
  <c r="W18" i="3" s="1"/>
  <c r="Q20" i="3"/>
  <c r="W20" i="3" s="1"/>
  <c r="Q22" i="3"/>
  <c r="W22" i="3" s="1"/>
  <c r="Q24" i="3"/>
  <c r="W24" i="3" s="1"/>
  <c r="Q87" i="3"/>
  <c r="W87" i="3" s="1"/>
  <c r="Q89" i="3"/>
  <c r="W89" i="3" s="1"/>
  <c r="Q91" i="3"/>
  <c r="W91" i="3" s="1"/>
  <c r="Q93" i="3"/>
  <c r="W93" i="3" s="1"/>
  <c r="Q95" i="3"/>
  <c r="W95" i="3" s="1"/>
  <c r="Q97" i="3"/>
  <c r="W97" i="3" s="1"/>
  <c r="Q158" i="3"/>
  <c r="W158" i="3" s="1"/>
  <c r="Q160" i="3"/>
  <c r="W160" i="3" s="1"/>
  <c r="Q171" i="3"/>
  <c r="W171" i="3" s="1"/>
  <c r="Q173" i="3"/>
  <c r="W173" i="3" s="1"/>
  <c r="Q175" i="3"/>
  <c r="W175" i="3" s="1"/>
  <c r="Q177" i="3"/>
  <c r="W177" i="3" s="1"/>
  <c r="Q179" i="3"/>
  <c r="W179" i="3" s="1"/>
  <c r="Q181" i="3"/>
  <c r="W181" i="3" s="1"/>
  <c r="Q251" i="3"/>
  <c r="W251" i="3" s="1"/>
  <c r="Q268" i="3"/>
  <c r="W268" i="3" s="1"/>
  <c r="Q284" i="3"/>
  <c r="W284" i="3" s="1"/>
  <c r="Q301" i="3"/>
  <c r="W301" i="3" s="1"/>
  <c r="Q306" i="3"/>
  <c r="W306" i="3" s="1"/>
  <c r="Q521" i="3"/>
  <c r="W521" i="3" s="1"/>
  <c r="Q529" i="3"/>
  <c r="W529" i="3" s="1"/>
  <c r="Q1154" i="3"/>
  <c r="W1154" i="3" s="1"/>
  <c r="Q1142" i="3"/>
  <c r="W1142" i="3" s="1"/>
  <c r="Q1130" i="3"/>
  <c r="W1130" i="3" s="1"/>
  <c r="P1094" i="3"/>
  <c r="V1094" i="3" s="1"/>
  <c r="P1082" i="3"/>
  <c r="V1082" i="3" s="1"/>
  <c r="P1070" i="3"/>
  <c r="V1070" i="3" s="1"/>
  <c r="P1058" i="3"/>
  <c r="V1058" i="3" s="1"/>
  <c r="P1046" i="3"/>
  <c r="V1046" i="3" s="1"/>
  <c r="P1034" i="3"/>
  <c r="V1034" i="3" s="1"/>
  <c r="P1022" i="3"/>
  <c r="V1022" i="3" s="1"/>
  <c r="P1010" i="3"/>
  <c r="V1010" i="3" s="1"/>
  <c r="P998" i="3"/>
  <c r="V998" i="3" s="1"/>
  <c r="P986" i="3"/>
  <c r="V986" i="3" s="1"/>
  <c r="P974" i="3"/>
  <c r="V974" i="3" s="1"/>
  <c r="P962" i="3"/>
  <c r="V962" i="3" s="1"/>
  <c r="P950" i="3"/>
  <c r="V950" i="3" s="1"/>
  <c r="P938" i="3"/>
  <c r="V938" i="3" s="1"/>
  <c r="P926" i="3"/>
  <c r="V926" i="3" s="1"/>
  <c r="P914" i="3"/>
  <c r="V914" i="3" s="1"/>
  <c r="P902" i="3"/>
  <c r="V902" i="3" s="1"/>
  <c r="P890" i="3"/>
  <c r="V890" i="3" s="1"/>
  <c r="P878" i="3"/>
  <c r="V878" i="3" s="1"/>
  <c r="P866" i="3"/>
  <c r="V866" i="3" s="1"/>
  <c r="P854" i="3"/>
  <c r="V854" i="3" s="1"/>
  <c r="P842" i="3"/>
  <c r="V842" i="3" s="1"/>
  <c r="Q1165" i="3"/>
  <c r="W1165" i="3" s="1"/>
  <c r="Q1153" i="3"/>
  <c r="W1153" i="3" s="1"/>
  <c r="Q1141" i="3"/>
  <c r="W1141" i="3" s="1"/>
  <c r="Q1129" i="3"/>
  <c r="W1129" i="3" s="1"/>
  <c r="Q1117" i="3"/>
  <c r="W1117" i="3" s="1"/>
  <c r="Q1164" i="3"/>
  <c r="W1164" i="3" s="1"/>
  <c r="Q1152" i="3"/>
  <c r="W1152" i="3" s="1"/>
  <c r="Q1140" i="3"/>
  <c r="W1140" i="3" s="1"/>
  <c r="Q1175" i="3"/>
  <c r="W1175" i="3" s="1"/>
  <c r="Q1151" i="3"/>
  <c r="W1151" i="3" s="1"/>
  <c r="Q1127" i="3"/>
  <c r="W1127" i="3" s="1"/>
  <c r="Q1115" i="3"/>
  <c r="W1115" i="3" s="1"/>
  <c r="Q1162" i="3"/>
  <c r="W1162" i="3" s="1"/>
  <c r="P1150" i="3"/>
  <c r="V1150" i="3" s="1"/>
  <c r="P1138" i="3"/>
  <c r="V1138" i="3" s="1"/>
  <c r="P1090" i="3"/>
  <c r="V1090" i="3" s="1"/>
  <c r="P1078" i="3"/>
  <c r="V1078" i="3" s="1"/>
  <c r="P1066" i="3"/>
  <c r="V1066" i="3" s="1"/>
  <c r="P1054" i="3"/>
  <c r="V1054" i="3" s="1"/>
  <c r="P1042" i="3"/>
  <c r="V1042" i="3" s="1"/>
  <c r="P1030" i="3"/>
  <c r="V1030" i="3" s="1"/>
  <c r="P1018" i="3"/>
  <c r="V1018" i="3" s="1"/>
  <c r="P1006" i="3"/>
  <c r="V1006" i="3" s="1"/>
  <c r="P994" i="3"/>
  <c r="V994" i="3" s="1"/>
  <c r="P982" i="3"/>
  <c r="V982" i="3" s="1"/>
  <c r="P970" i="3"/>
  <c r="V970" i="3" s="1"/>
  <c r="P958" i="3"/>
  <c r="V958" i="3" s="1"/>
  <c r="P946" i="3"/>
  <c r="V946" i="3" s="1"/>
  <c r="P934" i="3"/>
  <c r="V934" i="3" s="1"/>
  <c r="P922" i="3"/>
  <c r="V922" i="3" s="1"/>
  <c r="P910" i="3"/>
  <c r="V910" i="3" s="1"/>
  <c r="P898" i="3"/>
  <c r="V898" i="3" s="1"/>
  <c r="P886" i="3"/>
  <c r="V886" i="3" s="1"/>
  <c r="P874" i="3"/>
  <c r="V874" i="3" s="1"/>
  <c r="P862" i="3"/>
  <c r="V862" i="3" s="1"/>
  <c r="P850" i="3"/>
  <c r="V850" i="3" s="1"/>
  <c r="Q1173" i="3"/>
  <c r="W1173" i="3" s="1"/>
  <c r="Q1101" i="3"/>
  <c r="W1101" i="3" s="1"/>
  <c r="Q1065" i="3"/>
  <c r="W1065" i="3" s="1"/>
  <c r="Q1148" i="3"/>
  <c r="W1148" i="3" s="1"/>
  <c r="P1171" i="3"/>
  <c r="V1171" i="3" s="1"/>
  <c r="Q1171" i="3"/>
  <c r="W1171" i="3" s="1"/>
  <c r="P1147" i="3"/>
  <c r="V1147" i="3" s="1"/>
  <c r="P1123" i="3"/>
  <c r="V1123" i="3" s="1"/>
  <c r="Q1099" i="3"/>
  <c r="W1099" i="3" s="1"/>
  <c r="Q1063" i="3"/>
  <c r="W1063" i="3" s="1"/>
  <c r="P1051" i="3"/>
  <c r="V1051" i="3" s="1"/>
  <c r="P1162" i="3"/>
  <c r="V1162" i="3" s="1"/>
  <c r="P1146" i="3"/>
  <c r="V1146" i="3" s="1"/>
  <c r="P1118" i="3"/>
  <c r="V1118" i="3" s="1"/>
  <c r="O1118" i="3"/>
  <c r="U1118" i="3" s="1"/>
  <c r="P1106" i="3"/>
  <c r="V1106" i="3" s="1"/>
  <c r="O1106" i="3"/>
  <c r="U1106" i="3" s="1"/>
  <c r="O1109" i="3"/>
  <c r="U1109" i="3" s="1"/>
  <c r="O1152" i="3"/>
  <c r="U1152" i="3" s="1"/>
  <c r="O1154" i="3"/>
  <c r="U1154" i="3" s="1"/>
  <c r="O1156" i="3"/>
  <c r="U1156" i="3" s="1"/>
  <c r="O1164" i="3"/>
  <c r="U1164" i="3" s="1"/>
  <c r="Q1166" i="3"/>
  <c r="W1166" i="3" s="1"/>
  <c r="O1058" i="3"/>
  <c r="U1058" i="3" s="1"/>
  <c r="O1081" i="3"/>
  <c r="U1081" i="3" s="1"/>
  <c r="O1107" i="3"/>
  <c r="U1107" i="3" s="1"/>
  <c r="O1123" i="3"/>
  <c r="U1123" i="3" s="1"/>
  <c r="O1131" i="3"/>
  <c r="U1131" i="3" s="1"/>
  <c r="O1136" i="3"/>
  <c r="U1136" i="3" s="1"/>
  <c r="O1147" i="3"/>
  <c r="U1147" i="3" s="1"/>
  <c r="P1154" i="3"/>
  <c r="V1154" i="3" s="1"/>
  <c r="O1169" i="3"/>
  <c r="U1169" i="3" s="1"/>
  <c r="Q1176" i="3"/>
  <c r="W1176" i="3" s="1"/>
  <c r="P1176" i="3"/>
  <c r="V1176" i="3" s="1"/>
  <c r="Q1128" i="3"/>
  <c r="W1128" i="3" s="1"/>
  <c r="P1128" i="3"/>
  <c r="V1128" i="3" s="1"/>
  <c r="O1128" i="3"/>
  <c r="U1128" i="3" s="1"/>
  <c r="P1116" i="3"/>
  <c r="V1116" i="3" s="1"/>
  <c r="O1116" i="3"/>
  <c r="U1116" i="3" s="1"/>
  <c r="P1104" i="3"/>
  <c r="V1104" i="3" s="1"/>
  <c r="O1104" i="3"/>
  <c r="U1104" i="3" s="1"/>
  <c r="O1056" i="3"/>
  <c r="U1056" i="3" s="1"/>
  <c r="Q1058" i="3"/>
  <c r="W1058" i="3" s="1"/>
  <c r="O1079" i="3"/>
  <c r="U1079" i="3" s="1"/>
  <c r="O1121" i="3"/>
  <c r="U1121" i="3" s="1"/>
  <c r="Q1163" i="3"/>
  <c r="W1163" i="3" s="1"/>
  <c r="P1163" i="3"/>
  <c r="V1163" i="3" s="1"/>
  <c r="Q1139" i="3"/>
  <c r="W1139" i="3" s="1"/>
  <c r="P1139" i="3"/>
  <c r="V1139" i="3" s="1"/>
  <c r="O1096" i="3"/>
  <c r="U1096" i="3" s="1"/>
  <c r="O1105" i="3"/>
  <c r="U1105" i="3" s="1"/>
  <c r="O1119" i="3"/>
  <c r="U1119" i="3" s="1"/>
  <c r="O1129" i="3"/>
  <c r="U1129" i="3" s="1"/>
  <c r="O1139" i="3"/>
  <c r="U1139" i="3" s="1"/>
  <c r="O1142" i="3"/>
  <c r="U1142" i="3" s="1"/>
  <c r="O1150" i="3"/>
  <c r="U1150" i="3" s="1"/>
  <c r="O1162" i="3"/>
  <c r="U1162" i="3" s="1"/>
  <c r="O1175" i="3"/>
  <c r="U1175" i="3" s="1"/>
  <c r="Q1174" i="3"/>
  <c r="W1174" i="3" s="1"/>
  <c r="P1174" i="3"/>
  <c r="V1174" i="3" s="1"/>
  <c r="O1174" i="3"/>
  <c r="U1174" i="3" s="1"/>
  <c r="Q1126" i="3"/>
  <c r="W1126" i="3" s="1"/>
  <c r="P1126" i="3"/>
  <c r="V1126" i="3" s="1"/>
  <c r="O1126" i="3"/>
  <c r="U1126" i="3" s="1"/>
  <c r="P1114" i="3"/>
  <c r="V1114" i="3" s="1"/>
  <c r="O1114" i="3"/>
  <c r="U1114" i="3" s="1"/>
  <c r="P1102" i="3"/>
  <c r="V1102" i="3" s="1"/>
  <c r="O1102" i="3"/>
  <c r="U1102" i="3" s="1"/>
  <c r="O998" i="3"/>
  <c r="U998" i="3" s="1"/>
  <c r="O1021" i="3"/>
  <c r="U1021" i="3" s="1"/>
  <c r="O1046" i="3"/>
  <c r="U1046" i="3" s="1"/>
  <c r="O1069" i="3"/>
  <c r="U1069" i="3" s="1"/>
  <c r="O1094" i="3"/>
  <c r="U1094" i="3" s="1"/>
  <c r="P1142" i="3"/>
  <c r="V1142" i="3" s="1"/>
  <c r="O1145" i="3"/>
  <c r="U1145" i="3" s="1"/>
  <c r="Q1161" i="3"/>
  <c r="W1161" i="3" s="1"/>
  <c r="P1161" i="3"/>
  <c r="V1161" i="3" s="1"/>
  <c r="O1161" i="3"/>
  <c r="U1161" i="3" s="1"/>
  <c r="Q1137" i="3"/>
  <c r="W1137" i="3" s="1"/>
  <c r="P1137" i="3"/>
  <c r="V1137" i="3" s="1"/>
  <c r="O1044" i="3"/>
  <c r="U1044" i="3" s="1"/>
  <c r="Q1046" i="3"/>
  <c r="W1046" i="3" s="1"/>
  <c r="O1067" i="3"/>
  <c r="U1067" i="3" s="1"/>
  <c r="O1092" i="3"/>
  <c r="U1092" i="3" s="1"/>
  <c r="Q1094" i="3"/>
  <c r="W1094" i="3" s="1"/>
  <c r="O1103" i="3"/>
  <c r="U1103" i="3" s="1"/>
  <c r="O1117" i="3"/>
  <c r="U1117" i="3" s="1"/>
  <c r="O1134" i="3"/>
  <c r="U1134" i="3" s="1"/>
  <c r="O1165" i="3"/>
  <c r="U1165" i="3" s="1"/>
  <c r="O1137" i="3"/>
  <c r="U1137" i="3" s="1"/>
  <c r="O1140" i="3"/>
  <c r="U1140" i="3" s="1"/>
  <c r="O1151" i="3"/>
  <c r="U1151" i="3" s="1"/>
  <c r="O1153" i="3"/>
  <c r="U1153" i="3" s="1"/>
  <c r="O1155" i="3"/>
  <c r="U1155" i="3" s="1"/>
  <c r="P1159" i="3"/>
  <c r="V1159" i="3" s="1"/>
  <c r="O1159" i="3"/>
  <c r="U1159" i="3" s="1"/>
  <c r="P1135" i="3"/>
  <c r="V1135" i="3" s="1"/>
  <c r="O1135" i="3"/>
  <c r="U1135" i="3" s="1"/>
  <c r="O1115" i="3"/>
  <c r="U1115" i="3" s="1"/>
  <c r="O1132" i="3"/>
  <c r="U1132" i="3" s="1"/>
  <c r="P1140" i="3"/>
  <c r="V1140" i="3" s="1"/>
  <c r="P1151" i="3"/>
  <c r="V1151" i="3" s="1"/>
  <c r="P1153" i="3"/>
  <c r="V1153" i="3" s="1"/>
  <c r="O1160" i="3"/>
  <c r="U1160" i="3" s="1"/>
  <c r="O1173" i="3"/>
  <c r="U1173" i="3" s="1"/>
  <c r="O1170" i="3"/>
  <c r="U1170" i="3" s="1"/>
  <c r="O959" i="3"/>
  <c r="U959" i="3" s="1"/>
  <c r="O984" i="3"/>
  <c r="U984" i="3" s="1"/>
  <c r="Q986" i="3"/>
  <c r="W986" i="3" s="1"/>
  <c r="O1007" i="3"/>
  <c r="U1007" i="3" s="1"/>
  <c r="O1032" i="3"/>
  <c r="U1032" i="3" s="1"/>
  <c r="Q1034" i="3"/>
  <c r="W1034" i="3" s="1"/>
  <c r="O1055" i="3"/>
  <c r="U1055" i="3" s="1"/>
  <c r="O1080" i="3"/>
  <c r="U1080" i="3" s="1"/>
  <c r="Q1082" i="3"/>
  <c r="W1082" i="3" s="1"/>
  <c r="O1099" i="3"/>
  <c r="U1099" i="3" s="1"/>
  <c r="P1101" i="3"/>
  <c r="V1101" i="3" s="1"/>
  <c r="P1115" i="3"/>
  <c r="V1115" i="3" s="1"/>
  <c r="O1127" i="3"/>
  <c r="U1127" i="3" s="1"/>
  <c r="O1143" i="3"/>
  <c r="U1143" i="3" s="1"/>
  <c r="O1163" i="3"/>
  <c r="U1163" i="3" s="1"/>
  <c r="O1168" i="3"/>
  <c r="U1168" i="3" s="1"/>
  <c r="P1173" i="3"/>
  <c r="V1173" i="3" s="1"/>
  <c r="O1176" i="3"/>
  <c r="U1176" i="3" s="1"/>
  <c r="O1157" i="3"/>
  <c r="U1157" i="3" s="1"/>
  <c r="O999" i="3"/>
  <c r="U999" i="3" s="1"/>
  <c r="O1001" i="3"/>
  <c r="U1001" i="3" s="1"/>
  <c r="O1003" i="3"/>
  <c r="U1003" i="3" s="1"/>
  <c r="O1005" i="3"/>
  <c r="U1005" i="3" s="1"/>
  <c r="O1024" i="3"/>
  <c r="U1024" i="3" s="1"/>
  <c r="O1026" i="3"/>
  <c r="U1026" i="3" s="1"/>
  <c r="O1028" i="3"/>
  <c r="U1028" i="3" s="1"/>
  <c r="O1030" i="3"/>
  <c r="U1030" i="3" s="1"/>
  <c r="O1047" i="3"/>
  <c r="U1047" i="3" s="1"/>
  <c r="O1049" i="3"/>
  <c r="U1049" i="3" s="1"/>
  <c r="O1051" i="3"/>
  <c r="U1051" i="3" s="1"/>
  <c r="O1053" i="3"/>
  <c r="U1053" i="3" s="1"/>
  <c r="O1072" i="3"/>
  <c r="U1072" i="3" s="1"/>
  <c r="O1074" i="3"/>
  <c r="U1074" i="3" s="1"/>
  <c r="O1076" i="3"/>
  <c r="U1076" i="3" s="1"/>
  <c r="O1078" i="3"/>
  <c r="U1078" i="3" s="1"/>
  <c r="Q1080" i="3"/>
  <c r="W1080" i="3" s="1"/>
  <c r="O1095" i="3"/>
  <c r="U1095" i="3" s="1"/>
  <c r="O1097" i="3"/>
  <c r="U1097" i="3" s="1"/>
  <c r="P1099" i="3"/>
  <c r="V1099" i="3" s="1"/>
  <c r="Q1106" i="3"/>
  <c r="W1106" i="3" s="1"/>
  <c r="O1113" i="3"/>
  <c r="U1113" i="3" s="1"/>
  <c r="P1127" i="3"/>
  <c r="V1127" i="3" s="1"/>
  <c r="O1130" i="3"/>
  <c r="U1130" i="3" s="1"/>
  <c r="O1138" i="3"/>
  <c r="U1138" i="3" s="1"/>
  <c r="O1149" i="3"/>
  <c r="U1149" i="3" s="1"/>
  <c r="O1144" i="3"/>
  <c r="U1144" i="3" s="1"/>
  <c r="O878" i="3"/>
  <c r="U878" i="3" s="1"/>
  <c r="O901" i="3"/>
  <c r="U901" i="3" s="1"/>
  <c r="O926" i="3"/>
  <c r="U926" i="3" s="1"/>
  <c r="O949" i="3"/>
  <c r="U949" i="3" s="1"/>
  <c r="O974" i="3"/>
  <c r="U974" i="3" s="1"/>
  <c r="O997" i="3"/>
  <c r="U997" i="3" s="1"/>
  <c r="O1022" i="3"/>
  <c r="U1022" i="3" s="1"/>
  <c r="O1045" i="3"/>
  <c r="U1045" i="3" s="1"/>
  <c r="O1070" i="3"/>
  <c r="U1070" i="3" s="1"/>
  <c r="Q1078" i="3"/>
  <c r="W1078" i="3" s="1"/>
  <c r="P1130" i="3"/>
  <c r="V1130" i="3" s="1"/>
  <c r="O1167" i="3"/>
  <c r="U1167" i="3" s="1"/>
  <c r="O1098" i="3"/>
  <c r="U1098" i="3" s="1"/>
  <c r="O1100" i="3"/>
  <c r="U1100" i="3" s="1"/>
  <c r="O1108" i="3"/>
  <c r="U1108" i="3" s="1"/>
  <c r="O1110" i="3"/>
  <c r="U1110" i="3" s="1"/>
  <c r="O1112" i="3"/>
  <c r="U1112" i="3" s="1"/>
  <c r="O1120" i="3"/>
  <c r="U1120" i="3" s="1"/>
  <c r="O1122" i="3"/>
  <c r="U1122" i="3" s="1"/>
  <c r="O1124" i="3"/>
  <c r="U1124" i="3" s="1"/>
  <c r="O1148" i="3"/>
  <c r="U1148" i="3" s="1"/>
  <c r="O1146" i="3"/>
  <c r="U1146" i="3" s="1"/>
  <c r="P1148" i="3"/>
  <c r="V1148" i="3" s="1"/>
  <c r="O1172" i="3"/>
  <c r="U1172" i="3" s="1"/>
  <c r="O1133" i="3"/>
  <c r="U1133" i="3" s="1"/>
  <c r="Q1135" i="3"/>
  <c r="W1135" i="3" s="1"/>
  <c r="Q1150" i="3"/>
  <c r="W1150" i="3" s="1"/>
  <c r="P2" i="3"/>
  <c r="V2" i="3" s="1"/>
  <c r="Q2" i="3"/>
  <c r="W2" i="3" s="1"/>
</calcChain>
</file>

<file path=xl/sharedStrings.xml><?xml version="1.0" encoding="utf-8"?>
<sst xmlns="http://schemas.openxmlformats.org/spreadsheetml/2006/main" count="7061" uniqueCount="267">
  <si>
    <t>COD_PLAN_PADRE</t>
  </si>
  <si>
    <t>PLAN_PADRE</t>
  </si>
  <si>
    <t>CURSO_PADRE</t>
  </si>
  <si>
    <t>COD_ASIG_PADRE</t>
  </si>
  <si>
    <t>ASIG_PADRE</t>
  </si>
  <si>
    <t>COD_PLAN_HIJA</t>
  </si>
  <si>
    <t>PLAN_HIJA</t>
  </si>
  <si>
    <t>CURSO_HIJA</t>
  </si>
  <si>
    <t>COD_ASIG_HIJA</t>
  </si>
  <si>
    <t>ASIG_HIJA</t>
  </si>
  <si>
    <t>TOTAL</t>
  </si>
  <si>
    <t>MUJERES</t>
  </si>
  <si>
    <t>HOMBRES</t>
  </si>
  <si>
    <t>VECESHIJA</t>
  </si>
  <si>
    <t>VECESPADRE</t>
  </si>
  <si>
    <t>COINCIDE</t>
  </si>
  <si>
    <t>Veces padre en hija</t>
  </si>
  <si>
    <t>Veces hija en padre</t>
  </si>
  <si>
    <t>AcudeNoDoble</t>
  </si>
  <si>
    <t>DoblesNoEnAcuden</t>
  </si>
  <si>
    <t>2PRU</t>
  </si>
  <si>
    <t>GRADO EN PRUEBAS URJC</t>
  </si>
  <si>
    <t>ASIGNATURA</t>
  </si>
  <si>
    <t>GRADO EN MATEMATICAS (MOSTOLES)</t>
  </si>
  <si>
    <t>ESTRUCTURAS ALGEBRAICAS</t>
  </si>
  <si>
    <t>CALCULO</t>
  </si>
  <si>
    <t>IDIOMA MODERNO</t>
  </si>
  <si>
    <t>GEOMETRIA AFIN</t>
  </si>
  <si>
    <t>ESTRUCTURAS ALGEBRAICAS AVANZADAS</t>
  </si>
  <si>
    <t>METODOS ESTADISTICOS DE GESTION E INVESTIGACION</t>
  </si>
  <si>
    <t>TOPOLOGIA</t>
  </si>
  <si>
    <t>ESTADISTICA MATEMATICA</t>
  </si>
  <si>
    <t>DISEÑO Y ANALISIS DE ALGORITMOS</t>
  </si>
  <si>
    <t>ANALISIS VECTORIAL II</t>
  </si>
  <si>
    <t>ECUACIONES DIFERENCIALES ORDINARIAS</t>
  </si>
  <si>
    <t>CURVAS Y SUPERFICIES</t>
  </si>
  <si>
    <t>VARIABLE COMPLEJA Y ANALISIS FUNCIONAL</t>
  </si>
  <si>
    <t>ECUACIONES EN DERIVADAS PARCIALES</t>
  </si>
  <si>
    <t>GEOMETRIA COMPUTACIONAL</t>
  </si>
  <si>
    <t>METODOS NUMERICOS</t>
  </si>
  <si>
    <t>MINERIA DE DATOS</t>
  </si>
  <si>
    <t>OPTIMIZACION Y ANALISIS DE REDES</t>
  </si>
  <si>
    <t>MODELOS ESTADISTICOS PARA LA PREDICCION</t>
  </si>
  <si>
    <t>RECONOCIMIENTO ACADEMICO DE CREDITOS</t>
  </si>
  <si>
    <t>TRABAJO FIN DE GRADO</t>
  </si>
  <si>
    <t>PRACTICAS EXTERNAS</t>
  </si>
  <si>
    <t>VARIABLE REAL</t>
  </si>
  <si>
    <t>GRADO EN INGENIERIA DE COMPUTADORES (MOSTOLES)</t>
  </si>
  <si>
    <t>LOGICA Y MATEMATICA DISCRETA</t>
  </si>
  <si>
    <t>DOBLE GRADO EN DISEÑO Y DESARROLLO DE VIDEOJUEGOS E INGENIERIA DE COMPUTADORES (MOSTOLES)</t>
  </si>
  <si>
    <t>TECNOLOGIA DE COMPUTADORES</t>
  </si>
  <si>
    <t>DOBLE GRADO EN INGENIERIA INFORMATICA E INGENIERIA DE COMPUTADORES (MOSTOLES)</t>
  </si>
  <si>
    <t>FUNDAMENTOS FISICOS DE LOS COMPUTADORES</t>
  </si>
  <si>
    <t>INTRODUCCION A LA PROGRAMACION</t>
  </si>
  <si>
    <t>ESTRUCTURA DE COMPUTADORES</t>
  </si>
  <si>
    <t>ESTRUCTURAS DE DATOS</t>
  </si>
  <si>
    <t>ALGEBRA</t>
  </si>
  <si>
    <t>INFORMATICA Y SOCIEDAD</t>
  </si>
  <si>
    <t>ESTADISTICA</t>
  </si>
  <si>
    <t>PROGRAMACION ORIENTADA A OBJETOS</t>
  </si>
  <si>
    <t>ORGANIZACION DE COMPUTADORES</t>
  </si>
  <si>
    <t>PRINCIPIOS JURIDICOS BASICOS, DEONTOLOGIA PROFESIONAL E IGUALDAD</t>
  </si>
  <si>
    <t>BASES DE DATOS</t>
  </si>
  <si>
    <t>ARQUITECTURA DE COMPUTADORES</t>
  </si>
  <si>
    <t>METODOS OPERATIVOS Y ESTADISTICOS DE GESTION</t>
  </si>
  <si>
    <t>REDES DE COMPUTADORES</t>
  </si>
  <si>
    <t>SISTEMAS OPERATIVOS</t>
  </si>
  <si>
    <t>FUNDAMENTOS DE DISEÑO DE SOFTWARE</t>
  </si>
  <si>
    <t>AMPLIACION DE REDES DE COMPUTADORES</t>
  </si>
  <si>
    <t>AMPLIACION DE SISTEMAS OPERATIVOS</t>
  </si>
  <si>
    <t>DISEÑO DE SISTEMAS EMPOTRADOS</t>
  </si>
  <si>
    <t>INTERACCION PERSONA-ORDENADOR</t>
  </si>
  <si>
    <t>PROGRAMACION CONCURRENTE</t>
  </si>
  <si>
    <t>LENGUAJES DE PROGRAMACION</t>
  </si>
  <si>
    <t>DESARROLLO DE APLICACIONES DISTRIBUIDAS</t>
  </si>
  <si>
    <t>COMPUTACION DE ALTAS PRESTACIONES</t>
  </si>
  <si>
    <t>DIRECCION Y GESTION DE PROYECTOS</t>
  </si>
  <si>
    <t>SISTEMAS INTELIGENTES</t>
  </si>
  <si>
    <t>GRAFICOS POR COMPUTADOR</t>
  </si>
  <si>
    <t>GRADO EN INGENIERIA DEL SOFTWARE (MOSTOLES)</t>
  </si>
  <si>
    <t>LABORATORIO DE DISPOSITIVOS MOVILES</t>
  </si>
  <si>
    <t>GRADO EN INGENIERIA INFORMATICA (MOSTOLES)</t>
  </si>
  <si>
    <t>SEGURIDAD INFORMATICA</t>
  </si>
  <si>
    <t>MAQUINAS SECUENCIALES, AUTOMATAS Y LENGUAJES</t>
  </si>
  <si>
    <t>ROBOTICA Y DOMOTICA</t>
  </si>
  <si>
    <t>VISION ARTIFICIAL</t>
  </si>
  <si>
    <t>ALGORITMOS AVANZADOS</t>
  </si>
  <si>
    <t>LOGICA</t>
  </si>
  <si>
    <t>DOBLE GRADO EN INGENIERIA INFORMATICA Y ADMINISTRACION Y DIRECCION DE EMPRESAS (MOSTOLES)</t>
  </si>
  <si>
    <t>MATEMATICA DISCRETA Y ALGEBRA</t>
  </si>
  <si>
    <t>FUNDAMENTOS FISICOS DE LA INFORMATICA</t>
  </si>
  <si>
    <t>DOBLE GRADO EN INGENIERIA INFORMATICA Y MATEMATICAS (MOSTOLES) II</t>
  </si>
  <si>
    <t>FUNDAMENTOS DE COMPUTADORES</t>
  </si>
  <si>
    <t>DOBLE GRADO EN INGENIERIA INFORMATICA E INGENIERIA DEL SOFTWARE (MOSTOLES)</t>
  </si>
  <si>
    <t>TEORIA DE AUTOMATAS Y LENGUAJES FORMALES</t>
  </si>
  <si>
    <t>ORGANIZACION Y ARQUITECTURA DE COMPUTADORES</t>
  </si>
  <si>
    <t>INGENIERIA DEL SOFTWARE</t>
  </si>
  <si>
    <t>PROGRAMACION DECLARATIVA</t>
  </si>
  <si>
    <t>ESTRUCTURAS DE DATOS AVANZADAS</t>
  </si>
  <si>
    <t>SISTEMAS EMPOTRADOS Y DE TIEMPO REAL</t>
  </si>
  <si>
    <t>AMPLIACION DE INGENIERIA DEL SOFTWARE</t>
  </si>
  <si>
    <t>INTELIGENCIA ARTIFICIAL</t>
  </si>
  <si>
    <t>SISTEMAS DISTRIBUIDOS</t>
  </si>
  <si>
    <t>PROCESADORES DE LENGUAJES</t>
  </si>
  <si>
    <t>INFORMATICA GRAFICA</t>
  </si>
  <si>
    <t>SISTEMAS DE INFORMACION</t>
  </si>
  <si>
    <t>ARQUITECTURAS AVANZADAS DE COMPUTADORES</t>
  </si>
  <si>
    <t>DOBLE GRADO EN INGENIERIA DEL SOFTWARE Y MATEMATICAS (MOSTOLES) II</t>
  </si>
  <si>
    <t>INTRODUCCION A LA INFORMATICA</t>
  </si>
  <si>
    <t>DOBLE GRADO EN INGENIERIA DEL SOFTWARE Y MATEMATICAS (MOSTOLES) I</t>
  </si>
  <si>
    <t>ARQUITECTURA E INGENIERIA DE COMPUTADORES</t>
  </si>
  <si>
    <t>FUNDAMENTOS DE LA WEB</t>
  </si>
  <si>
    <t>ANALISIS E INGENIERIA DE REQUISITOS</t>
  </si>
  <si>
    <t>METODOLOGIA DE LA PROGRAMACION</t>
  </si>
  <si>
    <t>INVESTIGACION OPERATIVA</t>
  </si>
  <si>
    <t>INGENIERIA DEL CONOCIMIENTO</t>
  </si>
  <si>
    <t>PROCESOS DE SOFTWARE</t>
  </si>
  <si>
    <t>DISEÑO Y ARQUITECTURA DEL SOFTWARE</t>
  </si>
  <si>
    <t>EVOLUCION Y ADAPTACION DEL SOFTWARE</t>
  </si>
  <si>
    <t>DESARROLLO DE APLICACIONES WEB</t>
  </si>
  <si>
    <t>CALIDAD DEL SOFTWARE</t>
  </si>
  <si>
    <t>INGENIERIA DE SISTEMAS DE INFORMACION</t>
  </si>
  <si>
    <t>PARADIGMAS DE PROGRAMACION</t>
  </si>
  <si>
    <t>MULTIMEDIA</t>
  </si>
  <si>
    <t>TECNOLOGIAS DE BASES DE DATOS</t>
  </si>
  <si>
    <t>GRADO EN INGENIERIA INFORMATICA (VICALVARO)</t>
  </si>
  <si>
    <t>DOBLE GRADO EN CRIMINOLOGIA E INGENIERIA INFORMATICA (VICALVARO)</t>
  </si>
  <si>
    <t>DOBLE GRADO EN INGENIERIA INFORMATICA (PRESENCIAL) Y ADMINISTRACION Y DIRECCION DE EMPRESAS (A DISTANCIA) (VICALVARO)</t>
  </si>
  <si>
    <t>SISTEMAS BASADOS EN CONOCIMIENTO</t>
  </si>
  <si>
    <t>GRADO EN INGENIERIA INFORMATICA SEMIPRESENCIAL (MOSTOLES)</t>
  </si>
  <si>
    <t>DOBLE GRADO EN INGENIERIA INFORMATICA Y ADMINISTRACION Y DIRECCION DE EMPRESAS (VICALVARO)</t>
  </si>
  <si>
    <t>CONTABILIDAD FINANCIERA II</t>
  </si>
  <si>
    <t>MATEMATICAS FINANCIERAS</t>
  </si>
  <si>
    <t>DIRECCION ESTRATEGICA Y POLITICA DE EMPRESA I</t>
  </si>
  <si>
    <t>CONTABILIDAD ANALITICA</t>
  </si>
  <si>
    <t>ESTADISTICA EMPRESARIAL I</t>
  </si>
  <si>
    <t>DIRECCION ESTRATEGICA Y POLITICA DE EMPRESA II</t>
  </si>
  <si>
    <t>ESTADISTICA EMPRESARIAL II</t>
  </si>
  <si>
    <t>DIRECCION FINANCIERA I</t>
  </si>
  <si>
    <t>DIRECCION FINANCIERA II</t>
  </si>
  <si>
    <t>ANALISIS DE BALANCES</t>
  </si>
  <si>
    <t>REGIMEN FISCAL DE LA EMPRESA</t>
  </si>
  <si>
    <t>TRABAJO FIN DE GRADO INGENIERIA INFORMATICA</t>
  </si>
  <si>
    <t>TRABAJO FIN DE GRADO ADE</t>
  </si>
  <si>
    <t>HISTORIA ECONOMICA</t>
  </si>
  <si>
    <t>INTRODUCCION A LA EMPRESA I</t>
  </si>
  <si>
    <t>DERECHO MERCANTIL</t>
  </si>
  <si>
    <t>INTRODUCCION A LA EMPRESA II</t>
  </si>
  <si>
    <t>INTRODUCCION A LA ECONOMIA</t>
  </si>
  <si>
    <t>CONTABILIDAD FINANCIERA I</t>
  </si>
  <si>
    <t>INTRODUCCION AL MARKETING Y LA COMUNICACION EN LA EMPRESA</t>
  </si>
  <si>
    <t>DEONTOLOGIA PROFESIONAL, PRINCIPIOS JURIDICOS BASICOS E IGUALDAD</t>
  </si>
  <si>
    <t>SOCIOLOGIA DE LA EMPRESA</t>
  </si>
  <si>
    <t>DIRECCION DE PRODUCCION</t>
  </si>
  <si>
    <t>EL ENTORNO ECONOMICO NACIONAL E INTERNACIONAL DE LA EMPRESA</t>
  </si>
  <si>
    <t>DIRECCION DE MARKETING</t>
  </si>
  <si>
    <t>RECURSOS HUMANOS</t>
  </si>
  <si>
    <t>MICROECONOMIA</t>
  </si>
  <si>
    <t>MACROECONOMIA</t>
  </si>
  <si>
    <t>DERECHO DEL TRABAJO</t>
  </si>
  <si>
    <t>DIRECCION COMERCIAL</t>
  </si>
  <si>
    <t>TRABAJO FIN DE GRADO INFORMATICA</t>
  </si>
  <si>
    <t>TRABAJO FIN DE GRADO COMPUTADORES</t>
  </si>
  <si>
    <t>TRABAJO FIN DE GRADO SOFTWARE</t>
  </si>
  <si>
    <t>DOBLE GRADO EN INGENIERIA INFORMATICA Y MATEMATICAS (MOSTOLES) I</t>
  </si>
  <si>
    <t>TRABAJO FIN DE GRADO MATEMATICAS</t>
  </si>
  <si>
    <t>TRABAJO FIN DE GRADO INGENIERIA DEL SOFTWARE</t>
  </si>
  <si>
    <t>GRADO EN DISEÑO Y DESARROLLO DE VIDEOJUEGOS (MOSTOLES)</t>
  </si>
  <si>
    <t>DISEÑO DIGITAL 2D</t>
  </si>
  <si>
    <t>FISICA PARA VIDEOJUEGOS</t>
  </si>
  <si>
    <t>MATEMATICA DISCRETA</t>
  </si>
  <si>
    <t>NARRACION, GUION Y STORYBOARD</t>
  </si>
  <si>
    <t>PROGRAMACION VISUAL</t>
  </si>
  <si>
    <t>DISEÑO DIGITAL 3D</t>
  </si>
  <si>
    <t>FUNDAMENTOS DEL DISEÑO Y LA JUGABILIDAD</t>
  </si>
  <si>
    <t>MODELADO GEOMETRICO</t>
  </si>
  <si>
    <t>PRINCIPIOS JURIDICOS BASICOS: DEONTOLOGIA PROFESIONAL E IGUALDAD</t>
  </si>
  <si>
    <t>BASE DE DATOS</t>
  </si>
  <si>
    <t>DIBUJO ARTISTICO</t>
  </si>
  <si>
    <t>FUNDAMENTOS DE TECNOLOGIA DE VIDEOJUEGOS</t>
  </si>
  <si>
    <t>PROGRAMACION AVANZADA</t>
  </si>
  <si>
    <t>ARQUITECTURAS GRAFICAS</t>
  </si>
  <si>
    <t>EMPRESA Y VIDEOJUEGOS</t>
  </si>
  <si>
    <t>INTRODUCCION A LOS METODOS MATEMATICOS Y NUMERICOS</t>
  </si>
  <si>
    <t>PROCESO DE DESARROLLO DE VIDEOJUEGOS</t>
  </si>
  <si>
    <t>ANIMACION 3D</t>
  </si>
  <si>
    <t>DESARROLLO DE JUEGOS CON INTELIGENCIA ARTIFICIAL</t>
  </si>
  <si>
    <t>INGENIERIA DE VIDEOJUEGOS</t>
  </si>
  <si>
    <t>INTERACCION PERSONA-MAQUINA Y USABILIDAD</t>
  </si>
  <si>
    <t>JUEGOS EN RED</t>
  </si>
  <si>
    <t>LENGUAJE AUDIOVISUAL Y MEDIOS INTERACTIVOS</t>
  </si>
  <si>
    <t>ALGORITMOS PARA JUEGOS</t>
  </si>
  <si>
    <t>ENTORNOS MULTIJUGADOR</t>
  </si>
  <si>
    <t>GESTION DE DATOS EN MEDIOS DIGITALES</t>
  </si>
  <si>
    <t>PERSONAJES Y ESCENARIOS</t>
  </si>
  <si>
    <t>PROCESADORES GRAFICOS AVANZADOS</t>
  </si>
  <si>
    <t>SONIDO Y MUSICA PARA VIDEOJUEGOS</t>
  </si>
  <si>
    <t>REALIDAD VIRTUAL</t>
  </si>
  <si>
    <t>COMPORTAMIENTO DE PERSONAJES</t>
  </si>
  <si>
    <t>GESTIÓN Y DIRECCIÓN DE PROYECTOS</t>
  </si>
  <si>
    <t>GESTION Y DIRECCION DE PROYECTOS</t>
  </si>
  <si>
    <t>DISEÑO VISUAL Y ARTE FINAL</t>
  </si>
  <si>
    <t>JUEGOS PARA WEB Y REDES SOCIALES</t>
  </si>
  <si>
    <t>DESARROLLO DE APLICACIONES PARA DISPOSITIVOS MOVILES</t>
  </si>
  <si>
    <t>GRADO EN DISEÑO Y DESARROLLO DE VIDEOJUEGOS (MADRID)</t>
  </si>
  <si>
    <t>GRADO EN INGENIERIA DE LA CIBERSEGURIDAD (MOSTOLES)</t>
  </si>
  <si>
    <t>INTRODUCCION A LA CIBERSEGURIDAD</t>
  </si>
  <si>
    <t>CRIPTOGRAFIA</t>
  </si>
  <si>
    <t>DIMENSIONES Y MODELO DE LA SEGURIDAD</t>
  </si>
  <si>
    <t>PRINCIPIOS JURIDICOS BASICOS APLICADOS A LA CIBERSEGURIDAD</t>
  </si>
  <si>
    <t>TECNICAS DE HACKING</t>
  </si>
  <si>
    <t>DESARROLLO WEB SEGURO</t>
  </si>
  <si>
    <t>SEGURIDAD EN REDES</t>
  </si>
  <si>
    <t>SEGURIDAD EN BASES DE DATOS</t>
  </si>
  <si>
    <t>MALWARE Y AMENAZAS DIRIGIDAS</t>
  </si>
  <si>
    <t>METODOLOGIAS DE DESARROLLO SEGURO</t>
  </si>
  <si>
    <t>REDES AVANZADAS Y COMPUTACION EN LA NUBE</t>
  </si>
  <si>
    <t>VISION ARTIFICIAL APLICADA A LA CIBERSEGURIDAD</t>
  </si>
  <si>
    <t>AUDITORIA</t>
  </si>
  <si>
    <t>INTELIGENCIA DE LA SEGURIDAD</t>
  </si>
  <si>
    <t>PENTESTING</t>
  </si>
  <si>
    <t>ANALISIS Y GESTION DEL RIESGO</t>
  </si>
  <si>
    <t>PROTECCION DE INFRAESTRUCTURAS CRITICAS</t>
  </si>
  <si>
    <t>REGULACION Y GOBERNANZA DE LA SEGURIDAD</t>
  </si>
  <si>
    <t>ALGEBRA LINEAL</t>
  </si>
  <si>
    <t>HISTORIA DE LA CIENCIA Y LAS MATEMATICAS</t>
  </si>
  <si>
    <t>FUNDAMENTOS BIOLOGICOS</t>
  </si>
  <si>
    <t>ANALISIS VECTORIAL I</t>
  </si>
  <si>
    <t>FUNDAMENTOS QUIMICOS</t>
  </si>
  <si>
    <t>PROBABILIDAD</t>
  </si>
  <si>
    <t>LENGUAJES FORMALES</t>
  </si>
  <si>
    <t>GESTION Y DIRECCIÓN DE PROYECTOS</t>
  </si>
  <si>
    <t>TRABAJO FIN DE GRADO VIDEOJUEGOS</t>
  </si>
  <si>
    <t>DOBLE GRADO EN ECONOMIA Y MATEMATICAS (MOSTOLES)</t>
  </si>
  <si>
    <t>DOBLE GRADO EN EDUCACION PRIMARIA Y MATEMATICAS (MOSTOLES)</t>
  </si>
  <si>
    <t>FUNDAMENTOS FISICOS</t>
  </si>
  <si>
    <t>ETICA, LEGISLACION Y PROTECCION DE DATOS</t>
  </si>
  <si>
    <t>MODELOS DE DATOS Y DE LA INFORMACION</t>
  </si>
  <si>
    <t>MODELADO DEL SOFTWARE</t>
  </si>
  <si>
    <t>GRADO EN INTELIGENCIA ARTIFICIAL (MOSTOLES)</t>
  </si>
  <si>
    <t>ANTECEDENTES Y DESARROLLO DE LA INTELIGENCIA ARTIFICIAL</t>
  </si>
  <si>
    <t>PROGRAMACION I</t>
  </si>
  <si>
    <t>ETICA Y LEGISLACION EN INTELIGENCIA ARTIFICIAL</t>
  </si>
  <si>
    <t>FUNDAMENTOS DE ARQUITECTURA DE COMPUTADORES</t>
  </si>
  <si>
    <t>PROBABILIDAD Y ESTADISTICA</t>
  </si>
  <si>
    <t>PROGRAMACION II</t>
  </si>
  <si>
    <t>ALGORITMOS</t>
  </si>
  <si>
    <t>ESTRUCTURAS DE DATOS I</t>
  </si>
  <si>
    <t>INFORMATICA TEORICA Y LENGUAJES FORMALES</t>
  </si>
  <si>
    <t>ALGORITMOS DE BUSQUEDA I</t>
  </si>
  <si>
    <t>APRENDIZAJE AUTOMATICO I</t>
  </si>
  <si>
    <t>ESTRUCTURAS DE DATOS II</t>
  </si>
  <si>
    <t>CODALF</t>
  </si>
  <si>
    <t>NOLID1</t>
  </si>
  <si>
    <t>CUR_NUMCUR</t>
  </si>
  <si>
    <t>CODNUM</t>
  </si>
  <si>
    <t>NOMID1</t>
  </si>
  <si>
    <t>SUM_H.TOTAL_</t>
  </si>
  <si>
    <t>SUM_H.MUJERES_</t>
  </si>
  <si>
    <t>SUM_H.HOMBRES_</t>
  </si>
  <si>
    <t>Comentarios de la hoja CompartenDetalle</t>
  </si>
  <si>
    <t>DoblesNoAcuden: Indica las asignaturas de titulaciones dobles que no están en la columna "Hija". Por tanto, que no tenemos recogido a qué asignatura "de verdad" va a asistir. Las únicas que aparecen (aparte de TFG, prácticas en empresa, idioma moderno, etc...) son aquellas cuyas asignaturas corresponde a titulaciones que no son de la ETSII. En este caso, únicamente aparecen las asignaturas de ADE, pero no las de MAT-PRIMARIA, MAT-ECONOMÍA, GII-CRIMINOLOGÍA</t>
  </si>
  <si>
    <r>
      <t xml:space="preserve">VECESHIJA: refleja el número de veces que una asignatura (en realidad, su código) aparece en esa columna. En realidad, ninguna asignatura debería aparecer más de una vez. Por algún motivo, aparecen tres asignaturas, todas ellas pertenecientes al pool de optativas. En todos los casos, una vez aparece de manera correcta (como asignatura de 4º de GIS, GIC o GII) y el resto de forma errónea, bien como asignatura de 1º o bien sin curso. Para evitar problemas, elimino esas tres asignaturas( que se corresponden con las filas de la hoja 95, 100, 102, 329 y 331) en la nueva hoja </t>
    </r>
    <r>
      <rPr>
        <b/>
        <sz val="11"/>
        <color rgb="FFFF0000"/>
        <rFont val="Aptos Narrow"/>
        <family val="2"/>
        <scheme val="minor"/>
      </rPr>
      <t>CompartenDetalleLimpio</t>
    </r>
    <r>
      <rPr>
        <sz val="11"/>
        <color theme="1"/>
        <rFont val="Aptos Narrow"/>
        <family val="2"/>
        <scheme val="minor"/>
      </rPr>
      <t>. También quito la primera fila, de pruebas. También he cambiado donde ponía GESTIÓN Y DIRECCIÓN DE PROYECTOS, GESTION Y DIRECCIÓN por GESTION Y DIRECCION DE PROYECTOS</t>
    </r>
  </si>
  <si>
    <t>HijaEnPadre: son asignaturas que aparecen en Hija pero también en Padre, es decir, están recogidas como que los alumnos de esta asignatura acuden a otra asignatura, que es la padre. Sólo deben aparecer las asignaturas de las dobles y algunas otras especiales. Concretamente son exactamente las mismas que aparecen en el siguiente indicador.</t>
  </si>
  <si>
    <r>
      <t>AcudeNoDoble: en la columna de HIJA únicamente deberían aparecer las dobles, ya que son asignaturas no reales, por decirlo de algún modo. En esta columna aparecen aquellas asignaturas que aparecen en la columna hija pero que no son asignaturas de titulaciones dobles. Concretamente aparecen las siguientes: 
- asignaturas del antiguo grado de matemáticas (2028), cuyos alumnos acuden a asignaturas del nuevo grado.
- asignaturas optativas del pool
Para resolver esto en el cálculo de actividades (</t>
    </r>
    <r>
      <rPr>
        <b/>
        <sz val="11"/>
        <color rgb="FFFF0000"/>
        <rFont val="Aptos Narrow"/>
        <family val="2"/>
        <scheme val="minor"/>
      </rPr>
      <t>en la consulta SQL para hacer la agregación</t>
    </r>
    <r>
      <rPr>
        <sz val="11"/>
        <color theme="1"/>
        <rFont val="Aptos Narrow"/>
        <family val="2"/>
        <scheme val="minor"/>
      </rPr>
      <t>), lo que hay que hacer es no considerar las filas que, en la columna padre contiene los siguientes códigos de asignaturas: 2034041, 2033041, 2034040, 2032041, 2032040, 2033040 (dejamos únicamente los códigos de las padres, que son 2032031, 2032032, 2033032,2033034 y 2034035), o bien que el código de plan padre sea el código 2028  o bien que sean dobles grados</t>
    </r>
  </si>
  <si>
    <t>Primer borrador de consulta:
SELECT COD_ASIG_PADRE, ASIG_PADRE, COUNT(*), LISTAGG(ASIG_HIJA,'+') WITHIN GROUP (ORDER BY ASIG_HIJA)
FROM  UXXI
WHERE COD_ASIG_PADRE NOT IN (2032031, 2032032, 2033032,2033034, 2034035) 
    OR COD_PLAN_PADRE &lt;&gt; 2028
    OR PLAN_PADRE NOT LIKE 'DOBLE GRADO%'
GROUP BY COD_ASIG_PADRE, ASIG_PADRE;</t>
  </si>
  <si>
    <t>Segundo borrador. Dado que las asignaturas padre que no tienen hija no aparecen en el listagg y hacerlo de otra forma sería complicado, lo que he hecho es modificar la tabla para que todas tenga hijos (salvo las que no deberían. Para ello, trabajo con una copia de la tabla:
create table uxxibis as select * from uxxi;
//esta actualización la hacemos para que salga bien el listagg
update uxxibis
set cod_plan_hija=cod_plan_padre, 
    plan_hija=plan_padre,
    curso_hija=curso_padre,
    cod_asig_hija=cod_asig_padre, 
    asig_hija=asig_padre
where cod_plan_hija is null;
Y luego, la consulta de antes pero en la nueva tabla:
SELECT COD_ASIG_PADRE, ASIG_PADRE, COUNT(*), LISTAGG(ASIG_HIJA,'+') WITHIN GROUP (ORDER BY ASIG_HIJA)
FROM  UXXIbis
WHERE COD_ASIG_PADRE NOT IN (2032031, 2032032, 2033032,2033034, 2034035) 
    OR COD_PLAN_PADRE &lt;&gt; 2028
    OR PLAN_PADRE NOT LIKE 'DOBLE GRADO%'
GROUP BY COD_ASIG_PADRE, ASIG_PADRE;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</si>
</sst>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rgb="FFFF000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0" borderId="0" xfId="0" applyAlignment="1">
      <alignment horizontal="right"/>
    </xf>
    <xf numFmtId="0" fontId="0" fillId="2" borderId="0" xfId="0" applyFill="1" applyAlignment="1">
      <alignment horizontal="right"/>
    </xf>
    <xf numFmtId="0" fontId="0" fillId="3" borderId="0" xfId="0" applyFill="1"/>
    <xf numFmtId="0" fontId="0" fillId="4" borderId="0" xfId="0" applyFill="1"/>
    <xf numFmtId="0" fontId="0" fillId="4" borderId="0" xfId="0" applyFill="1" applyAlignment="1">
      <alignment horizontal="right"/>
    </xf>
    <xf numFmtId="0" fontId="0" fillId="0" borderId="0" xfId="0" applyAlignment="1">
      <alignment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18A1-48D0-4653-88EB-0BA240C671CB}">
  <dimension ref="A1:T1176"/>
  <sheetViews>
    <sheetView topLeftCell="D1" workbookViewId="0">
      <selection sqref="A1:XFD1048576"/>
    </sheetView>
  </sheetViews>
  <sheetFormatPr defaultColWidth="11.42578125" defaultRowHeight="15"/>
  <cols>
    <col min="1" max="1" width="17.5703125" bestFit="1" customWidth="1"/>
    <col min="2" max="2" width="99.42578125" customWidth="1"/>
    <col min="3" max="3" width="9.7109375" customWidth="1"/>
    <col min="4" max="4" width="17.140625" bestFit="1" customWidth="1"/>
    <col min="5" max="5" width="27.140625" customWidth="1"/>
    <col min="7" max="7" width="52.42578125" customWidth="1"/>
    <col min="8" max="8" width="15.85546875" customWidth="1"/>
    <col min="10" max="10" width="16.140625" customWidth="1"/>
    <col min="14" max="14" width="13.85546875" customWidth="1"/>
    <col min="15" max="15" width="14.85546875" customWidth="1"/>
    <col min="19" max="19" width="15.85546875" style="2" customWidth="1"/>
  </cols>
  <sheetData>
    <row r="1" spans="1:20">
      <c r="A1" t="s">
        <v>0</v>
      </c>
      <c r="B1" t="s">
        <v>1</v>
      </c>
      <c r="C1" t="s">
        <v>2</v>
      </c>
      <c r="D1" t="s">
        <v>3</v>
      </c>
      <c r="E1" t="s">
        <v>4</v>
      </c>
      <c r="F1" t="s">
        <v>5</v>
      </c>
      <c r="G1" t="s">
        <v>6</v>
      </c>
      <c r="H1" t="s">
        <v>7</v>
      </c>
      <c r="I1" t="s">
        <v>8</v>
      </c>
      <c r="J1" t="s">
        <v>9</v>
      </c>
      <c r="K1" t="s">
        <v>10</v>
      </c>
      <c r="L1" t="s">
        <v>11</v>
      </c>
      <c r="M1" t="s">
        <v>12</v>
      </c>
      <c r="N1" s="1" t="s">
        <v>13</v>
      </c>
      <c r="O1" s="1" t="s">
        <v>14</v>
      </c>
      <c r="P1" s="1" t="s">
        <v>15</v>
      </c>
      <c r="Q1" s="1" t="s">
        <v>16</v>
      </c>
      <c r="R1" s="1" t="s">
        <v>17</v>
      </c>
      <c r="S1" s="1" t="s">
        <v>18</v>
      </c>
      <c r="T1" s="1" t="s">
        <v>19</v>
      </c>
    </row>
    <row r="2" spans="1:20">
      <c r="A2" t="s">
        <v>20</v>
      </c>
      <c r="B2" t="s">
        <v>21</v>
      </c>
      <c r="C2">
        <v>1</v>
      </c>
      <c r="D2">
        <v>299999</v>
      </c>
      <c r="E2" t="s">
        <v>22</v>
      </c>
      <c r="K2">
        <v>3</v>
      </c>
      <c r="L2">
        <v>1</v>
      </c>
      <c r="M2">
        <v>2</v>
      </c>
      <c r="N2">
        <f>COUNTIF($I$2:$I$1176,I2)</f>
        <v>0</v>
      </c>
      <c r="O2">
        <f>COUNTIF($D$2:$D$1176,D2)</f>
        <v>1</v>
      </c>
      <c r="P2" t="str">
        <f>IF(I2=D2,1,"OK")</f>
        <v>OK</v>
      </c>
      <c r="Q2">
        <f>COUNTIF($I$2:$I$1176,D2)</f>
        <v>0</v>
      </c>
      <c r="R2" t="str">
        <f>IF(I2="","",COUNTIF($D$2:$D$1176,I2))</f>
        <v/>
      </c>
      <c r="S2" t="str">
        <f>IF(G2="","",IF(ISNUMBER(SEARCH("DOBLE GRADO",G2)),"","1"))</f>
        <v/>
      </c>
      <c r="T2" t="str">
        <f>IF(ISNUMBER(SEARCH("DOBLE GRADO",B2)),COUNTIF($I$2:$I$1176,D2),"")</f>
        <v/>
      </c>
    </row>
    <row r="3" spans="1:20">
      <c r="A3">
        <v>2028</v>
      </c>
      <c r="B3" t="s">
        <v>23</v>
      </c>
      <c r="C3">
        <v>1</v>
      </c>
      <c r="D3">
        <v>2028006</v>
      </c>
      <c r="E3" t="s">
        <v>24</v>
      </c>
      <c r="K3">
        <v>1</v>
      </c>
      <c r="L3">
        <v>1</v>
      </c>
      <c r="M3">
        <v>0</v>
      </c>
      <c r="N3">
        <f t="shared" ref="N3:N65" si="0">COUNTIF($I$2:$I$1176,I3)</f>
        <v>0</v>
      </c>
      <c r="O3">
        <f t="shared" ref="O3:O66" si="1">COUNTIF($D$2:$D$1176,D3)</f>
        <v>1</v>
      </c>
      <c r="P3" t="str">
        <f t="shared" ref="P3:P66" si="2">IF(I3=D3,1,"OK")</f>
        <v>OK</v>
      </c>
      <c r="Q3">
        <f>COUNTIF($I$2:$I$1176,D3)</f>
        <v>1</v>
      </c>
      <c r="R3" t="str">
        <f t="shared" ref="R3:R66" si="3">IF(I3="","",COUNTIF($D$2:$D$1176,I3))</f>
        <v/>
      </c>
      <c r="S3" t="str">
        <f t="shared" ref="S3:S66" si="4">IF(G3="","",IF(ISNUMBER(SEARCH("DOBLE GRADO",G3)),"","1"))</f>
        <v/>
      </c>
      <c r="T3" t="str">
        <f t="shared" ref="T3:T66" si="5">IF(ISNUMBER(SEARCH("DOBLE GRADO",B3)),COUNTIF($I$2:$I$1176,D3),"")</f>
        <v/>
      </c>
    </row>
    <row r="4" spans="1:20">
      <c r="A4">
        <v>2028</v>
      </c>
      <c r="B4" t="s">
        <v>23</v>
      </c>
      <c r="C4">
        <v>1</v>
      </c>
      <c r="D4">
        <v>2028007</v>
      </c>
      <c r="E4" t="s">
        <v>25</v>
      </c>
      <c r="K4">
        <v>3</v>
      </c>
      <c r="L4">
        <v>2</v>
      </c>
      <c r="M4">
        <v>1</v>
      </c>
      <c r="N4">
        <f t="shared" si="0"/>
        <v>0</v>
      </c>
      <c r="O4">
        <f t="shared" si="1"/>
        <v>1</v>
      </c>
      <c r="P4" t="str">
        <f t="shared" si="2"/>
        <v>OK</v>
      </c>
      <c r="Q4">
        <f t="shared" ref="Q4:Q66" si="6">COUNTIF($I$2:$I$1176,D4)</f>
        <v>1</v>
      </c>
      <c r="R4" t="str">
        <f t="shared" si="3"/>
        <v/>
      </c>
      <c r="S4" t="str">
        <f t="shared" si="4"/>
        <v/>
      </c>
      <c r="T4" t="str">
        <f t="shared" si="5"/>
        <v/>
      </c>
    </row>
    <row r="5" spans="1:20">
      <c r="A5">
        <v>2028</v>
      </c>
      <c r="B5" t="s">
        <v>23</v>
      </c>
      <c r="C5">
        <v>2</v>
      </c>
      <c r="D5">
        <v>2028012</v>
      </c>
      <c r="E5" t="s">
        <v>26</v>
      </c>
      <c r="K5">
        <v>1</v>
      </c>
      <c r="L5">
        <v>1</v>
      </c>
      <c r="M5">
        <v>0</v>
      </c>
      <c r="N5">
        <f t="shared" si="0"/>
        <v>0</v>
      </c>
      <c r="O5">
        <f t="shared" si="1"/>
        <v>1</v>
      </c>
      <c r="P5" t="str">
        <f t="shared" si="2"/>
        <v>OK</v>
      </c>
      <c r="Q5">
        <f t="shared" si="6"/>
        <v>0</v>
      </c>
      <c r="R5" t="str">
        <f t="shared" si="3"/>
        <v/>
      </c>
      <c r="S5" t="str">
        <f t="shared" si="4"/>
        <v/>
      </c>
      <c r="T5" t="str">
        <f t="shared" si="5"/>
        <v/>
      </c>
    </row>
    <row r="6" spans="1:20">
      <c r="A6">
        <v>2028</v>
      </c>
      <c r="B6" t="s">
        <v>23</v>
      </c>
      <c r="C6">
        <v>2</v>
      </c>
      <c r="D6">
        <v>2028013</v>
      </c>
      <c r="E6" t="s">
        <v>27</v>
      </c>
      <c r="K6">
        <v>2</v>
      </c>
      <c r="L6">
        <v>1</v>
      </c>
      <c r="M6">
        <v>1</v>
      </c>
      <c r="N6">
        <f t="shared" si="0"/>
        <v>0</v>
      </c>
      <c r="O6">
        <f t="shared" si="1"/>
        <v>1</v>
      </c>
      <c r="P6" t="str">
        <f t="shared" si="2"/>
        <v>OK</v>
      </c>
      <c r="Q6">
        <f t="shared" si="6"/>
        <v>1</v>
      </c>
      <c r="R6" t="str">
        <f t="shared" si="3"/>
        <v/>
      </c>
      <c r="S6" t="str">
        <f t="shared" si="4"/>
        <v/>
      </c>
      <c r="T6" t="str">
        <f t="shared" si="5"/>
        <v/>
      </c>
    </row>
    <row r="7" spans="1:20">
      <c r="A7">
        <v>2028</v>
      </c>
      <c r="B7" t="s">
        <v>23</v>
      </c>
      <c r="C7">
        <v>2</v>
      </c>
      <c r="D7">
        <v>2028014</v>
      </c>
      <c r="E7" t="s">
        <v>28</v>
      </c>
      <c r="K7">
        <v>1</v>
      </c>
      <c r="L7">
        <v>0</v>
      </c>
      <c r="M7">
        <v>1</v>
      </c>
      <c r="N7">
        <f t="shared" si="0"/>
        <v>0</v>
      </c>
      <c r="O7">
        <f t="shared" si="1"/>
        <v>1</v>
      </c>
      <c r="P7" t="str">
        <f t="shared" si="2"/>
        <v>OK</v>
      </c>
      <c r="Q7">
        <f t="shared" si="6"/>
        <v>1</v>
      </c>
      <c r="R7" t="str">
        <f t="shared" si="3"/>
        <v/>
      </c>
      <c r="S7" t="str">
        <f t="shared" si="4"/>
        <v/>
      </c>
      <c r="T7" t="str">
        <f t="shared" si="5"/>
        <v/>
      </c>
    </row>
    <row r="8" spans="1:20">
      <c r="A8">
        <v>2028</v>
      </c>
      <c r="B8" t="s">
        <v>23</v>
      </c>
      <c r="C8">
        <v>2</v>
      </c>
      <c r="D8">
        <v>2028016</v>
      </c>
      <c r="E8" t="s">
        <v>29</v>
      </c>
      <c r="K8">
        <v>1</v>
      </c>
      <c r="L8">
        <v>1</v>
      </c>
      <c r="M8">
        <v>0</v>
      </c>
      <c r="N8">
        <f t="shared" si="0"/>
        <v>0</v>
      </c>
      <c r="O8">
        <f t="shared" si="1"/>
        <v>1</v>
      </c>
      <c r="P8" t="str">
        <f t="shared" si="2"/>
        <v>OK</v>
      </c>
      <c r="Q8">
        <f t="shared" si="6"/>
        <v>1</v>
      </c>
      <c r="R8" t="str">
        <f t="shared" si="3"/>
        <v/>
      </c>
      <c r="S8" t="str">
        <f t="shared" si="4"/>
        <v/>
      </c>
      <c r="T8" t="str">
        <f t="shared" si="5"/>
        <v/>
      </c>
    </row>
    <row r="9" spans="1:20">
      <c r="A9">
        <v>2028</v>
      </c>
      <c r="B9" t="s">
        <v>23</v>
      </c>
      <c r="C9">
        <v>2</v>
      </c>
      <c r="D9">
        <v>2028030</v>
      </c>
      <c r="E9" t="s">
        <v>30</v>
      </c>
      <c r="K9">
        <v>3</v>
      </c>
      <c r="L9">
        <v>2</v>
      </c>
      <c r="M9">
        <v>1</v>
      </c>
      <c r="N9">
        <f t="shared" si="0"/>
        <v>0</v>
      </c>
      <c r="O9">
        <f t="shared" si="1"/>
        <v>1</v>
      </c>
      <c r="P9" t="str">
        <f t="shared" si="2"/>
        <v>OK</v>
      </c>
      <c r="Q9">
        <f t="shared" si="6"/>
        <v>1</v>
      </c>
      <c r="R9" t="str">
        <f t="shared" si="3"/>
        <v/>
      </c>
      <c r="S9" t="str">
        <f t="shared" si="4"/>
        <v/>
      </c>
      <c r="T9" t="str">
        <f t="shared" si="5"/>
        <v/>
      </c>
    </row>
    <row r="10" spans="1:20">
      <c r="A10">
        <v>2028</v>
      </c>
      <c r="B10" t="s">
        <v>23</v>
      </c>
      <c r="C10">
        <v>3</v>
      </c>
      <c r="D10">
        <v>2028011</v>
      </c>
      <c r="E10" t="s">
        <v>31</v>
      </c>
      <c r="K10">
        <v>1</v>
      </c>
      <c r="L10">
        <v>1</v>
      </c>
      <c r="M10">
        <v>0</v>
      </c>
      <c r="N10">
        <f t="shared" si="0"/>
        <v>0</v>
      </c>
      <c r="O10">
        <f t="shared" si="1"/>
        <v>1</v>
      </c>
      <c r="P10" t="str">
        <f t="shared" si="2"/>
        <v>OK</v>
      </c>
      <c r="Q10">
        <f t="shared" si="6"/>
        <v>1</v>
      </c>
      <c r="R10" t="str">
        <f t="shared" si="3"/>
        <v/>
      </c>
      <c r="S10" t="str">
        <f t="shared" si="4"/>
        <v/>
      </c>
      <c r="T10" t="str">
        <f t="shared" si="5"/>
        <v/>
      </c>
    </row>
    <row r="11" spans="1:20">
      <c r="A11">
        <v>2028</v>
      </c>
      <c r="B11" t="s">
        <v>23</v>
      </c>
      <c r="C11">
        <v>3</v>
      </c>
      <c r="D11">
        <v>2028019</v>
      </c>
      <c r="E11" t="s">
        <v>32</v>
      </c>
      <c r="K11">
        <v>1</v>
      </c>
      <c r="L11">
        <v>1</v>
      </c>
      <c r="M11">
        <v>0</v>
      </c>
      <c r="N11">
        <f t="shared" si="0"/>
        <v>0</v>
      </c>
      <c r="O11">
        <f t="shared" si="1"/>
        <v>1</v>
      </c>
      <c r="P11" t="str">
        <f t="shared" si="2"/>
        <v>OK</v>
      </c>
      <c r="Q11">
        <f t="shared" si="6"/>
        <v>1</v>
      </c>
      <c r="R11" t="str">
        <f t="shared" si="3"/>
        <v/>
      </c>
      <c r="S11" t="str">
        <f t="shared" si="4"/>
        <v/>
      </c>
      <c r="T11" t="str">
        <f t="shared" si="5"/>
        <v/>
      </c>
    </row>
    <row r="12" spans="1:20">
      <c r="A12">
        <v>2028</v>
      </c>
      <c r="B12" t="s">
        <v>23</v>
      </c>
      <c r="C12">
        <v>3</v>
      </c>
      <c r="D12">
        <v>2028021</v>
      </c>
      <c r="E12" t="s">
        <v>33</v>
      </c>
      <c r="K12">
        <v>1</v>
      </c>
      <c r="L12">
        <v>0</v>
      </c>
      <c r="M12">
        <v>1</v>
      </c>
      <c r="N12">
        <f t="shared" si="0"/>
        <v>0</v>
      </c>
      <c r="O12">
        <f t="shared" si="1"/>
        <v>1</v>
      </c>
      <c r="P12" t="str">
        <f t="shared" si="2"/>
        <v>OK</v>
      </c>
      <c r="Q12">
        <f t="shared" si="6"/>
        <v>1</v>
      </c>
      <c r="R12" t="str">
        <f t="shared" si="3"/>
        <v/>
      </c>
      <c r="S12" t="str">
        <f t="shared" si="4"/>
        <v/>
      </c>
      <c r="T12" t="str">
        <f t="shared" si="5"/>
        <v/>
      </c>
    </row>
    <row r="13" spans="1:20">
      <c r="A13">
        <v>2028</v>
      </c>
      <c r="B13" t="s">
        <v>23</v>
      </c>
      <c r="C13">
        <v>3</v>
      </c>
      <c r="D13">
        <v>2028022</v>
      </c>
      <c r="E13" t="s">
        <v>34</v>
      </c>
      <c r="K13">
        <v>3</v>
      </c>
      <c r="L13">
        <v>2</v>
      </c>
      <c r="M13">
        <v>1</v>
      </c>
      <c r="N13">
        <f t="shared" si="0"/>
        <v>0</v>
      </c>
      <c r="O13">
        <f t="shared" si="1"/>
        <v>1</v>
      </c>
      <c r="P13" t="str">
        <f t="shared" si="2"/>
        <v>OK</v>
      </c>
      <c r="Q13">
        <f t="shared" si="6"/>
        <v>1</v>
      </c>
      <c r="R13" t="str">
        <f t="shared" si="3"/>
        <v/>
      </c>
      <c r="S13" t="str">
        <f t="shared" si="4"/>
        <v/>
      </c>
      <c r="T13" t="str">
        <f t="shared" si="5"/>
        <v/>
      </c>
    </row>
    <row r="14" spans="1:20">
      <c r="A14">
        <v>2028</v>
      </c>
      <c r="B14" t="s">
        <v>23</v>
      </c>
      <c r="C14">
        <v>3</v>
      </c>
      <c r="D14">
        <v>2028024</v>
      </c>
      <c r="E14" t="s">
        <v>35</v>
      </c>
      <c r="K14">
        <v>2</v>
      </c>
      <c r="L14">
        <v>0</v>
      </c>
      <c r="M14">
        <v>2</v>
      </c>
      <c r="N14">
        <f t="shared" si="0"/>
        <v>0</v>
      </c>
      <c r="O14">
        <f t="shared" si="1"/>
        <v>1</v>
      </c>
      <c r="P14" t="str">
        <f t="shared" si="2"/>
        <v>OK</v>
      </c>
      <c r="Q14">
        <f t="shared" si="6"/>
        <v>1</v>
      </c>
      <c r="R14" t="str">
        <f t="shared" si="3"/>
        <v/>
      </c>
      <c r="S14" t="str">
        <f t="shared" si="4"/>
        <v/>
      </c>
      <c r="T14" t="str">
        <f t="shared" si="5"/>
        <v/>
      </c>
    </row>
    <row r="15" spans="1:20">
      <c r="A15">
        <v>2028</v>
      </c>
      <c r="B15" t="s">
        <v>23</v>
      </c>
      <c r="C15">
        <v>3</v>
      </c>
      <c r="D15">
        <v>2028026</v>
      </c>
      <c r="E15" t="s">
        <v>36</v>
      </c>
      <c r="K15">
        <v>1</v>
      </c>
      <c r="L15">
        <v>0</v>
      </c>
      <c r="M15">
        <v>1</v>
      </c>
      <c r="N15">
        <f t="shared" si="0"/>
        <v>0</v>
      </c>
      <c r="O15">
        <f t="shared" si="1"/>
        <v>1</v>
      </c>
      <c r="P15" t="str">
        <f t="shared" si="2"/>
        <v>OK</v>
      </c>
      <c r="Q15">
        <f t="shared" si="6"/>
        <v>1</v>
      </c>
      <c r="R15" t="str">
        <f t="shared" si="3"/>
        <v/>
      </c>
      <c r="S15" t="str">
        <f t="shared" si="4"/>
        <v/>
      </c>
      <c r="T15" t="str">
        <f t="shared" si="5"/>
        <v/>
      </c>
    </row>
    <row r="16" spans="1:20">
      <c r="A16">
        <v>2028</v>
      </c>
      <c r="B16" t="s">
        <v>23</v>
      </c>
      <c r="C16">
        <v>3</v>
      </c>
      <c r="D16">
        <v>2028027</v>
      </c>
      <c r="E16" t="s">
        <v>37</v>
      </c>
      <c r="K16">
        <v>2</v>
      </c>
      <c r="L16">
        <v>2</v>
      </c>
      <c r="M16">
        <v>0</v>
      </c>
      <c r="N16">
        <f t="shared" si="0"/>
        <v>0</v>
      </c>
      <c r="O16">
        <f t="shared" si="1"/>
        <v>1</v>
      </c>
      <c r="P16" t="str">
        <f t="shared" si="2"/>
        <v>OK</v>
      </c>
      <c r="Q16">
        <f t="shared" si="6"/>
        <v>1</v>
      </c>
      <c r="R16" t="str">
        <f t="shared" si="3"/>
        <v/>
      </c>
      <c r="S16" t="str">
        <f t="shared" si="4"/>
        <v/>
      </c>
      <c r="T16" t="str">
        <f t="shared" si="5"/>
        <v/>
      </c>
    </row>
    <row r="17" spans="1:20">
      <c r="A17">
        <v>2028</v>
      </c>
      <c r="B17" t="s">
        <v>23</v>
      </c>
      <c r="C17">
        <v>3</v>
      </c>
      <c r="D17">
        <v>2028029</v>
      </c>
      <c r="E17" t="s">
        <v>38</v>
      </c>
      <c r="K17">
        <v>2</v>
      </c>
      <c r="L17">
        <v>1</v>
      </c>
      <c r="M17">
        <v>1</v>
      </c>
      <c r="N17">
        <f t="shared" si="0"/>
        <v>0</v>
      </c>
      <c r="O17">
        <f t="shared" si="1"/>
        <v>1</v>
      </c>
      <c r="P17" t="str">
        <f t="shared" si="2"/>
        <v>OK</v>
      </c>
      <c r="Q17">
        <f t="shared" si="6"/>
        <v>1</v>
      </c>
      <c r="R17" t="str">
        <f t="shared" si="3"/>
        <v/>
      </c>
      <c r="S17" t="str">
        <f t="shared" si="4"/>
        <v/>
      </c>
      <c r="T17" t="str">
        <f t="shared" si="5"/>
        <v/>
      </c>
    </row>
    <row r="18" spans="1:20">
      <c r="A18">
        <v>2028</v>
      </c>
      <c r="B18" t="s">
        <v>23</v>
      </c>
      <c r="C18">
        <v>4</v>
      </c>
      <c r="D18">
        <v>2028031</v>
      </c>
      <c r="E18" t="s">
        <v>39</v>
      </c>
      <c r="K18">
        <v>2</v>
      </c>
      <c r="L18">
        <v>1</v>
      </c>
      <c r="M18">
        <v>1</v>
      </c>
      <c r="N18">
        <f t="shared" si="0"/>
        <v>0</v>
      </c>
      <c r="O18">
        <f t="shared" si="1"/>
        <v>1</v>
      </c>
      <c r="P18" t="str">
        <f t="shared" si="2"/>
        <v>OK</v>
      </c>
      <c r="Q18">
        <f t="shared" si="6"/>
        <v>1</v>
      </c>
      <c r="R18" t="str">
        <f t="shared" si="3"/>
        <v/>
      </c>
      <c r="S18" t="str">
        <f t="shared" si="4"/>
        <v/>
      </c>
      <c r="T18" t="str">
        <f t="shared" si="5"/>
        <v/>
      </c>
    </row>
    <row r="19" spans="1:20">
      <c r="A19">
        <v>2028</v>
      </c>
      <c r="B19" t="s">
        <v>23</v>
      </c>
      <c r="C19">
        <v>4</v>
      </c>
      <c r="D19">
        <v>2028032</v>
      </c>
      <c r="E19" t="s">
        <v>40</v>
      </c>
      <c r="K19">
        <v>2</v>
      </c>
      <c r="L19">
        <v>1</v>
      </c>
      <c r="M19">
        <v>1</v>
      </c>
      <c r="N19">
        <f t="shared" si="0"/>
        <v>0</v>
      </c>
      <c r="O19">
        <f t="shared" si="1"/>
        <v>1</v>
      </c>
      <c r="P19" t="str">
        <f t="shared" si="2"/>
        <v>OK</v>
      </c>
      <c r="Q19">
        <f t="shared" si="6"/>
        <v>1</v>
      </c>
      <c r="R19" t="str">
        <f t="shared" si="3"/>
        <v/>
      </c>
      <c r="S19" t="str">
        <f t="shared" si="4"/>
        <v/>
      </c>
      <c r="T19" t="str">
        <f t="shared" si="5"/>
        <v/>
      </c>
    </row>
    <row r="20" spans="1:20">
      <c r="A20">
        <v>2028</v>
      </c>
      <c r="B20" t="s">
        <v>23</v>
      </c>
      <c r="C20">
        <v>4</v>
      </c>
      <c r="D20">
        <v>2028033</v>
      </c>
      <c r="E20" t="s">
        <v>41</v>
      </c>
      <c r="K20">
        <v>1</v>
      </c>
      <c r="L20">
        <v>1</v>
      </c>
      <c r="M20">
        <v>0</v>
      </c>
      <c r="N20">
        <f t="shared" si="0"/>
        <v>0</v>
      </c>
      <c r="O20">
        <f t="shared" si="1"/>
        <v>1</v>
      </c>
      <c r="P20" t="str">
        <f t="shared" si="2"/>
        <v>OK</v>
      </c>
      <c r="Q20">
        <f t="shared" si="6"/>
        <v>1</v>
      </c>
      <c r="R20" t="str">
        <f t="shared" si="3"/>
        <v/>
      </c>
      <c r="S20" t="str">
        <f t="shared" si="4"/>
        <v/>
      </c>
      <c r="T20" t="str">
        <f t="shared" si="5"/>
        <v/>
      </c>
    </row>
    <row r="21" spans="1:20">
      <c r="A21">
        <v>2028</v>
      </c>
      <c r="B21" t="s">
        <v>23</v>
      </c>
      <c r="C21">
        <v>4</v>
      </c>
      <c r="D21">
        <v>2028034</v>
      </c>
      <c r="E21" t="s">
        <v>42</v>
      </c>
      <c r="K21">
        <v>3</v>
      </c>
      <c r="L21">
        <v>0</v>
      </c>
      <c r="M21">
        <v>3</v>
      </c>
      <c r="N21">
        <f t="shared" si="0"/>
        <v>0</v>
      </c>
      <c r="O21">
        <f t="shared" si="1"/>
        <v>1</v>
      </c>
      <c r="P21" t="str">
        <f t="shared" si="2"/>
        <v>OK</v>
      </c>
      <c r="Q21">
        <f t="shared" si="6"/>
        <v>1</v>
      </c>
      <c r="R21" t="str">
        <f t="shared" si="3"/>
        <v/>
      </c>
      <c r="S21" t="str">
        <f t="shared" si="4"/>
        <v/>
      </c>
      <c r="T21" t="str">
        <f t="shared" si="5"/>
        <v/>
      </c>
    </row>
    <row r="22" spans="1:20">
      <c r="A22">
        <v>2028</v>
      </c>
      <c r="B22" t="s">
        <v>23</v>
      </c>
      <c r="C22">
        <v>4</v>
      </c>
      <c r="D22">
        <v>2028035</v>
      </c>
      <c r="E22" t="s">
        <v>43</v>
      </c>
      <c r="K22">
        <v>2</v>
      </c>
      <c r="L22">
        <v>1</v>
      </c>
      <c r="M22">
        <v>1</v>
      </c>
      <c r="N22">
        <f t="shared" si="0"/>
        <v>0</v>
      </c>
      <c r="O22">
        <f t="shared" si="1"/>
        <v>1</v>
      </c>
      <c r="P22" t="str">
        <f t="shared" si="2"/>
        <v>OK</v>
      </c>
      <c r="Q22">
        <f t="shared" si="6"/>
        <v>0</v>
      </c>
      <c r="R22" t="str">
        <f t="shared" si="3"/>
        <v/>
      </c>
      <c r="S22" t="str">
        <f t="shared" si="4"/>
        <v/>
      </c>
      <c r="T22" t="str">
        <f t="shared" si="5"/>
        <v/>
      </c>
    </row>
    <row r="23" spans="1:20">
      <c r="A23">
        <v>2028</v>
      </c>
      <c r="B23" t="s">
        <v>23</v>
      </c>
      <c r="C23">
        <v>4</v>
      </c>
      <c r="D23">
        <v>2028036</v>
      </c>
      <c r="E23" t="s">
        <v>44</v>
      </c>
      <c r="K23">
        <v>10</v>
      </c>
      <c r="L23">
        <v>5</v>
      </c>
      <c r="M23">
        <v>5</v>
      </c>
      <c r="N23">
        <f t="shared" si="0"/>
        <v>0</v>
      </c>
      <c r="O23">
        <f t="shared" si="1"/>
        <v>1</v>
      </c>
      <c r="P23" t="str">
        <f t="shared" si="2"/>
        <v>OK</v>
      </c>
      <c r="Q23">
        <f t="shared" si="6"/>
        <v>0</v>
      </c>
      <c r="R23" t="str">
        <f t="shared" si="3"/>
        <v/>
      </c>
      <c r="S23" t="str">
        <f t="shared" si="4"/>
        <v/>
      </c>
      <c r="T23" t="str">
        <f t="shared" si="5"/>
        <v/>
      </c>
    </row>
    <row r="24" spans="1:20">
      <c r="A24">
        <v>2028</v>
      </c>
      <c r="B24" t="s">
        <v>23</v>
      </c>
      <c r="C24">
        <v>4</v>
      </c>
      <c r="D24">
        <v>2028037</v>
      </c>
      <c r="E24" t="s">
        <v>45</v>
      </c>
      <c r="K24">
        <v>3</v>
      </c>
      <c r="L24">
        <v>2</v>
      </c>
      <c r="M24">
        <v>1</v>
      </c>
      <c r="N24">
        <f t="shared" si="0"/>
        <v>0</v>
      </c>
      <c r="O24">
        <f t="shared" si="1"/>
        <v>1</v>
      </c>
      <c r="P24" t="str">
        <f t="shared" si="2"/>
        <v>OK</v>
      </c>
      <c r="Q24">
        <f t="shared" si="6"/>
        <v>0</v>
      </c>
      <c r="R24" t="str">
        <f t="shared" si="3"/>
        <v/>
      </c>
      <c r="S24" t="str">
        <f t="shared" si="4"/>
        <v/>
      </c>
      <c r="T24" t="str">
        <f t="shared" si="5"/>
        <v/>
      </c>
    </row>
    <row r="25" spans="1:20">
      <c r="A25">
        <v>2028</v>
      </c>
      <c r="B25" t="s">
        <v>23</v>
      </c>
      <c r="C25">
        <v>4</v>
      </c>
      <c r="D25">
        <v>2028038</v>
      </c>
      <c r="E25" t="s">
        <v>46</v>
      </c>
      <c r="K25">
        <v>1</v>
      </c>
      <c r="L25">
        <v>1</v>
      </c>
      <c r="M25">
        <v>0</v>
      </c>
      <c r="N25">
        <f t="shared" si="0"/>
        <v>0</v>
      </c>
      <c r="O25">
        <f t="shared" si="1"/>
        <v>1</v>
      </c>
      <c r="P25" t="str">
        <f t="shared" si="2"/>
        <v>OK</v>
      </c>
      <c r="Q25">
        <f t="shared" si="6"/>
        <v>1</v>
      </c>
      <c r="R25" t="str">
        <f t="shared" si="3"/>
        <v/>
      </c>
      <c r="S25" t="str">
        <f t="shared" si="4"/>
        <v/>
      </c>
      <c r="T25" t="str">
        <f t="shared" si="5"/>
        <v/>
      </c>
    </row>
    <row r="26" spans="1:20">
      <c r="A26">
        <v>2032</v>
      </c>
      <c r="B26" t="s">
        <v>47</v>
      </c>
      <c r="C26">
        <v>1</v>
      </c>
      <c r="D26">
        <v>2032001</v>
      </c>
      <c r="E26" t="s">
        <v>48</v>
      </c>
      <c r="F26">
        <v>2321</v>
      </c>
      <c r="G26" t="s">
        <v>49</v>
      </c>
      <c r="H26">
        <v>1</v>
      </c>
      <c r="I26">
        <v>2321002</v>
      </c>
      <c r="J26" t="s">
        <v>48</v>
      </c>
      <c r="K26">
        <v>12</v>
      </c>
      <c r="L26">
        <v>3</v>
      </c>
      <c r="M26">
        <v>9</v>
      </c>
      <c r="N26">
        <f t="shared" si="0"/>
        <v>1</v>
      </c>
      <c r="O26">
        <f t="shared" si="1"/>
        <v>2</v>
      </c>
      <c r="P26" t="str">
        <f t="shared" si="2"/>
        <v>OK</v>
      </c>
      <c r="Q26">
        <f t="shared" si="6"/>
        <v>0</v>
      </c>
      <c r="R26">
        <f t="shared" si="3"/>
        <v>1</v>
      </c>
      <c r="S26" t="str">
        <f t="shared" si="4"/>
        <v/>
      </c>
      <c r="T26" t="str">
        <f t="shared" si="5"/>
        <v/>
      </c>
    </row>
    <row r="27" spans="1:20">
      <c r="A27">
        <v>2032</v>
      </c>
      <c r="B27" t="s">
        <v>47</v>
      </c>
      <c r="C27">
        <v>1</v>
      </c>
      <c r="D27">
        <v>2032001</v>
      </c>
      <c r="E27" t="s">
        <v>48</v>
      </c>
      <c r="K27">
        <v>41</v>
      </c>
      <c r="L27">
        <v>6</v>
      </c>
      <c r="M27">
        <v>35</v>
      </c>
      <c r="N27">
        <f t="shared" si="0"/>
        <v>0</v>
      </c>
      <c r="O27">
        <f t="shared" si="1"/>
        <v>2</v>
      </c>
      <c r="P27" t="str">
        <f t="shared" si="2"/>
        <v>OK</v>
      </c>
      <c r="Q27">
        <f t="shared" si="6"/>
        <v>0</v>
      </c>
      <c r="R27" t="str">
        <f t="shared" si="3"/>
        <v/>
      </c>
      <c r="S27" t="str">
        <f t="shared" si="4"/>
        <v/>
      </c>
      <c r="T27" t="str">
        <f t="shared" si="5"/>
        <v/>
      </c>
    </row>
    <row r="28" spans="1:20">
      <c r="A28">
        <v>2032</v>
      </c>
      <c r="B28" t="s">
        <v>47</v>
      </c>
      <c r="C28">
        <v>1</v>
      </c>
      <c r="D28">
        <v>2032002</v>
      </c>
      <c r="E28" t="s">
        <v>50</v>
      </c>
      <c r="F28">
        <v>2113</v>
      </c>
      <c r="G28" t="s">
        <v>51</v>
      </c>
      <c r="H28">
        <v>1</v>
      </c>
      <c r="I28">
        <v>2113001</v>
      </c>
      <c r="J28" t="s">
        <v>50</v>
      </c>
      <c r="K28">
        <v>9</v>
      </c>
      <c r="L28">
        <v>1</v>
      </c>
      <c r="M28">
        <v>8</v>
      </c>
      <c r="N28">
        <f t="shared" si="0"/>
        <v>1</v>
      </c>
      <c r="O28">
        <f t="shared" si="1"/>
        <v>3</v>
      </c>
      <c r="P28" t="str">
        <f t="shared" si="2"/>
        <v>OK</v>
      </c>
      <c r="Q28">
        <f t="shared" si="6"/>
        <v>0</v>
      </c>
      <c r="R28">
        <f t="shared" si="3"/>
        <v>1</v>
      </c>
      <c r="S28" t="str">
        <f t="shared" si="4"/>
        <v/>
      </c>
      <c r="T28" t="str">
        <f t="shared" si="5"/>
        <v/>
      </c>
    </row>
    <row r="29" spans="1:20">
      <c r="A29">
        <v>2032</v>
      </c>
      <c r="B29" t="s">
        <v>47</v>
      </c>
      <c r="C29">
        <v>1</v>
      </c>
      <c r="D29">
        <v>2032002</v>
      </c>
      <c r="E29" t="s">
        <v>50</v>
      </c>
      <c r="F29">
        <v>2321</v>
      </c>
      <c r="G29" t="s">
        <v>49</v>
      </c>
      <c r="H29">
        <v>1</v>
      </c>
      <c r="I29">
        <v>2321005</v>
      </c>
      <c r="J29" t="s">
        <v>50</v>
      </c>
      <c r="K29">
        <v>12</v>
      </c>
      <c r="L29">
        <v>3</v>
      </c>
      <c r="M29">
        <v>9</v>
      </c>
      <c r="N29">
        <f t="shared" si="0"/>
        <v>1</v>
      </c>
      <c r="O29">
        <f t="shared" si="1"/>
        <v>3</v>
      </c>
      <c r="P29" t="str">
        <f t="shared" si="2"/>
        <v>OK</v>
      </c>
      <c r="Q29">
        <f t="shared" si="6"/>
        <v>0</v>
      </c>
      <c r="R29">
        <f t="shared" si="3"/>
        <v>1</v>
      </c>
      <c r="S29" t="str">
        <f t="shared" si="4"/>
        <v/>
      </c>
      <c r="T29" t="str">
        <f t="shared" si="5"/>
        <v/>
      </c>
    </row>
    <row r="30" spans="1:20">
      <c r="A30">
        <v>2032</v>
      </c>
      <c r="B30" t="s">
        <v>47</v>
      </c>
      <c r="C30">
        <v>1</v>
      </c>
      <c r="D30">
        <v>2032002</v>
      </c>
      <c r="E30" t="s">
        <v>50</v>
      </c>
      <c r="K30">
        <v>50</v>
      </c>
      <c r="L30">
        <v>6</v>
      </c>
      <c r="M30">
        <v>44</v>
      </c>
      <c r="N30">
        <f t="shared" si="0"/>
        <v>0</v>
      </c>
      <c r="O30">
        <f t="shared" si="1"/>
        <v>3</v>
      </c>
      <c r="P30" t="str">
        <f t="shared" si="2"/>
        <v>OK</v>
      </c>
      <c r="Q30">
        <f t="shared" si="6"/>
        <v>0</v>
      </c>
      <c r="R30" t="str">
        <f t="shared" si="3"/>
        <v/>
      </c>
      <c r="S30" t="str">
        <f t="shared" si="4"/>
        <v/>
      </c>
      <c r="T30" t="str">
        <f t="shared" si="5"/>
        <v/>
      </c>
    </row>
    <row r="31" spans="1:20">
      <c r="A31">
        <v>2032</v>
      </c>
      <c r="B31" t="s">
        <v>47</v>
      </c>
      <c r="C31">
        <v>1</v>
      </c>
      <c r="D31">
        <v>2032003</v>
      </c>
      <c r="E31" t="s">
        <v>52</v>
      </c>
      <c r="F31">
        <v>2113</v>
      </c>
      <c r="G31" t="s">
        <v>51</v>
      </c>
      <c r="H31">
        <v>1</v>
      </c>
      <c r="I31">
        <v>2113003</v>
      </c>
      <c r="J31" t="s">
        <v>52</v>
      </c>
      <c r="K31">
        <v>11</v>
      </c>
      <c r="L31">
        <v>2</v>
      </c>
      <c r="M31">
        <v>9</v>
      </c>
      <c r="N31">
        <f t="shared" si="0"/>
        <v>1</v>
      </c>
      <c r="O31">
        <f t="shared" si="1"/>
        <v>2</v>
      </c>
      <c r="P31" t="str">
        <f t="shared" si="2"/>
        <v>OK</v>
      </c>
      <c r="Q31">
        <f t="shared" si="6"/>
        <v>0</v>
      </c>
      <c r="R31">
        <f t="shared" si="3"/>
        <v>1</v>
      </c>
      <c r="S31" t="str">
        <f t="shared" si="4"/>
        <v/>
      </c>
      <c r="T31" t="str">
        <f t="shared" si="5"/>
        <v/>
      </c>
    </row>
    <row r="32" spans="1:20">
      <c r="A32">
        <v>2032</v>
      </c>
      <c r="B32" t="s">
        <v>47</v>
      </c>
      <c r="C32">
        <v>1</v>
      </c>
      <c r="D32">
        <v>2032003</v>
      </c>
      <c r="E32" t="s">
        <v>52</v>
      </c>
      <c r="K32">
        <v>54</v>
      </c>
      <c r="L32">
        <v>8</v>
      </c>
      <c r="M32">
        <v>46</v>
      </c>
      <c r="N32">
        <f t="shared" si="0"/>
        <v>0</v>
      </c>
      <c r="O32">
        <f t="shared" si="1"/>
        <v>2</v>
      </c>
      <c r="P32" t="str">
        <f t="shared" si="2"/>
        <v>OK</v>
      </c>
      <c r="Q32">
        <f t="shared" si="6"/>
        <v>0</v>
      </c>
      <c r="R32" t="str">
        <f t="shared" si="3"/>
        <v/>
      </c>
      <c r="S32" t="str">
        <f t="shared" si="4"/>
        <v/>
      </c>
      <c r="T32" t="str">
        <f t="shared" si="5"/>
        <v/>
      </c>
    </row>
    <row r="33" spans="1:20">
      <c r="A33">
        <v>2032</v>
      </c>
      <c r="B33" t="s">
        <v>47</v>
      </c>
      <c r="C33">
        <v>1</v>
      </c>
      <c r="D33">
        <v>2032004</v>
      </c>
      <c r="E33" t="s">
        <v>53</v>
      </c>
      <c r="F33">
        <v>2113</v>
      </c>
      <c r="G33" t="s">
        <v>51</v>
      </c>
      <c r="H33">
        <v>1</v>
      </c>
      <c r="I33">
        <v>2113004</v>
      </c>
      <c r="J33" t="s">
        <v>53</v>
      </c>
      <c r="K33">
        <v>10</v>
      </c>
      <c r="L33">
        <v>2</v>
      </c>
      <c r="M33">
        <v>8</v>
      </c>
      <c r="N33">
        <f t="shared" si="0"/>
        <v>1</v>
      </c>
      <c r="O33">
        <f t="shared" si="1"/>
        <v>2</v>
      </c>
      <c r="P33" t="str">
        <f t="shared" si="2"/>
        <v>OK</v>
      </c>
      <c r="Q33">
        <f t="shared" si="6"/>
        <v>0</v>
      </c>
      <c r="R33">
        <f t="shared" si="3"/>
        <v>1</v>
      </c>
      <c r="S33" t="str">
        <f t="shared" si="4"/>
        <v/>
      </c>
      <c r="T33" t="str">
        <f t="shared" si="5"/>
        <v/>
      </c>
    </row>
    <row r="34" spans="1:20">
      <c r="A34">
        <v>2032</v>
      </c>
      <c r="B34" t="s">
        <v>47</v>
      </c>
      <c r="C34">
        <v>1</v>
      </c>
      <c r="D34">
        <v>2032004</v>
      </c>
      <c r="E34" t="s">
        <v>53</v>
      </c>
      <c r="K34">
        <v>52</v>
      </c>
      <c r="L34">
        <v>9</v>
      </c>
      <c r="M34">
        <v>43</v>
      </c>
      <c r="N34">
        <f t="shared" si="0"/>
        <v>0</v>
      </c>
      <c r="O34">
        <f t="shared" si="1"/>
        <v>2</v>
      </c>
      <c r="P34" t="str">
        <f t="shared" si="2"/>
        <v>OK</v>
      </c>
      <c r="Q34">
        <f t="shared" si="6"/>
        <v>0</v>
      </c>
      <c r="R34" t="str">
        <f t="shared" si="3"/>
        <v/>
      </c>
      <c r="S34" t="str">
        <f t="shared" si="4"/>
        <v/>
      </c>
      <c r="T34" t="str">
        <f t="shared" si="5"/>
        <v/>
      </c>
    </row>
    <row r="35" spans="1:20">
      <c r="A35">
        <v>2032</v>
      </c>
      <c r="B35" t="s">
        <v>47</v>
      </c>
      <c r="C35">
        <v>1</v>
      </c>
      <c r="D35">
        <v>2032006</v>
      </c>
      <c r="E35" t="s">
        <v>54</v>
      </c>
      <c r="F35">
        <v>2113</v>
      </c>
      <c r="G35" t="s">
        <v>51</v>
      </c>
      <c r="H35">
        <v>1</v>
      </c>
      <c r="I35">
        <v>2113009</v>
      </c>
      <c r="J35" t="s">
        <v>54</v>
      </c>
      <c r="K35">
        <v>11</v>
      </c>
      <c r="L35">
        <v>3</v>
      </c>
      <c r="M35">
        <v>8</v>
      </c>
      <c r="N35">
        <f t="shared" si="0"/>
        <v>1</v>
      </c>
      <c r="O35">
        <f t="shared" si="1"/>
        <v>3</v>
      </c>
      <c r="P35" t="str">
        <f t="shared" si="2"/>
        <v>OK</v>
      </c>
      <c r="Q35">
        <f t="shared" si="6"/>
        <v>0</v>
      </c>
      <c r="R35">
        <f t="shared" si="3"/>
        <v>1</v>
      </c>
      <c r="S35" t="str">
        <f t="shared" si="4"/>
        <v/>
      </c>
      <c r="T35" t="str">
        <f t="shared" si="5"/>
        <v/>
      </c>
    </row>
    <row r="36" spans="1:20">
      <c r="A36">
        <v>2032</v>
      </c>
      <c r="B36" t="s">
        <v>47</v>
      </c>
      <c r="C36">
        <v>1</v>
      </c>
      <c r="D36">
        <v>2032006</v>
      </c>
      <c r="E36" t="s">
        <v>54</v>
      </c>
      <c r="F36">
        <v>2321</v>
      </c>
      <c r="G36" t="s">
        <v>49</v>
      </c>
      <c r="H36">
        <v>1</v>
      </c>
      <c r="I36">
        <v>2321008</v>
      </c>
      <c r="J36" t="s">
        <v>54</v>
      </c>
      <c r="K36">
        <v>12</v>
      </c>
      <c r="L36">
        <v>3</v>
      </c>
      <c r="M36">
        <v>9</v>
      </c>
      <c r="N36">
        <f t="shared" si="0"/>
        <v>1</v>
      </c>
      <c r="O36">
        <f t="shared" si="1"/>
        <v>3</v>
      </c>
      <c r="P36" t="str">
        <f t="shared" si="2"/>
        <v>OK</v>
      </c>
      <c r="Q36">
        <f t="shared" si="6"/>
        <v>0</v>
      </c>
      <c r="R36">
        <f t="shared" si="3"/>
        <v>1</v>
      </c>
      <c r="S36" t="str">
        <f t="shared" si="4"/>
        <v/>
      </c>
      <c r="T36" t="str">
        <f t="shared" si="5"/>
        <v/>
      </c>
    </row>
    <row r="37" spans="1:20">
      <c r="A37">
        <v>2032</v>
      </c>
      <c r="B37" t="s">
        <v>47</v>
      </c>
      <c r="C37">
        <v>1</v>
      </c>
      <c r="D37">
        <v>2032006</v>
      </c>
      <c r="E37" t="s">
        <v>54</v>
      </c>
      <c r="K37">
        <v>59</v>
      </c>
      <c r="L37">
        <v>8</v>
      </c>
      <c r="M37">
        <v>51</v>
      </c>
      <c r="N37">
        <f t="shared" si="0"/>
        <v>0</v>
      </c>
      <c r="O37">
        <f t="shared" si="1"/>
        <v>3</v>
      </c>
      <c r="P37" t="str">
        <f t="shared" si="2"/>
        <v>OK</v>
      </c>
      <c r="Q37">
        <f t="shared" si="6"/>
        <v>0</v>
      </c>
      <c r="R37" t="str">
        <f t="shared" si="3"/>
        <v/>
      </c>
      <c r="S37" t="str">
        <f t="shared" si="4"/>
        <v/>
      </c>
      <c r="T37" t="str">
        <f t="shared" si="5"/>
        <v/>
      </c>
    </row>
    <row r="38" spans="1:20">
      <c r="A38">
        <v>2032</v>
      </c>
      <c r="B38" t="s">
        <v>47</v>
      </c>
      <c r="C38">
        <v>1</v>
      </c>
      <c r="D38">
        <v>2032007</v>
      </c>
      <c r="E38" t="s">
        <v>25</v>
      </c>
      <c r="F38">
        <v>2113</v>
      </c>
      <c r="G38" t="s">
        <v>51</v>
      </c>
      <c r="H38">
        <v>1</v>
      </c>
      <c r="I38">
        <v>2113006</v>
      </c>
      <c r="J38" t="s">
        <v>25</v>
      </c>
      <c r="K38">
        <v>14</v>
      </c>
      <c r="L38">
        <v>2</v>
      </c>
      <c r="M38">
        <v>12</v>
      </c>
      <c r="N38">
        <f t="shared" si="0"/>
        <v>1</v>
      </c>
      <c r="O38">
        <f t="shared" si="1"/>
        <v>2</v>
      </c>
      <c r="P38" t="str">
        <f t="shared" si="2"/>
        <v>OK</v>
      </c>
      <c r="Q38">
        <f t="shared" si="6"/>
        <v>0</v>
      </c>
      <c r="R38">
        <f t="shared" si="3"/>
        <v>1</v>
      </c>
      <c r="S38" t="str">
        <f t="shared" si="4"/>
        <v/>
      </c>
      <c r="T38" t="str">
        <f t="shared" si="5"/>
        <v/>
      </c>
    </row>
    <row r="39" spans="1:20">
      <c r="A39">
        <v>2032</v>
      </c>
      <c r="B39" t="s">
        <v>47</v>
      </c>
      <c r="C39">
        <v>1</v>
      </c>
      <c r="D39">
        <v>2032007</v>
      </c>
      <c r="E39" t="s">
        <v>25</v>
      </c>
      <c r="K39">
        <v>69</v>
      </c>
      <c r="L39">
        <v>9</v>
      </c>
      <c r="M39">
        <v>60</v>
      </c>
      <c r="N39">
        <f t="shared" si="0"/>
        <v>0</v>
      </c>
      <c r="O39">
        <f t="shared" si="1"/>
        <v>2</v>
      </c>
      <c r="P39" t="str">
        <f t="shared" si="2"/>
        <v>OK</v>
      </c>
      <c r="Q39">
        <f t="shared" si="6"/>
        <v>0</v>
      </c>
      <c r="R39" t="str">
        <f t="shared" si="3"/>
        <v/>
      </c>
      <c r="S39" t="str">
        <f t="shared" si="4"/>
        <v/>
      </c>
      <c r="T39" t="str">
        <f t="shared" si="5"/>
        <v/>
      </c>
    </row>
    <row r="40" spans="1:20">
      <c r="A40">
        <v>2032</v>
      </c>
      <c r="B40" t="s">
        <v>47</v>
      </c>
      <c r="C40">
        <v>1</v>
      </c>
      <c r="D40">
        <v>2032008</v>
      </c>
      <c r="E40" t="s">
        <v>55</v>
      </c>
      <c r="F40">
        <v>2113</v>
      </c>
      <c r="G40" t="s">
        <v>51</v>
      </c>
      <c r="H40">
        <v>1</v>
      </c>
      <c r="I40">
        <v>2113008</v>
      </c>
      <c r="J40" t="s">
        <v>55</v>
      </c>
      <c r="K40">
        <v>15</v>
      </c>
      <c r="L40">
        <v>4</v>
      </c>
      <c r="M40">
        <v>11</v>
      </c>
      <c r="N40">
        <f t="shared" si="0"/>
        <v>1</v>
      </c>
      <c r="O40">
        <f t="shared" si="1"/>
        <v>2</v>
      </c>
      <c r="P40" t="str">
        <f t="shared" si="2"/>
        <v>OK</v>
      </c>
      <c r="Q40">
        <f t="shared" si="6"/>
        <v>0</v>
      </c>
      <c r="R40">
        <f t="shared" si="3"/>
        <v>1</v>
      </c>
      <c r="S40" t="str">
        <f t="shared" si="4"/>
        <v/>
      </c>
      <c r="T40" t="str">
        <f t="shared" si="5"/>
        <v/>
      </c>
    </row>
    <row r="41" spans="1:20">
      <c r="A41">
        <v>2032</v>
      </c>
      <c r="B41" t="s">
        <v>47</v>
      </c>
      <c r="C41">
        <v>1</v>
      </c>
      <c r="D41">
        <v>2032008</v>
      </c>
      <c r="E41" t="s">
        <v>55</v>
      </c>
      <c r="K41">
        <v>81</v>
      </c>
      <c r="L41">
        <v>12</v>
      </c>
      <c r="M41">
        <v>69</v>
      </c>
      <c r="N41">
        <f t="shared" si="0"/>
        <v>0</v>
      </c>
      <c r="O41">
        <f t="shared" si="1"/>
        <v>2</v>
      </c>
      <c r="P41" t="str">
        <f t="shared" si="2"/>
        <v>OK</v>
      </c>
      <c r="Q41">
        <f t="shared" si="6"/>
        <v>0</v>
      </c>
      <c r="R41" t="str">
        <f t="shared" si="3"/>
        <v/>
      </c>
      <c r="S41" t="str">
        <f t="shared" si="4"/>
        <v/>
      </c>
      <c r="T41" t="str">
        <f t="shared" si="5"/>
        <v/>
      </c>
    </row>
    <row r="42" spans="1:20">
      <c r="A42">
        <v>2032</v>
      </c>
      <c r="B42" t="s">
        <v>47</v>
      </c>
      <c r="C42">
        <v>1</v>
      </c>
      <c r="D42">
        <v>2032009</v>
      </c>
      <c r="E42" t="s">
        <v>56</v>
      </c>
      <c r="K42">
        <v>55</v>
      </c>
      <c r="L42">
        <v>6</v>
      </c>
      <c r="M42">
        <v>49</v>
      </c>
      <c r="N42">
        <f t="shared" si="0"/>
        <v>0</v>
      </c>
      <c r="O42">
        <f t="shared" si="1"/>
        <v>1</v>
      </c>
      <c r="P42" t="str">
        <f t="shared" si="2"/>
        <v>OK</v>
      </c>
      <c r="Q42">
        <f t="shared" si="6"/>
        <v>0</v>
      </c>
      <c r="R42" t="str">
        <f t="shared" si="3"/>
        <v/>
      </c>
      <c r="S42" t="str">
        <f t="shared" si="4"/>
        <v/>
      </c>
      <c r="T42" t="str">
        <f t="shared" si="5"/>
        <v/>
      </c>
    </row>
    <row r="43" spans="1:20">
      <c r="A43">
        <v>2032</v>
      </c>
      <c r="B43" t="s">
        <v>47</v>
      </c>
      <c r="C43">
        <v>1</v>
      </c>
      <c r="D43">
        <v>2032010</v>
      </c>
      <c r="E43" t="s">
        <v>57</v>
      </c>
      <c r="F43">
        <v>2113</v>
      </c>
      <c r="G43" t="s">
        <v>51</v>
      </c>
      <c r="H43">
        <v>1</v>
      </c>
      <c r="I43">
        <v>2113010</v>
      </c>
      <c r="J43" t="s">
        <v>57</v>
      </c>
      <c r="K43">
        <v>10</v>
      </c>
      <c r="L43">
        <v>2</v>
      </c>
      <c r="M43">
        <v>8</v>
      </c>
      <c r="N43">
        <f t="shared" si="0"/>
        <v>1</v>
      </c>
      <c r="O43">
        <f t="shared" si="1"/>
        <v>2</v>
      </c>
      <c r="P43" t="str">
        <f t="shared" si="2"/>
        <v>OK</v>
      </c>
      <c r="Q43">
        <f t="shared" si="6"/>
        <v>0</v>
      </c>
      <c r="R43">
        <f t="shared" si="3"/>
        <v>1</v>
      </c>
      <c r="S43" t="str">
        <f t="shared" si="4"/>
        <v/>
      </c>
      <c r="T43" t="str">
        <f t="shared" si="5"/>
        <v/>
      </c>
    </row>
    <row r="44" spans="1:20">
      <c r="A44">
        <v>2032</v>
      </c>
      <c r="B44" t="s">
        <v>47</v>
      </c>
      <c r="C44">
        <v>1</v>
      </c>
      <c r="D44">
        <v>2032010</v>
      </c>
      <c r="E44" t="s">
        <v>57</v>
      </c>
      <c r="K44">
        <v>51</v>
      </c>
      <c r="L44">
        <v>5</v>
      </c>
      <c r="M44">
        <v>46</v>
      </c>
      <c r="N44">
        <f t="shared" si="0"/>
        <v>0</v>
      </c>
      <c r="O44">
        <f t="shared" si="1"/>
        <v>2</v>
      </c>
      <c r="P44" t="str">
        <f t="shared" si="2"/>
        <v>OK</v>
      </c>
      <c r="Q44">
        <f t="shared" si="6"/>
        <v>0</v>
      </c>
      <c r="R44" t="str">
        <f t="shared" si="3"/>
        <v/>
      </c>
      <c r="S44" t="str">
        <f t="shared" si="4"/>
        <v/>
      </c>
      <c r="T44" t="str">
        <f t="shared" si="5"/>
        <v/>
      </c>
    </row>
    <row r="45" spans="1:20">
      <c r="A45">
        <v>2032</v>
      </c>
      <c r="B45" t="s">
        <v>47</v>
      </c>
      <c r="C45">
        <v>1</v>
      </c>
      <c r="D45">
        <v>2032011</v>
      </c>
      <c r="E45" t="s">
        <v>58</v>
      </c>
      <c r="F45">
        <v>2113</v>
      </c>
      <c r="G45" t="s">
        <v>51</v>
      </c>
      <c r="H45">
        <v>2</v>
      </c>
      <c r="I45">
        <v>2113011</v>
      </c>
      <c r="J45" t="s">
        <v>58</v>
      </c>
      <c r="K45">
        <v>11</v>
      </c>
      <c r="L45">
        <v>3</v>
      </c>
      <c r="M45">
        <v>8</v>
      </c>
      <c r="N45">
        <f t="shared" si="0"/>
        <v>1</v>
      </c>
      <c r="O45">
        <f t="shared" si="1"/>
        <v>2</v>
      </c>
      <c r="P45" t="str">
        <f t="shared" si="2"/>
        <v>OK</v>
      </c>
      <c r="Q45">
        <f t="shared" si="6"/>
        <v>0</v>
      </c>
      <c r="R45">
        <f t="shared" si="3"/>
        <v>1</v>
      </c>
      <c r="S45" t="str">
        <f t="shared" si="4"/>
        <v/>
      </c>
      <c r="T45" t="str">
        <f t="shared" si="5"/>
        <v/>
      </c>
    </row>
    <row r="46" spans="1:20">
      <c r="A46">
        <v>2032</v>
      </c>
      <c r="B46" t="s">
        <v>47</v>
      </c>
      <c r="C46">
        <v>1</v>
      </c>
      <c r="D46">
        <v>2032011</v>
      </c>
      <c r="E46" t="s">
        <v>58</v>
      </c>
      <c r="K46">
        <v>43</v>
      </c>
      <c r="L46">
        <v>5</v>
      </c>
      <c r="M46">
        <v>38</v>
      </c>
      <c r="N46">
        <f t="shared" si="0"/>
        <v>0</v>
      </c>
      <c r="O46">
        <f t="shared" si="1"/>
        <v>2</v>
      </c>
      <c r="P46" t="str">
        <f t="shared" si="2"/>
        <v>OK</v>
      </c>
      <c r="Q46">
        <f t="shared" si="6"/>
        <v>0</v>
      </c>
      <c r="R46" t="str">
        <f t="shared" si="3"/>
        <v/>
      </c>
      <c r="S46" t="str">
        <f t="shared" si="4"/>
        <v/>
      </c>
      <c r="T46" t="str">
        <f t="shared" si="5"/>
        <v/>
      </c>
    </row>
    <row r="47" spans="1:20">
      <c r="A47">
        <v>2032</v>
      </c>
      <c r="B47" t="s">
        <v>47</v>
      </c>
      <c r="C47">
        <v>2</v>
      </c>
      <c r="D47">
        <v>2032005</v>
      </c>
      <c r="E47" t="s">
        <v>26</v>
      </c>
      <c r="K47">
        <v>21</v>
      </c>
      <c r="L47">
        <v>1</v>
      </c>
      <c r="M47">
        <v>20</v>
      </c>
      <c r="N47">
        <f t="shared" si="0"/>
        <v>0</v>
      </c>
      <c r="O47">
        <f t="shared" si="1"/>
        <v>1</v>
      </c>
      <c r="P47" t="str">
        <f t="shared" si="2"/>
        <v>OK</v>
      </c>
      <c r="Q47">
        <f t="shared" si="6"/>
        <v>0</v>
      </c>
      <c r="R47" t="str">
        <f t="shared" si="3"/>
        <v/>
      </c>
      <c r="S47" t="str">
        <f t="shared" si="4"/>
        <v/>
      </c>
      <c r="T47" t="str">
        <f t="shared" si="5"/>
        <v/>
      </c>
    </row>
    <row r="48" spans="1:20">
      <c r="A48">
        <v>2032</v>
      </c>
      <c r="B48" t="s">
        <v>47</v>
      </c>
      <c r="C48">
        <v>2</v>
      </c>
      <c r="D48">
        <v>2032012</v>
      </c>
      <c r="E48" t="s">
        <v>59</v>
      </c>
      <c r="F48">
        <v>2113</v>
      </c>
      <c r="G48" t="s">
        <v>51</v>
      </c>
      <c r="H48">
        <v>2</v>
      </c>
      <c r="I48">
        <v>2113012</v>
      </c>
      <c r="J48" t="s">
        <v>59</v>
      </c>
      <c r="K48">
        <v>11</v>
      </c>
      <c r="L48">
        <v>2</v>
      </c>
      <c r="M48">
        <v>9</v>
      </c>
      <c r="N48">
        <f t="shared" si="0"/>
        <v>1</v>
      </c>
      <c r="O48">
        <f t="shared" si="1"/>
        <v>2</v>
      </c>
      <c r="P48" t="str">
        <f t="shared" si="2"/>
        <v>OK</v>
      </c>
      <c r="Q48">
        <f t="shared" si="6"/>
        <v>0</v>
      </c>
      <c r="R48">
        <f t="shared" si="3"/>
        <v>1</v>
      </c>
      <c r="S48" t="str">
        <f t="shared" si="4"/>
        <v/>
      </c>
      <c r="T48" t="str">
        <f t="shared" si="5"/>
        <v/>
      </c>
    </row>
    <row r="49" spans="1:20">
      <c r="A49">
        <v>2032</v>
      </c>
      <c r="B49" t="s">
        <v>47</v>
      </c>
      <c r="C49">
        <v>2</v>
      </c>
      <c r="D49">
        <v>2032012</v>
      </c>
      <c r="E49" t="s">
        <v>59</v>
      </c>
      <c r="K49">
        <v>49</v>
      </c>
      <c r="L49">
        <v>7</v>
      </c>
      <c r="M49">
        <v>42</v>
      </c>
      <c r="N49">
        <f t="shared" si="0"/>
        <v>0</v>
      </c>
      <c r="O49">
        <f t="shared" si="1"/>
        <v>2</v>
      </c>
      <c r="P49" t="str">
        <f t="shared" si="2"/>
        <v>OK</v>
      </c>
      <c r="Q49">
        <f t="shared" si="6"/>
        <v>0</v>
      </c>
      <c r="R49" t="str">
        <f t="shared" si="3"/>
        <v/>
      </c>
      <c r="S49" t="str">
        <f t="shared" si="4"/>
        <v/>
      </c>
      <c r="T49" t="str">
        <f t="shared" si="5"/>
        <v/>
      </c>
    </row>
    <row r="50" spans="1:20">
      <c r="A50">
        <v>2032</v>
      </c>
      <c r="B50" t="s">
        <v>47</v>
      </c>
      <c r="C50">
        <v>2</v>
      </c>
      <c r="D50">
        <v>2032013</v>
      </c>
      <c r="E50" t="s">
        <v>60</v>
      </c>
      <c r="F50">
        <v>2113</v>
      </c>
      <c r="G50" t="s">
        <v>51</v>
      </c>
      <c r="H50">
        <v>2</v>
      </c>
      <c r="I50">
        <v>2113016</v>
      </c>
      <c r="J50" t="s">
        <v>60</v>
      </c>
      <c r="K50">
        <v>13</v>
      </c>
      <c r="L50">
        <v>4</v>
      </c>
      <c r="M50">
        <v>9</v>
      </c>
      <c r="N50">
        <f t="shared" si="0"/>
        <v>1</v>
      </c>
      <c r="O50">
        <f t="shared" si="1"/>
        <v>3</v>
      </c>
      <c r="P50" t="str">
        <f t="shared" si="2"/>
        <v>OK</v>
      </c>
      <c r="Q50">
        <f t="shared" si="6"/>
        <v>0</v>
      </c>
      <c r="R50">
        <f t="shared" si="3"/>
        <v>1</v>
      </c>
      <c r="S50" t="str">
        <f t="shared" si="4"/>
        <v/>
      </c>
      <c r="T50" t="str">
        <f t="shared" si="5"/>
        <v/>
      </c>
    </row>
    <row r="51" spans="1:20">
      <c r="A51">
        <v>2032</v>
      </c>
      <c r="B51" t="s">
        <v>47</v>
      </c>
      <c r="C51">
        <v>2</v>
      </c>
      <c r="D51">
        <v>2032013</v>
      </c>
      <c r="E51" t="s">
        <v>60</v>
      </c>
      <c r="F51">
        <v>2321</v>
      </c>
      <c r="G51" t="s">
        <v>49</v>
      </c>
      <c r="H51">
        <v>2</v>
      </c>
      <c r="I51">
        <v>2321020</v>
      </c>
      <c r="J51" t="s">
        <v>60</v>
      </c>
      <c r="K51">
        <v>19</v>
      </c>
      <c r="L51">
        <v>2</v>
      </c>
      <c r="M51">
        <v>17</v>
      </c>
      <c r="N51">
        <f t="shared" si="0"/>
        <v>1</v>
      </c>
      <c r="O51">
        <f t="shared" si="1"/>
        <v>3</v>
      </c>
      <c r="P51" t="str">
        <f t="shared" si="2"/>
        <v>OK</v>
      </c>
      <c r="Q51">
        <f t="shared" si="6"/>
        <v>0</v>
      </c>
      <c r="R51">
        <f t="shared" si="3"/>
        <v>1</v>
      </c>
      <c r="S51" t="str">
        <f t="shared" si="4"/>
        <v/>
      </c>
      <c r="T51" t="str">
        <f t="shared" si="5"/>
        <v/>
      </c>
    </row>
    <row r="52" spans="1:20">
      <c r="A52">
        <v>2032</v>
      </c>
      <c r="B52" t="s">
        <v>47</v>
      </c>
      <c r="C52">
        <v>2</v>
      </c>
      <c r="D52">
        <v>2032013</v>
      </c>
      <c r="E52" t="s">
        <v>60</v>
      </c>
      <c r="K52">
        <v>49</v>
      </c>
      <c r="L52">
        <v>7</v>
      </c>
      <c r="M52">
        <v>42</v>
      </c>
      <c r="N52">
        <f t="shared" si="0"/>
        <v>0</v>
      </c>
      <c r="O52">
        <f t="shared" si="1"/>
        <v>3</v>
      </c>
      <c r="P52" t="str">
        <f t="shared" si="2"/>
        <v>OK</v>
      </c>
      <c r="Q52">
        <f t="shared" si="6"/>
        <v>0</v>
      </c>
      <c r="R52" t="str">
        <f t="shared" si="3"/>
        <v/>
      </c>
      <c r="S52" t="str">
        <f t="shared" si="4"/>
        <v/>
      </c>
      <c r="T52" t="str">
        <f t="shared" si="5"/>
        <v/>
      </c>
    </row>
    <row r="53" spans="1:20">
      <c r="A53">
        <v>2032</v>
      </c>
      <c r="B53" t="s">
        <v>47</v>
      </c>
      <c r="C53">
        <v>2</v>
      </c>
      <c r="D53">
        <v>2032014</v>
      </c>
      <c r="E53" t="s">
        <v>61</v>
      </c>
      <c r="K53">
        <v>34</v>
      </c>
      <c r="L53">
        <v>5</v>
      </c>
      <c r="M53">
        <v>29</v>
      </c>
      <c r="N53">
        <f t="shared" si="0"/>
        <v>0</v>
      </c>
      <c r="O53">
        <f t="shared" si="1"/>
        <v>1</v>
      </c>
      <c r="P53" t="str">
        <f t="shared" si="2"/>
        <v>OK</v>
      </c>
      <c r="Q53">
        <f t="shared" si="6"/>
        <v>0</v>
      </c>
      <c r="R53" t="str">
        <f t="shared" si="3"/>
        <v/>
      </c>
      <c r="S53" t="str">
        <f t="shared" si="4"/>
        <v/>
      </c>
      <c r="T53" t="str">
        <f t="shared" si="5"/>
        <v/>
      </c>
    </row>
    <row r="54" spans="1:20">
      <c r="A54">
        <v>2032</v>
      </c>
      <c r="B54" t="s">
        <v>47</v>
      </c>
      <c r="C54">
        <v>2</v>
      </c>
      <c r="D54">
        <v>2032015</v>
      </c>
      <c r="E54" t="s">
        <v>62</v>
      </c>
      <c r="F54">
        <v>2113</v>
      </c>
      <c r="G54" t="s">
        <v>51</v>
      </c>
      <c r="H54">
        <v>2</v>
      </c>
      <c r="I54">
        <v>2113013</v>
      </c>
      <c r="J54" t="s">
        <v>62</v>
      </c>
      <c r="K54">
        <v>12</v>
      </c>
      <c r="L54">
        <v>4</v>
      </c>
      <c r="M54">
        <v>8</v>
      </c>
      <c r="N54">
        <f t="shared" si="0"/>
        <v>1</v>
      </c>
      <c r="O54">
        <f t="shared" si="1"/>
        <v>2</v>
      </c>
      <c r="P54" t="str">
        <f t="shared" si="2"/>
        <v>OK</v>
      </c>
      <c r="Q54">
        <f t="shared" si="6"/>
        <v>0</v>
      </c>
      <c r="R54">
        <f t="shared" si="3"/>
        <v>1</v>
      </c>
      <c r="S54" t="str">
        <f t="shared" si="4"/>
        <v/>
      </c>
      <c r="T54" t="str">
        <f t="shared" si="5"/>
        <v/>
      </c>
    </row>
    <row r="55" spans="1:20">
      <c r="A55">
        <v>2032</v>
      </c>
      <c r="B55" t="s">
        <v>47</v>
      </c>
      <c r="C55">
        <v>2</v>
      </c>
      <c r="D55">
        <v>2032015</v>
      </c>
      <c r="E55" t="s">
        <v>62</v>
      </c>
      <c r="K55">
        <v>47</v>
      </c>
      <c r="L55">
        <v>5</v>
      </c>
      <c r="M55">
        <v>42</v>
      </c>
      <c r="N55">
        <f t="shared" si="0"/>
        <v>0</v>
      </c>
      <c r="O55">
        <f t="shared" si="1"/>
        <v>2</v>
      </c>
      <c r="P55" t="str">
        <f t="shared" si="2"/>
        <v>OK</v>
      </c>
      <c r="Q55">
        <f t="shared" si="6"/>
        <v>0</v>
      </c>
      <c r="R55" t="str">
        <f t="shared" si="3"/>
        <v/>
      </c>
      <c r="S55" t="str">
        <f t="shared" si="4"/>
        <v/>
      </c>
      <c r="T55" t="str">
        <f t="shared" si="5"/>
        <v/>
      </c>
    </row>
    <row r="56" spans="1:20">
      <c r="A56">
        <v>2032</v>
      </c>
      <c r="B56" t="s">
        <v>47</v>
      </c>
      <c r="C56">
        <v>2</v>
      </c>
      <c r="D56">
        <v>2032016</v>
      </c>
      <c r="E56" t="s">
        <v>63</v>
      </c>
      <c r="F56">
        <v>2113</v>
      </c>
      <c r="G56" t="s">
        <v>51</v>
      </c>
      <c r="H56">
        <v>2</v>
      </c>
      <c r="I56">
        <v>2113021</v>
      </c>
      <c r="J56" t="s">
        <v>63</v>
      </c>
      <c r="K56">
        <v>10</v>
      </c>
      <c r="L56">
        <v>3</v>
      </c>
      <c r="M56">
        <v>7</v>
      </c>
      <c r="N56">
        <f t="shared" si="0"/>
        <v>1</v>
      </c>
      <c r="O56">
        <f t="shared" si="1"/>
        <v>3</v>
      </c>
      <c r="P56" t="str">
        <f t="shared" si="2"/>
        <v>OK</v>
      </c>
      <c r="Q56">
        <f t="shared" si="6"/>
        <v>0</v>
      </c>
      <c r="R56">
        <f t="shared" si="3"/>
        <v>1</v>
      </c>
      <c r="S56" t="str">
        <f t="shared" si="4"/>
        <v/>
      </c>
      <c r="T56" t="str">
        <f t="shared" si="5"/>
        <v/>
      </c>
    </row>
    <row r="57" spans="1:20">
      <c r="A57">
        <v>2032</v>
      </c>
      <c r="B57" t="s">
        <v>47</v>
      </c>
      <c r="C57">
        <v>2</v>
      </c>
      <c r="D57">
        <v>2032016</v>
      </c>
      <c r="E57" t="s">
        <v>63</v>
      </c>
      <c r="F57">
        <v>2321</v>
      </c>
      <c r="G57" t="s">
        <v>49</v>
      </c>
      <c r="H57">
        <v>2</v>
      </c>
      <c r="I57">
        <v>2321016</v>
      </c>
      <c r="J57" t="s">
        <v>63</v>
      </c>
      <c r="K57">
        <v>17</v>
      </c>
      <c r="L57">
        <v>2</v>
      </c>
      <c r="M57">
        <v>15</v>
      </c>
      <c r="N57">
        <f t="shared" si="0"/>
        <v>1</v>
      </c>
      <c r="O57">
        <f t="shared" si="1"/>
        <v>3</v>
      </c>
      <c r="P57" t="str">
        <f t="shared" si="2"/>
        <v>OK</v>
      </c>
      <c r="Q57">
        <f t="shared" si="6"/>
        <v>0</v>
      </c>
      <c r="R57">
        <f t="shared" si="3"/>
        <v>1</v>
      </c>
      <c r="S57" t="str">
        <f t="shared" si="4"/>
        <v/>
      </c>
      <c r="T57" t="str">
        <f t="shared" si="5"/>
        <v/>
      </c>
    </row>
    <row r="58" spans="1:20">
      <c r="A58">
        <v>2032</v>
      </c>
      <c r="B58" t="s">
        <v>47</v>
      </c>
      <c r="C58">
        <v>2</v>
      </c>
      <c r="D58">
        <v>2032016</v>
      </c>
      <c r="E58" t="s">
        <v>63</v>
      </c>
      <c r="K58">
        <v>45</v>
      </c>
      <c r="L58">
        <v>7</v>
      </c>
      <c r="M58">
        <v>38</v>
      </c>
      <c r="N58">
        <f t="shared" si="0"/>
        <v>0</v>
      </c>
      <c r="O58">
        <f t="shared" si="1"/>
        <v>3</v>
      </c>
      <c r="P58" t="str">
        <f t="shared" si="2"/>
        <v>OK</v>
      </c>
      <c r="Q58">
        <f t="shared" si="6"/>
        <v>0</v>
      </c>
      <c r="R58" t="str">
        <f t="shared" si="3"/>
        <v/>
      </c>
      <c r="S58" t="str">
        <f t="shared" si="4"/>
        <v/>
      </c>
      <c r="T58" t="str">
        <f t="shared" si="5"/>
        <v/>
      </c>
    </row>
    <row r="59" spans="1:20">
      <c r="A59">
        <v>2032</v>
      </c>
      <c r="B59" t="s">
        <v>47</v>
      </c>
      <c r="C59">
        <v>2</v>
      </c>
      <c r="D59">
        <v>2032017</v>
      </c>
      <c r="E59" t="s">
        <v>64</v>
      </c>
      <c r="F59">
        <v>2113</v>
      </c>
      <c r="G59" t="s">
        <v>51</v>
      </c>
      <c r="H59">
        <v>2</v>
      </c>
      <c r="I59">
        <v>2113017</v>
      </c>
      <c r="J59" t="s">
        <v>64</v>
      </c>
      <c r="K59">
        <v>11</v>
      </c>
      <c r="L59">
        <v>4</v>
      </c>
      <c r="M59">
        <v>7</v>
      </c>
      <c r="N59">
        <f t="shared" si="0"/>
        <v>1</v>
      </c>
      <c r="O59">
        <f t="shared" si="1"/>
        <v>3</v>
      </c>
      <c r="P59" t="str">
        <f t="shared" si="2"/>
        <v>OK</v>
      </c>
      <c r="Q59">
        <f t="shared" si="6"/>
        <v>0</v>
      </c>
      <c r="R59">
        <f t="shared" si="3"/>
        <v>1</v>
      </c>
      <c r="S59" t="str">
        <f t="shared" si="4"/>
        <v/>
      </c>
      <c r="T59" t="str">
        <f t="shared" si="5"/>
        <v/>
      </c>
    </row>
    <row r="60" spans="1:20">
      <c r="A60">
        <v>2032</v>
      </c>
      <c r="B60" t="s">
        <v>47</v>
      </c>
      <c r="C60">
        <v>2</v>
      </c>
      <c r="D60">
        <v>2032017</v>
      </c>
      <c r="E60" t="s">
        <v>64</v>
      </c>
      <c r="F60">
        <v>2321</v>
      </c>
      <c r="G60" t="s">
        <v>49</v>
      </c>
      <c r="H60">
        <v>2</v>
      </c>
      <c r="I60">
        <v>2321015</v>
      </c>
      <c r="J60" t="s">
        <v>64</v>
      </c>
      <c r="K60">
        <v>17</v>
      </c>
      <c r="L60">
        <v>2</v>
      </c>
      <c r="M60">
        <v>15</v>
      </c>
      <c r="N60">
        <f t="shared" si="0"/>
        <v>1</v>
      </c>
      <c r="O60">
        <f t="shared" si="1"/>
        <v>3</v>
      </c>
      <c r="P60" t="str">
        <f t="shared" si="2"/>
        <v>OK</v>
      </c>
      <c r="Q60">
        <f t="shared" si="6"/>
        <v>0</v>
      </c>
      <c r="R60">
        <f t="shared" si="3"/>
        <v>1</v>
      </c>
      <c r="S60" t="str">
        <f t="shared" si="4"/>
        <v/>
      </c>
      <c r="T60" t="str">
        <f t="shared" si="5"/>
        <v/>
      </c>
    </row>
    <row r="61" spans="1:20">
      <c r="A61">
        <v>2032</v>
      </c>
      <c r="B61" t="s">
        <v>47</v>
      </c>
      <c r="C61">
        <v>2</v>
      </c>
      <c r="D61">
        <v>2032017</v>
      </c>
      <c r="E61" t="s">
        <v>64</v>
      </c>
      <c r="K61">
        <v>45</v>
      </c>
      <c r="L61">
        <v>5</v>
      </c>
      <c r="M61">
        <v>40</v>
      </c>
      <c r="N61">
        <f t="shared" si="0"/>
        <v>0</v>
      </c>
      <c r="O61">
        <f t="shared" si="1"/>
        <v>3</v>
      </c>
      <c r="P61" t="str">
        <f t="shared" si="2"/>
        <v>OK</v>
      </c>
      <c r="Q61">
        <f t="shared" si="6"/>
        <v>0</v>
      </c>
      <c r="R61" t="str">
        <f t="shared" si="3"/>
        <v/>
      </c>
      <c r="S61" t="str">
        <f t="shared" si="4"/>
        <v/>
      </c>
      <c r="T61" t="str">
        <f t="shared" si="5"/>
        <v/>
      </c>
    </row>
    <row r="62" spans="1:20">
      <c r="A62">
        <v>2032</v>
      </c>
      <c r="B62" t="s">
        <v>47</v>
      </c>
      <c r="C62">
        <v>2</v>
      </c>
      <c r="D62">
        <v>2032018</v>
      </c>
      <c r="E62" t="s">
        <v>65</v>
      </c>
      <c r="F62">
        <v>2113</v>
      </c>
      <c r="G62" t="s">
        <v>51</v>
      </c>
      <c r="H62">
        <v>2</v>
      </c>
      <c r="I62">
        <v>2113019</v>
      </c>
      <c r="J62" t="s">
        <v>65</v>
      </c>
      <c r="K62">
        <v>12</v>
      </c>
      <c r="L62">
        <v>4</v>
      </c>
      <c r="M62">
        <v>8</v>
      </c>
      <c r="N62">
        <f t="shared" si="0"/>
        <v>1</v>
      </c>
      <c r="O62">
        <f t="shared" si="1"/>
        <v>3</v>
      </c>
      <c r="P62" t="str">
        <f t="shared" si="2"/>
        <v>OK</v>
      </c>
      <c r="Q62">
        <f t="shared" si="6"/>
        <v>0</v>
      </c>
      <c r="R62">
        <f t="shared" si="3"/>
        <v>1</v>
      </c>
      <c r="S62" t="str">
        <f t="shared" si="4"/>
        <v/>
      </c>
      <c r="T62" t="str">
        <f t="shared" si="5"/>
        <v/>
      </c>
    </row>
    <row r="63" spans="1:20">
      <c r="A63">
        <v>2032</v>
      </c>
      <c r="B63" t="s">
        <v>47</v>
      </c>
      <c r="C63">
        <v>2</v>
      </c>
      <c r="D63">
        <v>2032018</v>
      </c>
      <c r="E63" t="s">
        <v>65</v>
      </c>
      <c r="F63">
        <v>2321</v>
      </c>
      <c r="G63" t="s">
        <v>49</v>
      </c>
      <c r="H63">
        <v>3</v>
      </c>
      <c r="I63">
        <v>2321035</v>
      </c>
      <c r="J63" t="s">
        <v>65</v>
      </c>
      <c r="K63">
        <v>17</v>
      </c>
      <c r="L63">
        <v>2</v>
      </c>
      <c r="M63">
        <v>15</v>
      </c>
      <c r="N63">
        <f t="shared" si="0"/>
        <v>1</v>
      </c>
      <c r="O63">
        <f t="shared" si="1"/>
        <v>3</v>
      </c>
      <c r="P63" t="str">
        <f t="shared" si="2"/>
        <v>OK</v>
      </c>
      <c r="Q63">
        <f t="shared" si="6"/>
        <v>0</v>
      </c>
      <c r="R63">
        <f t="shared" si="3"/>
        <v>1</v>
      </c>
      <c r="S63" t="str">
        <f t="shared" si="4"/>
        <v/>
      </c>
      <c r="T63" t="str">
        <f t="shared" si="5"/>
        <v/>
      </c>
    </row>
    <row r="64" spans="1:20">
      <c r="A64">
        <v>2032</v>
      </c>
      <c r="B64" t="s">
        <v>47</v>
      </c>
      <c r="C64">
        <v>2</v>
      </c>
      <c r="D64">
        <v>2032018</v>
      </c>
      <c r="E64" t="s">
        <v>65</v>
      </c>
      <c r="K64">
        <v>54</v>
      </c>
      <c r="L64">
        <v>7</v>
      </c>
      <c r="M64">
        <v>47</v>
      </c>
      <c r="N64">
        <f t="shared" si="0"/>
        <v>0</v>
      </c>
      <c r="O64">
        <f t="shared" si="1"/>
        <v>3</v>
      </c>
      <c r="P64" t="str">
        <f t="shared" si="2"/>
        <v>OK</v>
      </c>
      <c r="Q64">
        <f t="shared" si="6"/>
        <v>0</v>
      </c>
      <c r="R64" t="str">
        <f t="shared" si="3"/>
        <v/>
      </c>
      <c r="S64" t="str">
        <f t="shared" si="4"/>
        <v/>
      </c>
      <c r="T64" t="str">
        <f t="shared" si="5"/>
        <v/>
      </c>
    </row>
    <row r="65" spans="1:20">
      <c r="A65">
        <v>2032</v>
      </c>
      <c r="B65" t="s">
        <v>47</v>
      </c>
      <c r="C65">
        <v>2</v>
      </c>
      <c r="D65">
        <v>2032019</v>
      </c>
      <c r="E65" t="s">
        <v>66</v>
      </c>
      <c r="F65">
        <v>2113</v>
      </c>
      <c r="G65" t="s">
        <v>51</v>
      </c>
      <c r="H65">
        <v>2</v>
      </c>
      <c r="I65">
        <v>2113018</v>
      </c>
      <c r="J65" t="s">
        <v>66</v>
      </c>
      <c r="K65">
        <v>11</v>
      </c>
      <c r="L65">
        <v>2</v>
      </c>
      <c r="M65">
        <v>9</v>
      </c>
      <c r="N65">
        <f t="shared" si="0"/>
        <v>1</v>
      </c>
      <c r="O65">
        <f t="shared" si="1"/>
        <v>3</v>
      </c>
      <c r="P65" t="str">
        <f t="shared" si="2"/>
        <v>OK</v>
      </c>
      <c r="Q65">
        <f t="shared" si="6"/>
        <v>0</v>
      </c>
      <c r="R65">
        <f t="shared" si="3"/>
        <v>1</v>
      </c>
      <c r="S65" t="str">
        <f t="shared" si="4"/>
        <v/>
      </c>
      <c r="T65" t="str">
        <f t="shared" si="5"/>
        <v/>
      </c>
    </row>
    <row r="66" spans="1:20">
      <c r="A66">
        <v>2032</v>
      </c>
      <c r="B66" t="s">
        <v>47</v>
      </c>
      <c r="C66">
        <v>2</v>
      </c>
      <c r="D66">
        <v>2032019</v>
      </c>
      <c r="E66" t="s">
        <v>66</v>
      </c>
      <c r="F66">
        <v>2321</v>
      </c>
      <c r="G66" t="s">
        <v>49</v>
      </c>
      <c r="H66">
        <v>2</v>
      </c>
      <c r="I66">
        <v>2321023</v>
      </c>
      <c r="J66" t="s">
        <v>66</v>
      </c>
      <c r="K66">
        <v>19</v>
      </c>
      <c r="L66">
        <v>3</v>
      </c>
      <c r="M66">
        <v>16</v>
      </c>
      <c r="N66">
        <f t="shared" ref="N66:N129" si="7">COUNTIF($I$2:$I$1176,I66)</f>
        <v>1</v>
      </c>
      <c r="O66">
        <f t="shared" si="1"/>
        <v>3</v>
      </c>
      <c r="P66" t="str">
        <f t="shared" si="2"/>
        <v>OK</v>
      </c>
      <c r="Q66">
        <f t="shared" si="6"/>
        <v>0</v>
      </c>
      <c r="R66">
        <f t="shared" si="3"/>
        <v>1</v>
      </c>
      <c r="S66" t="str">
        <f t="shared" si="4"/>
        <v/>
      </c>
      <c r="T66" t="str">
        <f t="shared" si="5"/>
        <v/>
      </c>
    </row>
    <row r="67" spans="1:20">
      <c r="A67">
        <v>2032</v>
      </c>
      <c r="B67" t="s">
        <v>47</v>
      </c>
      <c r="C67">
        <v>2</v>
      </c>
      <c r="D67">
        <v>2032019</v>
      </c>
      <c r="E67" t="s">
        <v>66</v>
      </c>
      <c r="K67">
        <v>42</v>
      </c>
      <c r="L67">
        <v>9</v>
      </c>
      <c r="M67">
        <v>33</v>
      </c>
      <c r="N67">
        <f t="shared" si="7"/>
        <v>0</v>
      </c>
      <c r="O67">
        <f t="shared" ref="O67:O130" si="8">COUNTIF($D$2:$D$1176,D67)</f>
        <v>3</v>
      </c>
      <c r="P67" t="str">
        <f t="shared" ref="P67:P130" si="9">IF(I67=D67,1,"OK")</f>
        <v>OK</v>
      </c>
      <c r="Q67">
        <f t="shared" ref="Q67:Q130" si="10">COUNTIF($I$2:$I$1176,D67)</f>
        <v>0</v>
      </c>
      <c r="R67" t="str">
        <f t="shared" ref="R67:R130" si="11">IF(I67="","",COUNTIF($D$2:$D$1176,I67))</f>
        <v/>
      </c>
      <c r="S67" t="str">
        <f t="shared" ref="S67:S130" si="12">IF(G67="","",IF(ISNUMBER(SEARCH("DOBLE GRADO",G67)),"","1"))</f>
        <v/>
      </c>
      <c r="T67" t="str">
        <f t="shared" ref="T67:T130" si="13">IF(ISNUMBER(SEARCH("DOBLE GRADO",B67)),COUNTIF($I$2:$I$1176,D67),"")</f>
        <v/>
      </c>
    </row>
    <row r="68" spans="1:20">
      <c r="A68">
        <v>2032</v>
      </c>
      <c r="B68" t="s">
        <v>47</v>
      </c>
      <c r="C68">
        <v>2</v>
      </c>
      <c r="D68">
        <v>2032020</v>
      </c>
      <c r="E68" t="s">
        <v>67</v>
      </c>
      <c r="K68">
        <v>49</v>
      </c>
      <c r="L68">
        <v>8</v>
      </c>
      <c r="M68">
        <v>41</v>
      </c>
      <c r="N68">
        <f t="shared" si="7"/>
        <v>0</v>
      </c>
      <c r="O68">
        <f t="shared" si="8"/>
        <v>1</v>
      </c>
      <c r="P68" t="str">
        <f t="shared" si="9"/>
        <v>OK</v>
      </c>
      <c r="Q68">
        <f t="shared" si="10"/>
        <v>0</v>
      </c>
      <c r="R68" t="str">
        <f t="shared" si="11"/>
        <v/>
      </c>
      <c r="S68" t="str">
        <f t="shared" si="12"/>
        <v/>
      </c>
      <c r="T68" t="str">
        <f t="shared" si="13"/>
        <v/>
      </c>
    </row>
    <row r="69" spans="1:20">
      <c r="A69">
        <v>2032</v>
      </c>
      <c r="B69" t="s">
        <v>47</v>
      </c>
      <c r="C69">
        <v>3</v>
      </c>
      <c r="D69">
        <v>2032021</v>
      </c>
      <c r="E69" t="s">
        <v>68</v>
      </c>
      <c r="F69">
        <v>2113</v>
      </c>
      <c r="G69" t="s">
        <v>51</v>
      </c>
      <c r="H69">
        <v>3</v>
      </c>
      <c r="I69">
        <v>2113027</v>
      </c>
      <c r="J69" t="s">
        <v>68</v>
      </c>
      <c r="K69">
        <v>12</v>
      </c>
      <c r="L69">
        <v>1</v>
      </c>
      <c r="M69">
        <v>11</v>
      </c>
      <c r="N69">
        <f t="shared" si="7"/>
        <v>1</v>
      </c>
      <c r="O69">
        <f t="shared" si="8"/>
        <v>3</v>
      </c>
      <c r="P69" t="str">
        <f t="shared" si="9"/>
        <v>OK</v>
      </c>
      <c r="Q69">
        <f t="shared" si="10"/>
        <v>0</v>
      </c>
      <c r="R69">
        <f t="shared" si="11"/>
        <v>1</v>
      </c>
      <c r="S69" t="str">
        <f t="shared" si="12"/>
        <v/>
      </c>
      <c r="T69" t="str">
        <f t="shared" si="13"/>
        <v/>
      </c>
    </row>
    <row r="70" spans="1:20">
      <c r="A70">
        <v>2032</v>
      </c>
      <c r="B70" t="s">
        <v>47</v>
      </c>
      <c r="C70">
        <v>3</v>
      </c>
      <c r="D70">
        <v>2032021</v>
      </c>
      <c r="E70" t="s">
        <v>68</v>
      </c>
      <c r="F70">
        <v>2321</v>
      </c>
      <c r="G70" t="s">
        <v>49</v>
      </c>
      <c r="H70">
        <v>4</v>
      </c>
      <c r="I70">
        <v>2321038</v>
      </c>
      <c r="J70" t="s">
        <v>68</v>
      </c>
      <c r="K70">
        <v>20</v>
      </c>
      <c r="L70">
        <v>2</v>
      </c>
      <c r="M70">
        <v>18</v>
      </c>
      <c r="N70">
        <f t="shared" si="7"/>
        <v>1</v>
      </c>
      <c r="O70">
        <f t="shared" si="8"/>
        <v>3</v>
      </c>
      <c r="P70" t="str">
        <f t="shared" si="9"/>
        <v>OK</v>
      </c>
      <c r="Q70">
        <f t="shared" si="10"/>
        <v>0</v>
      </c>
      <c r="R70">
        <f t="shared" si="11"/>
        <v>1</v>
      </c>
      <c r="S70" t="str">
        <f t="shared" si="12"/>
        <v/>
      </c>
      <c r="T70" t="str">
        <f t="shared" si="13"/>
        <v/>
      </c>
    </row>
    <row r="71" spans="1:20">
      <c r="A71">
        <v>2032</v>
      </c>
      <c r="B71" t="s">
        <v>47</v>
      </c>
      <c r="C71">
        <v>3</v>
      </c>
      <c r="D71">
        <v>2032021</v>
      </c>
      <c r="E71" t="s">
        <v>68</v>
      </c>
      <c r="K71">
        <v>30</v>
      </c>
      <c r="L71">
        <v>4</v>
      </c>
      <c r="M71">
        <v>26</v>
      </c>
      <c r="N71">
        <f t="shared" si="7"/>
        <v>0</v>
      </c>
      <c r="O71">
        <f t="shared" si="8"/>
        <v>3</v>
      </c>
      <c r="P71" t="str">
        <f t="shared" si="9"/>
        <v>OK</v>
      </c>
      <c r="Q71">
        <f t="shared" si="10"/>
        <v>0</v>
      </c>
      <c r="R71" t="str">
        <f t="shared" si="11"/>
        <v/>
      </c>
      <c r="S71" t="str">
        <f t="shared" si="12"/>
        <v/>
      </c>
      <c r="T71" t="str">
        <f t="shared" si="13"/>
        <v/>
      </c>
    </row>
    <row r="72" spans="1:20">
      <c r="A72">
        <v>2032</v>
      </c>
      <c r="B72" t="s">
        <v>47</v>
      </c>
      <c r="C72">
        <v>3</v>
      </c>
      <c r="D72">
        <v>2032022</v>
      </c>
      <c r="E72" t="s">
        <v>69</v>
      </c>
      <c r="F72">
        <v>2113</v>
      </c>
      <c r="G72" t="s">
        <v>51</v>
      </c>
      <c r="H72">
        <v>3</v>
      </c>
      <c r="I72">
        <v>2113023</v>
      </c>
      <c r="J72" t="s">
        <v>69</v>
      </c>
      <c r="K72">
        <v>13</v>
      </c>
      <c r="L72">
        <v>1</v>
      </c>
      <c r="M72">
        <v>12</v>
      </c>
      <c r="N72">
        <f t="shared" si="7"/>
        <v>1</v>
      </c>
      <c r="O72">
        <f t="shared" si="8"/>
        <v>3</v>
      </c>
      <c r="P72" t="str">
        <f t="shared" si="9"/>
        <v>OK</v>
      </c>
      <c r="Q72">
        <f t="shared" si="10"/>
        <v>0</v>
      </c>
      <c r="R72">
        <f t="shared" si="11"/>
        <v>1</v>
      </c>
      <c r="S72" t="str">
        <f t="shared" si="12"/>
        <v/>
      </c>
      <c r="T72" t="str">
        <f t="shared" si="13"/>
        <v/>
      </c>
    </row>
    <row r="73" spans="1:20">
      <c r="A73">
        <v>2032</v>
      </c>
      <c r="B73" t="s">
        <v>47</v>
      </c>
      <c r="C73">
        <v>3</v>
      </c>
      <c r="D73">
        <v>2032022</v>
      </c>
      <c r="E73" t="s">
        <v>69</v>
      </c>
      <c r="F73">
        <v>2321</v>
      </c>
      <c r="G73" t="s">
        <v>49</v>
      </c>
      <c r="H73">
        <v>3</v>
      </c>
      <c r="I73">
        <v>2321024</v>
      </c>
      <c r="J73" t="s">
        <v>69</v>
      </c>
      <c r="K73">
        <v>16</v>
      </c>
      <c r="L73">
        <v>1</v>
      </c>
      <c r="M73">
        <v>15</v>
      </c>
      <c r="N73">
        <f t="shared" si="7"/>
        <v>1</v>
      </c>
      <c r="O73">
        <f t="shared" si="8"/>
        <v>3</v>
      </c>
      <c r="P73" t="str">
        <f t="shared" si="9"/>
        <v>OK</v>
      </c>
      <c r="Q73">
        <f t="shared" si="10"/>
        <v>0</v>
      </c>
      <c r="R73">
        <f t="shared" si="11"/>
        <v>1</v>
      </c>
      <c r="S73" t="str">
        <f t="shared" si="12"/>
        <v/>
      </c>
      <c r="T73" t="str">
        <f t="shared" si="13"/>
        <v/>
      </c>
    </row>
    <row r="74" spans="1:20">
      <c r="A74">
        <v>2032</v>
      </c>
      <c r="B74" t="s">
        <v>47</v>
      </c>
      <c r="C74">
        <v>3</v>
      </c>
      <c r="D74">
        <v>2032022</v>
      </c>
      <c r="E74" t="s">
        <v>69</v>
      </c>
      <c r="K74">
        <v>24</v>
      </c>
      <c r="L74">
        <v>3</v>
      </c>
      <c r="M74">
        <v>21</v>
      </c>
      <c r="N74">
        <f t="shared" si="7"/>
        <v>0</v>
      </c>
      <c r="O74">
        <f t="shared" si="8"/>
        <v>3</v>
      </c>
      <c r="P74" t="str">
        <f t="shared" si="9"/>
        <v>OK</v>
      </c>
      <c r="Q74">
        <f t="shared" si="10"/>
        <v>0</v>
      </c>
      <c r="R74" t="str">
        <f t="shared" si="11"/>
        <v/>
      </c>
      <c r="S74" t="str">
        <f t="shared" si="12"/>
        <v/>
      </c>
      <c r="T74" t="str">
        <f t="shared" si="13"/>
        <v/>
      </c>
    </row>
    <row r="75" spans="1:20">
      <c r="A75">
        <v>2032</v>
      </c>
      <c r="B75" t="s">
        <v>47</v>
      </c>
      <c r="C75">
        <v>3</v>
      </c>
      <c r="D75">
        <v>2032023</v>
      </c>
      <c r="E75" t="s">
        <v>70</v>
      </c>
      <c r="F75">
        <v>2113</v>
      </c>
      <c r="G75" t="s">
        <v>51</v>
      </c>
      <c r="H75">
        <v>3</v>
      </c>
      <c r="I75">
        <v>2113026</v>
      </c>
      <c r="J75" t="s">
        <v>70</v>
      </c>
      <c r="K75">
        <v>15</v>
      </c>
      <c r="L75">
        <v>1</v>
      </c>
      <c r="M75">
        <v>14</v>
      </c>
      <c r="N75">
        <f t="shared" si="7"/>
        <v>1</v>
      </c>
      <c r="O75">
        <f t="shared" si="8"/>
        <v>3</v>
      </c>
      <c r="P75" t="str">
        <f t="shared" si="9"/>
        <v>OK</v>
      </c>
      <c r="Q75">
        <f t="shared" si="10"/>
        <v>0</v>
      </c>
      <c r="R75">
        <f t="shared" si="11"/>
        <v>1</v>
      </c>
      <c r="S75" t="str">
        <f t="shared" si="12"/>
        <v/>
      </c>
      <c r="T75" t="str">
        <f t="shared" si="13"/>
        <v/>
      </c>
    </row>
    <row r="76" spans="1:20">
      <c r="A76">
        <v>2032</v>
      </c>
      <c r="B76" t="s">
        <v>47</v>
      </c>
      <c r="C76">
        <v>3</v>
      </c>
      <c r="D76">
        <v>2032023</v>
      </c>
      <c r="E76" t="s">
        <v>70</v>
      </c>
      <c r="F76">
        <v>2321</v>
      </c>
      <c r="G76" t="s">
        <v>49</v>
      </c>
      <c r="H76">
        <v>3</v>
      </c>
      <c r="I76">
        <v>2321037</v>
      </c>
      <c r="J76" t="s">
        <v>70</v>
      </c>
      <c r="K76">
        <v>15</v>
      </c>
      <c r="L76">
        <v>2</v>
      </c>
      <c r="M76">
        <v>13</v>
      </c>
      <c r="N76">
        <f t="shared" si="7"/>
        <v>1</v>
      </c>
      <c r="O76">
        <f t="shared" si="8"/>
        <v>3</v>
      </c>
      <c r="P76" t="str">
        <f t="shared" si="9"/>
        <v>OK</v>
      </c>
      <c r="Q76">
        <f t="shared" si="10"/>
        <v>0</v>
      </c>
      <c r="R76">
        <f t="shared" si="11"/>
        <v>1</v>
      </c>
      <c r="S76" t="str">
        <f t="shared" si="12"/>
        <v/>
      </c>
      <c r="T76" t="str">
        <f t="shared" si="13"/>
        <v/>
      </c>
    </row>
    <row r="77" spans="1:20">
      <c r="A77">
        <v>2032</v>
      </c>
      <c r="B77" t="s">
        <v>47</v>
      </c>
      <c r="C77">
        <v>3</v>
      </c>
      <c r="D77">
        <v>2032023</v>
      </c>
      <c r="E77" t="s">
        <v>70</v>
      </c>
      <c r="K77">
        <v>26</v>
      </c>
      <c r="L77">
        <v>3</v>
      </c>
      <c r="M77">
        <v>23</v>
      </c>
      <c r="N77">
        <f t="shared" si="7"/>
        <v>0</v>
      </c>
      <c r="O77">
        <f t="shared" si="8"/>
        <v>3</v>
      </c>
      <c r="P77" t="str">
        <f t="shared" si="9"/>
        <v>OK</v>
      </c>
      <c r="Q77">
        <f t="shared" si="10"/>
        <v>0</v>
      </c>
      <c r="R77" t="str">
        <f t="shared" si="11"/>
        <v/>
      </c>
      <c r="S77" t="str">
        <f t="shared" si="12"/>
        <v/>
      </c>
      <c r="T77" t="str">
        <f t="shared" si="13"/>
        <v/>
      </c>
    </row>
    <row r="78" spans="1:20">
      <c r="A78">
        <v>2032</v>
      </c>
      <c r="B78" t="s">
        <v>47</v>
      </c>
      <c r="C78">
        <v>3</v>
      </c>
      <c r="D78">
        <v>2032024</v>
      </c>
      <c r="E78" t="s">
        <v>71</v>
      </c>
      <c r="F78">
        <v>2113</v>
      </c>
      <c r="G78" t="s">
        <v>51</v>
      </c>
      <c r="H78">
        <v>3</v>
      </c>
      <c r="I78">
        <v>2113025</v>
      </c>
      <c r="J78" t="s">
        <v>71</v>
      </c>
      <c r="K78">
        <v>13</v>
      </c>
      <c r="L78">
        <v>1</v>
      </c>
      <c r="M78">
        <v>12</v>
      </c>
      <c r="N78">
        <f t="shared" si="7"/>
        <v>1</v>
      </c>
      <c r="O78">
        <f t="shared" si="8"/>
        <v>3</v>
      </c>
      <c r="P78" t="str">
        <f t="shared" si="9"/>
        <v>OK</v>
      </c>
      <c r="Q78">
        <f t="shared" si="10"/>
        <v>0</v>
      </c>
      <c r="R78">
        <f t="shared" si="11"/>
        <v>1</v>
      </c>
      <c r="S78" t="str">
        <f t="shared" si="12"/>
        <v/>
      </c>
      <c r="T78" t="str">
        <f t="shared" si="13"/>
        <v/>
      </c>
    </row>
    <row r="79" spans="1:20">
      <c r="A79">
        <v>2032</v>
      </c>
      <c r="B79" t="s">
        <v>47</v>
      </c>
      <c r="C79">
        <v>3</v>
      </c>
      <c r="D79">
        <v>2032024</v>
      </c>
      <c r="E79" t="s">
        <v>71</v>
      </c>
      <c r="F79">
        <v>2321</v>
      </c>
      <c r="G79" t="s">
        <v>49</v>
      </c>
      <c r="H79">
        <v>3</v>
      </c>
      <c r="I79">
        <v>2321027</v>
      </c>
      <c r="J79" t="s">
        <v>71</v>
      </c>
      <c r="K79">
        <v>14</v>
      </c>
      <c r="L79">
        <v>2</v>
      </c>
      <c r="M79">
        <v>12</v>
      </c>
      <c r="N79">
        <f t="shared" si="7"/>
        <v>1</v>
      </c>
      <c r="O79">
        <f t="shared" si="8"/>
        <v>3</v>
      </c>
      <c r="P79" t="str">
        <f t="shared" si="9"/>
        <v>OK</v>
      </c>
      <c r="Q79">
        <f t="shared" si="10"/>
        <v>0</v>
      </c>
      <c r="R79">
        <f t="shared" si="11"/>
        <v>1</v>
      </c>
      <c r="S79" t="str">
        <f t="shared" si="12"/>
        <v/>
      </c>
      <c r="T79" t="str">
        <f t="shared" si="13"/>
        <v/>
      </c>
    </row>
    <row r="80" spans="1:20">
      <c r="A80">
        <v>2032</v>
      </c>
      <c r="B80" t="s">
        <v>47</v>
      </c>
      <c r="C80">
        <v>3</v>
      </c>
      <c r="D80">
        <v>2032024</v>
      </c>
      <c r="E80" t="s">
        <v>71</v>
      </c>
      <c r="K80">
        <v>27</v>
      </c>
      <c r="L80">
        <v>3</v>
      </c>
      <c r="M80">
        <v>24</v>
      </c>
      <c r="N80">
        <f t="shared" si="7"/>
        <v>0</v>
      </c>
      <c r="O80">
        <f t="shared" si="8"/>
        <v>3</v>
      </c>
      <c r="P80" t="str">
        <f t="shared" si="9"/>
        <v>OK</v>
      </c>
      <c r="Q80">
        <f t="shared" si="10"/>
        <v>0</v>
      </c>
      <c r="R80" t="str">
        <f t="shared" si="11"/>
        <v/>
      </c>
      <c r="S80" t="str">
        <f t="shared" si="12"/>
        <v/>
      </c>
      <c r="T80" t="str">
        <f t="shared" si="13"/>
        <v/>
      </c>
    </row>
    <row r="81" spans="1:20">
      <c r="A81">
        <v>2032</v>
      </c>
      <c r="B81" t="s">
        <v>47</v>
      </c>
      <c r="C81">
        <v>3</v>
      </c>
      <c r="D81">
        <v>2032025</v>
      </c>
      <c r="E81" t="s">
        <v>72</v>
      </c>
      <c r="F81">
        <v>2113</v>
      </c>
      <c r="G81" t="s">
        <v>51</v>
      </c>
      <c r="H81">
        <v>3</v>
      </c>
      <c r="I81">
        <v>2113024</v>
      </c>
      <c r="J81" t="s">
        <v>72</v>
      </c>
      <c r="K81">
        <v>19</v>
      </c>
      <c r="L81">
        <v>1</v>
      </c>
      <c r="M81">
        <v>18</v>
      </c>
      <c r="N81">
        <f t="shared" si="7"/>
        <v>1</v>
      </c>
      <c r="O81">
        <f t="shared" si="8"/>
        <v>2</v>
      </c>
      <c r="P81" t="str">
        <f t="shared" si="9"/>
        <v>OK</v>
      </c>
      <c r="Q81">
        <f t="shared" si="10"/>
        <v>0</v>
      </c>
      <c r="R81">
        <f t="shared" si="11"/>
        <v>1</v>
      </c>
      <c r="S81" t="str">
        <f t="shared" si="12"/>
        <v/>
      </c>
      <c r="T81" t="str">
        <f t="shared" si="13"/>
        <v/>
      </c>
    </row>
    <row r="82" spans="1:20">
      <c r="A82">
        <v>2032</v>
      </c>
      <c r="B82" t="s">
        <v>47</v>
      </c>
      <c r="C82">
        <v>3</v>
      </c>
      <c r="D82">
        <v>2032025</v>
      </c>
      <c r="E82" t="s">
        <v>72</v>
      </c>
      <c r="K82">
        <v>40</v>
      </c>
      <c r="L82">
        <v>5</v>
      </c>
      <c r="M82">
        <v>35</v>
      </c>
      <c r="N82">
        <f t="shared" si="7"/>
        <v>0</v>
      </c>
      <c r="O82">
        <f t="shared" si="8"/>
        <v>2</v>
      </c>
      <c r="P82" t="str">
        <f t="shared" si="9"/>
        <v>OK</v>
      </c>
      <c r="Q82">
        <f t="shared" si="10"/>
        <v>0</v>
      </c>
      <c r="R82" t="str">
        <f t="shared" si="11"/>
        <v/>
      </c>
      <c r="S82" t="str">
        <f t="shared" si="12"/>
        <v/>
      </c>
      <c r="T82" t="str">
        <f t="shared" si="13"/>
        <v/>
      </c>
    </row>
    <row r="83" spans="1:20">
      <c r="A83">
        <v>2032</v>
      </c>
      <c r="B83" t="s">
        <v>47</v>
      </c>
      <c r="C83">
        <v>3</v>
      </c>
      <c r="D83">
        <v>2032026</v>
      </c>
      <c r="E83" t="s">
        <v>73</v>
      </c>
      <c r="F83">
        <v>2113</v>
      </c>
      <c r="G83" t="s">
        <v>51</v>
      </c>
      <c r="H83">
        <v>3</v>
      </c>
      <c r="I83">
        <v>2113029</v>
      </c>
      <c r="J83" t="s">
        <v>73</v>
      </c>
      <c r="K83">
        <v>18</v>
      </c>
      <c r="L83">
        <v>1</v>
      </c>
      <c r="M83">
        <v>17</v>
      </c>
      <c r="N83">
        <f t="shared" si="7"/>
        <v>1</v>
      </c>
      <c r="O83">
        <f t="shared" si="8"/>
        <v>2</v>
      </c>
      <c r="P83" t="str">
        <f t="shared" si="9"/>
        <v>OK</v>
      </c>
      <c r="Q83">
        <f t="shared" si="10"/>
        <v>0</v>
      </c>
      <c r="R83">
        <f t="shared" si="11"/>
        <v>1</v>
      </c>
      <c r="S83" t="str">
        <f t="shared" si="12"/>
        <v/>
      </c>
      <c r="T83" t="str">
        <f t="shared" si="13"/>
        <v/>
      </c>
    </row>
    <row r="84" spans="1:20">
      <c r="A84">
        <v>2032</v>
      </c>
      <c r="B84" t="s">
        <v>47</v>
      </c>
      <c r="C84">
        <v>3</v>
      </c>
      <c r="D84">
        <v>2032026</v>
      </c>
      <c r="E84" t="s">
        <v>73</v>
      </c>
      <c r="K84">
        <v>39</v>
      </c>
      <c r="L84">
        <v>5</v>
      </c>
      <c r="M84">
        <v>34</v>
      </c>
      <c r="N84">
        <f t="shared" si="7"/>
        <v>0</v>
      </c>
      <c r="O84">
        <f t="shared" si="8"/>
        <v>2</v>
      </c>
      <c r="P84" t="str">
        <f t="shared" si="9"/>
        <v>OK</v>
      </c>
      <c r="Q84">
        <f t="shared" si="10"/>
        <v>0</v>
      </c>
      <c r="R84" t="str">
        <f t="shared" si="11"/>
        <v/>
      </c>
      <c r="S84" t="str">
        <f t="shared" si="12"/>
        <v/>
      </c>
      <c r="T84" t="str">
        <f t="shared" si="13"/>
        <v/>
      </c>
    </row>
    <row r="85" spans="1:20">
      <c r="A85">
        <v>2032</v>
      </c>
      <c r="B85" t="s">
        <v>47</v>
      </c>
      <c r="C85">
        <v>3</v>
      </c>
      <c r="D85">
        <v>2032027</v>
      </c>
      <c r="E85" t="s">
        <v>74</v>
      </c>
      <c r="F85">
        <v>2113</v>
      </c>
      <c r="G85" t="s">
        <v>51</v>
      </c>
      <c r="H85">
        <v>4</v>
      </c>
      <c r="I85">
        <v>2113038</v>
      </c>
      <c r="J85" t="s">
        <v>74</v>
      </c>
      <c r="K85">
        <v>10</v>
      </c>
      <c r="L85">
        <v>0</v>
      </c>
      <c r="M85">
        <v>10</v>
      </c>
      <c r="N85">
        <f t="shared" si="7"/>
        <v>1</v>
      </c>
      <c r="O85">
        <f t="shared" si="8"/>
        <v>3</v>
      </c>
      <c r="P85" t="str">
        <f t="shared" si="9"/>
        <v>OK</v>
      </c>
      <c r="Q85">
        <f t="shared" si="10"/>
        <v>0</v>
      </c>
      <c r="R85">
        <f t="shared" si="11"/>
        <v>1</v>
      </c>
      <c r="S85" t="str">
        <f t="shared" si="12"/>
        <v/>
      </c>
      <c r="T85" t="str">
        <f t="shared" si="13"/>
        <v/>
      </c>
    </row>
    <row r="86" spans="1:20">
      <c r="A86">
        <v>2032</v>
      </c>
      <c r="B86" t="s">
        <v>47</v>
      </c>
      <c r="C86">
        <v>3</v>
      </c>
      <c r="D86">
        <v>2032027</v>
      </c>
      <c r="E86" t="s">
        <v>74</v>
      </c>
      <c r="F86">
        <v>2321</v>
      </c>
      <c r="G86" t="s">
        <v>49</v>
      </c>
      <c r="H86">
        <v>4</v>
      </c>
      <c r="I86">
        <v>2321044</v>
      </c>
      <c r="J86" t="s">
        <v>74</v>
      </c>
      <c r="K86">
        <v>19</v>
      </c>
      <c r="L86">
        <v>1</v>
      </c>
      <c r="M86">
        <v>18</v>
      </c>
      <c r="N86">
        <f t="shared" si="7"/>
        <v>1</v>
      </c>
      <c r="O86">
        <f t="shared" si="8"/>
        <v>3</v>
      </c>
      <c r="P86" t="str">
        <f t="shared" si="9"/>
        <v>OK</v>
      </c>
      <c r="Q86">
        <f t="shared" si="10"/>
        <v>0</v>
      </c>
      <c r="R86">
        <f t="shared" si="11"/>
        <v>1</v>
      </c>
      <c r="S86" t="str">
        <f t="shared" si="12"/>
        <v/>
      </c>
      <c r="T86" t="str">
        <f t="shared" si="13"/>
        <v/>
      </c>
    </row>
    <row r="87" spans="1:20">
      <c r="A87">
        <v>2032</v>
      </c>
      <c r="B87" t="s">
        <v>47</v>
      </c>
      <c r="C87">
        <v>3</v>
      </c>
      <c r="D87">
        <v>2032027</v>
      </c>
      <c r="E87" t="s">
        <v>74</v>
      </c>
      <c r="K87">
        <v>30</v>
      </c>
      <c r="L87">
        <v>4</v>
      </c>
      <c r="M87">
        <v>26</v>
      </c>
      <c r="N87">
        <f t="shared" si="7"/>
        <v>0</v>
      </c>
      <c r="O87">
        <f t="shared" si="8"/>
        <v>3</v>
      </c>
      <c r="P87" t="str">
        <f t="shared" si="9"/>
        <v>OK</v>
      </c>
      <c r="Q87">
        <f t="shared" si="10"/>
        <v>0</v>
      </c>
      <c r="R87" t="str">
        <f t="shared" si="11"/>
        <v/>
      </c>
      <c r="S87" t="str">
        <f t="shared" si="12"/>
        <v/>
      </c>
      <c r="T87" t="str">
        <f t="shared" si="13"/>
        <v/>
      </c>
    </row>
    <row r="88" spans="1:20">
      <c r="A88">
        <v>2032</v>
      </c>
      <c r="B88" t="s">
        <v>47</v>
      </c>
      <c r="C88">
        <v>3</v>
      </c>
      <c r="D88">
        <v>2032028</v>
      </c>
      <c r="E88" t="s">
        <v>75</v>
      </c>
      <c r="F88">
        <v>2113</v>
      </c>
      <c r="G88" t="s">
        <v>51</v>
      </c>
      <c r="H88">
        <v>3</v>
      </c>
      <c r="I88">
        <v>2113033</v>
      </c>
      <c r="J88" t="s">
        <v>75</v>
      </c>
      <c r="K88">
        <v>14</v>
      </c>
      <c r="L88">
        <v>1</v>
      </c>
      <c r="M88">
        <v>13</v>
      </c>
      <c r="N88">
        <f t="shared" si="7"/>
        <v>1</v>
      </c>
      <c r="O88">
        <f t="shared" si="8"/>
        <v>3</v>
      </c>
      <c r="P88" t="str">
        <f t="shared" si="9"/>
        <v>OK</v>
      </c>
      <c r="Q88">
        <f t="shared" si="10"/>
        <v>0</v>
      </c>
      <c r="R88">
        <f t="shared" si="11"/>
        <v>1</v>
      </c>
      <c r="S88" t="str">
        <f t="shared" si="12"/>
        <v/>
      </c>
      <c r="T88" t="str">
        <f t="shared" si="13"/>
        <v/>
      </c>
    </row>
    <row r="89" spans="1:20">
      <c r="A89">
        <v>2032</v>
      </c>
      <c r="B89" t="s">
        <v>47</v>
      </c>
      <c r="C89">
        <v>3</v>
      </c>
      <c r="D89">
        <v>2032028</v>
      </c>
      <c r="E89" t="s">
        <v>75</v>
      </c>
      <c r="F89">
        <v>2321</v>
      </c>
      <c r="G89" t="s">
        <v>49</v>
      </c>
      <c r="H89">
        <v>4</v>
      </c>
      <c r="I89">
        <v>2321043</v>
      </c>
      <c r="J89" t="s">
        <v>75</v>
      </c>
      <c r="K89">
        <v>20</v>
      </c>
      <c r="L89">
        <v>1</v>
      </c>
      <c r="M89">
        <v>19</v>
      </c>
      <c r="N89">
        <f t="shared" si="7"/>
        <v>1</v>
      </c>
      <c r="O89">
        <f t="shared" si="8"/>
        <v>3</v>
      </c>
      <c r="P89" t="str">
        <f t="shared" si="9"/>
        <v>OK</v>
      </c>
      <c r="Q89">
        <f t="shared" si="10"/>
        <v>0</v>
      </c>
      <c r="R89">
        <f t="shared" si="11"/>
        <v>1</v>
      </c>
      <c r="S89" t="str">
        <f t="shared" si="12"/>
        <v/>
      </c>
      <c r="T89" t="str">
        <f t="shared" si="13"/>
        <v/>
      </c>
    </row>
    <row r="90" spans="1:20">
      <c r="A90">
        <v>2032</v>
      </c>
      <c r="B90" t="s">
        <v>47</v>
      </c>
      <c r="C90">
        <v>3</v>
      </c>
      <c r="D90">
        <v>2032028</v>
      </c>
      <c r="E90" t="s">
        <v>75</v>
      </c>
      <c r="K90">
        <v>38</v>
      </c>
      <c r="L90">
        <v>3</v>
      </c>
      <c r="M90">
        <v>35</v>
      </c>
      <c r="N90">
        <f t="shared" si="7"/>
        <v>0</v>
      </c>
      <c r="O90">
        <f t="shared" si="8"/>
        <v>3</v>
      </c>
      <c r="P90" t="str">
        <f t="shared" si="9"/>
        <v>OK</v>
      </c>
      <c r="Q90">
        <f t="shared" si="10"/>
        <v>0</v>
      </c>
      <c r="R90" t="str">
        <f t="shared" si="11"/>
        <v/>
      </c>
      <c r="S90" t="str">
        <f t="shared" si="12"/>
        <v/>
      </c>
      <c r="T90" t="str">
        <f t="shared" si="13"/>
        <v/>
      </c>
    </row>
    <row r="91" spans="1:20">
      <c r="A91">
        <v>2032</v>
      </c>
      <c r="B91" t="s">
        <v>47</v>
      </c>
      <c r="C91">
        <v>3</v>
      </c>
      <c r="D91">
        <v>2032029</v>
      </c>
      <c r="E91" t="s">
        <v>76</v>
      </c>
      <c r="K91">
        <v>22</v>
      </c>
      <c r="L91">
        <v>2</v>
      </c>
      <c r="M91">
        <v>20</v>
      </c>
      <c r="N91">
        <f t="shared" si="7"/>
        <v>0</v>
      </c>
      <c r="O91">
        <f t="shared" si="8"/>
        <v>1</v>
      </c>
      <c r="P91" t="str">
        <f t="shared" si="9"/>
        <v>OK</v>
      </c>
      <c r="Q91">
        <f t="shared" si="10"/>
        <v>0</v>
      </c>
      <c r="R91" t="str">
        <f t="shared" si="11"/>
        <v/>
      </c>
      <c r="S91" t="str">
        <f t="shared" si="12"/>
        <v/>
      </c>
      <c r="T91" t="str">
        <f t="shared" si="13"/>
        <v/>
      </c>
    </row>
    <row r="92" spans="1:20">
      <c r="A92">
        <v>2032</v>
      </c>
      <c r="B92" t="s">
        <v>47</v>
      </c>
      <c r="C92">
        <v>3</v>
      </c>
      <c r="D92">
        <v>2032030</v>
      </c>
      <c r="E92" t="s">
        <v>77</v>
      </c>
      <c r="F92">
        <v>2113</v>
      </c>
      <c r="G92" t="s">
        <v>51</v>
      </c>
      <c r="H92">
        <v>4</v>
      </c>
      <c r="I92">
        <v>2113039</v>
      </c>
      <c r="J92" t="s">
        <v>77</v>
      </c>
      <c r="K92">
        <v>10</v>
      </c>
      <c r="L92">
        <v>0</v>
      </c>
      <c r="M92">
        <v>10</v>
      </c>
      <c r="N92">
        <f t="shared" si="7"/>
        <v>1</v>
      </c>
      <c r="O92">
        <f t="shared" si="8"/>
        <v>3</v>
      </c>
      <c r="P92" t="str">
        <f t="shared" si="9"/>
        <v>OK</v>
      </c>
      <c r="Q92">
        <f t="shared" si="10"/>
        <v>0</v>
      </c>
      <c r="R92">
        <f t="shared" si="11"/>
        <v>1</v>
      </c>
      <c r="S92" t="str">
        <f t="shared" si="12"/>
        <v/>
      </c>
      <c r="T92" t="str">
        <f t="shared" si="13"/>
        <v/>
      </c>
    </row>
    <row r="93" spans="1:20">
      <c r="A93">
        <v>2032</v>
      </c>
      <c r="B93" t="s">
        <v>47</v>
      </c>
      <c r="C93">
        <v>3</v>
      </c>
      <c r="D93">
        <v>2032030</v>
      </c>
      <c r="E93" t="s">
        <v>77</v>
      </c>
      <c r="F93">
        <v>2321</v>
      </c>
      <c r="G93" t="s">
        <v>49</v>
      </c>
      <c r="H93">
        <v>4</v>
      </c>
      <c r="I93">
        <v>2321046</v>
      </c>
      <c r="J93" t="s">
        <v>77</v>
      </c>
      <c r="K93">
        <v>19</v>
      </c>
      <c r="L93">
        <v>1</v>
      </c>
      <c r="M93">
        <v>18</v>
      </c>
      <c r="N93">
        <f t="shared" si="7"/>
        <v>1</v>
      </c>
      <c r="O93">
        <f t="shared" si="8"/>
        <v>3</v>
      </c>
      <c r="P93" t="str">
        <f t="shared" si="9"/>
        <v>OK</v>
      </c>
      <c r="Q93">
        <f t="shared" si="10"/>
        <v>0</v>
      </c>
      <c r="R93">
        <f t="shared" si="11"/>
        <v>1</v>
      </c>
      <c r="S93" t="str">
        <f t="shared" si="12"/>
        <v/>
      </c>
      <c r="T93" t="str">
        <f t="shared" si="13"/>
        <v/>
      </c>
    </row>
    <row r="94" spans="1:20">
      <c r="A94">
        <v>2032</v>
      </c>
      <c r="B94" t="s">
        <v>47</v>
      </c>
      <c r="C94">
        <v>3</v>
      </c>
      <c r="D94">
        <v>2032030</v>
      </c>
      <c r="E94" t="s">
        <v>77</v>
      </c>
      <c r="K94">
        <v>31</v>
      </c>
      <c r="L94">
        <v>2</v>
      </c>
      <c r="M94">
        <v>29</v>
      </c>
      <c r="N94">
        <f t="shared" si="7"/>
        <v>0</v>
      </c>
      <c r="O94">
        <f t="shared" si="8"/>
        <v>3</v>
      </c>
      <c r="P94" t="str">
        <f t="shared" si="9"/>
        <v>OK</v>
      </c>
      <c r="Q94">
        <f t="shared" si="10"/>
        <v>0</v>
      </c>
      <c r="R94" t="str">
        <f t="shared" si="11"/>
        <v/>
      </c>
      <c r="S94" t="str">
        <f t="shared" si="12"/>
        <v/>
      </c>
      <c r="T94" t="str">
        <f t="shared" si="13"/>
        <v/>
      </c>
    </row>
    <row r="95" spans="1:20" s="5" customFormat="1">
      <c r="A95" s="5">
        <v>2032</v>
      </c>
      <c r="B95" s="5" t="s">
        <v>47</v>
      </c>
      <c r="C95" s="5">
        <v>4</v>
      </c>
      <c r="D95" s="5">
        <v>2032031</v>
      </c>
      <c r="E95" s="5" t="s">
        <v>78</v>
      </c>
      <c r="F95" s="5">
        <v>2034</v>
      </c>
      <c r="G95" s="5" t="s">
        <v>79</v>
      </c>
      <c r="H95" s="5">
        <v>1</v>
      </c>
      <c r="I95" s="5">
        <v>2034041</v>
      </c>
      <c r="J95" s="5" t="s">
        <v>78</v>
      </c>
      <c r="K95" s="5">
        <v>1</v>
      </c>
      <c r="L95" s="5">
        <v>0</v>
      </c>
      <c r="M95" s="5">
        <v>1</v>
      </c>
      <c r="N95" s="4">
        <f t="shared" si="7"/>
        <v>2</v>
      </c>
      <c r="O95" s="5">
        <f t="shared" si="8"/>
        <v>4</v>
      </c>
      <c r="P95" s="5" t="str">
        <f t="shared" si="9"/>
        <v>OK</v>
      </c>
      <c r="Q95">
        <f t="shared" si="10"/>
        <v>0</v>
      </c>
      <c r="R95" s="5">
        <f t="shared" si="11"/>
        <v>1</v>
      </c>
      <c r="S95" s="6" t="str">
        <f t="shared" si="12"/>
        <v>1</v>
      </c>
      <c r="T95" t="str">
        <f t="shared" si="13"/>
        <v/>
      </c>
    </row>
    <row r="96" spans="1:20" s="5" customFormat="1">
      <c r="A96" s="5">
        <v>2032</v>
      </c>
      <c r="B96" s="5" t="s">
        <v>47</v>
      </c>
      <c r="C96" s="5">
        <v>4</v>
      </c>
      <c r="D96" s="5">
        <v>2032031</v>
      </c>
      <c r="E96" s="5" t="s">
        <v>78</v>
      </c>
      <c r="F96" s="5">
        <v>2034</v>
      </c>
      <c r="G96" s="5" t="s">
        <v>79</v>
      </c>
      <c r="H96" s="5">
        <v>4</v>
      </c>
      <c r="I96" s="5">
        <v>2034041</v>
      </c>
      <c r="J96" s="5" t="s">
        <v>78</v>
      </c>
      <c r="K96" s="5">
        <v>32</v>
      </c>
      <c r="L96" s="5">
        <v>8</v>
      </c>
      <c r="M96" s="5">
        <v>24</v>
      </c>
      <c r="N96" s="4">
        <f t="shared" si="7"/>
        <v>2</v>
      </c>
      <c r="O96" s="5">
        <f t="shared" si="8"/>
        <v>4</v>
      </c>
      <c r="P96" s="5" t="str">
        <f t="shared" si="9"/>
        <v>OK</v>
      </c>
      <c r="Q96">
        <f t="shared" si="10"/>
        <v>0</v>
      </c>
      <c r="R96" s="5">
        <f t="shared" si="11"/>
        <v>1</v>
      </c>
      <c r="S96" s="6" t="str">
        <f t="shared" si="12"/>
        <v>1</v>
      </c>
      <c r="T96" t="str">
        <f t="shared" si="13"/>
        <v/>
      </c>
    </row>
    <row r="97" spans="1:20">
      <c r="A97">
        <v>2032</v>
      </c>
      <c r="B97" t="s">
        <v>47</v>
      </c>
      <c r="C97">
        <v>4</v>
      </c>
      <c r="D97">
        <v>2032031</v>
      </c>
      <c r="E97" t="s">
        <v>78</v>
      </c>
      <c r="F97">
        <v>2113</v>
      </c>
      <c r="G97" t="s">
        <v>51</v>
      </c>
      <c r="H97">
        <v>3</v>
      </c>
      <c r="I97">
        <v>2113034</v>
      </c>
      <c r="J97" t="s">
        <v>78</v>
      </c>
      <c r="K97">
        <v>4</v>
      </c>
      <c r="L97">
        <v>0</v>
      </c>
      <c r="M97">
        <v>4</v>
      </c>
      <c r="N97">
        <f t="shared" si="7"/>
        <v>1</v>
      </c>
      <c r="O97">
        <f t="shared" si="8"/>
        <v>4</v>
      </c>
      <c r="P97" t="str">
        <f t="shared" si="9"/>
        <v>OK</v>
      </c>
      <c r="Q97">
        <f t="shared" si="10"/>
        <v>0</v>
      </c>
      <c r="R97">
        <f t="shared" si="11"/>
        <v>1</v>
      </c>
      <c r="S97" t="str">
        <f t="shared" si="12"/>
        <v/>
      </c>
      <c r="T97" t="str">
        <f t="shared" si="13"/>
        <v/>
      </c>
    </row>
    <row r="98" spans="1:20">
      <c r="A98">
        <v>2032</v>
      </c>
      <c r="B98" t="s">
        <v>47</v>
      </c>
      <c r="C98">
        <v>4</v>
      </c>
      <c r="D98">
        <v>2032031</v>
      </c>
      <c r="E98" t="s">
        <v>78</v>
      </c>
      <c r="K98">
        <v>14</v>
      </c>
      <c r="L98">
        <v>2</v>
      </c>
      <c r="M98">
        <v>12</v>
      </c>
      <c r="N98">
        <f t="shared" si="7"/>
        <v>0</v>
      </c>
      <c r="O98">
        <f t="shared" si="8"/>
        <v>4</v>
      </c>
      <c r="P98" t="str">
        <f t="shared" si="9"/>
        <v>OK</v>
      </c>
      <c r="Q98">
        <f t="shared" si="10"/>
        <v>0</v>
      </c>
      <c r="R98" t="str">
        <f t="shared" si="11"/>
        <v/>
      </c>
      <c r="S98" t="str">
        <f t="shared" si="12"/>
        <v/>
      </c>
      <c r="T98" t="str">
        <f t="shared" si="13"/>
        <v/>
      </c>
    </row>
    <row r="99" spans="1:20" s="5" customFormat="1">
      <c r="A99" s="5">
        <v>2032</v>
      </c>
      <c r="B99" s="5" t="s">
        <v>47</v>
      </c>
      <c r="C99" s="5">
        <v>4</v>
      </c>
      <c r="D99" s="5">
        <v>2032032</v>
      </c>
      <c r="E99" s="5" t="s">
        <v>80</v>
      </c>
      <c r="F99" s="5">
        <v>2033</v>
      </c>
      <c r="G99" s="5" t="s">
        <v>81</v>
      </c>
      <c r="H99" s="5">
        <v>4</v>
      </c>
      <c r="I99" s="5">
        <v>2033041</v>
      </c>
      <c r="J99" s="5" t="s">
        <v>80</v>
      </c>
      <c r="K99" s="5">
        <v>20</v>
      </c>
      <c r="L99" s="5">
        <v>2</v>
      </c>
      <c r="M99" s="5">
        <v>18</v>
      </c>
      <c r="N99" s="4">
        <f t="shared" si="7"/>
        <v>2</v>
      </c>
      <c r="O99" s="5">
        <f t="shared" si="8"/>
        <v>6</v>
      </c>
      <c r="P99" s="5" t="str">
        <f t="shared" si="9"/>
        <v>OK</v>
      </c>
      <c r="Q99">
        <f t="shared" si="10"/>
        <v>0</v>
      </c>
      <c r="R99" s="5">
        <f t="shared" si="11"/>
        <v>1</v>
      </c>
      <c r="S99" s="6" t="str">
        <f t="shared" si="12"/>
        <v>1</v>
      </c>
      <c r="T99" t="str">
        <f t="shared" si="13"/>
        <v/>
      </c>
    </row>
    <row r="100" spans="1:20" s="1" customFormat="1">
      <c r="A100" s="1">
        <v>2032</v>
      </c>
      <c r="B100" s="1" t="s">
        <v>47</v>
      </c>
      <c r="C100" s="1">
        <v>4</v>
      </c>
      <c r="D100" s="1">
        <v>2032032</v>
      </c>
      <c r="E100" s="1" t="s">
        <v>80</v>
      </c>
      <c r="F100" s="1">
        <v>2033</v>
      </c>
      <c r="G100" s="1" t="s">
        <v>81</v>
      </c>
      <c r="H100" s="4"/>
      <c r="I100" s="1">
        <v>2033041</v>
      </c>
      <c r="J100" s="1" t="s">
        <v>80</v>
      </c>
      <c r="K100" s="1">
        <v>2</v>
      </c>
      <c r="L100" s="1">
        <v>0</v>
      </c>
      <c r="M100" s="1">
        <v>2</v>
      </c>
      <c r="N100" s="4">
        <f t="shared" si="7"/>
        <v>2</v>
      </c>
      <c r="O100" s="1">
        <f t="shared" si="8"/>
        <v>6</v>
      </c>
      <c r="P100" s="1" t="str">
        <f t="shared" si="9"/>
        <v>OK</v>
      </c>
      <c r="Q100">
        <f t="shared" si="10"/>
        <v>0</v>
      </c>
      <c r="R100" s="1">
        <f t="shared" si="11"/>
        <v>1</v>
      </c>
      <c r="S100" s="3" t="str">
        <f t="shared" si="12"/>
        <v>1</v>
      </c>
      <c r="T100" t="str">
        <f t="shared" si="13"/>
        <v/>
      </c>
    </row>
    <row r="101" spans="1:20" s="5" customFormat="1">
      <c r="A101" s="5">
        <v>2032</v>
      </c>
      <c r="B101" s="5" t="s">
        <v>47</v>
      </c>
      <c r="C101" s="5">
        <v>4</v>
      </c>
      <c r="D101" s="5">
        <v>2032032</v>
      </c>
      <c r="E101" s="5" t="s">
        <v>80</v>
      </c>
      <c r="F101" s="5">
        <v>2034</v>
      </c>
      <c r="G101" s="5" t="s">
        <v>79</v>
      </c>
      <c r="H101" s="5">
        <v>4</v>
      </c>
      <c r="I101" s="5">
        <v>2034040</v>
      </c>
      <c r="J101" s="5" t="s">
        <v>80</v>
      </c>
      <c r="K101" s="5">
        <v>15</v>
      </c>
      <c r="L101" s="5">
        <v>3</v>
      </c>
      <c r="M101" s="5">
        <v>12</v>
      </c>
      <c r="N101" s="4">
        <f t="shared" si="7"/>
        <v>2</v>
      </c>
      <c r="O101" s="5">
        <f t="shared" si="8"/>
        <v>6</v>
      </c>
      <c r="P101" s="5" t="str">
        <f t="shared" si="9"/>
        <v>OK</v>
      </c>
      <c r="Q101">
        <f t="shared" si="10"/>
        <v>0</v>
      </c>
      <c r="R101" s="5">
        <f t="shared" si="11"/>
        <v>1</v>
      </c>
      <c r="S101" s="6" t="str">
        <f t="shared" si="12"/>
        <v>1</v>
      </c>
      <c r="T101" t="str">
        <f t="shared" si="13"/>
        <v/>
      </c>
    </row>
    <row r="102" spans="1:20" s="1" customFormat="1">
      <c r="A102" s="1">
        <v>2032</v>
      </c>
      <c r="B102" s="1" t="s">
        <v>47</v>
      </c>
      <c r="C102" s="1">
        <v>4</v>
      </c>
      <c r="D102" s="1">
        <v>2032032</v>
      </c>
      <c r="E102" s="1" t="s">
        <v>80</v>
      </c>
      <c r="F102" s="1">
        <v>2034</v>
      </c>
      <c r="G102" s="1" t="s">
        <v>79</v>
      </c>
      <c r="H102" s="4"/>
      <c r="I102" s="1">
        <v>2034040</v>
      </c>
      <c r="J102" s="1" t="s">
        <v>80</v>
      </c>
      <c r="K102" s="1">
        <v>2</v>
      </c>
      <c r="L102" s="1">
        <v>0</v>
      </c>
      <c r="M102" s="1">
        <v>2</v>
      </c>
      <c r="N102" s="4">
        <f t="shared" si="7"/>
        <v>2</v>
      </c>
      <c r="O102" s="1">
        <f t="shared" si="8"/>
        <v>6</v>
      </c>
      <c r="P102" s="1" t="str">
        <f t="shared" si="9"/>
        <v>OK</v>
      </c>
      <c r="Q102">
        <f t="shared" si="10"/>
        <v>0</v>
      </c>
      <c r="R102" s="1">
        <f t="shared" si="11"/>
        <v>1</v>
      </c>
      <c r="S102" s="3" t="str">
        <f t="shared" si="12"/>
        <v>1</v>
      </c>
      <c r="T102" t="str">
        <f t="shared" si="13"/>
        <v/>
      </c>
    </row>
    <row r="103" spans="1:20">
      <c r="A103">
        <v>2032</v>
      </c>
      <c r="B103" t="s">
        <v>47</v>
      </c>
      <c r="C103">
        <v>4</v>
      </c>
      <c r="D103">
        <v>2032032</v>
      </c>
      <c r="E103" t="s">
        <v>80</v>
      </c>
      <c r="F103">
        <v>2113</v>
      </c>
      <c r="G103" t="s">
        <v>51</v>
      </c>
      <c r="H103">
        <v>3</v>
      </c>
      <c r="I103">
        <v>2113044</v>
      </c>
      <c r="J103" t="s">
        <v>80</v>
      </c>
      <c r="K103">
        <v>10</v>
      </c>
      <c r="L103">
        <v>1</v>
      </c>
      <c r="M103">
        <v>9</v>
      </c>
      <c r="N103">
        <f t="shared" si="7"/>
        <v>1</v>
      </c>
      <c r="O103">
        <f t="shared" si="8"/>
        <v>6</v>
      </c>
      <c r="P103" t="str">
        <f t="shared" si="9"/>
        <v>OK</v>
      </c>
      <c r="Q103">
        <f t="shared" si="10"/>
        <v>0</v>
      </c>
      <c r="R103">
        <f t="shared" si="11"/>
        <v>1</v>
      </c>
      <c r="S103" t="str">
        <f t="shared" si="12"/>
        <v/>
      </c>
      <c r="T103" t="str">
        <f t="shared" si="13"/>
        <v/>
      </c>
    </row>
    <row r="104" spans="1:20">
      <c r="A104">
        <v>2032</v>
      </c>
      <c r="B104" t="s">
        <v>47</v>
      </c>
      <c r="C104">
        <v>4</v>
      </c>
      <c r="D104">
        <v>2032032</v>
      </c>
      <c r="E104" t="s">
        <v>80</v>
      </c>
      <c r="K104">
        <v>19</v>
      </c>
      <c r="L104">
        <v>4</v>
      </c>
      <c r="M104">
        <v>15</v>
      </c>
      <c r="N104">
        <f t="shared" si="7"/>
        <v>0</v>
      </c>
      <c r="O104">
        <f t="shared" si="8"/>
        <v>6</v>
      </c>
      <c r="P104" t="str">
        <f t="shared" si="9"/>
        <v>OK</v>
      </c>
      <c r="Q104">
        <f t="shared" si="10"/>
        <v>0</v>
      </c>
      <c r="R104" t="str">
        <f t="shared" si="11"/>
        <v/>
      </c>
      <c r="S104" t="str">
        <f t="shared" si="12"/>
        <v/>
      </c>
      <c r="T104" t="str">
        <f t="shared" si="13"/>
        <v/>
      </c>
    </row>
    <row r="105" spans="1:20">
      <c r="A105">
        <v>2032</v>
      </c>
      <c r="B105" t="s">
        <v>47</v>
      </c>
      <c r="C105">
        <v>4</v>
      </c>
      <c r="D105">
        <v>2032033</v>
      </c>
      <c r="E105" t="s">
        <v>43</v>
      </c>
      <c r="K105">
        <v>33</v>
      </c>
      <c r="L105">
        <v>2</v>
      </c>
      <c r="M105">
        <v>31</v>
      </c>
      <c r="N105">
        <f t="shared" si="7"/>
        <v>0</v>
      </c>
      <c r="O105">
        <f t="shared" si="8"/>
        <v>1</v>
      </c>
      <c r="P105" t="str">
        <f t="shared" si="9"/>
        <v>OK</v>
      </c>
      <c r="Q105">
        <f t="shared" si="10"/>
        <v>0</v>
      </c>
      <c r="R105" t="str">
        <f t="shared" si="11"/>
        <v/>
      </c>
      <c r="S105" t="str">
        <f t="shared" si="12"/>
        <v/>
      </c>
      <c r="T105" t="str">
        <f t="shared" si="13"/>
        <v/>
      </c>
    </row>
    <row r="106" spans="1:20">
      <c r="A106">
        <v>2032</v>
      </c>
      <c r="B106" t="s">
        <v>47</v>
      </c>
      <c r="C106">
        <v>4</v>
      </c>
      <c r="D106">
        <v>2032034</v>
      </c>
      <c r="E106" t="s">
        <v>82</v>
      </c>
      <c r="F106">
        <v>2321</v>
      </c>
      <c r="G106" t="s">
        <v>49</v>
      </c>
      <c r="H106">
        <v>4</v>
      </c>
      <c r="I106">
        <v>2321053</v>
      </c>
      <c r="J106" t="s">
        <v>82</v>
      </c>
      <c r="K106">
        <v>5</v>
      </c>
      <c r="L106">
        <v>0</v>
      </c>
      <c r="M106">
        <v>5</v>
      </c>
      <c r="N106">
        <f t="shared" si="7"/>
        <v>1</v>
      </c>
      <c r="O106">
        <f t="shared" si="8"/>
        <v>2</v>
      </c>
      <c r="P106" t="str">
        <f t="shared" si="9"/>
        <v>OK</v>
      </c>
      <c r="Q106">
        <f t="shared" si="10"/>
        <v>0</v>
      </c>
      <c r="R106">
        <f t="shared" si="11"/>
        <v>1</v>
      </c>
      <c r="S106" t="str">
        <f t="shared" si="12"/>
        <v/>
      </c>
      <c r="T106" t="str">
        <f t="shared" si="13"/>
        <v/>
      </c>
    </row>
    <row r="107" spans="1:20">
      <c r="A107">
        <v>2032</v>
      </c>
      <c r="B107" t="s">
        <v>47</v>
      </c>
      <c r="C107">
        <v>4</v>
      </c>
      <c r="D107">
        <v>2032034</v>
      </c>
      <c r="E107" t="s">
        <v>82</v>
      </c>
      <c r="K107">
        <v>25</v>
      </c>
      <c r="L107">
        <v>5</v>
      </c>
      <c r="M107">
        <v>20</v>
      </c>
      <c r="N107">
        <f t="shared" si="7"/>
        <v>0</v>
      </c>
      <c r="O107">
        <f t="shared" si="8"/>
        <v>2</v>
      </c>
      <c r="P107" t="str">
        <f t="shared" si="9"/>
        <v>OK</v>
      </c>
      <c r="Q107">
        <f t="shared" si="10"/>
        <v>0</v>
      </c>
      <c r="R107" t="str">
        <f t="shared" si="11"/>
        <v/>
      </c>
      <c r="S107" t="str">
        <f t="shared" si="12"/>
        <v/>
      </c>
      <c r="T107" t="str">
        <f t="shared" si="13"/>
        <v/>
      </c>
    </row>
    <row r="108" spans="1:20">
      <c r="A108">
        <v>2032</v>
      </c>
      <c r="B108" t="s">
        <v>47</v>
      </c>
      <c r="C108">
        <v>4</v>
      </c>
      <c r="D108">
        <v>2032035</v>
      </c>
      <c r="E108" t="s">
        <v>83</v>
      </c>
      <c r="K108">
        <v>7</v>
      </c>
      <c r="L108">
        <v>1</v>
      </c>
      <c r="M108">
        <v>6</v>
      </c>
      <c r="N108">
        <f t="shared" si="7"/>
        <v>0</v>
      </c>
      <c r="O108">
        <f t="shared" si="8"/>
        <v>1</v>
      </c>
      <c r="P108" t="str">
        <f t="shared" si="9"/>
        <v>OK</v>
      </c>
      <c r="Q108">
        <f t="shared" si="10"/>
        <v>0</v>
      </c>
      <c r="R108" t="str">
        <f t="shared" si="11"/>
        <v/>
      </c>
      <c r="S108" t="str">
        <f t="shared" si="12"/>
        <v/>
      </c>
      <c r="T108" t="str">
        <f t="shared" si="13"/>
        <v/>
      </c>
    </row>
    <row r="109" spans="1:20">
      <c r="A109">
        <v>2032</v>
      </c>
      <c r="B109" t="s">
        <v>47</v>
      </c>
      <c r="C109">
        <v>4</v>
      </c>
      <c r="D109">
        <v>2032036</v>
      </c>
      <c r="E109" t="s">
        <v>45</v>
      </c>
      <c r="K109">
        <v>31</v>
      </c>
      <c r="L109">
        <v>2</v>
      </c>
      <c r="M109">
        <v>29</v>
      </c>
      <c r="N109">
        <f t="shared" si="7"/>
        <v>0</v>
      </c>
      <c r="O109">
        <f t="shared" si="8"/>
        <v>1</v>
      </c>
      <c r="P109" t="str">
        <f t="shared" si="9"/>
        <v>OK</v>
      </c>
      <c r="Q109">
        <f t="shared" si="10"/>
        <v>0</v>
      </c>
      <c r="R109" t="str">
        <f t="shared" si="11"/>
        <v/>
      </c>
      <c r="S109" t="str">
        <f t="shared" si="12"/>
        <v/>
      </c>
      <c r="T109" t="str">
        <f t="shared" si="13"/>
        <v/>
      </c>
    </row>
    <row r="110" spans="1:20">
      <c r="A110">
        <v>2032</v>
      </c>
      <c r="B110" t="s">
        <v>47</v>
      </c>
      <c r="C110">
        <v>4</v>
      </c>
      <c r="D110">
        <v>2032037</v>
      </c>
      <c r="E110" t="s">
        <v>44</v>
      </c>
      <c r="K110">
        <v>64</v>
      </c>
      <c r="L110">
        <v>8</v>
      </c>
      <c r="M110">
        <v>56</v>
      </c>
      <c r="N110">
        <f t="shared" si="7"/>
        <v>0</v>
      </c>
      <c r="O110">
        <f t="shared" si="8"/>
        <v>1</v>
      </c>
      <c r="P110" t="str">
        <f t="shared" si="9"/>
        <v>OK</v>
      </c>
      <c r="Q110">
        <f t="shared" si="10"/>
        <v>0</v>
      </c>
      <c r="R110" t="str">
        <f t="shared" si="11"/>
        <v/>
      </c>
      <c r="S110" t="str">
        <f t="shared" si="12"/>
        <v/>
      </c>
      <c r="T110" t="str">
        <f t="shared" si="13"/>
        <v/>
      </c>
    </row>
    <row r="111" spans="1:20">
      <c r="A111">
        <v>2032</v>
      </c>
      <c r="B111" t="s">
        <v>47</v>
      </c>
      <c r="C111">
        <v>4</v>
      </c>
      <c r="D111">
        <v>2032039</v>
      </c>
      <c r="E111" t="s">
        <v>84</v>
      </c>
      <c r="F111">
        <v>2113</v>
      </c>
      <c r="G111" t="s">
        <v>51</v>
      </c>
      <c r="H111">
        <v>4</v>
      </c>
      <c r="I111">
        <v>2113047</v>
      </c>
      <c r="J111" t="s">
        <v>84</v>
      </c>
      <c r="K111">
        <v>4</v>
      </c>
      <c r="L111">
        <v>0</v>
      </c>
      <c r="M111">
        <v>4</v>
      </c>
      <c r="N111">
        <f t="shared" si="7"/>
        <v>1</v>
      </c>
      <c r="O111">
        <f t="shared" si="8"/>
        <v>2</v>
      </c>
      <c r="P111" t="str">
        <f t="shared" si="9"/>
        <v>OK</v>
      </c>
      <c r="Q111">
        <f t="shared" si="10"/>
        <v>0</v>
      </c>
      <c r="R111">
        <f t="shared" si="11"/>
        <v>1</v>
      </c>
      <c r="S111" t="str">
        <f t="shared" si="12"/>
        <v/>
      </c>
      <c r="T111" t="str">
        <f t="shared" si="13"/>
        <v/>
      </c>
    </row>
    <row r="112" spans="1:20">
      <c r="A112">
        <v>2032</v>
      </c>
      <c r="B112" t="s">
        <v>47</v>
      </c>
      <c r="C112">
        <v>4</v>
      </c>
      <c r="D112">
        <v>2032039</v>
      </c>
      <c r="E112" t="s">
        <v>84</v>
      </c>
      <c r="K112">
        <v>15</v>
      </c>
      <c r="L112">
        <v>3</v>
      </c>
      <c r="M112">
        <v>12</v>
      </c>
      <c r="N112">
        <f t="shared" si="7"/>
        <v>0</v>
      </c>
      <c r="O112">
        <f t="shared" si="8"/>
        <v>2</v>
      </c>
      <c r="P112" t="str">
        <f t="shared" si="9"/>
        <v>OK</v>
      </c>
      <c r="Q112">
        <f t="shared" si="10"/>
        <v>0</v>
      </c>
      <c r="R112" t="str">
        <f t="shared" si="11"/>
        <v/>
      </c>
      <c r="S112" t="str">
        <f t="shared" si="12"/>
        <v/>
      </c>
      <c r="T112" t="str">
        <f t="shared" si="13"/>
        <v/>
      </c>
    </row>
    <row r="113" spans="1:20">
      <c r="A113">
        <v>2032</v>
      </c>
      <c r="B113" t="s">
        <v>47</v>
      </c>
      <c r="C113">
        <v>4</v>
      </c>
      <c r="D113">
        <v>2032040</v>
      </c>
      <c r="E113" t="s">
        <v>85</v>
      </c>
      <c r="K113">
        <v>6</v>
      </c>
      <c r="L113">
        <v>0</v>
      </c>
      <c r="M113">
        <v>6</v>
      </c>
      <c r="N113">
        <f t="shared" si="7"/>
        <v>0</v>
      </c>
      <c r="O113">
        <f t="shared" si="8"/>
        <v>1</v>
      </c>
      <c r="P113" t="str">
        <f t="shared" si="9"/>
        <v>OK</v>
      </c>
      <c r="Q113">
        <f t="shared" si="10"/>
        <v>1</v>
      </c>
      <c r="R113" t="str">
        <f t="shared" si="11"/>
        <v/>
      </c>
      <c r="S113" t="str">
        <f t="shared" si="12"/>
        <v/>
      </c>
      <c r="T113" t="str">
        <f t="shared" si="13"/>
        <v/>
      </c>
    </row>
    <row r="114" spans="1:20">
      <c r="A114">
        <v>2032</v>
      </c>
      <c r="B114" t="s">
        <v>47</v>
      </c>
      <c r="C114">
        <v>4</v>
      </c>
      <c r="D114">
        <v>2032041</v>
      </c>
      <c r="E114" t="s">
        <v>86</v>
      </c>
      <c r="K114">
        <v>14</v>
      </c>
      <c r="L114">
        <v>1</v>
      </c>
      <c r="M114">
        <v>13</v>
      </c>
      <c r="N114">
        <f t="shared" si="7"/>
        <v>0</v>
      </c>
      <c r="O114">
        <f t="shared" si="8"/>
        <v>1</v>
      </c>
      <c r="P114" t="str">
        <f t="shared" si="9"/>
        <v>OK</v>
      </c>
      <c r="Q114">
        <f t="shared" si="10"/>
        <v>1</v>
      </c>
      <c r="R114" t="str">
        <f t="shared" si="11"/>
        <v/>
      </c>
      <c r="S114" t="str">
        <f t="shared" si="12"/>
        <v/>
      </c>
      <c r="T114" t="str">
        <f t="shared" si="13"/>
        <v/>
      </c>
    </row>
    <row r="115" spans="1:20">
      <c r="A115">
        <v>2033</v>
      </c>
      <c r="B115" t="s">
        <v>81</v>
      </c>
      <c r="C115">
        <v>1</v>
      </c>
      <c r="D115">
        <v>2033001</v>
      </c>
      <c r="E115" t="s">
        <v>87</v>
      </c>
      <c r="F115">
        <v>2097</v>
      </c>
      <c r="G115" t="s">
        <v>88</v>
      </c>
      <c r="H115">
        <v>1</v>
      </c>
      <c r="I115">
        <v>2097002</v>
      </c>
      <c r="J115" t="s">
        <v>87</v>
      </c>
      <c r="K115">
        <v>11</v>
      </c>
      <c r="L115">
        <v>2</v>
      </c>
      <c r="M115">
        <v>9</v>
      </c>
      <c r="N115">
        <f t="shared" si="7"/>
        <v>1</v>
      </c>
      <c r="O115">
        <f t="shared" si="8"/>
        <v>3</v>
      </c>
      <c r="P115" t="str">
        <f t="shared" si="9"/>
        <v>OK</v>
      </c>
      <c r="Q115">
        <f t="shared" si="10"/>
        <v>0</v>
      </c>
      <c r="R115">
        <f t="shared" si="11"/>
        <v>1</v>
      </c>
      <c r="S115" t="str">
        <f t="shared" si="12"/>
        <v/>
      </c>
      <c r="T115" t="str">
        <f t="shared" si="13"/>
        <v/>
      </c>
    </row>
    <row r="116" spans="1:20">
      <c r="A116">
        <v>2033</v>
      </c>
      <c r="B116" t="s">
        <v>81</v>
      </c>
      <c r="C116">
        <v>1</v>
      </c>
      <c r="D116">
        <v>2033001</v>
      </c>
      <c r="E116" t="s">
        <v>87</v>
      </c>
      <c r="F116">
        <v>2113</v>
      </c>
      <c r="G116" t="s">
        <v>51</v>
      </c>
      <c r="H116">
        <v>1</v>
      </c>
      <c r="I116">
        <v>2113002</v>
      </c>
      <c r="J116" t="s">
        <v>87</v>
      </c>
      <c r="K116">
        <v>10</v>
      </c>
      <c r="L116">
        <v>1</v>
      </c>
      <c r="M116">
        <v>9</v>
      </c>
      <c r="N116">
        <f t="shared" si="7"/>
        <v>1</v>
      </c>
      <c r="O116">
        <f t="shared" si="8"/>
        <v>3</v>
      </c>
      <c r="P116" t="str">
        <f t="shared" si="9"/>
        <v>OK</v>
      </c>
      <c r="Q116">
        <f t="shared" si="10"/>
        <v>0</v>
      </c>
      <c r="R116">
        <f t="shared" si="11"/>
        <v>1</v>
      </c>
      <c r="S116" t="str">
        <f t="shared" si="12"/>
        <v/>
      </c>
      <c r="T116" t="str">
        <f t="shared" si="13"/>
        <v/>
      </c>
    </row>
    <row r="117" spans="1:20">
      <c r="A117">
        <v>2033</v>
      </c>
      <c r="B117" t="s">
        <v>81</v>
      </c>
      <c r="C117">
        <v>1</v>
      </c>
      <c r="D117">
        <v>2033001</v>
      </c>
      <c r="E117" t="s">
        <v>87</v>
      </c>
      <c r="K117">
        <v>28</v>
      </c>
      <c r="L117">
        <v>7</v>
      </c>
      <c r="M117">
        <v>21</v>
      </c>
      <c r="N117">
        <f t="shared" si="7"/>
        <v>0</v>
      </c>
      <c r="O117">
        <f t="shared" si="8"/>
        <v>3</v>
      </c>
      <c r="P117" t="str">
        <f t="shared" si="9"/>
        <v>OK</v>
      </c>
      <c r="Q117">
        <f t="shared" si="10"/>
        <v>0</v>
      </c>
      <c r="R117" t="str">
        <f t="shared" si="11"/>
        <v/>
      </c>
      <c r="S117" t="str">
        <f t="shared" si="12"/>
        <v/>
      </c>
      <c r="T117" t="str">
        <f t="shared" si="13"/>
        <v/>
      </c>
    </row>
    <row r="118" spans="1:20">
      <c r="A118">
        <v>2033</v>
      </c>
      <c r="B118" t="s">
        <v>81</v>
      </c>
      <c r="C118">
        <v>1</v>
      </c>
      <c r="D118">
        <v>2033002</v>
      </c>
      <c r="E118" t="s">
        <v>89</v>
      </c>
      <c r="F118">
        <v>2097</v>
      </c>
      <c r="G118" t="s">
        <v>88</v>
      </c>
      <c r="H118">
        <v>1</v>
      </c>
      <c r="I118">
        <v>2097015</v>
      </c>
      <c r="J118" t="s">
        <v>89</v>
      </c>
      <c r="K118">
        <v>11</v>
      </c>
      <c r="L118">
        <v>2</v>
      </c>
      <c r="M118">
        <v>9</v>
      </c>
      <c r="N118">
        <f t="shared" si="7"/>
        <v>1</v>
      </c>
      <c r="O118">
        <f t="shared" si="8"/>
        <v>3</v>
      </c>
      <c r="P118" t="str">
        <f t="shared" si="9"/>
        <v>OK</v>
      </c>
      <c r="Q118">
        <f t="shared" si="10"/>
        <v>0</v>
      </c>
      <c r="R118">
        <f t="shared" si="11"/>
        <v>1</v>
      </c>
      <c r="S118" t="str">
        <f t="shared" si="12"/>
        <v/>
      </c>
      <c r="T118" t="str">
        <f t="shared" si="13"/>
        <v/>
      </c>
    </row>
    <row r="119" spans="1:20">
      <c r="A119">
        <v>2033</v>
      </c>
      <c r="B119" t="s">
        <v>81</v>
      </c>
      <c r="C119">
        <v>1</v>
      </c>
      <c r="D119">
        <v>2033002</v>
      </c>
      <c r="E119" t="s">
        <v>89</v>
      </c>
      <c r="F119">
        <v>2113</v>
      </c>
      <c r="G119" t="s">
        <v>51</v>
      </c>
      <c r="H119">
        <v>1</v>
      </c>
      <c r="I119">
        <v>2113005</v>
      </c>
      <c r="J119" t="s">
        <v>89</v>
      </c>
      <c r="K119">
        <v>11</v>
      </c>
      <c r="L119">
        <v>1</v>
      </c>
      <c r="M119">
        <v>10</v>
      </c>
      <c r="N119">
        <f t="shared" si="7"/>
        <v>1</v>
      </c>
      <c r="O119">
        <f t="shared" si="8"/>
        <v>3</v>
      </c>
      <c r="P119" t="str">
        <f t="shared" si="9"/>
        <v>OK</v>
      </c>
      <c r="Q119">
        <f t="shared" si="10"/>
        <v>0</v>
      </c>
      <c r="R119">
        <f t="shared" si="11"/>
        <v>1</v>
      </c>
      <c r="S119" t="str">
        <f t="shared" si="12"/>
        <v/>
      </c>
      <c r="T119" t="str">
        <f t="shared" si="13"/>
        <v/>
      </c>
    </row>
    <row r="120" spans="1:20">
      <c r="A120">
        <v>2033</v>
      </c>
      <c r="B120" t="s">
        <v>81</v>
      </c>
      <c r="C120">
        <v>1</v>
      </c>
      <c r="D120">
        <v>2033002</v>
      </c>
      <c r="E120" t="s">
        <v>89</v>
      </c>
      <c r="K120">
        <v>34</v>
      </c>
      <c r="L120">
        <v>7</v>
      </c>
      <c r="M120">
        <v>27</v>
      </c>
      <c r="N120">
        <f t="shared" si="7"/>
        <v>0</v>
      </c>
      <c r="O120">
        <f t="shared" si="8"/>
        <v>3</v>
      </c>
      <c r="P120" t="str">
        <f t="shared" si="9"/>
        <v>OK</v>
      </c>
      <c r="Q120">
        <f t="shared" si="10"/>
        <v>0</v>
      </c>
      <c r="R120" t="str">
        <f t="shared" si="11"/>
        <v/>
      </c>
      <c r="S120" t="str">
        <f t="shared" si="12"/>
        <v/>
      </c>
      <c r="T120" t="str">
        <f t="shared" si="13"/>
        <v/>
      </c>
    </row>
    <row r="121" spans="1:20">
      <c r="A121">
        <v>2033</v>
      </c>
      <c r="B121" t="s">
        <v>81</v>
      </c>
      <c r="C121">
        <v>1</v>
      </c>
      <c r="D121">
        <v>2033003</v>
      </c>
      <c r="E121" t="s">
        <v>90</v>
      </c>
      <c r="F121">
        <v>2097</v>
      </c>
      <c r="G121" t="s">
        <v>88</v>
      </c>
      <c r="H121">
        <v>1</v>
      </c>
      <c r="I121">
        <v>2097005</v>
      </c>
      <c r="J121" t="s">
        <v>90</v>
      </c>
      <c r="K121">
        <v>15</v>
      </c>
      <c r="L121">
        <v>3</v>
      </c>
      <c r="M121">
        <v>12</v>
      </c>
      <c r="N121">
        <f t="shared" si="7"/>
        <v>1</v>
      </c>
      <c r="O121">
        <f t="shared" si="8"/>
        <v>3</v>
      </c>
      <c r="P121" t="str">
        <f t="shared" si="9"/>
        <v>OK</v>
      </c>
      <c r="Q121">
        <f t="shared" si="10"/>
        <v>0</v>
      </c>
      <c r="R121">
        <f t="shared" si="11"/>
        <v>1</v>
      </c>
      <c r="S121" t="str">
        <f t="shared" si="12"/>
        <v/>
      </c>
      <c r="T121" t="str">
        <f t="shared" si="13"/>
        <v/>
      </c>
    </row>
    <row r="122" spans="1:20">
      <c r="A122">
        <v>2033</v>
      </c>
      <c r="B122" t="s">
        <v>81</v>
      </c>
      <c r="C122">
        <v>1</v>
      </c>
      <c r="D122">
        <v>2033003</v>
      </c>
      <c r="E122" t="s">
        <v>90</v>
      </c>
      <c r="F122">
        <v>2315</v>
      </c>
      <c r="G122" t="s">
        <v>91</v>
      </c>
      <c r="H122">
        <v>1</v>
      </c>
      <c r="I122">
        <v>2315001</v>
      </c>
      <c r="J122" t="s">
        <v>90</v>
      </c>
      <c r="K122">
        <v>10</v>
      </c>
      <c r="L122">
        <v>1</v>
      </c>
      <c r="M122">
        <v>9</v>
      </c>
      <c r="N122">
        <f t="shared" si="7"/>
        <v>1</v>
      </c>
      <c r="O122">
        <f t="shared" si="8"/>
        <v>3</v>
      </c>
      <c r="P122" t="str">
        <f t="shared" si="9"/>
        <v>OK</v>
      </c>
      <c r="Q122">
        <f t="shared" si="10"/>
        <v>0</v>
      </c>
      <c r="R122">
        <f t="shared" si="11"/>
        <v>1</v>
      </c>
      <c r="S122" t="str">
        <f t="shared" si="12"/>
        <v/>
      </c>
      <c r="T122" t="str">
        <f t="shared" si="13"/>
        <v/>
      </c>
    </row>
    <row r="123" spans="1:20">
      <c r="A123">
        <v>2033</v>
      </c>
      <c r="B123" t="s">
        <v>81</v>
      </c>
      <c r="C123">
        <v>1</v>
      </c>
      <c r="D123">
        <v>2033003</v>
      </c>
      <c r="E123" t="s">
        <v>90</v>
      </c>
      <c r="K123">
        <v>49</v>
      </c>
      <c r="L123">
        <v>6</v>
      </c>
      <c r="M123">
        <v>43</v>
      </c>
      <c r="N123">
        <f t="shared" si="7"/>
        <v>0</v>
      </c>
      <c r="O123">
        <f t="shared" si="8"/>
        <v>3</v>
      </c>
      <c r="P123" t="str">
        <f t="shared" si="9"/>
        <v>OK</v>
      </c>
      <c r="Q123">
        <f t="shared" si="10"/>
        <v>0</v>
      </c>
      <c r="R123" t="str">
        <f t="shared" si="11"/>
        <v/>
      </c>
      <c r="S123" t="str">
        <f t="shared" si="12"/>
        <v/>
      </c>
      <c r="T123" t="str">
        <f t="shared" si="13"/>
        <v/>
      </c>
    </row>
    <row r="124" spans="1:20">
      <c r="A124">
        <v>2033</v>
      </c>
      <c r="B124" t="s">
        <v>81</v>
      </c>
      <c r="C124">
        <v>1</v>
      </c>
      <c r="D124">
        <v>2033004</v>
      </c>
      <c r="E124" t="s">
        <v>53</v>
      </c>
      <c r="F124">
        <v>2097</v>
      </c>
      <c r="G124" t="s">
        <v>88</v>
      </c>
      <c r="H124">
        <v>1</v>
      </c>
      <c r="I124">
        <v>2097006</v>
      </c>
      <c r="J124" t="s">
        <v>53</v>
      </c>
      <c r="K124">
        <v>12</v>
      </c>
      <c r="L124">
        <v>2</v>
      </c>
      <c r="M124">
        <v>10</v>
      </c>
      <c r="N124">
        <f t="shared" si="7"/>
        <v>1</v>
      </c>
      <c r="O124">
        <f t="shared" si="8"/>
        <v>3</v>
      </c>
      <c r="P124" t="str">
        <f t="shared" si="9"/>
        <v>OK</v>
      </c>
      <c r="Q124">
        <f t="shared" si="10"/>
        <v>0</v>
      </c>
      <c r="R124">
        <f t="shared" si="11"/>
        <v>1</v>
      </c>
      <c r="S124" t="str">
        <f t="shared" si="12"/>
        <v/>
      </c>
      <c r="T124" t="str">
        <f t="shared" si="13"/>
        <v/>
      </c>
    </row>
    <row r="125" spans="1:20">
      <c r="A125">
        <v>2033</v>
      </c>
      <c r="B125" t="s">
        <v>81</v>
      </c>
      <c r="C125">
        <v>1</v>
      </c>
      <c r="D125">
        <v>2033004</v>
      </c>
      <c r="E125" t="s">
        <v>53</v>
      </c>
      <c r="F125">
        <v>2315</v>
      </c>
      <c r="G125" t="s">
        <v>91</v>
      </c>
      <c r="H125">
        <v>1</v>
      </c>
      <c r="I125">
        <v>2315002</v>
      </c>
      <c r="J125" t="s">
        <v>53</v>
      </c>
      <c r="K125">
        <v>9</v>
      </c>
      <c r="L125">
        <v>1</v>
      </c>
      <c r="M125">
        <v>8</v>
      </c>
      <c r="N125">
        <f t="shared" si="7"/>
        <v>1</v>
      </c>
      <c r="O125">
        <f t="shared" si="8"/>
        <v>3</v>
      </c>
      <c r="P125" t="str">
        <f t="shared" si="9"/>
        <v>OK</v>
      </c>
      <c r="Q125">
        <f t="shared" si="10"/>
        <v>0</v>
      </c>
      <c r="R125">
        <f t="shared" si="11"/>
        <v>1</v>
      </c>
      <c r="S125" t="str">
        <f t="shared" si="12"/>
        <v/>
      </c>
      <c r="T125" t="str">
        <f t="shared" si="13"/>
        <v/>
      </c>
    </row>
    <row r="126" spans="1:20">
      <c r="A126">
        <v>2033</v>
      </c>
      <c r="B126" t="s">
        <v>81</v>
      </c>
      <c r="C126">
        <v>1</v>
      </c>
      <c r="D126">
        <v>2033004</v>
      </c>
      <c r="E126" t="s">
        <v>53</v>
      </c>
      <c r="K126">
        <v>26</v>
      </c>
      <c r="L126">
        <v>6</v>
      </c>
      <c r="M126">
        <v>20</v>
      </c>
      <c r="N126">
        <f t="shared" si="7"/>
        <v>0</v>
      </c>
      <c r="O126">
        <f t="shared" si="8"/>
        <v>3</v>
      </c>
      <c r="P126" t="str">
        <f t="shared" si="9"/>
        <v>OK</v>
      </c>
      <c r="Q126">
        <f t="shared" si="10"/>
        <v>0</v>
      </c>
      <c r="R126" t="str">
        <f t="shared" si="11"/>
        <v/>
      </c>
      <c r="S126" t="str">
        <f t="shared" si="12"/>
        <v/>
      </c>
      <c r="T126" t="str">
        <f t="shared" si="13"/>
        <v/>
      </c>
    </row>
    <row r="127" spans="1:20">
      <c r="A127">
        <v>2033</v>
      </c>
      <c r="B127" t="s">
        <v>81</v>
      </c>
      <c r="C127">
        <v>1</v>
      </c>
      <c r="D127">
        <v>2033006</v>
      </c>
      <c r="E127" t="s">
        <v>25</v>
      </c>
      <c r="F127">
        <v>2097</v>
      </c>
      <c r="G127" t="s">
        <v>88</v>
      </c>
      <c r="H127">
        <v>1</v>
      </c>
      <c r="I127">
        <v>2097010</v>
      </c>
      <c r="J127" t="s">
        <v>25</v>
      </c>
      <c r="K127">
        <v>14</v>
      </c>
      <c r="L127">
        <v>3</v>
      </c>
      <c r="M127">
        <v>11</v>
      </c>
      <c r="N127">
        <f t="shared" si="7"/>
        <v>1</v>
      </c>
      <c r="O127">
        <f t="shared" si="8"/>
        <v>2</v>
      </c>
      <c r="P127" t="str">
        <f t="shared" si="9"/>
        <v>OK</v>
      </c>
      <c r="Q127">
        <f t="shared" si="10"/>
        <v>0</v>
      </c>
      <c r="R127">
        <f t="shared" si="11"/>
        <v>1</v>
      </c>
      <c r="S127" t="str">
        <f t="shared" si="12"/>
        <v/>
      </c>
      <c r="T127" t="str">
        <f t="shared" si="13"/>
        <v/>
      </c>
    </row>
    <row r="128" spans="1:20">
      <c r="A128">
        <v>2033</v>
      </c>
      <c r="B128" t="s">
        <v>81</v>
      </c>
      <c r="C128">
        <v>1</v>
      </c>
      <c r="D128">
        <v>2033006</v>
      </c>
      <c r="E128" t="s">
        <v>25</v>
      </c>
      <c r="K128">
        <v>42</v>
      </c>
      <c r="L128">
        <v>9</v>
      </c>
      <c r="M128">
        <v>33</v>
      </c>
      <c r="N128">
        <f t="shared" si="7"/>
        <v>0</v>
      </c>
      <c r="O128">
        <f t="shared" si="8"/>
        <v>2</v>
      </c>
      <c r="P128" t="str">
        <f t="shared" si="9"/>
        <v>OK</v>
      </c>
      <c r="Q128">
        <f t="shared" si="10"/>
        <v>0</v>
      </c>
      <c r="R128" t="str">
        <f t="shared" si="11"/>
        <v/>
      </c>
      <c r="S128" t="str">
        <f t="shared" si="12"/>
        <v/>
      </c>
      <c r="T128" t="str">
        <f t="shared" si="13"/>
        <v/>
      </c>
    </row>
    <row r="129" spans="1:20">
      <c r="A129">
        <v>2033</v>
      </c>
      <c r="B129" t="s">
        <v>81</v>
      </c>
      <c r="C129">
        <v>1</v>
      </c>
      <c r="D129">
        <v>2033007</v>
      </c>
      <c r="E129" t="s">
        <v>61</v>
      </c>
      <c r="F129">
        <v>2113</v>
      </c>
      <c r="G129" t="s">
        <v>51</v>
      </c>
      <c r="H129">
        <v>1</v>
      </c>
      <c r="I129">
        <v>2113007</v>
      </c>
      <c r="J129" t="s">
        <v>61</v>
      </c>
      <c r="K129">
        <v>9</v>
      </c>
      <c r="L129">
        <v>1</v>
      </c>
      <c r="M129">
        <v>8</v>
      </c>
      <c r="N129">
        <f t="shared" si="7"/>
        <v>1</v>
      </c>
      <c r="O129">
        <f t="shared" si="8"/>
        <v>3</v>
      </c>
      <c r="P129" t="str">
        <f t="shared" si="9"/>
        <v>OK</v>
      </c>
      <c r="Q129">
        <f t="shared" si="10"/>
        <v>0</v>
      </c>
      <c r="R129">
        <f t="shared" si="11"/>
        <v>1</v>
      </c>
      <c r="S129" t="str">
        <f t="shared" si="12"/>
        <v/>
      </c>
      <c r="T129" t="str">
        <f t="shared" si="13"/>
        <v/>
      </c>
    </row>
    <row r="130" spans="1:20">
      <c r="A130">
        <v>2033</v>
      </c>
      <c r="B130" t="s">
        <v>81</v>
      </c>
      <c r="C130">
        <v>1</v>
      </c>
      <c r="D130">
        <v>2033007</v>
      </c>
      <c r="E130" t="s">
        <v>61</v>
      </c>
      <c r="F130">
        <v>2315</v>
      </c>
      <c r="G130" t="s">
        <v>91</v>
      </c>
      <c r="H130">
        <v>1</v>
      </c>
      <c r="I130">
        <v>2315007</v>
      </c>
      <c r="J130" t="s">
        <v>61</v>
      </c>
      <c r="K130">
        <v>8</v>
      </c>
      <c r="L130">
        <v>1</v>
      </c>
      <c r="M130">
        <v>7</v>
      </c>
      <c r="N130">
        <f t="shared" ref="N130:N193" si="14">COUNTIF($I$2:$I$1176,I130)</f>
        <v>1</v>
      </c>
      <c r="O130">
        <f t="shared" si="8"/>
        <v>3</v>
      </c>
      <c r="P130" t="str">
        <f t="shared" si="9"/>
        <v>OK</v>
      </c>
      <c r="Q130">
        <f t="shared" si="10"/>
        <v>0</v>
      </c>
      <c r="R130">
        <f t="shared" si="11"/>
        <v>1</v>
      </c>
      <c r="S130" t="str">
        <f t="shared" si="12"/>
        <v/>
      </c>
      <c r="T130" t="str">
        <f t="shared" si="13"/>
        <v/>
      </c>
    </row>
    <row r="131" spans="1:20">
      <c r="A131">
        <v>2033</v>
      </c>
      <c r="B131" t="s">
        <v>81</v>
      </c>
      <c r="C131">
        <v>1</v>
      </c>
      <c r="D131">
        <v>2033007</v>
      </c>
      <c r="E131" t="s">
        <v>61</v>
      </c>
      <c r="K131">
        <v>28</v>
      </c>
      <c r="L131">
        <v>8</v>
      </c>
      <c r="M131">
        <v>20</v>
      </c>
      <c r="N131">
        <f t="shared" si="14"/>
        <v>0</v>
      </c>
      <c r="O131">
        <f t="shared" ref="O131:O194" si="15">COUNTIF($D$2:$D$1176,D131)</f>
        <v>3</v>
      </c>
      <c r="P131" t="str">
        <f t="shared" ref="P131:P194" si="16">IF(I131=D131,1,"OK")</f>
        <v>OK</v>
      </c>
      <c r="Q131">
        <f t="shared" ref="Q131:Q194" si="17">COUNTIF($I$2:$I$1176,D131)</f>
        <v>0</v>
      </c>
      <c r="R131" t="str">
        <f t="shared" ref="R131:R194" si="18">IF(I131="","",COUNTIF($D$2:$D$1176,I131))</f>
        <v/>
      </c>
      <c r="S131" t="str">
        <f t="shared" ref="S131:S194" si="19">IF(G131="","",IF(ISNUMBER(SEARCH("DOBLE GRADO",G131)),"","1"))</f>
        <v/>
      </c>
      <c r="T131" t="str">
        <f t="shared" ref="T131:T194" si="20">IF(ISNUMBER(SEARCH("DOBLE GRADO",B131)),COUNTIF($I$2:$I$1176,D131),"")</f>
        <v/>
      </c>
    </row>
    <row r="132" spans="1:20">
      <c r="A132">
        <v>2033</v>
      </c>
      <c r="B132" t="s">
        <v>81</v>
      </c>
      <c r="C132">
        <v>1</v>
      </c>
      <c r="D132">
        <v>2033008</v>
      </c>
      <c r="E132" t="s">
        <v>55</v>
      </c>
      <c r="F132">
        <v>2097</v>
      </c>
      <c r="G132" t="s">
        <v>88</v>
      </c>
      <c r="H132">
        <v>1</v>
      </c>
      <c r="I132">
        <v>2097012</v>
      </c>
      <c r="J132" t="s">
        <v>55</v>
      </c>
      <c r="K132">
        <v>12</v>
      </c>
      <c r="L132">
        <v>3</v>
      </c>
      <c r="M132">
        <v>9</v>
      </c>
      <c r="N132">
        <f t="shared" si="14"/>
        <v>1</v>
      </c>
      <c r="O132">
        <f t="shared" si="15"/>
        <v>3</v>
      </c>
      <c r="P132" t="str">
        <f t="shared" si="16"/>
        <v>OK</v>
      </c>
      <c r="Q132">
        <f t="shared" si="17"/>
        <v>0</v>
      </c>
      <c r="R132">
        <f t="shared" si="18"/>
        <v>1</v>
      </c>
      <c r="S132" t="str">
        <f t="shared" si="19"/>
        <v/>
      </c>
      <c r="T132" t="str">
        <f t="shared" si="20"/>
        <v/>
      </c>
    </row>
    <row r="133" spans="1:20">
      <c r="A133">
        <v>2033</v>
      </c>
      <c r="B133" t="s">
        <v>81</v>
      </c>
      <c r="C133">
        <v>1</v>
      </c>
      <c r="D133">
        <v>2033008</v>
      </c>
      <c r="E133" t="s">
        <v>55</v>
      </c>
      <c r="F133">
        <v>2315</v>
      </c>
      <c r="G133" t="s">
        <v>91</v>
      </c>
      <c r="H133">
        <v>1</v>
      </c>
      <c r="I133">
        <v>2315008</v>
      </c>
      <c r="J133" t="s">
        <v>55</v>
      </c>
      <c r="K133">
        <v>11</v>
      </c>
      <c r="L133">
        <v>1</v>
      </c>
      <c r="M133">
        <v>10</v>
      </c>
      <c r="N133">
        <f t="shared" si="14"/>
        <v>1</v>
      </c>
      <c r="O133">
        <f t="shared" si="15"/>
        <v>3</v>
      </c>
      <c r="P133" t="str">
        <f t="shared" si="16"/>
        <v>OK</v>
      </c>
      <c r="Q133">
        <f t="shared" si="17"/>
        <v>0</v>
      </c>
      <c r="R133">
        <f t="shared" si="18"/>
        <v>1</v>
      </c>
      <c r="S133" t="str">
        <f t="shared" si="19"/>
        <v/>
      </c>
      <c r="T133" t="str">
        <f t="shared" si="20"/>
        <v/>
      </c>
    </row>
    <row r="134" spans="1:20">
      <c r="A134">
        <v>2033</v>
      </c>
      <c r="B134" t="s">
        <v>81</v>
      </c>
      <c r="C134">
        <v>1</v>
      </c>
      <c r="D134">
        <v>2033008</v>
      </c>
      <c r="E134" t="s">
        <v>55</v>
      </c>
      <c r="K134">
        <v>44</v>
      </c>
      <c r="L134">
        <v>8</v>
      </c>
      <c r="M134">
        <v>36</v>
      </c>
      <c r="N134">
        <f t="shared" si="14"/>
        <v>0</v>
      </c>
      <c r="O134">
        <f t="shared" si="15"/>
        <v>3</v>
      </c>
      <c r="P134" t="str">
        <f t="shared" si="16"/>
        <v>OK</v>
      </c>
      <c r="Q134">
        <f t="shared" si="17"/>
        <v>0</v>
      </c>
      <c r="R134" t="str">
        <f t="shared" si="18"/>
        <v/>
      </c>
      <c r="S134" t="str">
        <f t="shared" si="19"/>
        <v/>
      </c>
      <c r="T134" t="str">
        <f t="shared" si="20"/>
        <v/>
      </c>
    </row>
    <row r="135" spans="1:20">
      <c r="A135">
        <v>2033</v>
      </c>
      <c r="B135" t="s">
        <v>81</v>
      </c>
      <c r="C135">
        <v>1</v>
      </c>
      <c r="D135">
        <v>2033009</v>
      </c>
      <c r="E135" t="s">
        <v>92</v>
      </c>
      <c r="F135">
        <v>2097</v>
      </c>
      <c r="G135" t="s">
        <v>88</v>
      </c>
      <c r="H135">
        <v>1</v>
      </c>
      <c r="I135">
        <v>2097011</v>
      </c>
      <c r="J135" t="s">
        <v>92</v>
      </c>
      <c r="K135">
        <v>12</v>
      </c>
      <c r="L135">
        <v>2</v>
      </c>
      <c r="M135">
        <v>10</v>
      </c>
      <c r="N135">
        <f t="shared" si="14"/>
        <v>1</v>
      </c>
      <c r="O135">
        <f t="shared" si="15"/>
        <v>4</v>
      </c>
      <c r="P135" t="str">
        <f t="shared" si="16"/>
        <v>OK</v>
      </c>
      <c r="Q135">
        <f t="shared" si="17"/>
        <v>0</v>
      </c>
      <c r="R135">
        <f t="shared" si="18"/>
        <v>1</v>
      </c>
      <c r="S135" t="str">
        <f t="shared" si="19"/>
        <v/>
      </c>
      <c r="T135" t="str">
        <f t="shared" si="20"/>
        <v/>
      </c>
    </row>
    <row r="136" spans="1:20">
      <c r="A136">
        <v>2033</v>
      </c>
      <c r="B136" t="s">
        <v>81</v>
      </c>
      <c r="C136">
        <v>1</v>
      </c>
      <c r="D136">
        <v>2033009</v>
      </c>
      <c r="E136" t="s">
        <v>92</v>
      </c>
      <c r="F136">
        <v>2114</v>
      </c>
      <c r="G136" t="s">
        <v>93</v>
      </c>
      <c r="H136">
        <v>1</v>
      </c>
      <c r="I136">
        <v>2114007</v>
      </c>
      <c r="J136" t="s">
        <v>92</v>
      </c>
      <c r="K136">
        <v>10</v>
      </c>
      <c r="L136">
        <v>0</v>
      </c>
      <c r="M136">
        <v>10</v>
      </c>
      <c r="N136">
        <f t="shared" si="14"/>
        <v>1</v>
      </c>
      <c r="O136">
        <f t="shared" si="15"/>
        <v>4</v>
      </c>
      <c r="P136" t="str">
        <f t="shared" si="16"/>
        <v>OK</v>
      </c>
      <c r="Q136">
        <f t="shared" si="17"/>
        <v>0</v>
      </c>
      <c r="R136">
        <f t="shared" si="18"/>
        <v>1</v>
      </c>
      <c r="S136" t="str">
        <f t="shared" si="19"/>
        <v/>
      </c>
      <c r="T136" t="str">
        <f t="shared" si="20"/>
        <v/>
      </c>
    </row>
    <row r="137" spans="1:20">
      <c r="A137">
        <v>2033</v>
      </c>
      <c r="B137" t="s">
        <v>81</v>
      </c>
      <c r="C137">
        <v>1</v>
      </c>
      <c r="D137">
        <v>2033009</v>
      </c>
      <c r="E137" t="s">
        <v>92</v>
      </c>
      <c r="F137">
        <v>2315</v>
      </c>
      <c r="G137" t="s">
        <v>91</v>
      </c>
      <c r="H137">
        <v>1</v>
      </c>
      <c r="I137">
        <v>2315009</v>
      </c>
      <c r="J137" t="s">
        <v>92</v>
      </c>
      <c r="K137">
        <v>8</v>
      </c>
      <c r="L137">
        <v>1</v>
      </c>
      <c r="M137">
        <v>7</v>
      </c>
      <c r="N137">
        <f t="shared" si="14"/>
        <v>1</v>
      </c>
      <c r="O137">
        <f t="shared" si="15"/>
        <v>4</v>
      </c>
      <c r="P137" t="str">
        <f t="shared" si="16"/>
        <v>OK</v>
      </c>
      <c r="Q137">
        <f t="shared" si="17"/>
        <v>0</v>
      </c>
      <c r="R137">
        <f t="shared" si="18"/>
        <v>1</v>
      </c>
      <c r="S137" t="str">
        <f t="shared" si="19"/>
        <v/>
      </c>
      <c r="T137" t="str">
        <f t="shared" si="20"/>
        <v/>
      </c>
    </row>
    <row r="138" spans="1:20">
      <c r="A138">
        <v>2033</v>
      </c>
      <c r="B138" t="s">
        <v>81</v>
      </c>
      <c r="C138">
        <v>1</v>
      </c>
      <c r="D138">
        <v>2033009</v>
      </c>
      <c r="E138" t="s">
        <v>92</v>
      </c>
      <c r="K138">
        <v>28</v>
      </c>
      <c r="L138">
        <v>7</v>
      </c>
      <c r="M138">
        <v>21</v>
      </c>
      <c r="N138">
        <f t="shared" si="14"/>
        <v>0</v>
      </c>
      <c r="O138">
        <f t="shared" si="15"/>
        <v>4</v>
      </c>
      <c r="P138" t="str">
        <f t="shared" si="16"/>
        <v>OK</v>
      </c>
      <c r="Q138">
        <f t="shared" si="17"/>
        <v>0</v>
      </c>
      <c r="R138" t="str">
        <f t="shared" si="18"/>
        <v/>
      </c>
      <c r="S138" t="str">
        <f t="shared" si="19"/>
        <v/>
      </c>
      <c r="T138" t="str">
        <f t="shared" si="20"/>
        <v/>
      </c>
    </row>
    <row r="139" spans="1:20">
      <c r="A139">
        <v>2033</v>
      </c>
      <c r="B139" t="s">
        <v>81</v>
      </c>
      <c r="C139">
        <v>1</v>
      </c>
      <c r="D139">
        <v>2033010</v>
      </c>
      <c r="E139" t="s">
        <v>57</v>
      </c>
      <c r="F139">
        <v>2097</v>
      </c>
      <c r="G139" t="s">
        <v>88</v>
      </c>
      <c r="H139">
        <v>2</v>
      </c>
      <c r="I139">
        <v>2097025</v>
      </c>
      <c r="J139" t="s">
        <v>57</v>
      </c>
      <c r="K139">
        <v>5</v>
      </c>
      <c r="L139">
        <v>0</v>
      </c>
      <c r="M139">
        <v>5</v>
      </c>
      <c r="N139">
        <f t="shared" si="14"/>
        <v>1</v>
      </c>
      <c r="O139">
        <f t="shared" si="15"/>
        <v>2</v>
      </c>
      <c r="P139" t="str">
        <f t="shared" si="16"/>
        <v>OK</v>
      </c>
      <c r="Q139">
        <f t="shared" si="17"/>
        <v>0</v>
      </c>
      <c r="R139">
        <f t="shared" si="18"/>
        <v>1</v>
      </c>
      <c r="S139" t="str">
        <f t="shared" si="19"/>
        <v/>
      </c>
      <c r="T139" t="str">
        <f t="shared" si="20"/>
        <v/>
      </c>
    </row>
    <row r="140" spans="1:20">
      <c r="A140">
        <v>2033</v>
      </c>
      <c r="B140" t="s">
        <v>81</v>
      </c>
      <c r="C140">
        <v>1</v>
      </c>
      <c r="D140">
        <v>2033010</v>
      </c>
      <c r="E140" t="s">
        <v>57</v>
      </c>
      <c r="K140">
        <v>29</v>
      </c>
      <c r="L140">
        <v>7</v>
      </c>
      <c r="M140">
        <v>22</v>
      </c>
      <c r="N140">
        <f t="shared" si="14"/>
        <v>0</v>
      </c>
      <c r="O140">
        <f t="shared" si="15"/>
        <v>2</v>
      </c>
      <c r="P140" t="str">
        <f t="shared" si="16"/>
        <v>OK</v>
      </c>
      <c r="Q140">
        <f t="shared" si="17"/>
        <v>0</v>
      </c>
      <c r="R140" t="str">
        <f t="shared" si="18"/>
        <v/>
      </c>
      <c r="S140" t="str">
        <f t="shared" si="19"/>
        <v/>
      </c>
      <c r="T140" t="str">
        <f t="shared" si="20"/>
        <v/>
      </c>
    </row>
    <row r="141" spans="1:20">
      <c r="A141">
        <v>2033</v>
      </c>
      <c r="B141" t="s">
        <v>81</v>
      </c>
      <c r="C141">
        <v>1</v>
      </c>
      <c r="D141">
        <v>2033011</v>
      </c>
      <c r="E141" t="s">
        <v>58</v>
      </c>
      <c r="K141">
        <v>33</v>
      </c>
      <c r="L141">
        <v>7</v>
      </c>
      <c r="M141">
        <v>26</v>
      </c>
      <c r="N141">
        <f t="shared" si="14"/>
        <v>0</v>
      </c>
      <c r="O141">
        <f t="shared" si="15"/>
        <v>1</v>
      </c>
      <c r="P141" t="str">
        <f t="shared" si="16"/>
        <v>OK</v>
      </c>
      <c r="Q141">
        <f t="shared" si="17"/>
        <v>0</v>
      </c>
      <c r="R141" t="str">
        <f t="shared" si="18"/>
        <v/>
      </c>
      <c r="S141" t="str">
        <f t="shared" si="19"/>
        <v/>
      </c>
      <c r="T141" t="str">
        <f t="shared" si="20"/>
        <v/>
      </c>
    </row>
    <row r="142" spans="1:20">
      <c r="A142">
        <v>2033</v>
      </c>
      <c r="B142" t="s">
        <v>81</v>
      </c>
      <c r="C142">
        <v>2</v>
      </c>
      <c r="D142">
        <v>2033005</v>
      </c>
      <c r="E142" t="s">
        <v>26</v>
      </c>
      <c r="K142">
        <v>18</v>
      </c>
      <c r="L142">
        <v>2</v>
      </c>
      <c r="M142">
        <v>16</v>
      </c>
      <c r="N142">
        <f t="shared" si="14"/>
        <v>0</v>
      </c>
      <c r="O142">
        <f t="shared" si="15"/>
        <v>1</v>
      </c>
      <c r="P142" t="str">
        <f t="shared" si="16"/>
        <v>OK</v>
      </c>
      <c r="Q142">
        <f t="shared" si="17"/>
        <v>0</v>
      </c>
      <c r="R142" t="str">
        <f t="shared" si="18"/>
        <v/>
      </c>
      <c r="S142" t="str">
        <f t="shared" si="19"/>
        <v/>
      </c>
      <c r="T142" t="str">
        <f t="shared" si="20"/>
        <v/>
      </c>
    </row>
    <row r="143" spans="1:20">
      <c r="A143">
        <v>2033</v>
      </c>
      <c r="B143" t="s">
        <v>81</v>
      </c>
      <c r="C143">
        <v>2</v>
      </c>
      <c r="D143">
        <v>2033012</v>
      </c>
      <c r="E143" t="s">
        <v>59</v>
      </c>
      <c r="F143">
        <v>2097</v>
      </c>
      <c r="G143" t="s">
        <v>88</v>
      </c>
      <c r="H143">
        <v>2</v>
      </c>
      <c r="I143">
        <v>2097018</v>
      </c>
      <c r="J143" t="s">
        <v>59</v>
      </c>
      <c r="K143">
        <v>10</v>
      </c>
      <c r="L143">
        <v>1</v>
      </c>
      <c r="M143">
        <v>9</v>
      </c>
      <c r="N143">
        <f t="shared" si="14"/>
        <v>1</v>
      </c>
      <c r="O143">
        <f t="shared" si="15"/>
        <v>3</v>
      </c>
      <c r="P143" t="str">
        <f t="shared" si="16"/>
        <v>OK</v>
      </c>
      <c r="Q143">
        <f t="shared" si="17"/>
        <v>0</v>
      </c>
      <c r="R143">
        <f t="shared" si="18"/>
        <v>1</v>
      </c>
      <c r="S143" t="str">
        <f t="shared" si="19"/>
        <v/>
      </c>
      <c r="T143" t="str">
        <f t="shared" si="20"/>
        <v/>
      </c>
    </row>
    <row r="144" spans="1:20">
      <c r="A144">
        <v>2033</v>
      </c>
      <c r="B144" t="s">
        <v>81</v>
      </c>
      <c r="C144">
        <v>2</v>
      </c>
      <c r="D144">
        <v>2033012</v>
      </c>
      <c r="E144" t="s">
        <v>59</v>
      </c>
      <c r="F144">
        <v>2315</v>
      </c>
      <c r="G144" t="s">
        <v>91</v>
      </c>
      <c r="H144">
        <v>2</v>
      </c>
      <c r="I144">
        <v>2315014</v>
      </c>
      <c r="J144" t="s">
        <v>59</v>
      </c>
      <c r="K144">
        <v>6</v>
      </c>
      <c r="L144">
        <v>1</v>
      </c>
      <c r="M144">
        <v>5</v>
      </c>
      <c r="N144">
        <f t="shared" si="14"/>
        <v>1</v>
      </c>
      <c r="O144">
        <f t="shared" si="15"/>
        <v>3</v>
      </c>
      <c r="P144" t="str">
        <f t="shared" si="16"/>
        <v>OK</v>
      </c>
      <c r="Q144">
        <f t="shared" si="17"/>
        <v>0</v>
      </c>
      <c r="R144">
        <f t="shared" si="18"/>
        <v>1</v>
      </c>
      <c r="S144" t="str">
        <f t="shared" si="19"/>
        <v/>
      </c>
      <c r="T144" t="str">
        <f t="shared" si="20"/>
        <v/>
      </c>
    </row>
    <row r="145" spans="1:20">
      <c r="A145">
        <v>2033</v>
      </c>
      <c r="B145" t="s">
        <v>81</v>
      </c>
      <c r="C145">
        <v>2</v>
      </c>
      <c r="D145">
        <v>2033012</v>
      </c>
      <c r="E145" t="s">
        <v>59</v>
      </c>
      <c r="K145">
        <v>33</v>
      </c>
      <c r="L145">
        <v>4</v>
      </c>
      <c r="M145">
        <v>29</v>
      </c>
      <c r="N145">
        <f t="shared" si="14"/>
        <v>0</v>
      </c>
      <c r="O145">
        <f t="shared" si="15"/>
        <v>3</v>
      </c>
      <c r="P145" t="str">
        <f t="shared" si="16"/>
        <v>OK</v>
      </c>
      <c r="Q145">
        <f t="shared" si="17"/>
        <v>0</v>
      </c>
      <c r="R145" t="str">
        <f t="shared" si="18"/>
        <v/>
      </c>
      <c r="S145" t="str">
        <f t="shared" si="19"/>
        <v/>
      </c>
      <c r="T145" t="str">
        <f t="shared" si="20"/>
        <v/>
      </c>
    </row>
    <row r="146" spans="1:20">
      <c r="A146">
        <v>2033</v>
      </c>
      <c r="B146" t="s">
        <v>81</v>
      </c>
      <c r="C146">
        <v>2</v>
      </c>
      <c r="D146">
        <v>2033013</v>
      </c>
      <c r="E146" t="s">
        <v>54</v>
      </c>
      <c r="F146">
        <v>2097</v>
      </c>
      <c r="G146" t="s">
        <v>88</v>
      </c>
      <c r="H146">
        <v>2</v>
      </c>
      <c r="I146">
        <v>2097017</v>
      </c>
      <c r="J146" t="s">
        <v>54</v>
      </c>
      <c r="K146">
        <v>9</v>
      </c>
      <c r="L146">
        <v>1</v>
      </c>
      <c r="M146">
        <v>8</v>
      </c>
      <c r="N146">
        <f t="shared" si="14"/>
        <v>1</v>
      </c>
      <c r="O146">
        <f t="shared" si="15"/>
        <v>4</v>
      </c>
      <c r="P146" t="str">
        <f t="shared" si="16"/>
        <v>OK</v>
      </c>
      <c r="Q146">
        <f t="shared" si="17"/>
        <v>0</v>
      </c>
      <c r="R146">
        <f t="shared" si="18"/>
        <v>1</v>
      </c>
      <c r="S146" t="str">
        <f t="shared" si="19"/>
        <v/>
      </c>
      <c r="T146" t="str">
        <f t="shared" si="20"/>
        <v/>
      </c>
    </row>
    <row r="147" spans="1:20">
      <c r="A147">
        <v>2033</v>
      </c>
      <c r="B147" t="s">
        <v>81</v>
      </c>
      <c r="C147">
        <v>2</v>
      </c>
      <c r="D147">
        <v>2033013</v>
      </c>
      <c r="E147" t="s">
        <v>54</v>
      </c>
      <c r="F147">
        <v>2114</v>
      </c>
      <c r="G147" t="s">
        <v>93</v>
      </c>
      <c r="H147">
        <v>2</v>
      </c>
      <c r="I147">
        <v>2114015</v>
      </c>
      <c r="J147" t="s">
        <v>54</v>
      </c>
      <c r="K147">
        <v>13</v>
      </c>
      <c r="L147">
        <v>4</v>
      </c>
      <c r="M147">
        <v>9</v>
      </c>
      <c r="N147">
        <f t="shared" si="14"/>
        <v>1</v>
      </c>
      <c r="O147">
        <f t="shared" si="15"/>
        <v>4</v>
      </c>
      <c r="P147" t="str">
        <f t="shared" si="16"/>
        <v>OK</v>
      </c>
      <c r="Q147">
        <f t="shared" si="17"/>
        <v>0</v>
      </c>
      <c r="R147">
        <f t="shared" si="18"/>
        <v>1</v>
      </c>
      <c r="S147" t="str">
        <f t="shared" si="19"/>
        <v/>
      </c>
      <c r="T147" t="str">
        <f t="shared" si="20"/>
        <v/>
      </c>
    </row>
    <row r="148" spans="1:20">
      <c r="A148">
        <v>2033</v>
      </c>
      <c r="B148" t="s">
        <v>81</v>
      </c>
      <c r="C148">
        <v>2</v>
      </c>
      <c r="D148">
        <v>2033013</v>
      </c>
      <c r="E148" t="s">
        <v>54</v>
      </c>
      <c r="F148">
        <v>2315</v>
      </c>
      <c r="G148" t="s">
        <v>91</v>
      </c>
      <c r="H148">
        <v>2</v>
      </c>
      <c r="I148">
        <v>2315013</v>
      </c>
      <c r="J148" t="s">
        <v>54</v>
      </c>
      <c r="K148">
        <v>6</v>
      </c>
      <c r="L148">
        <v>1</v>
      </c>
      <c r="M148">
        <v>5</v>
      </c>
      <c r="N148">
        <f t="shared" si="14"/>
        <v>1</v>
      </c>
      <c r="O148">
        <f t="shared" si="15"/>
        <v>4</v>
      </c>
      <c r="P148" t="str">
        <f t="shared" si="16"/>
        <v>OK</v>
      </c>
      <c r="Q148">
        <f t="shared" si="17"/>
        <v>0</v>
      </c>
      <c r="R148">
        <f t="shared" si="18"/>
        <v>1</v>
      </c>
      <c r="S148" t="str">
        <f t="shared" si="19"/>
        <v/>
      </c>
      <c r="T148" t="str">
        <f t="shared" si="20"/>
        <v/>
      </c>
    </row>
    <row r="149" spans="1:20">
      <c r="A149">
        <v>2033</v>
      </c>
      <c r="B149" t="s">
        <v>81</v>
      </c>
      <c r="C149">
        <v>2</v>
      </c>
      <c r="D149">
        <v>2033013</v>
      </c>
      <c r="E149" t="s">
        <v>54</v>
      </c>
      <c r="K149">
        <v>41</v>
      </c>
      <c r="L149">
        <v>3</v>
      </c>
      <c r="M149">
        <v>38</v>
      </c>
      <c r="N149">
        <f t="shared" si="14"/>
        <v>0</v>
      </c>
      <c r="O149">
        <f t="shared" si="15"/>
        <v>4</v>
      </c>
      <c r="P149" t="str">
        <f t="shared" si="16"/>
        <v>OK</v>
      </c>
      <c r="Q149">
        <f t="shared" si="17"/>
        <v>0</v>
      </c>
      <c r="R149" t="str">
        <f t="shared" si="18"/>
        <v/>
      </c>
      <c r="S149" t="str">
        <f t="shared" si="19"/>
        <v/>
      </c>
      <c r="T149" t="str">
        <f t="shared" si="20"/>
        <v/>
      </c>
    </row>
    <row r="150" spans="1:20">
      <c r="A150">
        <v>2033</v>
      </c>
      <c r="B150" t="s">
        <v>81</v>
      </c>
      <c r="C150">
        <v>2</v>
      </c>
      <c r="D150">
        <v>2033014</v>
      </c>
      <c r="E150" t="s">
        <v>62</v>
      </c>
      <c r="F150">
        <v>2097</v>
      </c>
      <c r="G150" t="s">
        <v>88</v>
      </c>
      <c r="H150">
        <v>3</v>
      </c>
      <c r="I150">
        <v>2097033</v>
      </c>
      <c r="J150" t="s">
        <v>62</v>
      </c>
      <c r="K150">
        <v>5</v>
      </c>
      <c r="L150">
        <v>2</v>
      </c>
      <c r="M150">
        <v>3</v>
      </c>
      <c r="N150">
        <f t="shared" si="14"/>
        <v>1</v>
      </c>
      <c r="O150">
        <f t="shared" si="15"/>
        <v>3</v>
      </c>
      <c r="P150" t="str">
        <f t="shared" si="16"/>
        <v>OK</v>
      </c>
      <c r="Q150">
        <f t="shared" si="17"/>
        <v>0</v>
      </c>
      <c r="R150">
        <f t="shared" si="18"/>
        <v>1</v>
      </c>
      <c r="S150" t="str">
        <f t="shared" si="19"/>
        <v/>
      </c>
      <c r="T150" t="str">
        <f t="shared" si="20"/>
        <v/>
      </c>
    </row>
    <row r="151" spans="1:20">
      <c r="A151">
        <v>2033</v>
      </c>
      <c r="B151" t="s">
        <v>81</v>
      </c>
      <c r="C151">
        <v>2</v>
      </c>
      <c r="D151">
        <v>2033014</v>
      </c>
      <c r="E151" t="s">
        <v>62</v>
      </c>
      <c r="F151">
        <v>2315</v>
      </c>
      <c r="G151" t="s">
        <v>91</v>
      </c>
      <c r="H151">
        <v>2</v>
      </c>
      <c r="I151">
        <v>2315012</v>
      </c>
      <c r="J151" t="s">
        <v>62</v>
      </c>
      <c r="K151">
        <v>6</v>
      </c>
      <c r="L151">
        <v>1</v>
      </c>
      <c r="M151">
        <v>5</v>
      </c>
      <c r="N151">
        <f t="shared" si="14"/>
        <v>1</v>
      </c>
      <c r="O151">
        <f t="shared" si="15"/>
        <v>3</v>
      </c>
      <c r="P151" t="str">
        <f t="shared" si="16"/>
        <v>OK</v>
      </c>
      <c r="Q151">
        <f t="shared" si="17"/>
        <v>0</v>
      </c>
      <c r="R151">
        <f t="shared" si="18"/>
        <v>1</v>
      </c>
      <c r="S151" t="str">
        <f t="shared" si="19"/>
        <v/>
      </c>
      <c r="T151" t="str">
        <f t="shared" si="20"/>
        <v/>
      </c>
    </row>
    <row r="152" spans="1:20">
      <c r="A152">
        <v>2033</v>
      </c>
      <c r="B152" t="s">
        <v>81</v>
      </c>
      <c r="C152">
        <v>2</v>
      </c>
      <c r="D152">
        <v>2033014</v>
      </c>
      <c r="E152" t="s">
        <v>62</v>
      </c>
      <c r="K152">
        <v>27</v>
      </c>
      <c r="L152">
        <v>2</v>
      </c>
      <c r="M152">
        <v>25</v>
      </c>
      <c r="N152">
        <f t="shared" si="14"/>
        <v>0</v>
      </c>
      <c r="O152">
        <f t="shared" si="15"/>
        <v>3</v>
      </c>
      <c r="P152" t="str">
        <f t="shared" si="16"/>
        <v>OK</v>
      </c>
      <c r="Q152">
        <f t="shared" si="17"/>
        <v>0</v>
      </c>
      <c r="R152" t="str">
        <f t="shared" si="18"/>
        <v/>
      </c>
      <c r="S152" t="str">
        <f t="shared" si="19"/>
        <v/>
      </c>
      <c r="T152" t="str">
        <f t="shared" si="20"/>
        <v/>
      </c>
    </row>
    <row r="153" spans="1:20">
      <c r="A153">
        <v>2033</v>
      </c>
      <c r="B153" t="s">
        <v>81</v>
      </c>
      <c r="C153">
        <v>2</v>
      </c>
      <c r="D153">
        <v>2033015</v>
      </c>
      <c r="E153" t="s">
        <v>94</v>
      </c>
      <c r="F153">
        <v>2097</v>
      </c>
      <c r="G153" t="s">
        <v>88</v>
      </c>
      <c r="H153">
        <v>3</v>
      </c>
      <c r="I153">
        <v>2097034</v>
      </c>
      <c r="J153" t="s">
        <v>94</v>
      </c>
      <c r="K153">
        <v>7</v>
      </c>
      <c r="L153">
        <v>2</v>
      </c>
      <c r="M153">
        <v>5</v>
      </c>
      <c r="N153">
        <f t="shared" si="14"/>
        <v>1</v>
      </c>
      <c r="O153">
        <f t="shared" si="15"/>
        <v>5</v>
      </c>
      <c r="P153" t="str">
        <f t="shared" si="16"/>
        <v>OK</v>
      </c>
      <c r="Q153">
        <f t="shared" si="17"/>
        <v>0</v>
      </c>
      <c r="R153">
        <f t="shared" si="18"/>
        <v>1</v>
      </c>
      <c r="S153" t="str">
        <f t="shared" si="19"/>
        <v/>
      </c>
      <c r="T153" t="str">
        <f t="shared" si="20"/>
        <v/>
      </c>
    </row>
    <row r="154" spans="1:20">
      <c r="A154">
        <v>2033</v>
      </c>
      <c r="B154" t="s">
        <v>81</v>
      </c>
      <c r="C154">
        <v>2</v>
      </c>
      <c r="D154">
        <v>2033015</v>
      </c>
      <c r="E154" t="s">
        <v>94</v>
      </c>
      <c r="F154">
        <v>2113</v>
      </c>
      <c r="G154" t="s">
        <v>51</v>
      </c>
      <c r="H154">
        <v>2</v>
      </c>
      <c r="I154">
        <v>2113014</v>
      </c>
      <c r="J154" t="s">
        <v>94</v>
      </c>
      <c r="K154">
        <v>13</v>
      </c>
      <c r="L154">
        <v>4</v>
      </c>
      <c r="M154">
        <v>9</v>
      </c>
      <c r="N154">
        <f t="shared" si="14"/>
        <v>1</v>
      </c>
      <c r="O154">
        <f t="shared" si="15"/>
        <v>5</v>
      </c>
      <c r="P154" t="str">
        <f t="shared" si="16"/>
        <v>OK</v>
      </c>
      <c r="Q154">
        <f t="shared" si="17"/>
        <v>0</v>
      </c>
      <c r="R154">
        <f t="shared" si="18"/>
        <v>1</v>
      </c>
      <c r="S154" t="str">
        <f t="shared" si="19"/>
        <v/>
      </c>
      <c r="T154" t="str">
        <f t="shared" si="20"/>
        <v/>
      </c>
    </row>
    <row r="155" spans="1:20">
      <c r="A155">
        <v>2033</v>
      </c>
      <c r="B155" t="s">
        <v>81</v>
      </c>
      <c r="C155">
        <v>2</v>
      </c>
      <c r="D155">
        <v>2033015</v>
      </c>
      <c r="E155" t="s">
        <v>94</v>
      </c>
      <c r="F155">
        <v>2114</v>
      </c>
      <c r="G155" t="s">
        <v>93</v>
      </c>
      <c r="H155">
        <v>2</v>
      </c>
      <c r="I155">
        <v>2114016</v>
      </c>
      <c r="J155" t="s">
        <v>94</v>
      </c>
      <c r="K155">
        <v>14</v>
      </c>
      <c r="L155">
        <v>5</v>
      </c>
      <c r="M155">
        <v>9</v>
      </c>
      <c r="N155">
        <f t="shared" si="14"/>
        <v>1</v>
      </c>
      <c r="O155">
        <f t="shared" si="15"/>
        <v>5</v>
      </c>
      <c r="P155" t="str">
        <f t="shared" si="16"/>
        <v>OK</v>
      </c>
      <c r="Q155">
        <f t="shared" si="17"/>
        <v>0</v>
      </c>
      <c r="R155">
        <f t="shared" si="18"/>
        <v>1</v>
      </c>
      <c r="S155" t="str">
        <f t="shared" si="19"/>
        <v/>
      </c>
      <c r="T155" t="str">
        <f t="shared" si="20"/>
        <v/>
      </c>
    </row>
    <row r="156" spans="1:20">
      <c r="A156">
        <v>2033</v>
      </c>
      <c r="B156" t="s">
        <v>81</v>
      </c>
      <c r="C156">
        <v>2</v>
      </c>
      <c r="D156">
        <v>2033015</v>
      </c>
      <c r="E156" t="s">
        <v>94</v>
      </c>
      <c r="F156">
        <v>2315</v>
      </c>
      <c r="G156" t="s">
        <v>91</v>
      </c>
      <c r="H156">
        <v>3</v>
      </c>
      <c r="I156">
        <v>2315024</v>
      </c>
      <c r="J156" t="s">
        <v>94</v>
      </c>
      <c r="K156">
        <v>4</v>
      </c>
      <c r="L156">
        <v>0</v>
      </c>
      <c r="M156">
        <v>4</v>
      </c>
      <c r="N156">
        <f t="shared" si="14"/>
        <v>1</v>
      </c>
      <c r="O156">
        <f t="shared" si="15"/>
        <v>5</v>
      </c>
      <c r="P156" t="str">
        <f t="shared" si="16"/>
        <v>OK</v>
      </c>
      <c r="Q156">
        <f t="shared" si="17"/>
        <v>0</v>
      </c>
      <c r="R156">
        <f t="shared" si="18"/>
        <v>1</v>
      </c>
      <c r="S156" t="str">
        <f t="shared" si="19"/>
        <v/>
      </c>
      <c r="T156" t="str">
        <f t="shared" si="20"/>
        <v/>
      </c>
    </row>
    <row r="157" spans="1:20">
      <c r="A157">
        <v>2033</v>
      </c>
      <c r="B157" t="s">
        <v>81</v>
      </c>
      <c r="C157">
        <v>2</v>
      </c>
      <c r="D157">
        <v>2033015</v>
      </c>
      <c r="E157" t="s">
        <v>94</v>
      </c>
      <c r="K157">
        <v>40</v>
      </c>
      <c r="L157">
        <v>4</v>
      </c>
      <c r="M157">
        <v>36</v>
      </c>
      <c r="N157">
        <f t="shared" si="14"/>
        <v>0</v>
      </c>
      <c r="O157">
        <f t="shared" si="15"/>
        <v>5</v>
      </c>
      <c r="P157" t="str">
        <f t="shared" si="16"/>
        <v>OK</v>
      </c>
      <c r="Q157">
        <f t="shared" si="17"/>
        <v>0</v>
      </c>
      <c r="R157" t="str">
        <f t="shared" si="18"/>
        <v/>
      </c>
      <c r="S157" t="str">
        <f t="shared" si="19"/>
        <v/>
      </c>
      <c r="T157" t="str">
        <f t="shared" si="20"/>
        <v/>
      </c>
    </row>
    <row r="158" spans="1:20">
      <c r="A158">
        <v>2033</v>
      </c>
      <c r="B158" t="s">
        <v>81</v>
      </c>
      <c r="C158">
        <v>2</v>
      </c>
      <c r="D158">
        <v>2033016</v>
      </c>
      <c r="E158" t="s">
        <v>95</v>
      </c>
      <c r="F158">
        <v>2097</v>
      </c>
      <c r="G158" t="s">
        <v>88</v>
      </c>
      <c r="H158">
        <v>2</v>
      </c>
      <c r="I158">
        <v>2097026</v>
      </c>
      <c r="J158" t="s">
        <v>95</v>
      </c>
      <c r="K158">
        <v>6</v>
      </c>
      <c r="L158">
        <v>1</v>
      </c>
      <c r="M158">
        <v>5</v>
      </c>
      <c r="N158">
        <f t="shared" si="14"/>
        <v>1</v>
      </c>
      <c r="O158">
        <f t="shared" si="15"/>
        <v>4</v>
      </c>
      <c r="P158" t="str">
        <f t="shared" si="16"/>
        <v>OK</v>
      </c>
      <c r="Q158">
        <f t="shared" si="17"/>
        <v>0</v>
      </c>
      <c r="R158">
        <f t="shared" si="18"/>
        <v>1</v>
      </c>
      <c r="S158" t="str">
        <f t="shared" si="19"/>
        <v/>
      </c>
      <c r="T158" t="str">
        <f t="shared" si="20"/>
        <v/>
      </c>
    </row>
    <row r="159" spans="1:20">
      <c r="A159">
        <v>2033</v>
      </c>
      <c r="B159" t="s">
        <v>81</v>
      </c>
      <c r="C159">
        <v>2</v>
      </c>
      <c r="D159">
        <v>2033016</v>
      </c>
      <c r="E159" t="s">
        <v>95</v>
      </c>
      <c r="F159">
        <v>2114</v>
      </c>
      <c r="G159" t="s">
        <v>93</v>
      </c>
      <c r="H159">
        <v>2</v>
      </c>
      <c r="I159">
        <v>2114022</v>
      </c>
      <c r="J159" t="s">
        <v>95</v>
      </c>
      <c r="K159">
        <v>13</v>
      </c>
      <c r="L159">
        <v>4</v>
      </c>
      <c r="M159">
        <v>9</v>
      </c>
      <c r="N159">
        <f t="shared" si="14"/>
        <v>1</v>
      </c>
      <c r="O159">
        <f t="shared" si="15"/>
        <v>4</v>
      </c>
      <c r="P159" t="str">
        <f t="shared" si="16"/>
        <v>OK</v>
      </c>
      <c r="Q159">
        <f t="shared" si="17"/>
        <v>0</v>
      </c>
      <c r="R159">
        <f t="shared" si="18"/>
        <v>1</v>
      </c>
      <c r="S159" t="str">
        <f t="shared" si="19"/>
        <v/>
      </c>
      <c r="T159" t="str">
        <f t="shared" si="20"/>
        <v/>
      </c>
    </row>
    <row r="160" spans="1:20">
      <c r="A160">
        <v>2033</v>
      </c>
      <c r="B160" t="s">
        <v>81</v>
      </c>
      <c r="C160">
        <v>2</v>
      </c>
      <c r="D160">
        <v>2033016</v>
      </c>
      <c r="E160" t="s">
        <v>95</v>
      </c>
      <c r="F160">
        <v>2315</v>
      </c>
      <c r="G160" t="s">
        <v>91</v>
      </c>
      <c r="H160">
        <v>2</v>
      </c>
      <c r="I160">
        <v>2315018</v>
      </c>
      <c r="J160" t="s">
        <v>95</v>
      </c>
      <c r="K160">
        <v>6</v>
      </c>
      <c r="L160">
        <v>1</v>
      </c>
      <c r="M160">
        <v>5</v>
      </c>
      <c r="N160">
        <f t="shared" si="14"/>
        <v>1</v>
      </c>
      <c r="O160">
        <f t="shared" si="15"/>
        <v>4</v>
      </c>
      <c r="P160" t="str">
        <f t="shared" si="16"/>
        <v>OK</v>
      </c>
      <c r="Q160">
        <f t="shared" si="17"/>
        <v>0</v>
      </c>
      <c r="R160">
        <f t="shared" si="18"/>
        <v>1</v>
      </c>
      <c r="S160" t="str">
        <f t="shared" si="19"/>
        <v/>
      </c>
      <c r="T160" t="str">
        <f t="shared" si="20"/>
        <v/>
      </c>
    </row>
    <row r="161" spans="1:20">
      <c r="A161">
        <v>2033</v>
      </c>
      <c r="B161" t="s">
        <v>81</v>
      </c>
      <c r="C161">
        <v>2</v>
      </c>
      <c r="D161">
        <v>2033016</v>
      </c>
      <c r="E161" t="s">
        <v>95</v>
      </c>
      <c r="K161">
        <v>41</v>
      </c>
      <c r="L161">
        <v>3</v>
      </c>
      <c r="M161">
        <v>38</v>
      </c>
      <c r="N161">
        <f t="shared" si="14"/>
        <v>0</v>
      </c>
      <c r="O161">
        <f t="shared" si="15"/>
        <v>4</v>
      </c>
      <c r="P161" t="str">
        <f t="shared" si="16"/>
        <v>OK</v>
      </c>
      <c r="Q161">
        <f t="shared" si="17"/>
        <v>0</v>
      </c>
      <c r="R161" t="str">
        <f t="shared" si="18"/>
        <v/>
      </c>
      <c r="S161" t="str">
        <f t="shared" si="19"/>
        <v/>
      </c>
      <c r="T161" t="str">
        <f t="shared" si="20"/>
        <v/>
      </c>
    </row>
    <row r="162" spans="1:20">
      <c r="A162">
        <v>2033</v>
      </c>
      <c r="B162" t="s">
        <v>81</v>
      </c>
      <c r="C162">
        <v>2</v>
      </c>
      <c r="D162">
        <v>2033017</v>
      </c>
      <c r="E162" t="s">
        <v>64</v>
      </c>
      <c r="F162">
        <v>2315</v>
      </c>
      <c r="G162" t="s">
        <v>91</v>
      </c>
      <c r="H162">
        <v>2</v>
      </c>
      <c r="I162">
        <v>2315017</v>
      </c>
      <c r="J162" t="s">
        <v>64</v>
      </c>
      <c r="K162">
        <v>6</v>
      </c>
      <c r="L162">
        <v>1</v>
      </c>
      <c r="M162">
        <v>5</v>
      </c>
      <c r="N162">
        <f t="shared" si="14"/>
        <v>1</v>
      </c>
      <c r="O162">
        <f t="shared" si="15"/>
        <v>2</v>
      </c>
      <c r="P162" t="str">
        <f t="shared" si="16"/>
        <v>OK</v>
      </c>
      <c r="Q162">
        <f t="shared" si="17"/>
        <v>0</v>
      </c>
      <c r="R162">
        <f t="shared" si="18"/>
        <v>1</v>
      </c>
      <c r="S162" t="str">
        <f t="shared" si="19"/>
        <v/>
      </c>
      <c r="T162" t="str">
        <f t="shared" si="20"/>
        <v/>
      </c>
    </row>
    <row r="163" spans="1:20">
      <c r="A163">
        <v>2033</v>
      </c>
      <c r="B163" t="s">
        <v>81</v>
      </c>
      <c r="C163">
        <v>2</v>
      </c>
      <c r="D163">
        <v>2033017</v>
      </c>
      <c r="E163" t="s">
        <v>64</v>
      </c>
      <c r="K163">
        <v>27</v>
      </c>
      <c r="L163">
        <v>2</v>
      </c>
      <c r="M163">
        <v>25</v>
      </c>
      <c r="N163">
        <f t="shared" si="14"/>
        <v>0</v>
      </c>
      <c r="O163">
        <f t="shared" si="15"/>
        <v>2</v>
      </c>
      <c r="P163" t="str">
        <f t="shared" si="16"/>
        <v>OK</v>
      </c>
      <c r="Q163">
        <f t="shared" si="17"/>
        <v>0</v>
      </c>
      <c r="R163" t="str">
        <f t="shared" si="18"/>
        <v/>
      </c>
      <c r="S163" t="str">
        <f t="shared" si="19"/>
        <v/>
      </c>
      <c r="T163" t="str">
        <f t="shared" si="20"/>
        <v/>
      </c>
    </row>
    <row r="164" spans="1:20">
      <c r="A164">
        <v>2033</v>
      </c>
      <c r="B164" t="s">
        <v>81</v>
      </c>
      <c r="C164">
        <v>2</v>
      </c>
      <c r="D164">
        <v>2033018</v>
      </c>
      <c r="E164" t="s">
        <v>65</v>
      </c>
      <c r="F164">
        <v>2097</v>
      </c>
      <c r="G164" t="s">
        <v>88</v>
      </c>
      <c r="H164">
        <v>2</v>
      </c>
      <c r="I164">
        <v>2097027</v>
      </c>
      <c r="J164" t="s">
        <v>65</v>
      </c>
      <c r="K164">
        <v>5</v>
      </c>
      <c r="L164">
        <v>0</v>
      </c>
      <c r="M164">
        <v>5</v>
      </c>
      <c r="N164">
        <f t="shared" si="14"/>
        <v>1</v>
      </c>
      <c r="O164">
        <f t="shared" si="15"/>
        <v>3</v>
      </c>
      <c r="P164" t="str">
        <f t="shared" si="16"/>
        <v>OK</v>
      </c>
      <c r="Q164">
        <f t="shared" si="17"/>
        <v>0</v>
      </c>
      <c r="R164">
        <f t="shared" si="18"/>
        <v>1</v>
      </c>
      <c r="S164" t="str">
        <f t="shared" si="19"/>
        <v/>
      </c>
      <c r="T164" t="str">
        <f t="shared" si="20"/>
        <v/>
      </c>
    </row>
    <row r="165" spans="1:20">
      <c r="A165">
        <v>2033</v>
      </c>
      <c r="B165" t="s">
        <v>81</v>
      </c>
      <c r="C165">
        <v>2</v>
      </c>
      <c r="D165">
        <v>2033018</v>
      </c>
      <c r="E165" t="s">
        <v>65</v>
      </c>
      <c r="F165">
        <v>2315</v>
      </c>
      <c r="G165" t="s">
        <v>91</v>
      </c>
      <c r="H165">
        <v>3</v>
      </c>
      <c r="I165">
        <v>2315029</v>
      </c>
      <c r="J165" t="s">
        <v>65</v>
      </c>
      <c r="K165">
        <v>5</v>
      </c>
      <c r="L165">
        <v>1</v>
      </c>
      <c r="M165">
        <v>4</v>
      </c>
      <c r="N165">
        <f t="shared" si="14"/>
        <v>1</v>
      </c>
      <c r="O165">
        <f t="shared" si="15"/>
        <v>3</v>
      </c>
      <c r="P165" t="str">
        <f t="shared" si="16"/>
        <v>OK</v>
      </c>
      <c r="Q165">
        <f t="shared" si="17"/>
        <v>0</v>
      </c>
      <c r="R165">
        <f t="shared" si="18"/>
        <v>1</v>
      </c>
      <c r="S165" t="str">
        <f t="shared" si="19"/>
        <v/>
      </c>
      <c r="T165" t="str">
        <f t="shared" si="20"/>
        <v/>
      </c>
    </row>
    <row r="166" spans="1:20">
      <c r="A166">
        <v>2033</v>
      </c>
      <c r="B166" t="s">
        <v>81</v>
      </c>
      <c r="C166">
        <v>2</v>
      </c>
      <c r="D166">
        <v>2033018</v>
      </c>
      <c r="E166" t="s">
        <v>65</v>
      </c>
      <c r="K166">
        <v>26</v>
      </c>
      <c r="L166">
        <v>2</v>
      </c>
      <c r="M166">
        <v>24</v>
      </c>
      <c r="N166">
        <f t="shared" si="14"/>
        <v>0</v>
      </c>
      <c r="O166">
        <f t="shared" si="15"/>
        <v>3</v>
      </c>
      <c r="P166" t="str">
        <f t="shared" si="16"/>
        <v>OK</v>
      </c>
      <c r="Q166">
        <f t="shared" si="17"/>
        <v>0</v>
      </c>
      <c r="R166" t="str">
        <f t="shared" si="18"/>
        <v/>
      </c>
      <c r="S166" t="str">
        <f t="shared" si="19"/>
        <v/>
      </c>
      <c r="T166" t="str">
        <f t="shared" si="20"/>
        <v/>
      </c>
    </row>
    <row r="167" spans="1:20">
      <c r="A167">
        <v>2033</v>
      </c>
      <c r="B167" t="s">
        <v>81</v>
      </c>
      <c r="C167">
        <v>2</v>
      </c>
      <c r="D167">
        <v>2033019</v>
      </c>
      <c r="E167" t="s">
        <v>32</v>
      </c>
      <c r="F167">
        <v>2097</v>
      </c>
      <c r="G167" t="s">
        <v>88</v>
      </c>
      <c r="H167">
        <v>3</v>
      </c>
      <c r="I167">
        <v>2097038</v>
      </c>
      <c r="J167" t="s">
        <v>32</v>
      </c>
      <c r="K167">
        <v>6</v>
      </c>
      <c r="L167">
        <v>3</v>
      </c>
      <c r="M167">
        <v>3</v>
      </c>
      <c r="N167">
        <f t="shared" si="14"/>
        <v>1</v>
      </c>
      <c r="O167">
        <f t="shared" si="15"/>
        <v>4</v>
      </c>
      <c r="P167" t="str">
        <f t="shared" si="16"/>
        <v>OK</v>
      </c>
      <c r="Q167">
        <f t="shared" si="17"/>
        <v>0</v>
      </c>
      <c r="R167">
        <f t="shared" si="18"/>
        <v>1</v>
      </c>
      <c r="S167" t="str">
        <f t="shared" si="19"/>
        <v/>
      </c>
      <c r="T167" t="str">
        <f t="shared" si="20"/>
        <v/>
      </c>
    </row>
    <row r="168" spans="1:20">
      <c r="A168">
        <v>2033</v>
      </c>
      <c r="B168" t="s">
        <v>81</v>
      </c>
      <c r="C168">
        <v>2</v>
      </c>
      <c r="D168">
        <v>2033019</v>
      </c>
      <c r="E168" t="s">
        <v>32</v>
      </c>
      <c r="F168">
        <v>2113</v>
      </c>
      <c r="G168" t="s">
        <v>51</v>
      </c>
      <c r="H168">
        <v>2</v>
      </c>
      <c r="I168">
        <v>2113020</v>
      </c>
      <c r="J168" t="s">
        <v>32</v>
      </c>
      <c r="K168">
        <v>14</v>
      </c>
      <c r="L168">
        <v>2</v>
      </c>
      <c r="M168">
        <v>12</v>
      </c>
      <c r="N168">
        <f t="shared" si="14"/>
        <v>1</v>
      </c>
      <c r="O168">
        <f t="shared" si="15"/>
        <v>4</v>
      </c>
      <c r="P168" t="str">
        <f t="shared" si="16"/>
        <v>OK</v>
      </c>
      <c r="Q168">
        <f t="shared" si="17"/>
        <v>0</v>
      </c>
      <c r="R168">
        <f t="shared" si="18"/>
        <v>1</v>
      </c>
      <c r="S168" t="str">
        <f t="shared" si="19"/>
        <v/>
      </c>
      <c r="T168" t="str">
        <f t="shared" si="20"/>
        <v/>
      </c>
    </row>
    <row r="169" spans="1:20">
      <c r="A169">
        <v>2033</v>
      </c>
      <c r="B169" t="s">
        <v>81</v>
      </c>
      <c r="C169">
        <v>2</v>
      </c>
      <c r="D169">
        <v>2033019</v>
      </c>
      <c r="E169" t="s">
        <v>32</v>
      </c>
      <c r="F169">
        <v>2315</v>
      </c>
      <c r="G169" t="s">
        <v>91</v>
      </c>
      <c r="H169">
        <v>3</v>
      </c>
      <c r="I169">
        <v>2315030</v>
      </c>
      <c r="J169" t="s">
        <v>32</v>
      </c>
      <c r="K169">
        <v>5</v>
      </c>
      <c r="L169">
        <v>1</v>
      </c>
      <c r="M169">
        <v>4</v>
      </c>
      <c r="N169">
        <f t="shared" si="14"/>
        <v>1</v>
      </c>
      <c r="O169">
        <f t="shared" si="15"/>
        <v>4</v>
      </c>
      <c r="P169" t="str">
        <f t="shared" si="16"/>
        <v>OK</v>
      </c>
      <c r="Q169">
        <f t="shared" si="17"/>
        <v>0</v>
      </c>
      <c r="R169">
        <f t="shared" si="18"/>
        <v>1</v>
      </c>
      <c r="S169" t="str">
        <f t="shared" si="19"/>
        <v/>
      </c>
      <c r="T169" t="str">
        <f t="shared" si="20"/>
        <v/>
      </c>
    </row>
    <row r="170" spans="1:20">
      <c r="A170">
        <v>2033</v>
      </c>
      <c r="B170" t="s">
        <v>81</v>
      </c>
      <c r="C170">
        <v>2</v>
      </c>
      <c r="D170">
        <v>2033019</v>
      </c>
      <c r="E170" t="s">
        <v>32</v>
      </c>
      <c r="K170">
        <v>45</v>
      </c>
      <c r="L170">
        <v>3</v>
      </c>
      <c r="M170">
        <v>42</v>
      </c>
      <c r="N170">
        <f t="shared" si="14"/>
        <v>0</v>
      </c>
      <c r="O170">
        <f t="shared" si="15"/>
        <v>4</v>
      </c>
      <c r="P170" t="str">
        <f t="shared" si="16"/>
        <v>OK</v>
      </c>
      <c r="Q170">
        <f t="shared" si="17"/>
        <v>0</v>
      </c>
      <c r="R170" t="str">
        <f t="shared" si="18"/>
        <v/>
      </c>
      <c r="S170" t="str">
        <f t="shared" si="19"/>
        <v/>
      </c>
      <c r="T170" t="str">
        <f t="shared" si="20"/>
        <v/>
      </c>
    </row>
    <row r="171" spans="1:20">
      <c r="A171">
        <v>2033</v>
      </c>
      <c r="B171" t="s">
        <v>81</v>
      </c>
      <c r="C171">
        <v>2</v>
      </c>
      <c r="D171">
        <v>2033020</v>
      </c>
      <c r="E171" t="s">
        <v>96</v>
      </c>
      <c r="F171">
        <v>2097</v>
      </c>
      <c r="G171" t="s">
        <v>88</v>
      </c>
      <c r="H171">
        <v>3</v>
      </c>
      <c r="I171">
        <v>2097021</v>
      </c>
      <c r="J171" t="s">
        <v>96</v>
      </c>
      <c r="K171">
        <v>2</v>
      </c>
      <c r="L171">
        <v>1</v>
      </c>
      <c r="M171">
        <v>1</v>
      </c>
      <c r="N171">
        <f t="shared" si="14"/>
        <v>1</v>
      </c>
      <c r="O171">
        <f t="shared" si="15"/>
        <v>4</v>
      </c>
      <c r="P171" t="str">
        <f t="shared" si="16"/>
        <v>OK</v>
      </c>
      <c r="Q171">
        <f t="shared" si="17"/>
        <v>0</v>
      </c>
      <c r="R171">
        <f t="shared" si="18"/>
        <v>1</v>
      </c>
      <c r="S171" t="str">
        <f t="shared" si="19"/>
        <v/>
      </c>
      <c r="T171" t="str">
        <f t="shared" si="20"/>
        <v/>
      </c>
    </row>
    <row r="172" spans="1:20">
      <c r="A172">
        <v>2033</v>
      </c>
      <c r="B172" t="s">
        <v>81</v>
      </c>
      <c r="C172">
        <v>2</v>
      </c>
      <c r="D172">
        <v>2033020</v>
      </c>
      <c r="E172" t="s">
        <v>96</v>
      </c>
      <c r="F172">
        <v>2113</v>
      </c>
      <c r="G172" t="s">
        <v>51</v>
      </c>
      <c r="H172">
        <v>2</v>
      </c>
      <c r="I172">
        <v>2113022</v>
      </c>
      <c r="J172" t="s">
        <v>96</v>
      </c>
      <c r="K172">
        <v>11</v>
      </c>
      <c r="L172">
        <v>4</v>
      </c>
      <c r="M172">
        <v>7</v>
      </c>
      <c r="N172">
        <f t="shared" si="14"/>
        <v>1</v>
      </c>
      <c r="O172">
        <f t="shared" si="15"/>
        <v>4</v>
      </c>
      <c r="P172" t="str">
        <f t="shared" si="16"/>
        <v>OK</v>
      </c>
      <c r="Q172">
        <f t="shared" si="17"/>
        <v>0</v>
      </c>
      <c r="R172">
        <f t="shared" si="18"/>
        <v>1</v>
      </c>
      <c r="S172" t="str">
        <f t="shared" si="19"/>
        <v/>
      </c>
      <c r="T172" t="str">
        <f t="shared" si="20"/>
        <v/>
      </c>
    </row>
    <row r="173" spans="1:20">
      <c r="A173">
        <v>2033</v>
      </c>
      <c r="B173" t="s">
        <v>81</v>
      </c>
      <c r="C173">
        <v>2</v>
      </c>
      <c r="D173">
        <v>2033020</v>
      </c>
      <c r="E173" t="s">
        <v>96</v>
      </c>
      <c r="F173">
        <v>2315</v>
      </c>
      <c r="G173" t="s">
        <v>91</v>
      </c>
      <c r="H173">
        <v>3</v>
      </c>
      <c r="I173">
        <v>2315031</v>
      </c>
      <c r="J173" t="s">
        <v>96</v>
      </c>
      <c r="K173">
        <v>4</v>
      </c>
      <c r="L173">
        <v>0</v>
      </c>
      <c r="M173">
        <v>4</v>
      </c>
      <c r="N173">
        <f t="shared" si="14"/>
        <v>1</v>
      </c>
      <c r="O173">
        <f t="shared" si="15"/>
        <v>4</v>
      </c>
      <c r="P173" t="str">
        <f t="shared" si="16"/>
        <v>OK</v>
      </c>
      <c r="Q173">
        <f t="shared" si="17"/>
        <v>0</v>
      </c>
      <c r="R173">
        <f t="shared" si="18"/>
        <v>1</v>
      </c>
      <c r="S173" t="str">
        <f t="shared" si="19"/>
        <v/>
      </c>
      <c r="T173" t="str">
        <f t="shared" si="20"/>
        <v/>
      </c>
    </row>
    <row r="174" spans="1:20">
      <c r="A174">
        <v>2033</v>
      </c>
      <c r="B174" t="s">
        <v>81</v>
      </c>
      <c r="C174">
        <v>2</v>
      </c>
      <c r="D174">
        <v>2033020</v>
      </c>
      <c r="E174" t="s">
        <v>96</v>
      </c>
      <c r="K174">
        <v>26</v>
      </c>
      <c r="L174">
        <v>2</v>
      </c>
      <c r="M174">
        <v>24</v>
      </c>
      <c r="N174">
        <f t="shared" si="14"/>
        <v>0</v>
      </c>
      <c r="O174">
        <f t="shared" si="15"/>
        <v>4</v>
      </c>
      <c r="P174" t="str">
        <f t="shared" si="16"/>
        <v>OK</v>
      </c>
      <c r="Q174">
        <f t="shared" si="17"/>
        <v>0</v>
      </c>
      <c r="R174" t="str">
        <f t="shared" si="18"/>
        <v/>
      </c>
      <c r="S174" t="str">
        <f t="shared" si="19"/>
        <v/>
      </c>
      <c r="T174" t="str">
        <f t="shared" si="20"/>
        <v/>
      </c>
    </row>
    <row r="175" spans="1:20">
      <c r="A175">
        <v>2033</v>
      </c>
      <c r="B175" t="s">
        <v>81</v>
      </c>
      <c r="C175">
        <v>3</v>
      </c>
      <c r="D175">
        <v>2033021</v>
      </c>
      <c r="E175" t="s">
        <v>82</v>
      </c>
      <c r="F175">
        <v>2097</v>
      </c>
      <c r="G175" t="s">
        <v>88</v>
      </c>
      <c r="H175">
        <v>4</v>
      </c>
      <c r="I175">
        <v>2097042</v>
      </c>
      <c r="J175" t="s">
        <v>82</v>
      </c>
      <c r="K175">
        <v>8</v>
      </c>
      <c r="L175">
        <v>2</v>
      </c>
      <c r="M175">
        <v>6</v>
      </c>
      <c r="N175">
        <f t="shared" si="14"/>
        <v>1</v>
      </c>
      <c r="O175">
        <f t="shared" si="15"/>
        <v>5</v>
      </c>
      <c r="P175" t="str">
        <f t="shared" si="16"/>
        <v>OK</v>
      </c>
      <c r="Q175">
        <f t="shared" si="17"/>
        <v>0</v>
      </c>
      <c r="R175">
        <f t="shared" si="18"/>
        <v>1</v>
      </c>
      <c r="S175" t="str">
        <f t="shared" si="19"/>
        <v/>
      </c>
      <c r="T175" t="str">
        <f t="shared" si="20"/>
        <v/>
      </c>
    </row>
    <row r="176" spans="1:20">
      <c r="A176">
        <v>2033</v>
      </c>
      <c r="B176" t="s">
        <v>81</v>
      </c>
      <c r="C176">
        <v>3</v>
      </c>
      <c r="D176">
        <v>2033021</v>
      </c>
      <c r="E176" t="s">
        <v>82</v>
      </c>
      <c r="F176">
        <v>2113</v>
      </c>
      <c r="G176" t="s">
        <v>51</v>
      </c>
      <c r="H176">
        <v>3</v>
      </c>
      <c r="I176">
        <v>2113028</v>
      </c>
      <c r="J176" t="s">
        <v>82</v>
      </c>
      <c r="K176">
        <v>16</v>
      </c>
      <c r="L176">
        <v>1</v>
      </c>
      <c r="M176">
        <v>15</v>
      </c>
      <c r="N176">
        <f t="shared" si="14"/>
        <v>1</v>
      </c>
      <c r="O176">
        <f t="shared" si="15"/>
        <v>5</v>
      </c>
      <c r="P176" t="str">
        <f t="shared" si="16"/>
        <v>OK</v>
      </c>
      <c r="Q176">
        <f t="shared" si="17"/>
        <v>0</v>
      </c>
      <c r="R176">
        <f t="shared" si="18"/>
        <v>1</v>
      </c>
      <c r="S176" t="str">
        <f t="shared" si="19"/>
        <v/>
      </c>
      <c r="T176" t="str">
        <f t="shared" si="20"/>
        <v/>
      </c>
    </row>
    <row r="177" spans="1:20">
      <c r="A177">
        <v>2033</v>
      </c>
      <c r="B177" t="s">
        <v>81</v>
      </c>
      <c r="C177">
        <v>3</v>
      </c>
      <c r="D177">
        <v>2033021</v>
      </c>
      <c r="E177" t="s">
        <v>82</v>
      </c>
      <c r="F177">
        <v>2114</v>
      </c>
      <c r="G177" t="s">
        <v>93</v>
      </c>
      <c r="H177">
        <v>4</v>
      </c>
      <c r="I177">
        <v>2114035</v>
      </c>
      <c r="J177" t="s">
        <v>82</v>
      </c>
      <c r="K177">
        <v>12</v>
      </c>
      <c r="L177">
        <v>2</v>
      </c>
      <c r="M177">
        <v>10</v>
      </c>
      <c r="N177">
        <f t="shared" si="14"/>
        <v>1</v>
      </c>
      <c r="O177">
        <f t="shared" si="15"/>
        <v>5</v>
      </c>
      <c r="P177" t="str">
        <f t="shared" si="16"/>
        <v>OK</v>
      </c>
      <c r="Q177">
        <f t="shared" si="17"/>
        <v>0</v>
      </c>
      <c r="R177">
        <f t="shared" si="18"/>
        <v>1</v>
      </c>
      <c r="S177" t="str">
        <f t="shared" si="19"/>
        <v/>
      </c>
      <c r="T177" t="str">
        <f t="shared" si="20"/>
        <v/>
      </c>
    </row>
    <row r="178" spans="1:20">
      <c r="A178">
        <v>2033</v>
      </c>
      <c r="B178" t="s">
        <v>81</v>
      </c>
      <c r="C178">
        <v>3</v>
      </c>
      <c r="D178">
        <v>2033021</v>
      </c>
      <c r="E178" t="s">
        <v>82</v>
      </c>
      <c r="F178">
        <v>2315</v>
      </c>
      <c r="G178" t="s">
        <v>91</v>
      </c>
      <c r="H178">
        <v>5</v>
      </c>
      <c r="I178">
        <v>2315037</v>
      </c>
      <c r="J178" t="s">
        <v>82</v>
      </c>
      <c r="K178">
        <v>6</v>
      </c>
      <c r="L178">
        <v>4</v>
      </c>
      <c r="M178">
        <v>2</v>
      </c>
      <c r="N178">
        <f t="shared" si="14"/>
        <v>1</v>
      </c>
      <c r="O178">
        <f t="shared" si="15"/>
        <v>5</v>
      </c>
      <c r="P178" t="str">
        <f t="shared" si="16"/>
        <v>OK</v>
      </c>
      <c r="Q178">
        <f t="shared" si="17"/>
        <v>0</v>
      </c>
      <c r="R178">
        <f t="shared" si="18"/>
        <v>1</v>
      </c>
      <c r="S178" t="str">
        <f t="shared" si="19"/>
        <v/>
      </c>
      <c r="T178" t="str">
        <f t="shared" si="20"/>
        <v/>
      </c>
    </row>
    <row r="179" spans="1:20">
      <c r="A179">
        <v>2033</v>
      </c>
      <c r="B179" t="s">
        <v>81</v>
      </c>
      <c r="C179">
        <v>3</v>
      </c>
      <c r="D179">
        <v>2033021</v>
      </c>
      <c r="E179" t="s">
        <v>82</v>
      </c>
      <c r="K179">
        <v>28</v>
      </c>
      <c r="L179">
        <v>4</v>
      </c>
      <c r="M179">
        <v>24</v>
      </c>
      <c r="N179">
        <f t="shared" si="14"/>
        <v>0</v>
      </c>
      <c r="O179">
        <f t="shared" si="15"/>
        <v>5</v>
      </c>
      <c r="P179" t="str">
        <f t="shared" si="16"/>
        <v>OK</v>
      </c>
      <c r="Q179">
        <f t="shared" si="17"/>
        <v>0</v>
      </c>
      <c r="R179" t="str">
        <f t="shared" si="18"/>
        <v/>
      </c>
      <c r="S179" t="str">
        <f t="shared" si="19"/>
        <v/>
      </c>
      <c r="T179" t="str">
        <f t="shared" si="20"/>
        <v/>
      </c>
    </row>
    <row r="180" spans="1:20">
      <c r="A180">
        <v>2033</v>
      </c>
      <c r="B180" t="s">
        <v>81</v>
      </c>
      <c r="C180">
        <v>3</v>
      </c>
      <c r="D180">
        <v>2033022</v>
      </c>
      <c r="E180" t="s">
        <v>71</v>
      </c>
      <c r="F180">
        <v>2097</v>
      </c>
      <c r="G180" t="s">
        <v>88</v>
      </c>
      <c r="H180">
        <v>5</v>
      </c>
      <c r="I180">
        <v>2097055</v>
      </c>
      <c r="J180" t="s">
        <v>71</v>
      </c>
      <c r="K180">
        <v>7</v>
      </c>
      <c r="L180">
        <v>1</v>
      </c>
      <c r="M180">
        <v>6</v>
      </c>
      <c r="N180">
        <f t="shared" si="14"/>
        <v>1</v>
      </c>
      <c r="O180">
        <f t="shared" si="15"/>
        <v>4</v>
      </c>
      <c r="P180" t="str">
        <f t="shared" si="16"/>
        <v>OK</v>
      </c>
      <c r="Q180">
        <f t="shared" si="17"/>
        <v>0</v>
      </c>
      <c r="R180">
        <f t="shared" si="18"/>
        <v>1</v>
      </c>
      <c r="S180" t="str">
        <f t="shared" si="19"/>
        <v/>
      </c>
      <c r="T180" t="str">
        <f t="shared" si="20"/>
        <v/>
      </c>
    </row>
    <row r="181" spans="1:20">
      <c r="A181">
        <v>2033</v>
      </c>
      <c r="B181" t="s">
        <v>81</v>
      </c>
      <c r="C181">
        <v>3</v>
      </c>
      <c r="D181">
        <v>2033022</v>
      </c>
      <c r="E181" t="s">
        <v>71</v>
      </c>
      <c r="F181">
        <v>2114</v>
      </c>
      <c r="G181" t="s">
        <v>93</v>
      </c>
      <c r="H181">
        <v>3</v>
      </c>
      <c r="I181">
        <v>2114025</v>
      </c>
      <c r="J181" t="s">
        <v>71</v>
      </c>
      <c r="K181">
        <v>15</v>
      </c>
      <c r="L181">
        <v>2</v>
      </c>
      <c r="M181">
        <v>13</v>
      </c>
      <c r="N181">
        <f t="shared" si="14"/>
        <v>1</v>
      </c>
      <c r="O181">
        <f t="shared" si="15"/>
        <v>4</v>
      </c>
      <c r="P181" t="str">
        <f t="shared" si="16"/>
        <v>OK</v>
      </c>
      <c r="Q181">
        <f t="shared" si="17"/>
        <v>0</v>
      </c>
      <c r="R181">
        <f t="shared" si="18"/>
        <v>1</v>
      </c>
      <c r="S181" t="str">
        <f t="shared" si="19"/>
        <v/>
      </c>
      <c r="T181" t="str">
        <f t="shared" si="20"/>
        <v/>
      </c>
    </row>
    <row r="182" spans="1:20">
      <c r="A182">
        <v>2033</v>
      </c>
      <c r="B182" t="s">
        <v>81</v>
      </c>
      <c r="C182">
        <v>3</v>
      </c>
      <c r="D182">
        <v>2033022</v>
      </c>
      <c r="E182" t="s">
        <v>71</v>
      </c>
      <c r="F182">
        <v>2315</v>
      </c>
      <c r="G182" t="s">
        <v>91</v>
      </c>
      <c r="H182">
        <v>4</v>
      </c>
      <c r="I182">
        <v>2315035</v>
      </c>
      <c r="J182" t="s">
        <v>71</v>
      </c>
      <c r="K182">
        <v>7</v>
      </c>
      <c r="L182">
        <v>3</v>
      </c>
      <c r="M182">
        <v>4</v>
      </c>
      <c r="N182">
        <f t="shared" si="14"/>
        <v>1</v>
      </c>
      <c r="O182">
        <f t="shared" si="15"/>
        <v>4</v>
      </c>
      <c r="P182" t="str">
        <f t="shared" si="16"/>
        <v>OK</v>
      </c>
      <c r="Q182">
        <f t="shared" si="17"/>
        <v>0</v>
      </c>
      <c r="R182">
        <f t="shared" si="18"/>
        <v>1</v>
      </c>
      <c r="S182" t="str">
        <f t="shared" si="19"/>
        <v/>
      </c>
      <c r="T182" t="str">
        <f t="shared" si="20"/>
        <v/>
      </c>
    </row>
    <row r="183" spans="1:20">
      <c r="A183">
        <v>2033</v>
      </c>
      <c r="B183" t="s">
        <v>81</v>
      </c>
      <c r="C183">
        <v>3</v>
      </c>
      <c r="D183">
        <v>2033022</v>
      </c>
      <c r="E183" t="s">
        <v>71</v>
      </c>
      <c r="K183">
        <v>23</v>
      </c>
      <c r="L183">
        <v>3</v>
      </c>
      <c r="M183">
        <v>20</v>
      </c>
      <c r="N183">
        <f t="shared" si="14"/>
        <v>0</v>
      </c>
      <c r="O183">
        <f t="shared" si="15"/>
        <v>4</v>
      </c>
      <c r="P183" t="str">
        <f t="shared" si="16"/>
        <v>OK</v>
      </c>
      <c r="Q183">
        <f t="shared" si="17"/>
        <v>0</v>
      </c>
      <c r="R183" t="str">
        <f t="shared" si="18"/>
        <v/>
      </c>
      <c r="S183" t="str">
        <f t="shared" si="19"/>
        <v/>
      </c>
      <c r="T183" t="str">
        <f t="shared" si="20"/>
        <v/>
      </c>
    </row>
    <row r="184" spans="1:20">
      <c r="A184">
        <v>2033</v>
      </c>
      <c r="B184" t="s">
        <v>81</v>
      </c>
      <c r="C184">
        <v>3</v>
      </c>
      <c r="D184">
        <v>2033023</v>
      </c>
      <c r="E184" t="s">
        <v>97</v>
      </c>
      <c r="F184">
        <v>2097</v>
      </c>
      <c r="G184" t="s">
        <v>88</v>
      </c>
      <c r="H184">
        <v>4</v>
      </c>
      <c r="I184">
        <v>2097044</v>
      </c>
      <c r="J184" t="s">
        <v>97</v>
      </c>
      <c r="K184">
        <v>15</v>
      </c>
      <c r="L184">
        <v>3</v>
      </c>
      <c r="M184">
        <v>12</v>
      </c>
      <c r="N184">
        <f t="shared" si="14"/>
        <v>1</v>
      </c>
      <c r="O184">
        <f t="shared" si="15"/>
        <v>5</v>
      </c>
      <c r="P184" t="str">
        <f t="shared" si="16"/>
        <v>OK</v>
      </c>
      <c r="Q184">
        <f t="shared" si="17"/>
        <v>0</v>
      </c>
      <c r="R184">
        <f t="shared" si="18"/>
        <v>1</v>
      </c>
      <c r="S184" t="str">
        <f t="shared" si="19"/>
        <v/>
      </c>
      <c r="T184" t="str">
        <f t="shared" si="20"/>
        <v/>
      </c>
    </row>
    <row r="185" spans="1:20">
      <c r="A185">
        <v>2033</v>
      </c>
      <c r="B185" t="s">
        <v>81</v>
      </c>
      <c r="C185">
        <v>3</v>
      </c>
      <c r="D185">
        <v>2033023</v>
      </c>
      <c r="E185" t="s">
        <v>97</v>
      </c>
      <c r="F185">
        <v>2113</v>
      </c>
      <c r="G185" t="s">
        <v>51</v>
      </c>
      <c r="H185">
        <v>4</v>
      </c>
      <c r="I185">
        <v>2113036</v>
      </c>
      <c r="J185" t="s">
        <v>97</v>
      </c>
      <c r="K185">
        <v>16</v>
      </c>
      <c r="L185">
        <v>1</v>
      </c>
      <c r="M185">
        <v>15</v>
      </c>
      <c r="N185">
        <f t="shared" si="14"/>
        <v>1</v>
      </c>
      <c r="O185">
        <f t="shared" si="15"/>
        <v>5</v>
      </c>
      <c r="P185" t="str">
        <f t="shared" si="16"/>
        <v>OK</v>
      </c>
      <c r="Q185">
        <f t="shared" si="17"/>
        <v>0</v>
      </c>
      <c r="R185">
        <f t="shared" si="18"/>
        <v>1</v>
      </c>
      <c r="S185" t="str">
        <f t="shared" si="19"/>
        <v/>
      </c>
      <c r="T185" t="str">
        <f t="shared" si="20"/>
        <v/>
      </c>
    </row>
    <row r="186" spans="1:20">
      <c r="A186">
        <v>2033</v>
      </c>
      <c r="B186" t="s">
        <v>81</v>
      </c>
      <c r="C186">
        <v>3</v>
      </c>
      <c r="D186">
        <v>2033023</v>
      </c>
      <c r="E186" t="s">
        <v>97</v>
      </c>
      <c r="F186">
        <v>2114</v>
      </c>
      <c r="G186" t="s">
        <v>93</v>
      </c>
      <c r="H186">
        <v>3</v>
      </c>
      <c r="I186">
        <v>2114023</v>
      </c>
      <c r="J186" t="s">
        <v>97</v>
      </c>
      <c r="K186">
        <v>20</v>
      </c>
      <c r="L186">
        <v>2</v>
      </c>
      <c r="M186">
        <v>18</v>
      </c>
      <c r="N186">
        <f t="shared" si="14"/>
        <v>1</v>
      </c>
      <c r="O186">
        <f t="shared" si="15"/>
        <v>5</v>
      </c>
      <c r="P186" t="str">
        <f t="shared" si="16"/>
        <v>OK</v>
      </c>
      <c r="Q186">
        <f t="shared" si="17"/>
        <v>0</v>
      </c>
      <c r="R186">
        <f t="shared" si="18"/>
        <v>1</v>
      </c>
      <c r="S186" t="str">
        <f t="shared" si="19"/>
        <v/>
      </c>
      <c r="T186" t="str">
        <f t="shared" si="20"/>
        <v/>
      </c>
    </row>
    <row r="187" spans="1:20">
      <c r="A187">
        <v>2033</v>
      </c>
      <c r="B187" t="s">
        <v>81</v>
      </c>
      <c r="C187">
        <v>3</v>
      </c>
      <c r="D187">
        <v>2033023</v>
      </c>
      <c r="E187" t="s">
        <v>97</v>
      </c>
      <c r="F187">
        <v>2315</v>
      </c>
      <c r="G187" t="s">
        <v>91</v>
      </c>
      <c r="H187">
        <v>3</v>
      </c>
      <c r="I187">
        <v>2315026</v>
      </c>
      <c r="J187" t="s">
        <v>97</v>
      </c>
      <c r="K187">
        <v>5</v>
      </c>
      <c r="L187">
        <v>1</v>
      </c>
      <c r="M187">
        <v>4</v>
      </c>
      <c r="N187">
        <f t="shared" si="14"/>
        <v>1</v>
      </c>
      <c r="O187">
        <f t="shared" si="15"/>
        <v>5</v>
      </c>
      <c r="P187" t="str">
        <f t="shared" si="16"/>
        <v>OK</v>
      </c>
      <c r="Q187">
        <f t="shared" si="17"/>
        <v>0</v>
      </c>
      <c r="R187">
        <f t="shared" si="18"/>
        <v>1</v>
      </c>
      <c r="S187" t="str">
        <f t="shared" si="19"/>
        <v/>
      </c>
      <c r="T187" t="str">
        <f t="shared" si="20"/>
        <v/>
      </c>
    </row>
    <row r="188" spans="1:20">
      <c r="A188">
        <v>2033</v>
      </c>
      <c r="B188" t="s">
        <v>81</v>
      </c>
      <c r="C188">
        <v>3</v>
      </c>
      <c r="D188">
        <v>2033023</v>
      </c>
      <c r="E188" t="s">
        <v>97</v>
      </c>
      <c r="K188">
        <v>45</v>
      </c>
      <c r="L188">
        <v>4</v>
      </c>
      <c r="M188">
        <v>41</v>
      </c>
      <c r="N188">
        <f t="shared" si="14"/>
        <v>0</v>
      </c>
      <c r="O188">
        <f t="shared" si="15"/>
        <v>5</v>
      </c>
      <c r="P188" t="str">
        <f t="shared" si="16"/>
        <v>OK</v>
      </c>
      <c r="Q188">
        <f t="shared" si="17"/>
        <v>0</v>
      </c>
      <c r="R188" t="str">
        <f t="shared" si="18"/>
        <v/>
      </c>
      <c r="S188" t="str">
        <f t="shared" si="19"/>
        <v/>
      </c>
      <c r="T188" t="str">
        <f t="shared" si="20"/>
        <v/>
      </c>
    </row>
    <row r="189" spans="1:20">
      <c r="A189">
        <v>2033</v>
      </c>
      <c r="B189" t="s">
        <v>81</v>
      </c>
      <c r="C189">
        <v>3</v>
      </c>
      <c r="D189">
        <v>2033024</v>
      </c>
      <c r="E189" t="s">
        <v>98</v>
      </c>
      <c r="F189">
        <v>2097</v>
      </c>
      <c r="G189" t="s">
        <v>88</v>
      </c>
      <c r="H189">
        <v>4</v>
      </c>
      <c r="I189">
        <v>2097045</v>
      </c>
      <c r="J189" t="s">
        <v>98</v>
      </c>
      <c r="K189">
        <v>18</v>
      </c>
      <c r="L189">
        <v>3</v>
      </c>
      <c r="M189">
        <v>15</v>
      </c>
      <c r="N189">
        <f t="shared" si="14"/>
        <v>1</v>
      </c>
      <c r="O189">
        <f t="shared" si="15"/>
        <v>5</v>
      </c>
      <c r="P189" t="str">
        <f t="shared" si="16"/>
        <v>OK</v>
      </c>
      <c r="Q189">
        <f t="shared" si="17"/>
        <v>0</v>
      </c>
      <c r="R189">
        <f t="shared" si="18"/>
        <v>1</v>
      </c>
      <c r="S189" t="str">
        <f t="shared" si="19"/>
        <v/>
      </c>
      <c r="T189" t="str">
        <f t="shared" si="20"/>
        <v/>
      </c>
    </row>
    <row r="190" spans="1:20">
      <c r="A190">
        <v>2033</v>
      </c>
      <c r="B190" t="s">
        <v>81</v>
      </c>
      <c r="C190">
        <v>3</v>
      </c>
      <c r="D190">
        <v>2033024</v>
      </c>
      <c r="E190" t="s">
        <v>98</v>
      </c>
      <c r="F190">
        <v>2113</v>
      </c>
      <c r="G190" t="s">
        <v>51</v>
      </c>
      <c r="H190">
        <v>4</v>
      </c>
      <c r="I190">
        <v>2113035</v>
      </c>
      <c r="J190" t="s">
        <v>98</v>
      </c>
      <c r="K190">
        <v>15</v>
      </c>
      <c r="L190">
        <v>1</v>
      </c>
      <c r="M190">
        <v>14</v>
      </c>
      <c r="N190">
        <f t="shared" si="14"/>
        <v>1</v>
      </c>
      <c r="O190">
        <f t="shared" si="15"/>
        <v>5</v>
      </c>
      <c r="P190" t="str">
        <f t="shared" si="16"/>
        <v>OK</v>
      </c>
      <c r="Q190">
        <f t="shared" si="17"/>
        <v>0</v>
      </c>
      <c r="R190">
        <f t="shared" si="18"/>
        <v>1</v>
      </c>
      <c r="S190" t="str">
        <f t="shared" si="19"/>
        <v/>
      </c>
      <c r="T190" t="str">
        <f t="shared" si="20"/>
        <v/>
      </c>
    </row>
    <row r="191" spans="1:20">
      <c r="A191">
        <v>2033</v>
      </c>
      <c r="B191" t="s">
        <v>81</v>
      </c>
      <c r="C191">
        <v>3</v>
      </c>
      <c r="D191">
        <v>2033024</v>
      </c>
      <c r="E191" t="s">
        <v>98</v>
      </c>
      <c r="F191">
        <v>2114</v>
      </c>
      <c r="G191" t="s">
        <v>93</v>
      </c>
      <c r="H191">
        <v>3</v>
      </c>
      <c r="I191">
        <v>2114026</v>
      </c>
      <c r="J191" t="s">
        <v>98</v>
      </c>
      <c r="K191">
        <v>18</v>
      </c>
      <c r="L191">
        <v>3</v>
      </c>
      <c r="M191">
        <v>15</v>
      </c>
      <c r="N191">
        <f t="shared" si="14"/>
        <v>1</v>
      </c>
      <c r="O191">
        <f t="shared" si="15"/>
        <v>5</v>
      </c>
      <c r="P191" t="str">
        <f t="shared" si="16"/>
        <v>OK</v>
      </c>
      <c r="Q191">
        <f t="shared" si="17"/>
        <v>0</v>
      </c>
      <c r="R191">
        <f t="shared" si="18"/>
        <v>1</v>
      </c>
      <c r="S191" t="str">
        <f t="shared" si="19"/>
        <v/>
      </c>
      <c r="T191" t="str">
        <f t="shared" si="20"/>
        <v/>
      </c>
    </row>
    <row r="192" spans="1:20">
      <c r="A192">
        <v>2033</v>
      </c>
      <c r="B192" t="s">
        <v>81</v>
      </c>
      <c r="C192">
        <v>3</v>
      </c>
      <c r="D192">
        <v>2033024</v>
      </c>
      <c r="E192" t="s">
        <v>98</v>
      </c>
      <c r="F192">
        <v>2315</v>
      </c>
      <c r="G192" t="s">
        <v>91</v>
      </c>
      <c r="H192">
        <v>4</v>
      </c>
      <c r="I192">
        <v>2315036</v>
      </c>
      <c r="J192" t="s">
        <v>98</v>
      </c>
      <c r="K192">
        <v>11</v>
      </c>
      <c r="L192">
        <v>3</v>
      </c>
      <c r="M192">
        <v>8</v>
      </c>
      <c r="N192">
        <f t="shared" si="14"/>
        <v>1</v>
      </c>
      <c r="O192">
        <f t="shared" si="15"/>
        <v>5</v>
      </c>
      <c r="P192" t="str">
        <f t="shared" si="16"/>
        <v>OK</v>
      </c>
      <c r="Q192">
        <f t="shared" si="17"/>
        <v>0</v>
      </c>
      <c r="R192">
        <f t="shared" si="18"/>
        <v>1</v>
      </c>
      <c r="S192" t="str">
        <f t="shared" si="19"/>
        <v/>
      </c>
      <c r="T192" t="str">
        <f t="shared" si="20"/>
        <v/>
      </c>
    </row>
    <row r="193" spans="1:20">
      <c r="A193">
        <v>2033</v>
      </c>
      <c r="B193" t="s">
        <v>81</v>
      </c>
      <c r="C193">
        <v>3</v>
      </c>
      <c r="D193">
        <v>2033024</v>
      </c>
      <c r="E193" t="s">
        <v>98</v>
      </c>
      <c r="K193">
        <v>62</v>
      </c>
      <c r="L193">
        <v>5</v>
      </c>
      <c r="M193">
        <v>57</v>
      </c>
      <c r="N193">
        <f t="shared" si="14"/>
        <v>0</v>
      </c>
      <c r="O193">
        <f t="shared" si="15"/>
        <v>5</v>
      </c>
      <c r="P193" t="str">
        <f t="shared" si="16"/>
        <v>OK</v>
      </c>
      <c r="Q193">
        <f t="shared" si="17"/>
        <v>0</v>
      </c>
      <c r="R193" t="str">
        <f t="shared" si="18"/>
        <v/>
      </c>
      <c r="S193" t="str">
        <f t="shared" si="19"/>
        <v/>
      </c>
      <c r="T193" t="str">
        <f t="shared" si="20"/>
        <v/>
      </c>
    </row>
    <row r="194" spans="1:20">
      <c r="A194">
        <v>2033</v>
      </c>
      <c r="B194" t="s">
        <v>81</v>
      </c>
      <c r="C194">
        <v>3</v>
      </c>
      <c r="D194">
        <v>2033025</v>
      </c>
      <c r="E194" t="s">
        <v>66</v>
      </c>
      <c r="F194">
        <v>2097</v>
      </c>
      <c r="G194" t="s">
        <v>88</v>
      </c>
      <c r="H194">
        <v>4</v>
      </c>
      <c r="I194">
        <v>2097041</v>
      </c>
      <c r="J194" t="s">
        <v>66</v>
      </c>
      <c r="K194">
        <v>15</v>
      </c>
      <c r="L194">
        <v>5</v>
      </c>
      <c r="M194">
        <v>10</v>
      </c>
      <c r="N194">
        <f t="shared" ref="N194:N257" si="21">COUNTIF($I$2:$I$1176,I194)</f>
        <v>1</v>
      </c>
      <c r="O194">
        <f t="shared" si="15"/>
        <v>3</v>
      </c>
      <c r="P194" t="str">
        <f t="shared" si="16"/>
        <v>OK</v>
      </c>
      <c r="Q194">
        <f t="shared" si="17"/>
        <v>0</v>
      </c>
      <c r="R194">
        <f t="shared" si="18"/>
        <v>1</v>
      </c>
      <c r="S194" t="str">
        <f t="shared" si="19"/>
        <v/>
      </c>
      <c r="T194" t="str">
        <f t="shared" si="20"/>
        <v/>
      </c>
    </row>
    <row r="195" spans="1:20">
      <c r="A195">
        <v>2033</v>
      </c>
      <c r="B195" t="s">
        <v>81</v>
      </c>
      <c r="C195">
        <v>3</v>
      </c>
      <c r="D195">
        <v>2033025</v>
      </c>
      <c r="E195" t="s">
        <v>66</v>
      </c>
      <c r="F195">
        <v>2315</v>
      </c>
      <c r="G195" t="s">
        <v>91</v>
      </c>
      <c r="H195">
        <v>3</v>
      </c>
      <c r="I195">
        <v>2315025</v>
      </c>
      <c r="J195" t="s">
        <v>66</v>
      </c>
      <c r="K195">
        <v>4</v>
      </c>
      <c r="L195">
        <v>0</v>
      </c>
      <c r="M195">
        <v>4</v>
      </c>
      <c r="N195">
        <f t="shared" si="21"/>
        <v>1</v>
      </c>
      <c r="O195">
        <f t="shared" ref="O195:O258" si="22">COUNTIF($D$2:$D$1176,D195)</f>
        <v>3</v>
      </c>
      <c r="P195" t="str">
        <f t="shared" ref="P195:P258" si="23">IF(I195=D195,1,"OK")</f>
        <v>OK</v>
      </c>
      <c r="Q195">
        <f t="shared" ref="Q195:Q258" si="24">COUNTIF($I$2:$I$1176,D195)</f>
        <v>0</v>
      </c>
      <c r="R195">
        <f t="shared" ref="R195:R258" si="25">IF(I195="","",COUNTIF($D$2:$D$1176,I195))</f>
        <v>1</v>
      </c>
      <c r="S195" t="str">
        <f t="shared" ref="S195:S258" si="26">IF(G195="","",IF(ISNUMBER(SEARCH("DOBLE GRADO",G195)),"","1"))</f>
        <v/>
      </c>
      <c r="T195" t="str">
        <f t="shared" ref="T195:T258" si="27">IF(ISNUMBER(SEARCH("DOBLE GRADO",B195)),COUNTIF($I$2:$I$1176,D195),"")</f>
        <v/>
      </c>
    </row>
    <row r="196" spans="1:20">
      <c r="A196">
        <v>2033</v>
      </c>
      <c r="B196" t="s">
        <v>81</v>
      </c>
      <c r="C196">
        <v>3</v>
      </c>
      <c r="D196">
        <v>2033025</v>
      </c>
      <c r="E196" t="s">
        <v>66</v>
      </c>
      <c r="K196">
        <v>37</v>
      </c>
      <c r="L196">
        <v>5</v>
      </c>
      <c r="M196">
        <v>32</v>
      </c>
      <c r="N196">
        <f t="shared" si="21"/>
        <v>0</v>
      </c>
      <c r="O196">
        <f t="shared" si="22"/>
        <v>3</v>
      </c>
      <c r="P196" t="str">
        <f t="shared" si="23"/>
        <v>OK</v>
      </c>
      <c r="Q196">
        <f t="shared" si="24"/>
        <v>0</v>
      </c>
      <c r="R196" t="str">
        <f t="shared" si="25"/>
        <v/>
      </c>
      <c r="S196" t="str">
        <f t="shared" si="26"/>
        <v/>
      </c>
      <c r="T196" t="str">
        <f t="shared" si="27"/>
        <v/>
      </c>
    </row>
    <row r="197" spans="1:20">
      <c r="A197">
        <v>2033</v>
      </c>
      <c r="B197" t="s">
        <v>81</v>
      </c>
      <c r="C197">
        <v>3</v>
      </c>
      <c r="D197">
        <v>2033026</v>
      </c>
      <c r="E197" t="s">
        <v>99</v>
      </c>
      <c r="F197">
        <v>2097</v>
      </c>
      <c r="G197" t="s">
        <v>88</v>
      </c>
      <c r="H197">
        <v>4</v>
      </c>
      <c r="I197">
        <v>2097014</v>
      </c>
      <c r="J197" t="s">
        <v>99</v>
      </c>
      <c r="K197">
        <v>12</v>
      </c>
      <c r="L197">
        <v>3</v>
      </c>
      <c r="M197">
        <v>9</v>
      </c>
      <c r="N197">
        <f t="shared" si="21"/>
        <v>1</v>
      </c>
      <c r="O197">
        <f t="shared" si="22"/>
        <v>4</v>
      </c>
      <c r="P197" t="str">
        <f t="shared" si="23"/>
        <v>OK</v>
      </c>
      <c r="Q197">
        <f t="shared" si="24"/>
        <v>0</v>
      </c>
      <c r="R197">
        <f t="shared" si="25"/>
        <v>1</v>
      </c>
      <c r="S197" t="str">
        <f t="shared" si="26"/>
        <v/>
      </c>
      <c r="T197" t="str">
        <f t="shared" si="27"/>
        <v/>
      </c>
    </row>
    <row r="198" spans="1:20">
      <c r="A198">
        <v>2033</v>
      </c>
      <c r="B198" t="s">
        <v>81</v>
      </c>
      <c r="C198">
        <v>3</v>
      </c>
      <c r="D198">
        <v>2033026</v>
      </c>
      <c r="E198" t="s">
        <v>99</v>
      </c>
      <c r="F198">
        <v>2114</v>
      </c>
      <c r="G198" t="s">
        <v>93</v>
      </c>
      <c r="H198">
        <v>4</v>
      </c>
      <c r="I198">
        <v>2114038</v>
      </c>
      <c r="J198" t="s">
        <v>99</v>
      </c>
      <c r="K198">
        <v>13</v>
      </c>
      <c r="L198">
        <v>3</v>
      </c>
      <c r="M198">
        <v>10</v>
      </c>
      <c r="N198">
        <f t="shared" si="21"/>
        <v>1</v>
      </c>
      <c r="O198">
        <f t="shared" si="22"/>
        <v>4</v>
      </c>
      <c r="P198" t="str">
        <f t="shared" si="23"/>
        <v>OK</v>
      </c>
      <c r="Q198">
        <f t="shared" si="24"/>
        <v>0</v>
      </c>
      <c r="R198">
        <f t="shared" si="25"/>
        <v>1</v>
      </c>
      <c r="S198" t="str">
        <f t="shared" si="26"/>
        <v/>
      </c>
      <c r="T198" t="str">
        <f t="shared" si="27"/>
        <v/>
      </c>
    </row>
    <row r="199" spans="1:20">
      <c r="A199">
        <v>2033</v>
      </c>
      <c r="B199" t="s">
        <v>81</v>
      </c>
      <c r="C199">
        <v>3</v>
      </c>
      <c r="D199">
        <v>2033026</v>
      </c>
      <c r="E199" t="s">
        <v>99</v>
      </c>
      <c r="F199">
        <v>2315</v>
      </c>
      <c r="G199" t="s">
        <v>91</v>
      </c>
      <c r="H199">
        <v>4</v>
      </c>
      <c r="I199">
        <v>2315043</v>
      </c>
      <c r="J199" t="s">
        <v>99</v>
      </c>
      <c r="K199">
        <v>12</v>
      </c>
      <c r="L199">
        <v>5</v>
      </c>
      <c r="M199">
        <v>7</v>
      </c>
      <c r="N199">
        <f t="shared" si="21"/>
        <v>1</v>
      </c>
      <c r="O199">
        <f t="shared" si="22"/>
        <v>4</v>
      </c>
      <c r="P199" t="str">
        <f t="shared" si="23"/>
        <v>OK</v>
      </c>
      <c r="Q199">
        <f t="shared" si="24"/>
        <v>0</v>
      </c>
      <c r="R199">
        <f t="shared" si="25"/>
        <v>1</v>
      </c>
      <c r="S199" t="str">
        <f t="shared" si="26"/>
        <v/>
      </c>
      <c r="T199" t="str">
        <f t="shared" si="27"/>
        <v/>
      </c>
    </row>
    <row r="200" spans="1:20">
      <c r="A200">
        <v>2033</v>
      </c>
      <c r="B200" t="s">
        <v>81</v>
      </c>
      <c r="C200">
        <v>3</v>
      </c>
      <c r="D200">
        <v>2033026</v>
      </c>
      <c r="E200" t="s">
        <v>99</v>
      </c>
      <c r="K200">
        <v>24</v>
      </c>
      <c r="L200">
        <v>2</v>
      </c>
      <c r="M200">
        <v>22</v>
      </c>
      <c r="N200">
        <f t="shared" si="21"/>
        <v>0</v>
      </c>
      <c r="O200">
        <f t="shared" si="22"/>
        <v>4</v>
      </c>
      <c r="P200" t="str">
        <f t="shared" si="23"/>
        <v>OK</v>
      </c>
      <c r="Q200">
        <f t="shared" si="24"/>
        <v>0</v>
      </c>
      <c r="R200" t="str">
        <f t="shared" si="25"/>
        <v/>
      </c>
      <c r="S200" t="str">
        <f t="shared" si="26"/>
        <v/>
      </c>
      <c r="T200" t="str">
        <f t="shared" si="27"/>
        <v/>
      </c>
    </row>
    <row r="201" spans="1:20">
      <c r="A201">
        <v>2033</v>
      </c>
      <c r="B201" t="s">
        <v>81</v>
      </c>
      <c r="C201">
        <v>3</v>
      </c>
      <c r="D201">
        <v>2033027</v>
      </c>
      <c r="E201" t="s">
        <v>100</v>
      </c>
      <c r="F201">
        <v>2097</v>
      </c>
      <c r="G201" t="s">
        <v>88</v>
      </c>
      <c r="H201">
        <v>4</v>
      </c>
      <c r="I201">
        <v>2097048</v>
      </c>
      <c r="J201" t="s">
        <v>100</v>
      </c>
      <c r="K201">
        <v>10</v>
      </c>
      <c r="L201">
        <v>2</v>
      </c>
      <c r="M201">
        <v>8</v>
      </c>
      <c r="N201">
        <f t="shared" si="21"/>
        <v>1</v>
      </c>
      <c r="O201">
        <f t="shared" si="22"/>
        <v>4</v>
      </c>
      <c r="P201" t="str">
        <f t="shared" si="23"/>
        <v>OK</v>
      </c>
      <c r="Q201">
        <f t="shared" si="24"/>
        <v>0</v>
      </c>
      <c r="R201">
        <f t="shared" si="25"/>
        <v>1</v>
      </c>
      <c r="S201" t="str">
        <f t="shared" si="26"/>
        <v/>
      </c>
      <c r="T201" t="str">
        <f t="shared" si="27"/>
        <v/>
      </c>
    </row>
    <row r="202" spans="1:20">
      <c r="A202">
        <v>2033</v>
      </c>
      <c r="B202" t="s">
        <v>81</v>
      </c>
      <c r="C202">
        <v>3</v>
      </c>
      <c r="D202">
        <v>2033027</v>
      </c>
      <c r="E202" t="s">
        <v>100</v>
      </c>
      <c r="F202">
        <v>2113</v>
      </c>
      <c r="G202" t="s">
        <v>51</v>
      </c>
      <c r="H202">
        <v>3</v>
      </c>
      <c r="I202">
        <v>2113032</v>
      </c>
      <c r="J202" t="s">
        <v>100</v>
      </c>
      <c r="K202">
        <v>16</v>
      </c>
      <c r="L202">
        <v>1</v>
      </c>
      <c r="M202">
        <v>15</v>
      </c>
      <c r="N202">
        <f t="shared" si="21"/>
        <v>1</v>
      </c>
      <c r="O202">
        <f t="shared" si="22"/>
        <v>4</v>
      </c>
      <c r="P202" t="str">
        <f t="shared" si="23"/>
        <v>OK</v>
      </c>
      <c r="Q202">
        <f t="shared" si="24"/>
        <v>0</v>
      </c>
      <c r="R202">
        <f t="shared" si="25"/>
        <v>1</v>
      </c>
      <c r="S202" t="str">
        <f t="shared" si="26"/>
        <v/>
      </c>
      <c r="T202" t="str">
        <f t="shared" si="27"/>
        <v/>
      </c>
    </row>
    <row r="203" spans="1:20">
      <c r="A203">
        <v>2033</v>
      </c>
      <c r="B203" t="s">
        <v>81</v>
      </c>
      <c r="C203">
        <v>3</v>
      </c>
      <c r="D203">
        <v>2033027</v>
      </c>
      <c r="E203" t="s">
        <v>100</v>
      </c>
      <c r="F203">
        <v>2315</v>
      </c>
      <c r="G203" t="s">
        <v>91</v>
      </c>
      <c r="H203">
        <v>4</v>
      </c>
      <c r="I203">
        <v>2315041</v>
      </c>
      <c r="J203" t="s">
        <v>100</v>
      </c>
      <c r="K203">
        <v>9</v>
      </c>
      <c r="L203">
        <v>4</v>
      </c>
      <c r="M203">
        <v>5</v>
      </c>
      <c r="N203">
        <f t="shared" si="21"/>
        <v>1</v>
      </c>
      <c r="O203">
        <f t="shared" si="22"/>
        <v>4</v>
      </c>
      <c r="P203" t="str">
        <f t="shared" si="23"/>
        <v>OK</v>
      </c>
      <c r="Q203">
        <f t="shared" si="24"/>
        <v>0</v>
      </c>
      <c r="R203">
        <f t="shared" si="25"/>
        <v>1</v>
      </c>
      <c r="S203" t="str">
        <f t="shared" si="26"/>
        <v/>
      </c>
      <c r="T203" t="str">
        <f t="shared" si="27"/>
        <v/>
      </c>
    </row>
    <row r="204" spans="1:20">
      <c r="A204">
        <v>2033</v>
      </c>
      <c r="B204" t="s">
        <v>81</v>
      </c>
      <c r="C204">
        <v>3</v>
      </c>
      <c r="D204">
        <v>2033027</v>
      </c>
      <c r="E204" t="s">
        <v>100</v>
      </c>
      <c r="K204">
        <v>27</v>
      </c>
      <c r="L204">
        <v>3</v>
      </c>
      <c r="M204">
        <v>24</v>
      </c>
      <c r="N204">
        <f t="shared" si="21"/>
        <v>0</v>
      </c>
      <c r="O204">
        <f t="shared" si="22"/>
        <v>4</v>
      </c>
      <c r="P204" t="str">
        <f t="shared" si="23"/>
        <v>OK</v>
      </c>
      <c r="Q204">
        <f t="shared" si="24"/>
        <v>0</v>
      </c>
      <c r="R204" t="str">
        <f t="shared" si="25"/>
        <v/>
      </c>
      <c r="S204" t="str">
        <f t="shared" si="26"/>
        <v/>
      </c>
      <c r="T204" t="str">
        <f t="shared" si="27"/>
        <v/>
      </c>
    </row>
    <row r="205" spans="1:20">
      <c r="A205">
        <v>2033</v>
      </c>
      <c r="B205" t="s">
        <v>81</v>
      </c>
      <c r="C205">
        <v>3</v>
      </c>
      <c r="D205">
        <v>2033028</v>
      </c>
      <c r="E205" t="s">
        <v>101</v>
      </c>
      <c r="F205">
        <v>2097</v>
      </c>
      <c r="G205" t="s">
        <v>88</v>
      </c>
      <c r="H205">
        <v>4</v>
      </c>
      <c r="I205">
        <v>2097049</v>
      </c>
      <c r="J205" t="s">
        <v>101</v>
      </c>
      <c r="K205">
        <v>12</v>
      </c>
      <c r="L205">
        <v>3</v>
      </c>
      <c r="M205">
        <v>9</v>
      </c>
      <c r="N205">
        <f t="shared" si="21"/>
        <v>1</v>
      </c>
      <c r="O205">
        <f t="shared" si="22"/>
        <v>4</v>
      </c>
      <c r="P205" t="str">
        <f t="shared" si="23"/>
        <v>OK</v>
      </c>
      <c r="Q205">
        <f t="shared" si="24"/>
        <v>0</v>
      </c>
      <c r="R205">
        <f t="shared" si="25"/>
        <v>1</v>
      </c>
      <c r="S205" t="str">
        <f t="shared" si="26"/>
        <v/>
      </c>
      <c r="T205" t="str">
        <f t="shared" si="27"/>
        <v/>
      </c>
    </row>
    <row r="206" spans="1:20">
      <c r="A206">
        <v>2033</v>
      </c>
      <c r="B206" t="s">
        <v>81</v>
      </c>
      <c r="C206">
        <v>3</v>
      </c>
      <c r="D206">
        <v>2033028</v>
      </c>
      <c r="E206" t="s">
        <v>101</v>
      </c>
      <c r="F206">
        <v>2114</v>
      </c>
      <c r="G206" t="s">
        <v>93</v>
      </c>
      <c r="H206">
        <v>3</v>
      </c>
      <c r="I206">
        <v>2114032</v>
      </c>
      <c r="J206" t="s">
        <v>101</v>
      </c>
      <c r="K206">
        <v>19</v>
      </c>
      <c r="L206">
        <v>2</v>
      </c>
      <c r="M206">
        <v>17</v>
      </c>
      <c r="N206">
        <f t="shared" si="21"/>
        <v>1</v>
      </c>
      <c r="O206">
        <f t="shared" si="22"/>
        <v>4</v>
      </c>
      <c r="P206" t="str">
        <f t="shared" si="23"/>
        <v>OK</v>
      </c>
      <c r="Q206">
        <f t="shared" si="24"/>
        <v>0</v>
      </c>
      <c r="R206">
        <f t="shared" si="25"/>
        <v>1</v>
      </c>
      <c r="S206" t="str">
        <f t="shared" si="26"/>
        <v/>
      </c>
      <c r="T206" t="str">
        <f t="shared" si="27"/>
        <v/>
      </c>
    </row>
    <row r="207" spans="1:20">
      <c r="A207">
        <v>2033</v>
      </c>
      <c r="B207" t="s">
        <v>81</v>
      </c>
      <c r="C207">
        <v>3</v>
      </c>
      <c r="D207">
        <v>2033028</v>
      </c>
      <c r="E207" t="s">
        <v>101</v>
      </c>
      <c r="F207">
        <v>2315</v>
      </c>
      <c r="G207" t="s">
        <v>91</v>
      </c>
      <c r="H207">
        <v>3</v>
      </c>
      <c r="I207">
        <v>2315032</v>
      </c>
      <c r="J207" t="s">
        <v>101</v>
      </c>
      <c r="K207">
        <v>5</v>
      </c>
      <c r="L207">
        <v>1</v>
      </c>
      <c r="M207">
        <v>4</v>
      </c>
      <c r="N207">
        <f t="shared" si="21"/>
        <v>1</v>
      </c>
      <c r="O207">
        <f t="shared" si="22"/>
        <v>4</v>
      </c>
      <c r="P207" t="str">
        <f t="shared" si="23"/>
        <v>OK</v>
      </c>
      <c r="Q207">
        <f t="shared" si="24"/>
        <v>0</v>
      </c>
      <c r="R207">
        <f t="shared" si="25"/>
        <v>1</v>
      </c>
      <c r="S207" t="str">
        <f t="shared" si="26"/>
        <v/>
      </c>
      <c r="T207" t="str">
        <f t="shared" si="27"/>
        <v/>
      </c>
    </row>
    <row r="208" spans="1:20">
      <c r="A208">
        <v>2033</v>
      </c>
      <c r="B208" t="s">
        <v>81</v>
      </c>
      <c r="C208">
        <v>3</v>
      </c>
      <c r="D208">
        <v>2033028</v>
      </c>
      <c r="E208" t="s">
        <v>101</v>
      </c>
      <c r="K208">
        <v>36</v>
      </c>
      <c r="L208">
        <v>3</v>
      </c>
      <c r="M208">
        <v>33</v>
      </c>
      <c r="N208">
        <f t="shared" si="21"/>
        <v>0</v>
      </c>
      <c r="O208">
        <f t="shared" si="22"/>
        <v>4</v>
      </c>
      <c r="P208" t="str">
        <f t="shared" si="23"/>
        <v>OK</v>
      </c>
      <c r="Q208">
        <f t="shared" si="24"/>
        <v>0</v>
      </c>
      <c r="R208" t="str">
        <f t="shared" si="25"/>
        <v/>
      </c>
      <c r="S208" t="str">
        <f t="shared" si="26"/>
        <v/>
      </c>
      <c r="T208" t="str">
        <f t="shared" si="27"/>
        <v/>
      </c>
    </row>
    <row r="209" spans="1:20">
      <c r="A209">
        <v>2033</v>
      </c>
      <c r="B209" t="s">
        <v>81</v>
      </c>
      <c r="C209">
        <v>3</v>
      </c>
      <c r="D209">
        <v>2033029</v>
      </c>
      <c r="E209" t="s">
        <v>102</v>
      </c>
      <c r="F209">
        <v>2097</v>
      </c>
      <c r="G209" t="s">
        <v>88</v>
      </c>
      <c r="H209">
        <v>4</v>
      </c>
      <c r="I209">
        <v>2097050</v>
      </c>
      <c r="J209" t="s">
        <v>102</v>
      </c>
      <c r="K209">
        <v>14</v>
      </c>
      <c r="L209">
        <v>4</v>
      </c>
      <c r="M209">
        <v>10</v>
      </c>
      <c r="N209">
        <f t="shared" si="21"/>
        <v>1</v>
      </c>
      <c r="O209">
        <f t="shared" si="22"/>
        <v>5</v>
      </c>
      <c r="P209" t="str">
        <f t="shared" si="23"/>
        <v>OK</v>
      </c>
      <c r="Q209">
        <f t="shared" si="24"/>
        <v>0</v>
      </c>
      <c r="R209">
        <f t="shared" si="25"/>
        <v>1</v>
      </c>
      <c r="S209" t="str">
        <f t="shared" si="26"/>
        <v/>
      </c>
      <c r="T209" t="str">
        <f t="shared" si="27"/>
        <v/>
      </c>
    </row>
    <row r="210" spans="1:20">
      <c r="A210">
        <v>2033</v>
      </c>
      <c r="B210" t="s">
        <v>81</v>
      </c>
      <c r="C210">
        <v>3</v>
      </c>
      <c r="D210">
        <v>2033029</v>
      </c>
      <c r="E210" t="s">
        <v>102</v>
      </c>
      <c r="F210">
        <v>2113</v>
      </c>
      <c r="G210" t="s">
        <v>51</v>
      </c>
      <c r="H210">
        <v>3</v>
      </c>
      <c r="I210">
        <v>2113031</v>
      </c>
      <c r="J210" t="s">
        <v>102</v>
      </c>
      <c r="K210">
        <v>10</v>
      </c>
      <c r="L210">
        <v>1</v>
      </c>
      <c r="M210">
        <v>9</v>
      </c>
      <c r="N210">
        <f t="shared" si="21"/>
        <v>1</v>
      </c>
      <c r="O210">
        <f t="shared" si="22"/>
        <v>5</v>
      </c>
      <c r="P210" t="str">
        <f t="shared" si="23"/>
        <v>OK</v>
      </c>
      <c r="Q210">
        <f t="shared" si="24"/>
        <v>0</v>
      </c>
      <c r="R210">
        <f t="shared" si="25"/>
        <v>1</v>
      </c>
      <c r="S210" t="str">
        <f t="shared" si="26"/>
        <v/>
      </c>
      <c r="T210" t="str">
        <f t="shared" si="27"/>
        <v/>
      </c>
    </row>
    <row r="211" spans="1:20">
      <c r="A211">
        <v>2033</v>
      </c>
      <c r="B211" t="s">
        <v>81</v>
      </c>
      <c r="C211">
        <v>3</v>
      </c>
      <c r="D211">
        <v>2033029</v>
      </c>
      <c r="E211" t="s">
        <v>102</v>
      </c>
      <c r="F211">
        <v>2114</v>
      </c>
      <c r="G211" t="s">
        <v>93</v>
      </c>
      <c r="H211">
        <v>3</v>
      </c>
      <c r="I211">
        <v>2114033</v>
      </c>
      <c r="J211" t="s">
        <v>102</v>
      </c>
      <c r="K211">
        <v>17</v>
      </c>
      <c r="L211">
        <v>1</v>
      </c>
      <c r="M211">
        <v>16</v>
      </c>
      <c r="N211">
        <f t="shared" si="21"/>
        <v>1</v>
      </c>
      <c r="O211">
        <f t="shared" si="22"/>
        <v>5</v>
      </c>
      <c r="P211" t="str">
        <f t="shared" si="23"/>
        <v>OK</v>
      </c>
      <c r="Q211">
        <f t="shared" si="24"/>
        <v>0</v>
      </c>
      <c r="R211">
        <f t="shared" si="25"/>
        <v>1</v>
      </c>
      <c r="S211" t="str">
        <f t="shared" si="26"/>
        <v/>
      </c>
      <c r="T211" t="str">
        <f t="shared" si="27"/>
        <v/>
      </c>
    </row>
    <row r="212" spans="1:20">
      <c r="A212">
        <v>2033</v>
      </c>
      <c r="B212" t="s">
        <v>81</v>
      </c>
      <c r="C212">
        <v>3</v>
      </c>
      <c r="D212">
        <v>2033029</v>
      </c>
      <c r="E212" t="s">
        <v>102</v>
      </c>
      <c r="F212">
        <v>2315</v>
      </c>
      <c r="G212" t="s">
        <v>91</v>
      </c>
      <c r="H212">
        <v>3</v>
      </c>
      <c r="I212">
        <v>2315033</v>
      </c>
      <c r="J212" t="s">
        <v>102</v>
      </c>
      <c r="K212">
        <v>5</v>
      </c>
      <c r="L212">
        <v>1</v>
      </c>
      <c r="M212">
        <v>4</v>
      </c>
      <c r="N212">
        <f t="shared" si="21"/>
        <v>1</v>
      </c>
      <c r="O212">
        <f t="shared" si="22"/>
        <v>5</v>
      </c>
      <c r="P212" t="str">
        <f t="shared" si="23"/>
        <v>OK</v>
      </c>
      <c r="Q212">
        <f t="shared" si="24"/>
        <v>0</v>
      </c>
      <c r="R212">
        <f t="shared" si="25"/>
        <v>1</v>
      </c>
      <c r="S212" t="str">
        <f t="shared" si="26"/>
        <v/>
      </c>
      <c r="T212" t="str">
        <f t="shared" si="27"/>
        <v/>
      </c>
    </row>
    <row r="213" spans="1:20">
      <c r="A213">
        <v>2033</v>
      </c>
      <c r="B213" t="s">
        <v>81</v>
      </c>
      <c r="C213">
        <v>3</v>
      </c>
      <c r="D213">
        <v>2033029</v>
      </c>
      <c r="E213" t="s">
        <v>102</v>
      </c>
      <c r="K213">
        <v>28</v>
      </c>
      <c r="L213">
        <v>3</v>
      </c>
      <c r="M213">
        <v>25</v>
      </c>
      <c r="N213">
        <f t="shared" si="21"/>
        <v>0</v>
      </c>
      <c r="O213">
        <f t="shared" si="22"/>
        <v>5</v>
      </c>
      <c r="P213" t="str">
        <f t="shared" si="23"/>
        <v>OK</v>
      </c>
      <c r="Q213">
        <f t="shared" si="24"/>
        <v>0</v>
      </c>
      <c r="R213" t="str">
        <f t="shared" si="25"/>
        <v/>
      </c>
      <c r="S213" t="str">
        <f t="shared" si="26"/>
        <v/>
      </c>
      <c r="T213" t="str">
        <f t="shared" si="27"/>
        <v/>
      </c>
    </row>
    <row r="214" spans="1:20">
      <c r="A214">
        <v>2033</v>
      </c>
      <c r="B214" t="s">
        <v>81</v>
      </c>
      <c r="C214">
        <v>3</v>
      </c>
      <c r="D214">
        <v>2033030</v>
      </c>
      <c r="E214" t="s">
        <v>103</v>
      </c>
      <c r="F214">
        <v>2097</v>
      </c>
      <c r="G214" t="s">
        <v>88</v>
      </c>
      <c r="H214">
        <v>4</v>
      </c>
      <c r="I214">
        <v>2097051</v>
      </c>
      <c r="J214" t="s">
        <v>103</v>
      </c>
      <c r="K214">
        <v>13</v>
      </c>
      <c r="L214">
        <v>2</v>
      </c>
      <c r="M214">
        <v>11</v>
      </c>
      <c r="N214">
        <f t="shared" si="21"/>
        <v>1</v>
      </c>
      <c r="O214">
        <f t="shared" si="22"/>
        <v>5</v>
      </c>
      <c r="P214" t="str">
        <f t="shared" si="23"/>
        <v>OK</v>
      </c>
      <c r="Q214">
        <f t="shared" si="24"/>
        <v>0</v>
      </c>
      <c r="R214">
        <f t="shared" si="25"/>
        <v>1</v>
      </c>
      <c r="S214" t="str">
        <f t="shared" si="26"/>
        <v/>
      </c>
      <c r="T214" t="str">
        <f t="shared" si="27"/>
        <v/>
      </c>
    </row>
    <row r="215" spans="1:20">
      <c r="A215">
        <v>2033</v>
      </c>
      <c r="B215" t="s">
        <v>81</v>
      </c>
      <c r="C215">
        <v>3</v>
      </c>
      <c r="D215">
        <v>2033030</v>
      </c>
      <c r="E215" t="s">
        <v>103</v>
      </c>
      <c r="F215">
        <v>2113</v>
      </c>
      <c r="G215" t="s">
        <v>51</v>
      </c>
      <c r="H215">
        <v>3</v>
      </c>
      <c r="I215">
        <v>2113030</v>
      </c>
      <c r="J215" t="s">
        <v>103</v>
      </c>
      <c r="K215">
        <v>16</v>
      </c>
      <c r="L215">
        <v>1</v>
      </c>
      <c r="M215">
        <v>15</v>
      </c>
      <c r="N215">
        <f t="shared" si="21"/>
        <v>1</v>
      </c>
      <c r="O215">
        <f t="shared" si="22"/>
        <v>5</v>
      </c>
      <c r="P215" t="str">
        <f t="shared" si="23"/>
        <v>OK</v>
      </c>
      <c r="Q215">
        <f t="shared" si="24"/>
        <v>0</v>
      </c>
      <c r="R215">
        <f t="shared" si="25"/>
        <v>1</v>
      </c>
      <c r="S215" t="str">
        <f t="shared" si="26"/>
        <v/>
      </c>
      <c r="T215" t="str">
        <f t="shared" si="27"/>
        <v/>
      </c>
    </row>
    <row r="216" spans="1:20">
      <c r="A216">
        <v>2033</v>
      </c>
      <c r="B216" t="s">
        <v>81</v>
      </c>
      <c r="C216">
        <v>3</v>
      </c>
      <c r="D216">
        <v>2033030</v>
      </c>
      <c r="E216" t="s">
        <v>103</v>
      </c>
      <c r="F216">
        <v>2114</v>
      </c>
      <c r="G216" t="s">
        <v>93</v>
      </c>
      <c r="H216">
        <v>3</v>
      </c>
      <c r="I216">
        <v>2114029</v>
      </c>
      <c r="J216" t="s">
        <v>103</v>
      </c>
      <c r="K216">
        <v>19</v>
      </c>
      <c r="L216">
        <v>2</v>
      </c>
      <c r="M216">
        <v>17</v>
      </c>
      <c r="N216">
        <f t="shared" si="21"/>
        <v>1</v>
      </c>
      <c r="O216">
        <f t="shared" si="22"/>
        <v>5</v>
      </c>
      <c r="P216" t="str">
        <f t="shared" si="23"/>
        <v>OK</v>
      </c>
      <c r="Q216">
        <f t="shared" si="24"/>
        <v>0</v>
      </c>
      <c r="R216">
        <f t="shared" si="25"/>
        <v>1</v>
      </c>
      <c r="S216" t="str">
        <f t="shared" si="26"/>
        <v/>
      </c>
      <c r="T216" t="str">
        <f t="shared" si="27"/>
        <v/>
      </c>
    </row>
    <row r="217" spans="1:20">
      <c r="A217">
        <v>2033</v>
      </c>
      <c r="B217" t="s">
        <v>81</v>
      </c>
      <c r="C217">
        <v>3</v>
      </c>
      <c r="D217">
        <v>2033030</v>
      </c>
      <c r="E217" t="s">
        <v>103</v>
      </c>
      <c r="F217">
        <v>2315</v>
      </c>
      <c r="G217" t="s">
        <v>91</v>
      </c>
      <c r="H217">
        <v>4</v>
      </c>
      <c r="I217">
        <v>2315042</v>
      </c>
      <c r="J217" t="s">
        <v>103</v>
      </c>
      <c r="K217">
        <v>11</v>
      </c>
      <c r="L217">
        <v>4</v>
      </c>
      <c r="M217">
        <v>7</v>
      </c>
      <c r="N217">
        <f t="shared" si="21"/>
        <v>1</v>
      </c>
      <c r="O217">
        <f t="shared" si="22"/>
        <v>5</v>
      </c>
      <c r="P217" t="str">
        <f t="shared" si="23"/>
        <v>OK</v>
      </c>
      <c r="Q217">
        <f t="shared" si="24"/>
        <v>0</v>
      </c>
      <c r="R217">
        <f t="shared" si="25"/>
        <v>1</v>
      </c>
      <c r="S217" t="str">
        <f t="shared" si="26"/>
        <v/>
      </c>
      <c r="T217" t="str">
        <f t="shared" si="27"/>
        <v/>
      </c>
    </row>
    <row r="218" spans="1:20">
      <c r="A218">
        <v>2033</v>
      </c>
      <c r="B218" t="s">
        <v>81</v>
      </c>
      <c r="C218">
        <v>3</v>
      </c>
      <c r="D218">
        <v>2033030</v>
      </c>
      <c r="E218" t="s">
        <v>103</v>
      </c>
      <c r="K218">
        <v>36</v>
      </c>
      <c r="L218">
        <v>3</v>
      </c>
      <c r="M218">
        <v>33</v>
      </c>
      <c r="N218">
        <f t="shared" si="21"/>
        <v>0</v>
      </c>
      <c r="O218">
        <f t="shared" si="22"/>
        <v>5</v>
      </c>
      <c r="P218" t="str">
        <f t="shared" si="23"/>
        <v>OK</v>
      </c>
      <c r="Q218">
        <f t="shared" si="24"/>
        <v>0</v>
      </c>
      <c r="R218" t="str">
        <f t="shared" si="25"/>
        <v/>
      </c>
      <c r="S218" t="str">
        <f t="shared" si="26"/>
        <v/>
      </c>
      <c r="T218" t="str">
        <f t="shared" si="27"/>
        <v/>
      </c>
    </row>
    <row r="219" spans="1:20">
      <c r="A219">
        <v>2033</v>
      </c>
      <c r="B219" t="s">
        <v>81</v>
      </c>
      <c r="C219">
        <v>4</v>
      </c>
      <c r="D219">
        <v>2033031</v>
      </c>
      <c r="E219" t="s">
        <v>104</v>
      </c>
      <c r="F219">
        <v>2114</v>
      </c>
      <c r="G219" t="s">
        <v>93</v>
      </c>
      <c r="H219">
        <v>3</v>
      </c>
      <c r="I219">
        <v>2114046</v>
      </c>
      <c r="J219" t="s">
        <v>104</v>
      </c>
      <c r="K219">
        <v>3</v>
      </c>
      <c r="L219">
        <v>1</v>
      </c>
      <c r="M219">
        <v>2</v>
      </c>
      <c r="N219">
        <f t="shared" si="21"/>
        <v>1</v>
      </c>
      <c r="O219">
        <f t="shared" si="22"/>
        <v>2</v>
      </c>
      <c r="P219" t="str">
        <f t="shared" si="23"/>
        <v>OK</v>
      </c>
      <c r="Q219">
        <f t="shared" si="24"/>
        <v>0</v>
      </c>
      <c r="R219">
        <f t="shared" si="25"/>
        <v>1</v>
      </c>
      <c r="S219" t="str">
        <f t="shared" si="26"/>
        <v/>
      </c>
      <c r="T219" t="str">
        <f t="shared" si="27"/>
        <v/>
      </c>
    </row>
    <row r="220" spans="1:20">
      <c r="A220">
        <v>2033</v>
      </c>
      <c r="B220" t="s">
        <v>81</v>
      </c>
      <c r="C220">
        <v>4</v>
      </c>
      <c r="D220">
        <v>2033031</v>
      </c>
      <c r="E220" t="s">
        <v>104</v>
      </c>
      <c r="K220">
        <v>24</v>
      </c>
      <c r="L220">
        <v>2</v>
      </c>
      <c r="M220">
        <v>22</v>
      </c>
      <c r="N220">
        <f t="shared" si="21"/>
        <v>0</v>
      </c>
      <c r="O220">
        <f t="shared" si="22"/>
        <v>2</v>
      </c>
      <c r="P220" t="str">
        <f t="shared" si="23"/>
        <v>OK</v>
      </c>
      <c r="Q220">
        <f t="shared" si="24"/>
        <v>0</v>
      </c>
      <c r="R220" t="str">
        <f t="shared" si="25"/>
        <v/>
      </c>
      <c r="S220" t="str">
        <f t="shared" si="26"/>
        <v/>
      </c>
      <c r="T220" t="str">
        <f t="shared" si="27"/>
        <v/>
      </c>
    </row>
    <row r="221" spans="1:20">
      <c r="A221">
        <v>2033</v>
      </c>
      <c r="B221" t="s">
        <v>81</v>
      </c>
      <c r="C221">
        <v>4</v>
      </c>
      <c r="D221">
        <v>2033032</v>
      </c>
      <c r="E221" t="s">
        <v>86</v>
      </c>
      <c r="F221">
        <v>2032</v>
      </c>
      <c r="G221" t="s">
        <v>47</v>
      </c>
      <c r="H221">
        <v>4</v>
      </c>
      <c r="I221">
        <v>2032041</v>
      </c>
      <c r="J221" t="s">
        <v>86</v>
      </c>
      <c r="K221">
        <v>14</v>
      </c>
      <c r="L221">
        <v>1</v>
      </c>
      <c r="M221">
        <v>13</v>
      </c>
      <c r="N221">
        <f t="shared" si="21"/>
        <v>1</v>
      </c>
      <c r="O221">
        <f t="shared" si="22"/>
        <v>3</v>
      </c>
      <c r="P221" t="str">
        <f t="shared" si="23"/>
        <v>OK</v>
      </c>
      <c r="Q221">
        <f t="shared" si="24"/>
        <v>0</v>
      </c>
      <c r="R221">
        <f t="shared" si="25"/>
        <v>1</v>
      </c>
      <c r="S221" s="2" t="str">
        <f t="shared" si="26"/>
        <v>1</v>
      </c>
      <c r="T221" t="str">
        <f t="shared" si="27"/>
        <v/>
      </c>
    </row>
    <row r="222" spans="1:20">
      <c r="A222">
        <v>2033</v>
      </c>
      <c r="B222" t="s">
        <v>81</v>
      </c>
      <c r="C222">
        <v>4</v>
      </c>
      <c r="D222">
        <v>2033032</v>
      </c>
      <c r="E222" t="s">
        <v>86</v>
      </c>
      <c r="F222">
        <v>2113</v>
      </c>
      <c r="G222" t="s">
        <v>51</v>
      </c>
      <c r="H222">
        <v>4</v>
      </c>
      <c r="I222">
        <v>2113037</v>
      </c>
      <c r="J222" t="s">
        <v>86</v>
      </c>
      <c r="K222">
        <v>3</v>
      </c>
      <c r="L222">
        <v>0</v>
      </c>
      <c r="M222">
        <v>3</v>
      </c>
      <c r="N222">
        <f t="shared" si="21"/>
        <v>1</v>
      </c>
      <c r="O222">
        <f t="shared" si="22"/>
        <v>3</v>
      </c>
      <c r="P222" t="str">
        <f t="shared" si="23"/>
        <v>OK</v>
      </c>
      <c r="Q222">
        <f t="shared" si="24"/>
        <v>0</v>
      </c>
      <c r="R222">
        <f t="shared" si="25"/>
        <v>1</v>
      </c>
      <c r="S222" t="str">
        <f t="shared" si="26"/>
        <v/>
      </c>
      <c r="T222" t="str">
        <f t="shared" si="27"/>
        <v/>
      </c>
    </row>
    <row r="223" spans="1:20">
      <c r="A223">
        <v>2033</v>
      </c>
      <c r="B223" t="s">
        <v>81</v>
      </c>
      <c r="C223">
        <v>4</v>
      </c>
      <c r="D223">
        <v>2033032</v>
      </c>
      <c r="E223" t="s">
        <v>86</v>
      </c>
      <c r="K223">
        <v>17</v>
      </c>
      <c r="L223">
        <v>5</v>
      </c>
      <c r="M223">
        <v>12</v>
      </c>
      <c r="N223">
        <f t="shared" si="21"/>
        <v>0</v>
      </c>
      <c r="O223">
        <f t="shared" si="22"/>
        <v>3</v>
      </c>
      <c r="P223" t="str">
        <f t="shared" si="23"/>
        <v>OK</v>
      </c>
      <c r="Q223">
        <f t="shared" si="24"/>
        <v>0</v>
      </c>
      <c r="R223" t="str">
        <f t="shared" si="25"/>
        <v/>
      </c>
      <c r="S223" t="str">
        <f t="shared" si="26"/>
        <v/>
      </c>
      <c r="T223" t="str">
        <f t="shared" si="27"/>
        <v/>
      </c>
    </row>
    <row r="224" spans="1:20">
      <c r="A224">
        <v>2033</v>
      </c>
      <c r="B224" t="s">
        <v>81</v>
      </c>
      <c r="C224">
        <v>4</v>
      </c>
      <c r="D224">
        <v>2033033</v>
      </c>
      <c r="E224" t="s">
        <v>43</v>
      </c>
      <c r="K224">
        <v>35</v>
      </c>
      <c r="L224">
        <v>5</v>
      </c>
      <c r="M224">
        <v>30</v>
      </c>
      <c r="N224">
        <f t="shared" si="21"/>
        <v>0</v>
      </c>
      <c r="O224">
        <f t="shared" si="22"/>
        <v>1</v>
      </c>
      <c r="P224" t="str">
        <f t="shared" si="23"/>
        <v>OK</v>
      </c>
      <c r="Q224">
        <f t="shared" si="24"/>
        <v>0</v>
      </c>
      <c r="R224" t="str">
        <f t="shared" si="25"/>
        <v/>
      </c>
      <c r="S224" t="str">
        <f t="shared" si="26"/>
        <v/>
      </c>
      <c r="T224" t="str">
        <f t="shared" si="27"/>
        <v/>
      </c>
    </row>
    <row r="225" spans="1:20">
      <c r="A225">
        <v>2033</v>
      </c>
      <c r="B225" t="s">
        <v>81</v>
      </c>
      <c r="C225">
        <v>4</v>
      </c>
      <c r="D225">
        <v>2033034</v>
      </c>
      <c r="E225" t="s">
        <v>85</v>
      </c>
      <c r="F225">
        <v>2032</v>
      </c>
      <c r="G225" t="s">
        <v>47</v>
      </c>
      <c r="H225">
        <v>4</v>
      </c>
      <c r="I225">
        <v>2032040</v>
      </c>
      <c r="J225" t="s">
        <v>85</v>
      </c>
      <c r="K225">
        <v>6</v>
      </c>
      <c r="L225">
        <v>0</v>
      </c>
      <c r="M225">
        <v>6</v>
      </c>
      <c r="N225">
        <f t="shared" si="21"/>
        <v>1</v>
      </c>
      <c r="O225">
        <f t="shared" si="22"/>
        <v>3</v>
      </c>
      <c r="P225" t="str">
        <f t="shared" si="23"/>
        <v>OK</v>
      </c>
      <c r="Q225">
        <f t="shared" si="24"/>
        <v>0</v>
      </c>
      <c r="R225">
        <f t="shared" si="25"/>
        <v>1</v>
      </c>
      <c r="S225" s="2" t="str">
        <f t="shared" si="26"/>
        <v>1</v>
      </c>
      <c r="T225" t="str">
        <f t="shared" si="27"/>
        <v/>
      </c>
    </row>
    <row r="226" spans="1:20">
      <c r="A226">
        <v>2033</v>
      </c>
      <c r="B226" t="s">
        <v>81</v>
      </c>
      <c r="C226">
        <v>4</v>
      </c>
      <c r="D226">
        <v>2033034</v>
      </c>
      <c r="E226" t="s">
        <v>85</v>
      </c>
      <c r="F226">
        <v>2114</v>
      </c>
      <c r="G226" t="s">
        <v>93</v>
      </c>
      <c r="H226">
        <v>4</v>
      </c>
      <c r="I226">
        <v>2114047</v>
      </c>
      <c r="J226" t="s">
        <v>85</v>
      </c>
      <c r="K226">
        <v>3</v>
      </c>
      <c r="L226">
        <v>1</v>
      </c>
      <c r="M226">
        <v>2</v>
      </c>
      <c r="N226">
        <f t="shared" si="21"/>
        <v>1</v>
      </c>
      <c r="O226">
        <f t="shared" si="22"/>
        <v>3</v>
      </c>
      <c r="P226" t="str">
        <f t="shared" si="23"/>
        <v>OK</v>
      </c>
      <c r="Q226">
        <f t="shared" si="24"/>
        <v>0</v>
      </c>
      <c r="R226">
        <f t="shared" si="25"/>
        <v>1</v>
      </c>
      <c r="S226" t="str">
        <f t="shared" si="26"/>
        <v/>
      </c>
      <c r="T226" t="str">
        <f t="shared" si="27"/>
        <v/>
      </c>
    </row>
    <row r="227" spans="1:20">
      <c r="A227">
        <v>2033</v>
      </c>
      <c r="B227" t="s">
        <v>81</v>
      </c>
      <c r="C227">
        <v>4</v>
      </c>
      <c r="D227">
        <v>2033034</v>
      </c>
      <c r="E227" t="s">
        <v>85</v>
      </c>
      <c r="K227">
        <v>20</v>
      </c>
      <c r="L227">
        <v>2</v>
      </c>
      <c r="M227">
        <v>18</v>
      </c>
      <c r="N227">
        <f t="shared" si="21"/>
        <v>0</v>
      </c>
      <c r="O227">
        <f t="shared" si="22"/>
        <v>3</v>
      </c>
      <c r="P227" t="str">
        <f t="shared" si="23"/>
        <v>OK</v>
      </c>
      <c r="Q227">
        <f t="shared" si="24"/>
        <v>0</v>
      </c>
      <c r="R227" t="str">
        <f t="shared" si="25"/>
        <v/>
      </c>
      <c r="S227" t="str">
        <f t="shared" si="26"/>
        <v/>
      </c>
      <c r="T227" t="str">
        <f t="shared" si="27"/>
        <v/>
      </c>
    </row>
    <row r="228" spans="1:20">
      <c r="A228">
        <v>2033</v>
      </c>
      <c r="B228" t="s">
        <v>81</v>
      </c>
      <c r="C228">
        <v>4</v>
      </c>
      <c r="D228">
        <v>2033035</v>
      </c>
      <c r="E228" t="s">
        <v>105</v>
      </c>
      <c r="F228">
        <v>2113</v>
      </c>
      <c r="G228" t="s">
        <v>51</v>
      </c>
      <c r="H228">
        <v>4</v>
      </c>
      <c r="I228">
        <v>2113045</v>
      </c>
      <c r="J228" t="s">
        <v>105</v>
      </c>
      <c r="K228">
        <v>3</v>
      </c>
      <c r="L228">
        <v>0</v>
      </c>
      <c r="M228">
        <v>3</v>
      </c>
      <c r="N228">
        <f t="shared" si="21"/>
        <v>1</v>
      </c>
      <c r="O228">
        <f t="shared" si="22"/>
        <v>3</v>
      </c>
      <c r="P228" t="str">
        <f t="shared" si="23"/>
        <v>OK</v>
      </c>
      <c r="Q228">
        <f t="shared" si="24"/>
        <v>0</v>
      </c>
      <c r="R228">
        <f t="shared" si="25"/>
        <v>1</v>
      </c>
      <c r="S228" t="str">
        <f t="shared" si="26"/>
        <v/>
      </c>
      <c r="T228" t="str">
        <f t="shared" si="27"/>
        <v/>
      </c>
    </row>
    <row r="229" spans="1:20">
      <c r="A229">
        <v>2033</v>
      </c>
      <c r="B229" t="s">
        <v>81</v>
      </c>
      <c r="C229">
        <v>4</v>
      </c>
      <c r="D229">
        <v>2033035</v>
      </c>
      <c r="E229" t="s">
        <v>105</v>
      </c>
      <c r="F229">
        <v>2114</v>
      </c>
      <c r="G229" t="s">
        <v>93</v>
      </c>
      <c r="H229">
        <v>3</v>
      </c>
      <c r="I229">
        <v>2114034</v>
      </c>
      <c r="J229" t="s">
        <v>105</v>
      </c>
      <c r="K229">
        <v>4</v>
      </c>
      <c r="L229">
        <v>0</v>
      </c>
      <c r="M229">
        <v>4</v>
      </c>
      <c r="N229">
        <f t="shared" si="21"/>
        <v>1</v>
      </c>
      <c r="O229">
        <f t="shared" si="22"/>
        <v>3</v>
      </c>
      <c r="P229" t="str">
        <f t="shared" si="23"/>
        <v>OK</v>
      </c>
      <c r="Q229">
        <f t="shared" si="24"/>
        <v>0</v>
      </c>
      <c r="R229">
        <f t="shared" si="25"/>
        <v>1</v>
      </c>
      <c r="S229" t="str">
        <f t="shared" si="26"/>
        <v/>
      </c>
      <c r="T229" t="str">
        <f t="shared" si="27"/>
        <v/>
      </c>
    </row>
    <row r="230" spans="1:20">
      <c r="A230">
        <v>2033</v>
      </c>
      <c r="B230" t="s">
        <v>81</v>
      </c>
      <c r="C230">
        <v>4</v>
      </c>
      <c r="D230">
        <v>2033035</v>
      </c>
      <c r="E230" t="s">
        <v>105</v>
      </c>
      <c r="K230">
        <v>11</v>
      </c>
      <c r="L230">
        <v>0</v>
      </c>
      <c r="M230">
        <v>11</v>
      </c>
      <c r="N230">
        <f t="shared" si="21"/>
        <v>0</v>
      </c>
      <c r="O230">
        <f t="shared" si="22"/>
        <v>3</v>
      </c>
      <c r="P230" t="str">
        <f t="shared" si="23"/>
        <v>OK</v>
      </c>
      <c r="Q230">
        <f t="shared" si="24"/>
        <v>0</v>
      </c>
      <c r="R230" t="str">
        <f t="shared" si="25"/>
        <v/>
      </c>
      <c r="S230" t="str">
        <f t="shared" si="26"/>
        <v/>
      </c>
      <c r="T230" t="str">
        <f t="shared" si="27"/>
        <v/>
      </c>
    </row>
    <row r="231" spans="1:20">
      <c r="A231">
        <v>2033</v>
      </c>
      <c r="B231" t="s">
        <v>81</v>
      </c>
      <c r="C231">
        <v>4</v>
      </c>
      <c r="D231">
        <v>2033036</v>
      </c>
      <c r="E231" t="s">
        <v>45</v>
      </c>
      <c r="K231">
        <v>27</v>
      </c>
      <c r="L231">
        <v>3</v>
      </c>
      <c r="M231">
        <v>24</v>
      </c>
      <c r="N231">
        <f t="shared" si="21"/>
        <v>0</v>
      </c>
      <c r="O231">
        <f t="shared" si="22"/>
        <v>1</v>
      </c>
      <c r="P231" t="str">
        <f t="shared" si="23"/>
        <v>OK</v>
      </c>
      <c r="Q231">
        <f t="shared" si="24"/>
        <v>0</v>
      </c>
      <c r="R231" t="str">
        <f t="shared" si="25"/>
        <v/>
      </c>
      <c r="S231" t="str">
        <f t="shared" si="26"/>
        <v/>
      </c>
      <c r="T231" t="str">
        <f t="shared" si="27"/>
        <v/>
      </c>
    </row>
    <row r="232" spans="1:20">
      <c r="A232">
        <v>2033</v>
      </c>
      <c r="B232" t="s">
        <v>81</v>
      </c>
      <c r="C232">
        <v>4</v>
      </c>
      <c r="D232">
        <v>2033037</v>
      </c>
      <c r="E232" t="s">
        <v>44</v>
      </c>
      <c r="K232">
        <v>93</v>
      </c>
      <c r="L232">
        <v>13</v>
      </c>
      <c r="M232">
        <v>80</v>
      </c>
      <c r="N232">
        <f t="shared" si="21"/>
        <v>0</v>
      </c>
      <c r="O232">
        <f t="shared" si="22"/>
        <v>1</v>
      </c>
      <c r="P232" t="str">
        <f t="shared" si="23"/>
        <v>OK</v>
      </c>
      <c r="Q232">
        <f t="shared" si="24"/>
        <v>0</v>
      </c>
      <c r="R232" t="str">
        <f t="shared" si="25"/>
        <v/>
      </c>
      <c r="S232" t="str">
        <f t="shared" si="26"/>
        <v/>
      </c>
      <c r="T232" t="str">
        <f t="shared" si="27"/>
        <v/>
      </c>
    </row>
    <row r="233" spans="1:20">
      <c r="A233">
        <v>2033</v>
      </c>
      <c r="B233" t="s">
        <v>81</v>
      </c>
      <c r="C233">
        <v>4</v>
      </c>
      <c r="D233">
        <v>2033039</v>
      </c>
      <c r="E233" t="s">
        <v>106</v>
      </c>
      <c r="K233">
        <v>8</v>
      </c>
      <c r="L233">
        <v>2</v>
      </c>
      <c r="M233">
        <v>6</v>
      </c>
      <c r="N233">
        <f t="shared" si="21"/>
        <v>0</v>
      </c>
      <c r="O233">
        <f t="shared" si="22"/>
        <v>1</v>
      </c>
      <c r="P233" t="str">
        <f t="shared" si="23"/>
        <v>OK</v>
      </c>
      <c r="Q233">
        <f t="shared" si="24"/>
        <v>0</v>
      </c>
      <c r="R233" t="str">
        <f t="shared" si="25"/>
        <v/>
      </c>
      <c r="S233" t="str">
        <f t="shared" si="26"/>
        <v/>
      </c>
      <c r="T233" t="str">
        <f t="shared" si="27"/>
        <v/>
      </c>
    </row>
    <row r="234" spans="1:20">
      <c r="A234">
        <v>2033</v>
      </c>
      <c r="B234" t="s">
        <v>81</v>
      </c>
      <c r="C234">
        <v>4</v>
      </c>
      <c r="D234">
        <v>2033040</v>
      </c>
      <c r="E234" t="s">
        <v>72</v>
      </c>
      <c r="K234">
        <v>8</v>
      </c>
      <c r="L234">
        <v>0</v>
      </c>
      <c r="M234">
        <v>8</v>
      </c>
      <c r="N234">
        <f t="shared" si="21"/>
        <v>0</v>
      </c>
      <c r="O234">
        <f t="shared" si="22"/>
        <v>1</v>
      </c>
      <c r="P234" t="str">
        <f t="shared" si="23"/>
        <v>OK</v>
      </c>
      <c r="Q234">
        <f>COUNTIF($I$2:$I$1176,D234)</f>
        <v>3</v>
      </c>
      <c r="R234" t="str">
        <f t="shared" si="25"/>
        <v/>
      </c>
      <c r="S234" t="str">
        <f t="shared" si="26"/>
        <v/>
      </c>
      <c r="T234" t="str">
        <f t="shared" si="27"/>
        <v/>
      </c>
    </row>
    <row r="235" spans="1:20">
      <c r="A235">
        <v>2033</v>
      </c>
      <c r="B235" t="s">
        <v>81</v>
      </c>
      <c r="C235">
        <v>4</v>
      </c>
      <c r="D235">
        <v>2033041</v>
      </c>
      <c r="E235" t="s">
        <v>80</v>
      </c>
      <c r="K235">
        <v>20</v>
      </c>
      <c r="L235">
        <v>2</v>
      </c>
      <c r="M235">
        <v>18</v>
      </c>
      <c r="N235">
        <f t="shared" si="21"/>
        <v>0</v>
      </c>
      <c r="O235">
        <f t="shared" si="22"/>
        <v>1</v>
      </c>
      <c r="P235" t="str">
        <f t="shared" si="23"/>
        <v>OK</v>
      </c>
      <c r="Q235">
        <f t="shared" si="24"/>
        <v>2</v>
      </c>
      <c r="R235" t="str">
        <f t="shared" si="25"/>
        <v/>
      </c>
      <c r="S235" t="str">
        <f t="shared" si="26"/>
        <v/>
      </c>
      <c r="T235" t="str">
        <f t="shared" si="27"/>
        <v/>
      </c>
    </row>
    <row r="236" spans="1:20">
      <c r="A236">
        <v>2034</v>
      </c>
      <c r="B236" t="s">
        <v>79</v>
      </c>
      <c r="C236">
        <v>1</v>
      </c>
      <c r="D236">
        <v>2034001</v>
      </c>
      <c r="E236" t="s">
        <v>87</v>
      </c>
      <c r="F236">
        <v>2114</v>
      </c>
      <c r="G236" t="s">
        <v>93</v>
      </c>
      <c r="H236">
        <v>1</v>
      </c>
      <c r="I236">
        <v>2114002</v>
      </c>
      <c r="J236" t="s">
        <v>87</v>
      </c>
      <c r="K236">
        <v>11</v>
      </c>
      <c r="L236">
        <v>0</v>
      </c>
      <c r="M236">
        <v>11</v>
      </c>
      <c r="N236">
        <f t="shared" si="21"/>
        <v>1</v>
      </c>
      <c r="O236">
        <f t="shared" si="22"/>
        <v>2</v>
      </c>
      <c r="P236" t="str">
        <f t="shared" si="23"/>
        <v>OK</v>
      </c>
      <c r="Q236">
        <f t="shared" si="24"/>
        <v>0</v>
      </c>
      <c r="R236">
        <f t="shared" si="25"/>
        <v>1</v>
      </c>
      <c r="S236" t="str">
        <f t="shared" si="26"/>
        <v/>
      </c>
      <c r="T236" t="str">
        <f t="shared" si="27"/>
        <v/>
      </c>
    </row>
    <row r="237" spans="1:20">
      <c r="A237">
        <v>2034</v>
      </c>
      <c r="B237" t="s">
        <v>79</v>
      </c>
      <c r="C237">
        <v>1</v>
      </c>
      <c r="D237">
        <v>2034001</v>
      </c>
      <c r="E237" t="s">
        <v>87</v>
      </c>
      <c r="K237">
        <v>54</v>
      </c>
      <c r="L237">
        <v>5</v>
      </c>
      <c r="M237">
        <v>49</v>
      </c>
      <c r="N237">
        <f t="shared" si="21"/>
        <v>0</v>
      </c>
      <c r="O237">
        <f t="shared" si="22"/>
        <v>2</v>
      </c>
      <c r="P237" t="str">
        <f t="shared" si="23"/>
        <v>OK</v>
      </c>
      <c r="Q237">
        <f t="shared" si="24"/>
        <v>0</v>
      </c>
      <c r="R237" t="str">
        <f t="shared" si="25"/>
        <v/>
      </c>
      <c r="S237" t="str">
        <f t="shared" si="26"/>
        <v/>
      </c>
      <c r="T237" t="str">
        <f t="shared" si="27"/>
        <v/>
      </c>
    </row>
    <row r="238" spans="1:20">
      <c r="A238">
        <v>2034</v>
      </c>
      <c r="B238" t="s">
        <v>79</v>
      </c>
      <c r="C238">
        <v>1</v>
      </c>
      <c r="D238">
        <v>2034002</v>
      </c>
      <c r="E238" t="s">
        <v>89</v>
      </c>
      <c r="F238">
        <v>2114</v>
      </c>
      <c r="G238" t="s">
        <v>93</v>
      </c>
      <c r="H238">
        <v>1</v>
      </c>
      <c r="I238">
        <v>2114003</v>
      </c>
      <c r="J238" t="s">
        <v>89</v>
      </c>
      <c r="K238">
        <v>11</v>
      </c>
      <c r="L238">
        <v>0</v>
      </c>
      <c r="M238">
        <v>11</v>
      </c>
      <c r="N238">
        <f t="shared" si="21"/>
        <v>1</v>
      </c>
      <c r="O238">
        <f t="shared" si="22"/>
        <v>2</v>
      </c>
      <c r="P238" t="str">
        <f t="shared" si="23"/>
        <v>OK</v>
      </c>
      <c r="Q238">
        <f t="shared" si="24"/>
        <v>0</v>
      </c>
      <c r="R238">
        <f t="shared" si="25"/>
        <v>1</v>
      </c>
      <c r="S238" t="str">
        <f t="shared" si="26"/>
        <v/>
      </c>
      <c r="T238" t="str">
        <f t="shared" si="27"/>
        <v/>
      </c>
    </row>
    <row r="239" spans="1:20">
      <c r="A239">
        <v>2034</v>
      </c>
      <c r="B239" t="s">
        <v>79</v>
      </c>
      <c r="C239">
        <v>1</v>
      </c>
      <c r="D239">
        <v>2034002</v>
      </c>
      <c r="E239" t="s">
        <v>89</v>
      </c>
      <c r="K239">
        <v>47</v>
      </c>
      <c r="L239">
        <v>3</v>
      </c>
      <c r="M239">
        <v>44</v>
      </c>
      <c r="N239">
        <f t="shared" si="21"/>
        <v>0</v>
      </c>
      <c r="O239">
        <f t="shared" si="22"/>
        <v>2</v>
      </c>
      <c r="P239" t="str">
        <f t="shared" si="23"/>
        <v>OK</v>
      </c>
      <c r="Q239">
        <f t="shared" si="24"/>
        <v>0</v>
      </c>
      <c r="R239" t="str">
        <f t="shared" si="25"/>
        <v/>
      </c>
      <c r="S239" t="str">
        <f t="shared" si="26"/>
        <v/>
      </c>
      <c r="T239" t="str">
        <f t="shared" si="27"/>
        <v/>
      </c>
    </row>
    <row r="240" spans="1:20">
      <c r="A240">
        <v>2034</v>
      </c>
      <c r="B240" t="s">
        <v>79</v>
      </c>
      <c r="C240">
        <v>1</v>
      </c>
      <c r="D240">
        <v>2034003</v>
      </c>
      <c r="E240" t="s">
        <v>90</v>
      </c>
      <c r="F240">
        <v>2114</v>
      </c>
      <c r="G240" t="s">
        <v>93</v>
      </c>
      <c r="H240">
        <v>1</v>
      </c>
      <c r="I240">
        <v>2114004</v>
      </c>
      <c r="J240" t="s">
        <v>90</v>
      </c>
      <c r="K240">
        <v>11</v>
      </c>
      <c r="L240">
        <v>1</v>
      </c>
      <c r="M240">
        <v>10</v>
      </c>
      <c r="N240">
        <f t="shared" si="21"/>
        <v>1</v>
      </c>
      <c r="O240">
        <f t="shared" si="22"/>
        <v>3</v>
      </c>
      <c r="P240" t="str">
        <f t="shared" si="23"/>
        <v>OK</v>
      </c>
      <c r="Q240">
        <f t="shared" si="24"/>
        <v>0</v>
      </c>
      <c r="R240">
        <f t="shared" si="25"/>
        <v>1</v>
      </c>
      <c r="S240" t="str">
        <f t="shared" si="26"/>
        <v/>
      </c>
      <c r="T240" t="str">
        <f t="shared" si="27"/>
        <v/>
      </c>
    </row>
    <row r="241" spans="1:20">
      <c r="A241">
        <v>2034</v>
      </c>
      <c r="B241" t="s">
        <v>79</v>
      </c>
      <c r="C241">
        <v>1</v>
      </c>
      <c r="D241">
        <v>2034003</v>
      </c>
      <c r="E241" t="s">
        <v>90</v>
      </c>
      <c r="F241">
        <v>2316</v>
      </c>
      <c r="G241" t="s">
        <v>107</v>
      </c>
      <c r="H241">
        <v>1</v>
      </c>
      <c r="I241">
        <v>2316001</v>
      </c>
      <c r="J241" t="s">
        <v>90</v>
      </c>
      <c r="K241">
        <v>12</v>
      </c>
      <c r="L241">
        <v>4</v>
      </c>
      <c r="M241">
        <v>8</v>
      </c>
      <c r="N241">
        <f t="shared" si="21"/>
        <v>1</v>
      </c>
      <c r="O241">
        <f t="shared" si="22"/>
        <v>3</v>
      </c>
      <c r="P241" t="str">
        <f t="shared" si="23"/>
        <v>OK</v>
      </c>
      <c r="Q241">
        <f t="shared" si="24"/>
        <v>0</v>
      </c>
      <c r="R241">
        <f t="shared" si="25"/>
        <v>1</v>
      </c>
      <c r="S241" t="str">
        <f t="shared" si="26"/>
        <v/>
      </c>
      <c r="T241" t="str">
        <f t="shared" si="27"/>
        <v/>
      </c>
    </row>
    <row r="242" spans="1:20">
      <c r="A242">
        <v>2034</v>
      </c>
      <c r="B242" t="s">
        <v>79</v>
      </c>
      <c r="C242">
        <v>1</v>
      </c>
      <c r="D242">
        <v>2034003</v>
      </c>
      <c r="E242" t="s">
        <v>90</v>
      </c>
      <c r="K242">
        <v>81</v>
      </c>
      <c r="L242">
        <v>10</v>
      </c>
      <c r="M242">
        <v>71</v>
      </c>
      <c r="N242">
        <f t="shared" si="21"/>
        <v>0</v>
      </c>
      <c r="O242">
        <f t="shared" si="22"/>
        <v>3</v>
      </c>
      <c r="P242" t="str">
        <f t="shared" si="23"/>
        <v>OK</v>
      </c>
      <c r="Q242">
        <f t="shared" si="24"/>
        <v>0</v>
      </c>
      <c r="R242" t="str">
        <f t="shared" si="25"/>
        <v/>
      </c>
      <c r="S242" t="str">
        <f t="shared" si="26"/>
        <v/>
      </c>
      <c r="T242" t="str">
        <f t="shared" si="27"/>
        <v/>
      </c>
    </row>
    <row r="243" spans="1:20">
      <c r="A243">
        <v>2034</v>
      </c>
      <c r="B243" t="s">
        <v>79</v>
      </c>
      <c r="C243">
        <v>1</v>
      </c>
      <c r="D243">
        <v>2034004</v>
      </c>
      <c r="E243" t="s">
        <v>53</v>
      </c>
      <c r="F243">
        <v>2114</v>
      </c>
      <c r="G243" t="s">
        <v>93</v>
      </c>
      <c r="H243">
        <v>1</v>
      </c>
      <c r="I243">
        <v>2114005</v>
      </c>
      <c r="J243" t="s">
        <v>53</v>
      </c>
      <c r="K243">
        <v>10</v>
      </c>
      <c r="L243">
        <v>1</v>
      </c>
      <c r="M243">
        <v>9</v>
      </c>
      <c r="N243">
        <f t="shared" si="21"/>
        <v>1</v>
      </c>
      <c r="O243">
        <f t="shared" si="22"/>
        <v>3</v>
      </c>
      <c r="P243" t="str">
        <f t="shared" si="23"/>
        <v>OK</v>
      </c>
      <c r="Q243">
        <f t="shared" si="24"/>
        <v>0</v>
      </c>
      <c r="R243">
        <f t="shared" si="25"/>
        <v>1</v>
      </c>
      <c r="S243" t="str">
        <f t="shared" si="26"/>
        <v/>
      </c>
      <c r="T243" t="str">
        <f t="shared" si="27"/>
        <v/>
      </c>
    </row>
    <row r="244" spans="1:20">
      <c r="A244">
        <v>2034</v>
      </c>
      <c r="B244" t="s">
        <v>79</v>
      </c>
      <c r="C244">
        <v>1</v>
      </c>
      <c r="D244">
        <v>2034004</v>
      </c>
      <c r="E244" t="s">
        <v>53</v>
      </c>
      <c r="F244">
        <v>2316</v>
      </c>
      <c r="G244" t="s">
        <v>107</v>
      </c>
      <c r="H244">
        <v>1</v>
      </c>
      <c r="I244">
        <v>2316002</v>
      </c>
      <c r="J244" t="s">
        <v>53</v>
      </c>
      <c r="K244">
        <v>11</v>
      </c>
      <c r="L244">
        <v>4</v>
      </c>
      <c r="M244">
        <v>7</v>
      </c>
      <c r="N244">
        <f t="shared" si="21"/>
        <v>1</v>
      </c>
      <c r="O244">
        <f t="shared" si="22"/>
        <v>3</v>
      </c>
      <c r="P244" t="str">
        <f t="shared" si="23"/>
        <v>OK</v>
      </c>
      <c r="Q244">
        <f t="shared" si="24"/>
        <v>0</v>
      </c>
      <c r="R244">
        <f t="shared" si="25"/>
        <v>1</v>
      </c>
      <c r="S244" t="str">
        <f t="shared" si="26"/>
        <v/>
      </c>
      <c r="T244" t="str">
        <f t="shared" si="27"/>
        <v/>
      </c>
    </row>
    <row r="245" spans="1:20">
      <c r="A245">
        <v>2034</v>
      </c>
      <c r="B245" t="s">
        <v>79</v>
      </c>
      <c r="C245">
        <v>1</v>
      </c>
      <c r="D245">
        <v>2034004</v>
      </c>
      <c r="E245" t="s">
        <v>53</v>
      </c>
      <c r="K245">
        <v>52</v>
      </c>
      <c r="L245">
        <v>6</v>
      </c>
      <c r="M245">
        <v>46</v>
      </c>
      <c r="N245">
        <f t="shared" si="21"/>
        <v>0</v>
      </c>
      <c r="O245">
        <f t="shared" si="22"/>
        <v>3</v>
      </c>
      <c r="P245" t="str">
        <f t="shared" si="23"/>
        <v>OK</v>
      </c>
      <c r="Q245">
        <f t="shared" si="24"/>
        <v>0</v>
      </c>
      <c r="R245" t="str">
        <f t="shared" si="25"/>
        <v/>
      </c>
      <c r="S245" t="str">
        <f t="shared" si="26"/>
        <v/>
      </c>
      <c r="T245" t="str">
        <f t="shared" si="27"/>
        <v/>
      </c>
    </row>
    <row r="246" spans="1:20">
      <c r="A246">
        <v>2034</v>
      </c>
      <c r="B246" t="s">
        <v>79</v>
      </c>
      <c r="C246">
        <v>1</v>
      </c>
      <c r="D246">
        <v>2034006</v>
      </c>
      <c r="E246" t="s">
        <v>25</v>
      </c>
      <c r="F246">
        <v>2114</v>
      </c>
      <c r="G246" t="s">
        <v>93</v>
      </c>
      <c r="H246">
        <v>1</v>
      </c>
      <c r="I246">
        <v>2114006</v>
      </c>
      <c r="J246" t="s">
        <v>25</v>
      </c>
      <c r="K246">
        <v>11</v>
      </c>
      <c r="L246">
        <v>0</v>
      </c>
      <c r="M246">
        <v>11</v>
      </c>
      <c r="N246">
        <f t="shared" si="21"/>
        <v>1</v>
      </c>
      <c r="O246">
        <f t="shared" si="22"/>
        <v>2</v>
      </c>
      <c r="P246" t="str">
        <f t="shared" si="23"/>
        <v>OK</v>
      </c>
      <c r="Q246">
        <f t="shared" si="24"/>
        <v>0</v>
      </c>
      <c r="R246">
        <f t="shared" si="25"/>
        <v>1</v>
      </c>
      <c r="S246" t="str">
        <f t="shared" si="26"/>
        <v/>
      </c>
      <c r="T246" t="str">
        <f t="shared" si="27"/>
        <v/>
      </c>
    </row>
    <row r="247" spans="1:20">
      <c r="A247">
        <v>2034</v>
      </c>
      <c r="B247" t="s">
        <v>79</v>
      </c>
      <c r="C247">
        <v>1</v>
      </c>
      <c r="D247">
        <v>2034006</v>
      </c>
      <c r="E247" t="s">
        <v>25</v>
      </c>
      <c r="K247">
        <v>64</v>
      </c>
      <c r="L247">
        <v>7</v>
      </c>
      <c r="M247">
        <v>57</v>
      </c>
      <c r="N247">
        <f t="shared" si="21"/>
        <v>0</v>
      </c>
      <c r="O247">
        <f t="shared" si="22"/>
        <v>2</v>
      </c>
      <c r="P247" t="str">
        <f t="shared" si="23"/>
        <v>OK</v>
      </c>
      <c r="Q247">
        <f t="shared" si="24"/>
        <v>0</v>
      </c>
      <c r="R247" t="str">
        <f t="shared" si="25"/>
        <v/>
      </c>
      <c r="S247" t="str">
        <f t="shared" si="26"/>
        <v/>
      </c>
      <c r="T247" t="str">
        <f t="shared" si="27"/>
        <v/>
      </c>
    </row>
    <row r="248" spans="1:20">
      <c r="A248">
        <v>2034</v>
      </c>
      <c r="B248" t="s">
        <v>79</v>
      </c>
      <c r="C248">
        <v>1</v>
      </c>
      <c r="D248">
        <v>2034007</v>
      </c>
      <c r="E248" t="s">
        <v>61</v>
      </c>
      <c r="F248">
        <v>2114</v>
      </c>
      <c r="G248" t="s">
        <v>93</v>
      </c>
      <c r="H248">
        <v>1</v>
      </c>
      <c r="I248">
        <v>2114008</v>
      </c>
      <c r="J248" t="s">
        <v>61</v>
      </c>
      <c r="K248">
        <v>8</v>
      </c>
      <c r="L248">
        <v>0</v>
      </c>
      <c r="M248">
        <v>8</v>
      </c>
      <c r="N248">
        <f t="shared" si="21"/>
        <v>1</v>
      </c>
      <c r="O248">
        <f t="shared" si="22"/>
        <v>3</v>
      </c>
      <c r="P248" t="str">
        <f t="shared" si="23"/>
        <v>OK</v>
      </c>
      <c r="Q248">
        <f t="shared" si="24"/>
        <v>0</v>
      </c>
      <c r="R248">
        <f t="shared" si="25"/>
        <v>1</v>
      </c>
      <c r="S248" t="str">
        <f t="shared" si="26"/>
        <v/>
      </c>
      <c r="T248" t="str">
        <f t="shared" si="27"/>
        <v/>
      </c>
    </row>
    <row r="249" spans="1:20">
      <c r="A249">
        <v>2034</v>
      </c>
      <c r="B249" t="s">
        <v>79</v>
      </c>
      <c r="C249">
        <v>1</v>
      </c>
      <c r="D249">
        <v>2034007</v>
      </c>
      <c r="E249" t="s">
        <v>61</v>
      </c>
      <c r="F249">
        <v>2316</v>
      </c>
      <c r="G249" t="s">
        <v>107</v>
      </c>
      <c r="H249">
        <v>1</v>
      </c>
      <c r="I249">
        <v>2316007</v>
      </c>
      <c r="J249" t="s">
        <v>61</v>
      </c>
      <c r="K249">
        <v>10</v>
      </c>
      <c r="L249">
        <v>3</v>
      </c>
      <c r="M249">
        <v>7</v>
      </c>
      <c r="N249">
        <f t="shared" si="21"/>
        <v>1</v>
      </c>
      <c r="O249">
        <f t="shared" si="22"/>
        <v>3</v>
      </c>
      <c r="P249" t="str">
        <f t="shared" si="23"/>
        <v>OK</v>
      </c>
      <c r="Q249">
        <f t="shared" si="24"/>
        <v>0</v>
      </c>
      <c r="R249">
        <f t="shared" si="25"/>
        <v>1</v>
      </c>
      <c r="S249" t="str">
        <f t="shared" si="26"/>
        <v/>
      </c>
      <c r="T249" t="str">
        <f t="shared" si="27"/>
        <v/>
      </c>
    </row>
    <row r="250" spans="1:20">
      <c r="A250">
        <v>2034</v>
      </c>
      <c r="B250" t="s">
        <v>79</v>
      </c>
      <c r="C250">
        <v>1</v>
      </c>
      <c r="D250">
        <v>2034007</v>
      </c>
      <c r="E250" t="s">
        <v>61</v>
      </c>
      <c r="K250">
        <v>41</v>
      </c>
      <c r="L250">
        <v>3</v>
      </c>
      <c r="M250">
        <v>38</v>
      </c>
      <c r="N250">
        <f t="shared" si="21"/>
        <v>0</v>
      </c>
      <c r="O250">
        <f t="shared" si="22"/>
        <v>3</v>
      </c>
      <c r="P250" t="str">
        <f t="shared" si="23"/>
        <v>OK</v>
      </c>
      <c r="Q250">
        <f t="shared" si="24"/>
        <v>0</v>
      </c>
      <c r="R250" t="str">
        <f t="shared" si="25"/>
        <v/>
      </c>
      <c r="S250" t="str">
        <f t="shared" si="26"/>
        <v/>
      </c>
      <c r="T250" t="str">
        <f t="shared" si="27"/>
        <v/>
      </c>
    </row>
    <row r="251" spans="1:20">
      <c r="A251">
        <v>2034</v>
      </c>
      <c r="B251" t="s">
        <v>79</v>
      </c>
      <c r="C251">
        <v>1</v>
      </c>
      <c r="D251">
        <v>2034008</v>
      </c>
      <c r="E251" t="s">
        <v>55</v>
      </c>
      <c r="F251">
        <v>2114</v>
      </c>
      <c r="G251" t="s">
        <v>93</v>
      </c>
      <c r="H251">
        <v>1</v>
      </c>
      <c r="I251">
        <v>2114010</v>
      </c>
      <c r="J251" t="s">
        <v>55</v>
      </c>
      <c r="K251">
        <v>18</v>
      </c>
      <c r="L251">
        <v>4</v>
      </c>
      <c r="M251">
        <v>14</v>
      </c>
      <c r="N251">
        <f t="shared" si="21"/>
        <v>1</v>
      </c>
      <c r="O251">
        <f t="shared" si="22"/>
        <v>3</v>
      </c>
      <c r="P251" t="str">
        <f t="shared" si="23"/>
        <v>OK</v>
      </c>
      <c r="Q251">
        <f t="shared" si="24"/>
        <v>0</v>
      </c>
      <c r="R251">
        <f t="shared" si="25"/>
        <v>1</v>
      </c>
      <c r="S251" t="str">
        <f t="shared" si="26"/>
        <v/>
      </c>
      <c r="T251" t="str">
        <f t="shared" si="27"/>
        <v/>
      </c>
    </row>
    <row r="252" spans="1:20">
      <c r="A252">
        <v>2034</v>
      </c>
      <c r="B252" t="s">
        <v>79</v>
      </c>
      <c r="C252">
        <v>1</v>
      </c>
      <c r="D252">
        <v>2034008</v>
      </c>
      <c r="E252" t="s">
        <v>55</v>
      </c>
      <c r="F252">
        <v>2316</v>
      </c>
      <c r="G252" t="s">
        <v>107</v>
      </c>
      <c r="H252">
        <v>1</v>
      </c>
      <c r="I252">
        <v>2316008</v>
      </c>
      <c r="J252" t="s">
        <v>55</v>
      </c>
      <c r="K252">
        <v>15</v>
      </c>
      <c r="L252">
        <v>3</v>
      </c>
      <c r="M252">
        <v>12</v>
      </c>
      <c r="N252">
        <f t="shared" si="21"/>
        <v>1</v>
      </c>
      <c r="O252">
        <f t="shared" si="22"/>
        <v>3</v>
      </c>
      <c r="P252" t="str">
        <f t="shared" si="23"/>
        <v>OK</v>
      </c>
      <c r="Q252">
        <f t="shared" si="24"/>
        <v>0</v>
      </c>
      <c r="R252">
        <f t="shared" si="25"/>
        <v>1</v>
      </c>
      <c r="S252" t="str">
        <f t="shared" si="26"/>
        <v/>
      </c>
      <c r="T252" t="str">
        <f t="shared" si="27"/>
        <v/>
      </c>
    </row>
    <row r="253" spans="1:20">
      <c r="A253">
        <v>2034</v>
      </c>
      <c r="B253" t="s">
        <v>79</v>
      </c>
      <c r="C253">
        <v>1</v>
      </c>
      <c r="D253">
        <v>2034008</v>
      </c>
      <c r="E253" t="s">
        <v>55</v>
      </c>
      <c r="K253">
        <v>104</v>
      </c>
      <c r="L253">
        <v>14</v>
      </c>
      <c r="M253">
        <v>90</v>
      </c>
      <c r="N253">
        <f t="shared" si="21"/>
        <v>0</v>
      </c>
      <c r="O253">
        <f t="shared" si="22"/>
        <v>3</v>
      </c>
      <c r="P253" t="str">
        <f t="shared" si="23"/>
        <v>OK</v>
      </c>
      <c r="Q253">
        <f t="shared" si="24"/>
        <v>0</v>
      </c>
      <c r="R253" t="str">
        <f t="shared" si="25"/>
        <v/>
      </c>
      <c r="S253" t="str">
        <f t="shared" si="26"/>
        <v/>
      </c>
      <c r="T253" t="str">
        <f t="shared" si="27"/>
        <v/>
      </c>
    </row>
    <row r="254" spans="1:20">
      <c r="A254">
        <v>2034</v>
      </c>
      <c r="B254" t="s">
        <v>79</v>
      </c>
      <c r="C254">
        <v>1</v>
      </c>
      <c r="D254">
        <v>2034009</v>
      </c>
      <c r="E254" t="s">
        <v>108</v>
      </c>
      <c r="F254">
        <v>2316</v>
      </c>
      <c r="G254" t="s">
        <v>107</v>
      </c>
      <c r="H254">
        <v>1</v>
      </c>
      <c r="I254">
        <v>2316009</v>
      </c>
      <c r="J254" t="s">
        <v>108</v>
      </c>
      <c r="K254">
        <v>11</v>
      </c>
      <c r="L254">
        <v>3</v>
      </c>
      <c r="M254">
        <v>8</v>
      </c>
      <c r="N254">
        <f t="shared" si="21"/>
        <v>1</v>
      </c>
      <c r="O254">
        <f t="shared" si="22"/>
        <v>2</v>
      </c>
      <c r="P254" t="str">
        <f t="shared" si="23"/>
        <v>OK</v>
      </c>
      <c r="Q254">
        <f t="shared" si="24"/>
        <v>0</v>
      </c>
      <c r="R254">
        <f t="shared" si="25"/>
        <v>1</v>
      </c>
      <c r="S254" t="str">
        <f t="shared" si="26"/>
        <v/>
      </c>
      <c r="T254" t="str">
        <f t="shared" si="27"/>
        <v/>
      </c>
    </row>
    <row r="255" spans="1:20">
      <c r="A255">
        <v>2034</v>
      </c>
      <c r="B255" t="s">
        <v>79</v>
      </c>
      <c r="C255">
        <v>1</v>
      </c>
      <c r="D255">
        <v>2034009</v>
      </c>
      <c r="E255" t="s">
        <v>108</v>
      </c>
      <c r="K255">
        <v>47</v>
      </c>
      <c r="L255">
        <v>2</v>
      </c>
      <c r="M255">
        <v>45</v>
      </c>
      <c r="N255">
        <f t="shared" si="21"/>
        <v>0</v>
      </c>
      <c r="O255">
        <f t="shared" si="22"/>
        <v>2</v>
      </c>
      <c r="P255" t="str">
        <f t="shared" si="23"/>
        <v>OK</v>
      </c>
      <c r="Q255">
        <f t="shared" si="24"/>
        <v>0</v>
      </c>
      <c r="R255" t="str">
        <f t="shared" si="25"/>
        <v/>
      </c>
      <c r="S255" t="str">
        <f t="shared" si="26"/>
        <v/>
      </c>
      <c r="T255" t="str">
        <f t="shared" si="27"/>
        <v/>
      </c>
    </row>
    <row r="256" spans="1:20">
      <c r="A256">
        <v>2034</v>
      </c>
      <c r="B256" t="s">
        <v>79</v>
      </c>
      <c r="C256">
        <v>1</v>
      </c>
      <c r="D256">
        <v>2034010</v>
      </c>
      <c r="E256" t="s">
        <v>57</v>
      </c>
      <c r="F256">
        <v>2114</v>
      </c>
      <c r="G256" t="s">
        <v>93</v>
      </c>
      <c r="H256">
        <v>1</v>
      </c>
      <c r="I256">
        <v>2114009</v>
      </c>
      <c r="J256" t="s">
        <v>57</v>
      </c>
      <c r="K256">
        <v>10</v>
      </c>
      <c r="L256">
        <v>0</v>
      </c>
      <c r="M256">
        <v>10</v>
      </c>
      <c r="N256">
        <f t="shared" si="21"/>
        <v>1</v>
      </c>
      <c r="O256">
        <f t="shared" si="22"/>
        <v>2</v>
      </c>
      <c r="P256" t="str">
        <f t="shared" si="23"/>
        <v>OK</v>
      </c>
      <c r="Q256">
        <f t="shared" si="24"/>
        <v>0</v>
      </c>
      <c r="R256">
        <f t="shared" si="25"/>
        <v>1</v>
      </c>
      <c r="S256" t="str">
        <f t="shared" si="26"/>
        <v/>
      </c>
      <c r="T256" t="str">
        <f t="shared" si="27"/>
        <v/>
      </c>
    </row>
    <row r="257" spans="1:20">
      <c r="A257">
        <v>2034</v>
      </c>
      <c r="B257" t="s">
        <v>79</v>
      </c>
      <c r="C257">
        <v>1</v>
      </c>
      <c r="D257">
        <v>2034010</v>
      </c>
      <c r="E257" t="s">
        <v>57</v>
      </c>
      <c r="K257">
        <v>46</v>
      </c>
      <c r="L257">
        <v>2</v>
      </c>
      <c r="M257">
        <v>44</v>
      </c>
      <c r="N257">
        <f t="shared" si="21"/>
        <v>0</v>
      </c>
      <c r="O257">
        <f t="shared" si="22"/>
        <v>2</v>
      </c>
      <c r="P257" t="str">
        <f t="shared" si="23"/>
        <v>OK</v>
      </c>
      <c r="Q257">
        <f t="shared" si="24"/>
        <v>0</v>
      </c>
      <c r="R257" t="str">
        <f t="shared" si="25"/>
        <v/>
      </c>
      <c r="S257" t="str">
        <f t="shared" si="26"/>
        <v/>
      </c>
      <c r="T257" t="str">
        <f t="shared" si="27"/>
        <v/>
      </c>
    </row>
    <row r="258" spans="1:20">
      <c r="A258">
        <v>2034</v>
      </c>
      <c r="B258" t="s">
        <v>79</v>
      </c>
      <c r="C258">
        <v>1</v>
      </c>
      <c r="D258">
        <v>2034011</v>
      </c>
      <c r="E258" t="s">
        <v>58</v>
      </c>
      <c r="F258">
        <v>2114</v>
      </c>
      <c r="G258" t="s">
        <v>93</v>
      </c>
      <c r="H258">
        <v>1</v>
      </c>
      <c r="I258">
        <v>2114011</v>
      </c>
      <c r="J258" t="s">
        <v>58</v>
      </c>
      <c r="K258">
        <v>11</v>
      </c>
      <c r="L258">
        <v>0</v>
      </c>
      <c r="M258">
        <v>11</v>
      </c>
      <c r="N258">
        <f t="shared" ref="N258:N321" si="28">COUNTIF($I$2:$I$1176,I258)</f>
        <v>1</v>
      </c>
      <c r="O258">
        <f t="shared" si="22"/>
        <v>2</v>
      </c>
      <c r="P258" t="str">
        <f t="shared" si="23"/>
        <v>OK</v>
      </c>
      <c r="Q258">
        <f t="shared" si="24"/>
        <v>0</v>
      </c>
      <c r="R258">
        <f t="shared" si="25"/>
        <v>1</v>
      </c>
      <c r="S258" t="str">
        <f t="shared" si="26"/>
        <v/>
      </c>
      <c r="T258" t="str">
        <f t="shared" si="27"/>
        <v/>
      </c>
    </row>
    <row r="259" spans="1:20">
      <c r="A259">
        <v>2034</v>
      </c>
      <c r="B259" t="s">
        <v>79</v>
      </c>
      <c r="C259">
        <v>1</v>
      </c>
      <c r="D259">
        <v>2034011</v>
      </c>
      <c r="E259" t="s">
        <v>58</v>
      </c>
      <c r="K259">
        <v>47</v>
      </c>
      <c r="L259">
        <v>3</v>
      </c>
      <c r="M259">
        <v>44</v>
      </c>
      <c r="N259">
        <f t="shared" si="28"/>
        <v>0</v>
      </c>
      <c r="O259">
        <f t="shared" ref="O259:O322" si="29">COUNTIF($D$2:$D$1176,D259)</f>
        <v>2</v>
      </c>
      <c r="P259" t="str">
        <f t="shared" ref="P259:P322" si="30">IF(I259=D259,1,"OK")</f>
        <v>OK</v>
      </c>
      <c r="Q259">
        <f t="shared" ref="Q259:Q322" si="31">COUNTIF($I$2:$I$1176,D259)</f>
        <v>0</v>
      </c>
      <c r="R259" t="str">
        <f t="shared" ref="R259:R322" si="32">IF(I259="","",COUNTIF($D$2:$D$1176,I259))</f>
        <v/>
      </c>
      <c r="S259" t="str">
        <f t="shared" ref="S259:S322" si="33">IF(G259="","",IF(ISNUMBER(SEARCH("DOBLE GRADO",G259)),"","1"))</f>
        <v/>
      </c>
      <c r="T259" t="str">
        <f t="shared" ref="T259:T322" si="34">IF(ISNUMBER(SEARCH("DOBLE GRADO",B259)),COUNTIF($I$2:$I$1176,D259),"")</f>
        <v/>
      </c>
    </row>
    <row r="260" spans="1:20">
      <c r="A260">
        <v>2034</v>
      </c>
      <c r="B260" t="s">
        <v>79</v>
      </c>
      <c r="C260">
        <v>2</v>
      </c>
      <c r="D260">
        <v>2034005</v>
      </c>
      <c r="E260" t="s">
        <v>26</v>
      </c>
      <c r="K260">
        <v>28</v>
      </c>
      <c r="L260">
        <v>4</v>
      </c>
      <c r="M260">
        <v>24</v>
      </c>
      <c r="N260">
        <f t="shared" si="28"/>
        <v>0</v>
      </c>
      <c r="O260">
        <f t="shared" si="29"/>
        <v>1</v>
      </c>
      <c r="P260" t="str">
        <f t="shared" si="30"/>
        <v>OK</v>
      </c>
      <c r="Q260">
        <f t="shared" si="31"/>
        <v>0</v>
      </c>
      <c r="R260" t="str">
        <f t="shared" si="32"/>
        <v/>
      </c>
      <c r="S260" t="str">
        <f t="shared" si="33"/>
        <v/>
      </c>
      <c r="T260" t="str">
        <f t="shared" si="34"/>
        <v/>
      </c>
    </row>
    <row r="261" spans="1:20">
      <c r="A261">
        <v>2034</v>
      </c>
      <c r="B261" t="s">
        <v>79</v>
      </c>
      <c r="C261">
        <v>2</v>
      </c>
      <c r="D261">
        <v>2034012</v>
      </c>
      <c r="E261" t="s">
        <v>59</v>
      </c>
      <c r="F261">
        <v>2114</v>
      </c>
      <c r="G261" t="s">
        <v>93</v>
      </c>
      <c r="H261">
        <v>2</v>
      </c>
      <c r="I261">
        <v>2114012</v>
      </c>
      <c r="J261" t="s">
        <v>59</v>
      </c>
      <c r="K261">
        <v>13</v>
      </c>
      <c r="L261">
        <v>4</v>
      </c>
      <c r="M261">
        <v>9</v>
      </c>
      <c r="N261">
        <f t="shared" si="28"/>
        <v>1</v>
      </c>
      <c r="O261">
        <f t="shared" si="29"/>
        <v>4</v>
      </c>
      <c r="P261" t="str">
        <f t="shared" si="30"/>
        <v>OK</v>
      </c>
      <c r="Q261">
        <f t="shared" si="31"/>
        <v>0</v>
      </c>
      <c r="R261">
        <f t="shared" si="32"/>
        <v>1</v>
      </c>
      <c r="S261" t="str">
        <f t="shared" si="33"/>
        <v/>
      </c>
      <c r="T261" t="str">
        <f t="shared" si="34"/>
        <v/>
      </c>
    </row>
    <row r="262" spans="1:20">
      <c r="A262">
        <v>2034</v>
      </c>
      <c r="B262" t="s">
        <v>79</v>
      </c>
      <c r="C262">
        <v>2</v>
      </c>
      <c r="D262">
        <v>2034012</v>
      </c>
      <c r="E262" t="s">
        <v>59</v>
      </c>
      <c r="F262">
        <v>2118</v>
      </c>
      <c r="G262" t="s">
        <v>109</v>
      </c>
      <c r="H262">
        <v>2</v>
      </c>
      <c r="I262">
        <v>2118014</v>
      </c>
      <c r="J262" t="s">
        <v>59</v>
      </c>
      <c r="K262">
        <v>1</v>
      </c>
      <c r="L262">
        <v>0</v>
      </c>
      <c r="M262">
        <v>1</v>
      </c>
      <c r="N262">
        <f t="shared" si="28"/>
        <v>1</v>
      </c>
      <c r="O262">
        <f t="shared" si="29"/>
        <v>4</v>
      </c>
      <c r="P262" t="str">
        <f t="shared" si="30"/>
        <v>OK</v>
      </c>
      <c r="Q262">
        <f t="shared" si="31"/>
        <v>0</v>
      </c>
      <c r="R262">
        <f t="shared" si="32"/>
        <v>1</v>
      </c>
      <c r="S262" t="str">
        <f t="shared" si="33"/>
        <v/>
      </c>
      <c r="T262" t="str">
        <f t="shared" si="34"/>
        <v/>
      </c>
    </row>
    <row r="263" spans="1:20">
      <c r="A263">
        <v>2034</v>
      </c>
      <c r="B263" t="s">
        <v>79</v>
      </c>
      <c r="C263">
        <v>2</v>
      </c>
      <c r="D263">
        <v>2034012</v>
      </c>
      <c r="E263" t="s">
        <v>59</v>
      </c>
      <c r="F263">
        <v>2316</v>
      </c>
      <c r="G263" t="s">
        <v>107</v>
      </c>
      <c r="H263">
        <v>2</v>
      </c>
      <c r="I263">
        <v>2316014</v>
      </c>
      <c r="J263" t="s">
        <v>59</v>
      </c>
      <c r="K263">
        <v>8</v>
      </c>
      <c r="L263">
        <v>3</v>
      </c>
      <c r="M263">
        <v>5</v>
      </c>
      <c r="N263">
        <f t="shared" si="28"/>
        <v>1</v>
      </c>
      <c r="O263">
        <f t="shared" si="29"/>
        <v>4</v>
      </c>
      <c r="P263" t="str">
        <f t="shared" si="30"/>
        <v>OK</v>
      </c>
      <c r="Q263">
        <f t="shared" si="31"/>
        <v>0</v>
      </c>
      <c r="R263">
        <f t="shared" si="32"/>
        <v>1</v>
      </c>
      <c r="S263" t="str">
        <f t="shared" si="33"/>
        <v/>
      </c>
      <c r="T263" t="str">
        <f t="shared" si="34"/>
        <v/>
      </c>
    </row>
    <row r="264" spans="1:20">
      <c r="A264">
        <v>2034</v>
      </c>
      <c r="B264" t="s">
        <v>79</v>
      </c>
      <c r="C264">
        <v>2</v>
      </c>
      <c r="D264">
        <v>2034012</v>
      </c>
      <c r="E264" t="s">
        <v>59</v>
      </c>
      <c r="K264">
        <v>64</v>
      </c>
      <c r="L264">
        <v>12</v>
      </c>
      <c r="M264">
        <v>52</v>
      </c>
      <c r="N264">
        <f t="shared" si="28"/>
        <v>0</v>
      </c>
      <c r="O264">
        <f t="shared" si="29"/>
        <v>4</v>
      </c>
      <c r="P264" t="str">
        <f t="shared" si="30"/>
        <v>OK</v>
      </c>
      <c r="Q264">
        <f t="shared" si="31"/>
        <v>0</v>
      </c>
      <c r="R264" t="str">
        <f t="shared" si="32"/>
        <v/>
      </c>
      <c r="S264" t="str">
        <f t="shared" si="33"/>
        <v/>
      </c>
      <c r="T264" t="str">
        <f t="shared" si="34"/>
        <v/>
      </c>
    </row>
    <row r="265" spans="1:20">
      <c r="A265">
        <v>2034</v>
      </c>
      <c r="B265" t="s">
        <v>79</v>
      </c>
      <c r="C265">
        <v>2</v>
      </c>
      <c r="D265">
        <v>2034013</v>
      </c>
      <c r="E265" t="s">
        <v>110</v>
      </c>
      <c r="F265">
        <v>2316</v>
      </c>
      <c r="G265" t="s">
        <v>107</v>
      </c>
      <c r="H265">
        <v>2</v>
      </c>
      <c r="I265">
        <v>2316012</v>
      </c>
      <c r="J265" t="s">
        <v>110</v>
      </c>
      <c r="K265">
        <v>6</v>
      </c>
      <c r="L265">
        <v>2</v>
      </c>
      <c r="M265">
        <v>4</v>
      </c>
      <c r="N265">
        <f t="shared" si="28"/>
        <v>1</v>
      </c>
      <c r="O265">
        <f t="shared" si="29"/>
        <v>2</v>
      </c>
      <c r="P265" t="str">
        <f t="shared" si="30"/>
        <v>OK</v>
      </c>
      <c r="Q265">
        <f t="shared" si="31"/>
        <v>0</v>
      </c>
      <c r="R265">
        <f t="shared" si="32"/>
        <v>1</v>
      </c>
      <c r="S265" t="str">
        <f t="shared" si="33"/>
        <v/>
      </c>
      <c r="T265" t="str">
        <f t="shared" si="34"/>
        <v/>
      </c>
    </row>
    <row r="266" spans="1:20">
      <c r="A266">
        <v>2034</v>
      </c>
      <c r="B266" t="s">
        <v>79</v>
      </c>
      <c r="C266">
        <v>2</v>
      </c>
      <c r="D266">
        <v>2034013</v>
      </c>
      <c r="E266" t="s">
        <v>110</v>
      </c>
      <c r="K266">
        <v>72</v>
      </c>
      <c r="L266">
        <v>11</v>
      </c>
      <c r="M266">
        <v>61</v>
      </c>
      <c r="N266">
        <f t="shared" si="28"/>
        <v>0</v>
      </c>
      <c r="O266">
        <f t="shared" si="29"/>
        <v>2</v>
      </c>
      <c r="P266" t="str">
        <f t="shared" si="30"/>
        <v>OK</v>
      </c>
      <c r="Q266">
        <f t="shared" si="31"/>
        <v>0</v>
      </c>
      <c r="R266" t="str">
        <f t="shared" si="32"/>
        <v/>
      </c>
      <c r="S266" t="str">
        <f t="shared" si="33"/>
        <v/>
      </c>
      <c r="T266" t="str">
        <f t="shared" si="34"/>
        <v/>
      </c>
    </row>
    <row r="267" spans="1:20">
      <c r="A267">
        <v>2034</v>
      </c>
      <c r="B267" t="s">
        <v>79</v>
      </c>
      <c r="C267">
        <v>2</v>
      </c>
      <c r="D267">
        <v>2034014</v>
      </c>
      <c r="E267" t="s">
        <v>62</v>
      </c>
      <c r="F267">
        <v>2114</v>
      </c>
      <c r="G267" t="s">
        <v>93</v>
      </c>
      <c r="H267">
        <v>2</v>
      </c>
      <c r="I267">
        <v>2114013</v>
      </c>
      <c r="J267" t="s">
        <v>62</v>
      </c>
      <c r="K267">
        <v>10</v>
      </c>
      <c r="L267">
        <v>3</v>
      </c>
      <c r="M267">
        <v>7</v>
      </c>
      <c r="N267">
        <f t="shared" si="28"/>
        <v>1</v>
      </c>
      <c r="O267">
        <f t="shared" si="29"/>
        <v>4</v>
      </c>
      <c r="P267" t="str">
        <f t="shared" si="30"/>
        <v>OK</v>
      </c>
      <c r="Q267">
        <f t="shared" si="31"/>
        <v>0</v>
      </c>
      <c r="R267">
        <f t="shared" si="32"/>
        <v>1</v>
      </c>
      <c r="S267" t="str">
        <f t="shared" si="33"/>
        <v/>
      </c>
      <c r="T267" t="str">
        <f t="shared" si="34"/>
        <v/>
      </c>
    </row>
    <row r="268" spans="1:20">
      <c r="A268">
        <v>2034</v>
      </c>
      <c r="B268" t="s">
        <v>79</v>
      </c>
      <c r="C268">
        <v>2</v>
      </c>
      <c r="D268">
        <v>2034014</v>
      </c>
      <c r="E268" t="s">
        <v>62</v>
      </c>
      <c r="F268">
        <v>2118</v>
      </c>
      <c r="G268" t="s">
        <v>109</v>
      </c>
      <c r="H268">
        <v>2</v>
      </c>
      <c r="I268">
        <v>2118016</v>
      </c>
      <c r="J268" t="s">
        <v>62</v>
      </c>
      <c r="K268">
        <v>1</v>
      </c>
      <c r="L268">
        <v>0</v>
      </c>
      <c r="M268">
        <v>1</v>
      </c>
      <c r="N268">
        <f t="shared" si="28"/>
        <v>1</v>
      </c>
      <c r="O268">
        <f t="shared" si="29"/>
        <v>4</v>
      </c>
      <c r="P268" t="str">
        <f t="shared" si="30"/>
        <v>OK</v>
      </c>
      <c r="Q268">
        <f t="shared" si="31"/>
        <v>0</v>
      </c>
      <c r="R268">
        <f t="shared" si="32"/>
        <v>1</v>
      </c>
      <c r="S268" t="str">
        <f t="shared" si="33"/>
        <v/>
      </c>
      <c r="T268" t="str">
        <f t="shared" si="34"/>
        <v/>
      </c>
    </row>
    <row r="269" spans="1:20">
      <c r="A269">
        <v>2034</v>
      </c>
      <c r="B269" t="s">
        <v>79</v>
      </c>
      <c r="C269">
        <v>2</v>
      </c>
      <c r="D269">
        <v>2034014</v>
      </c>
      <c r="E269" t="s">
        <v>62</v>
      </c>
      <c r="F269">
        <v>2316</v>
      </c>
      <c r="G269" t="s">
        <v>107</v>
      </c>
      <c r="H269">
        <v>2</v>
      </c>
      <c r="I269">
        <v>2316013</v>
      </c>
      <c r="J269" t="s">
        <v>62</v>
      </c>
      <c r="K269">
        <v>7</v>
      </c>
      <c r="L269">
        <v>2</v>
      </c>
      <c r="M269">
        <v>5</v>
      </c>
      <c r="N269">
        <f t="shared" si="28"/>
        <v>1</v>
      </c>
      <c r="O269">
        <f t="shared" si="29"/>
        <v>4</v>
      </c>
      <c r="P269" t="str">
        <f t="shared" si="30"/>
        <v>OK</v>
      </c>
      <c r="Q269">
        <f t="shared" si="31"/>
        <v>0</v>
      </c>
      <c r="R269">
        <f t="shared" si="32"/>
        <v>1</v>
      </c>
      <c r="S269" t="str">
        <f t="shared" si="33"/>
        <v/>
      </c>
      <c r="T269" t="str">
        <f t="shared" si="34"/>
        <v/>
      </c>
    </row>
    <row r="270" spans="1:20">
      <c r="A270">
        <v>2034</v>
      </c>
      <c r="B270" t="s">
        <v>79</v>
      </c>
      <c r="C270">
        <v>2</v>
      </c>
      <c r="D270">
        <v>2034014</v>
      </c>
      <c r="E270" t="s">
        <v>62</v>
      </c>
      <c r="K270">
        <v>49</v>
      </c>
      <c r="L270">
        <v>10</v>
      </c>
      <c r="M270">
        <v>39</v>
      </c>
      <c r="N270">
        <f t="shared" si="28"/>
        <v>0</v>
      </c>
      <c r="O270">
        <f t="shared" si="29"/>
        <v>4</v>
      </c>
      <c r="P270" t="str">
        <f t="shared" si="30"/>
        <v>OK</v>
      </c>
      <c r="Q270">
        <f t="shared" si="31"/>
        <v>0</v>
      </c>
      <c r="R270" t="str">
        <f t="shared" si="32"/>
        <v/>
      </c>
      <c r="S270" t="str">
        <f t="shared" si="33"/>
        <v/>
      </c>
      <c r="T270" t="str">
        <f t="shared" si="34"/>
        <v/>
      </c>
    </row>
    <row r="271" spans="1:20">
      <c r="A271">
        <v>2034</v>
      </c>
      <c r="B271" t="s">
        <v>79</v>
      </c>
      <c r="C271">
        <v>2</v>
      </c>
      <c r="D271">
        <v>2034015</v>
      </c>
      <c r="E271" t="s">
        <v>111</v>
      </c>
      <c r="F271">
        <v>2114</v>
      </c>
      <c r="G271" t="s">
        <v>93</v>
      </c>
      <c r="H271">
        <v>2</v>
      </c>
      <c r="I271">
        <v>2114014</v>
      </c>
      <c r="J271" t="s">
        <v>111</v>
      </c>
      <c r="K271">
        <v>11</v>
      </c>
      <c r="L271">
        <v>3</v>
      </c>
      <c r="M271">
        <v>8</v>
      </c>
      <c r="N271">
        <f t="shared" si="28"/>
        <v>1</v>
      </c>
      <c r="O271">
        <f t="shared" si="29"/>
        <v>3</v>
      </c>
      <c r="P271" t="str">
        <f t="shared" si="30"/>
        <v>OK</v>
      </c>
      <c r="Q271">
        <f t="shared" si="31"/>
        <v>0</v>
      </c>
      <c r="R271">
        <f t="shared" si="32"/>
        <v>1</v>
      </c>
      <c r="S271" t="str">
        <f t="shared" si="33"/>
        <v/>
      </c>
      <c r="T271" t="str">
        <f t="shared" si="34"/>
        <v/>
      </c>
    </row>
    <row r="272" spans="1:20">
      <c r="A272">
        <v>2034</v>
      </c>
      <c r="B272" t="s">
        <v>79</v>
      </c>
      <c r="C272">
        <v>2</v>
      </c>
      <c r="D272">
        <v>2034015</v>
      </c>
      <c r="E272" t="s">
        <v>111</v>
      </c>
      <c r="F272">
        <v>2316</v>
      </c>
      <c r="G272" t="s">
        <v>107</v>
      </c>
      <c r="H272">
        <v>4</v>
      </c>
      <c r="I272">
        <v>2316035</v>
      </c>
      <c r="J272" t="s">
        <v>111</v>
      </c>
      <c r="K272">
        <v>11</v>
      </c>
      <c r="L272">
        <v>3</v>
      </c>
      <c r="M272">
        <v>8</v>
      </c>
      <c r="N272">
        <f t="shared" si="28"/>
        <v>1</v>
      </c>
      <c r="O272">
        <f t="shared" si="29"/>
        <v>3</v>
      </c>
      <c r="P272" t="str">
        <f t="shared" si="30"/>
        <v>OK</v>
      </c>
      <c r="Q272">
        <f t="shared" si="31"/>
        <v>0</v>
      </c>
      <c r="R272">
        <f t="shared" si="32"/>
        <v>1</v>
      </c>
      <c r="S272" t="str">
        <f t="shared" si="33"/>
        <v/>
      </c>
      <c r="T272" t="str">
        <f t="shared" si="34"/>
        <v/>
      </c>
    </row>
    <row r="273" spans="1:20">
      <c r="A273">
        <v>2034</v>
      </c>
      <c r="B273" t="s">
        <v>79</v>
      </c>
      <c r="C273">
        <v>2</v>
      </c>
      <c r="D273">
        <v>2034015</v>
      </c>
      <c r="E273" t="s">
        <v>111</v>
      </c>
      <c r="K273">
        <v>49</v>
      </c>
      <c r="L273">
        <v>10</v>
      </c>
      <c r="M273">
        <v>39</v>
      </c>
      <c r="N273">
        <f t="shared" si="28"/>
        <v>0</v>
      </c>
      <c r="O273">
        <f t="shared" si="29"/>
        <v>3</v>
      </c>
      <c r="P273" t="str">
        <f t="shared" si="30"/>
        <v>OK</v>
      </c>
      <c r="Q273">
        <f t="shared" si="31"/>
        <v>0</v>
      </c>
      <c r="R273" t="str">
        <f t="shared" si="32"/>
        <v/>
      </c>
      <c r="S273" t="str">
        <f t="shared" si="33"/>
        <v/>
      </c>
      <c r="T273" t="str">
        <f t="shared" si="34"/>
        <v/>
      </c>
    </row>
    <row r="274" spans="1:20">
      <c r="A274">
        <v>2034</v>
      </c>
      <c r="B274" t="s">
        <v>79</v>
      </c>
      <c r="C274">
        <v>2</v>
      </c>
      <c r="D274">
        <v>2034016</v>
      </c>
      <c r="E274" t="s">
        <v>112</v>
      </c>
      <c r="F274">
        <v>2114</v>
      </c>
      <c r="G274" t="s">
        <v>93</v>
      </c>
      <c r="H274">
        <v>2</v>
      </c>
      <c r="I274">
        <v>2114020</v>
      </c>
      <c r="J274" t="s">
        <v>112</v>
      </c>
      <c r="K274">
        <v>11</v>
      </c>
      <c r="L274">
        <v>4</v>
      </c>
      <c r="M274">
        <v>7</v>
      </c>
      <c r="N274">
        <f t="shared" si="28"/>
        <v>1</v>
      </c>
      <c r="O274">
        <f t="shared" si="29"/>
        <v>3</v>
      </c>
      <c r="P274" t="str">
        <f t="shared" si="30"/>
        <v>OK</v>
      </c>
      <c r="Q274">
        <f t="shared" si="31"/>
        <v>0</v>
      </c>
      <c r="R274">
        <f t="shared" si="32"/>
        <v>1</v>
      </c>
      <c r="S274" t="str">
        <f t="shared" si="33"/>
        <v/>
      </c>
      <c r="T274" t="str">
        <f t="shared" si="34"/>
        <v/>
      </c>
    </row>
    <row r="275" spans="1:20">
      <c r="A275">
        <v>2034</v>
      </c>
      <c r="B275" t="s">
        <v>79</v>
      </c>
      <c r="C275">
        <v>2</v>
      </c>
      <c r="D275">
        <v>2034016</v>
      </c>
      <c r="E275" t="s">
        <v>112</v>
      </c>
      <c r="F275">
        <v>2316</v>
      </c>
      <c r="G275" t="s">
        <v>107</v>
      </c>
      <c r="H275">
        <v>3</v>
      </c>
      <c r="I275">
        <v>2316030</v>
      </c>
      <c r="J275" t="s">
        <v>112</v>
      </c>
      <c r="K275">
        <v>6</v>
      </c>
      <c r="L275">
        <v>2</v>
      </c>
      <c r="M275">
        <v>4</v>
      </c>
      <c r="N275">
        <f t="shared" si="28"/>
        <v>1</v>
      </c>
      <c r="O275">
        <f t="shared" si="29"/>
        <v>3</v>
      </c>
      <c r="P275" t="str">
        <f t="shared" si="30"/>
        <v>OK</v>
      </c>
      <c r="Q275">
        <f t="shared" si="31"/>
        <v>0</v>
      </c>
      <c r="R275">
        <f t="shared" si="32"/>
        <v>1</v>
      </c>
      <c r="S275" t="str">
        <f t="shared" si="33"/>
        <v/>
      </c>
      <c r="T275" t="str">
        <f t="shared" si="34"/>
        <v/>
      </c>
    </row>
    <row r="276" spans="1:20">
      <c r="A276">
        <v>2034</v>
      </c>
      <c r="B276" t="s">
        <v>79</v>
      </c>
      <c r="C276">
        <v>2</v>
      </c>
      <c r="D276">
        <v>2034016</v>
      </c>
      <c r="E276" t="s">
        <v>112</v>
      </c>
      <c r="K276">
        <v>40</v>
      </c>
      <c r="L276">
        <v>8</v>
      </c>
      <c r="M276">
        <v>32</v>
      </c>
      <c r="N276">
        <f t="shared" si="28"/>
        <v>0</v>
      </c>
      <c r="O276">
        <f t="shared" si="29"/>
        <v>3</v>
      </c>
      <c r="P276" t="str">
        <f t="shared" si="30"/>
        <v>OK</v>
      </c>
      <c r="Q276">
        <f t="shared" si="31"/>
        <v>0</v>
      </c>
      <c r="R276" t="str">
        <f t="shared" si="32"/>
        <v/>
      </c>
      <c r="S276" t="str">
        <f t="shared" si="33"/>
        <v/>
      </c>
      <c r="T276" t="str">
        <f t="shared" si="34"/>
        <v/>
      </c>
    </row>
    <row r="277" spans="1:20">
      <c r="A277">
        <v>2034</v>
      </c>
      <c r="B277" t="s">
        <v>79</v>
      </c>
      <c r="C277">
        <v>2</v>
      </c>
      <c r="D277">
        <v>2034017</v>
      </c>
      <c r="E277" t="s">
        <v>64</v>
      </c>
      <c r="F277">
        <v>2114</v>
      </c>
      <c r="G277" t="s">
        <v>93</v>
      </c>
      <c r="H277">
        <v>2</v>
      </c>
      <c r="I277">
        <v>2114017</v>
      </c>
      <c r="J277" t="s">
        <v>64</v>
      </c>
      <c r="K277">
        <v>9</v>
      </c>
      <c r="L277">
        <v>3</v>
      </c>
      <c r="M277">
        <v>6</v>
      </c>
      <c r="N277">
        <f t="shared" si="28"/>
        <v>1</v>
      </c>
      <c r="O277">
        <f t="shared" si="29"/>
        <v>3</v>
      </c>
      <c r="P277" t="str">
        <f t="shared" si="30"/>
        <v>OK</v>
      </c>
      <c r="Q277">
        <f t="shared" si="31"/>
        <v>0</v>
      </c>
      <c r="R277">
        <f t="shared" si="32"/>
        <v>1</v>
      </c>
      <c r="S277" t="str">
        <f t="shared" si="33"/>
        <v/>
      </c>
      <c r="T277" t="str">
        <f t="shared" si="34"/>
        <v/>
      </c>
    </row>
    <row r="278" spans="1:20">
      <c r="A278">
        <v>2034</v>
      </c>
      <c r="B278" t="s">
        <v>79</v>
      </c>
      <c r="C278">
        <v>2</v>
      </c>
      <c r="D278">
        <v>2034017</v>
      </c>
      <c r="E278" t="s">
        <v>64</v>
      </c>
      <c r="F278">
        <v>2316</v>
      </c>
      <c r="G278" t="s">
        <v>107</v>
      </c>
      <c r="H278">
        <v>2</v>
      </c>
      <c r="I278">
        <v>2316018</v>
      </c>
      <c r="J278" t="s">
        <v>64</v>
      </c>
      <c r="K278">
        <v>7</v>
      </c>
      <c r="L278">
        <v>3</v>
      </c>
      <c r="M278">
        <v>4</v>
      </c>
      <c r="N278">
        <f t="shared" si="28"/>
        <v>1</v>
      </c>
      <c r="O278">
        <f t="shared" si="29"/>
        <v>3</v>
      </c>
      <c r="P278" t="str">
        <f t="shared" si="30"/>
        <v>OK</v>
      </c>
      <c r="Q278">
        <f t="shared" si="31"/>
        <v>0</v>
      </c>
      <c r="R278">
        <f t="shared" si="32"/>
        <v>1</v>
      </c>
      <c r="S278" t="str">
        <f t="shared" si="33"/>
        <v/>
      </c>
      <c r="T278" t="str">
        <f t="shared" si="34"/>
        <v/>
      </c>
    </row>
    <row r="279" spans="1:20">
      <c r="A279">
        <v>2034</v>
      </c>
      <c r="B279" t="s">
        <v>79</v>
      </c>
      <c r="C279">
        <v>2</v>
      </c>
      <c r="D279">
        <v>2034017</v>
      </c>
      <c r="E279" t="s">
        <v>64</v>
      </c>
      <c r="K279">
        <v>45</v>
      </c>
      <c r="L279">
        <v>8</v>
      </c>
      <c r="M279">
        <v>37</v>
      </c>
      <c r="N279">
        <f t="shared" si="28"/>
        <v>0</v>
      </c>
      <c r="O279">
        <f t="shared" si="29"/>
        <v>3</v>
      </c>
      <c r="P279" t="str">
        <f t="shared" si="30"/>
        <v>OK</v>
      </c>
      <c r="Q279">
        <f t="shared" si="31"/>
        <v>0</v>
      </c>
      <c r="R279" t="str">
        <f t="shared" si="32"/>
        <v/>
      </c>
      <c r="S279" t="str">
        <f t="shared" si="33"/>
        <v/>
      </c>
      <c r="T279" t="str">
        <f t="shared" si="34"/>
        <v/>
      </c>
    </row>
    <row r="280" spans="1:20">
      <c r="A280">
        <v>2034</v>
      </c>
      <c r="B280" t="s">
        <v>79</v>
      </c>
      <c r="C280">
        <v>2</v>
      </c>
      <c r="D280">
        <v>2034018</v>
      </c>
      <c r="E280" t="s">
        <v>65</v>
      </c>
      <c r="F280">
        <v>2114</v>
      </c>
      <c r="G280" t="s">
        <v>93</v>
      </c>
      <c r="H280">
        <v>2</v>
      </c>
      <c r="I280">
        <v>2114018</v>
      </c>
      <c r="J280" t="s">
        <v>65</v>
      </c>
      <c r="K280">
        <v>9</v>
      </c>
      <c r="L280">
        <v>3</v>
      </c>
      <c r="M280">
        <v>6</v>
      </c>
      <c r="N280">
        <f t="shared" si="28"/>
        <v>1</v>
      </c>
      <c r="O280">
        <f t="shared" si="29"/>
        <v>3</v>
      </c>
      <c r="P280" t="str">
        <f t="shared" si="30"/>
        <v>OK</v>
      </c>
      <c r="Q280">
        <f t="shared" si="31"/>
        <v>0</v>
      </c>
      <c r="R280">
        <f t="shared" si="32"/>
        <v>1</v>
      </c>
      <c r="S280" t="str">
        <f t="shared" si="33"/>
        <v/>
      </c>
      <c r="T280" t="str">
        <f t="shared" si="34"/>
        <v/>
      </c>
    </row>
    <row r="281" spans="1:20">
      <c r="A281">
        <v>2034</v>
      </c>
      <c r="B281" t="s">
        <v>79</v>
      </c>
      <c r="C281">
        <v>2</v>
      </c>
      <c r="D281">
        <v>2034018</v>
      </c>
      <c r="E281" t="s">
        <v>65</v>
      </c>
      <c r="F281">
        <v>2316</v>
      </c>
      <c r="G281" t="s">
        <v>107</v>
      </c>
      <c r="H281">
        <v>3</v>
      </c>
      <c r="I281">
        <v>2316029</v>
      </c>
      <c r="J281" t="s">
        <v>65</v>
      </c>
      <c r="K281">
        <v>8</v>
      </c>
      <c r="L281">
        <v>1</v>
      </c>
      <c r="M281">
        <v>7</v>
      </c>
      <c r="N281">
        <f t="shared" si="28"/>
        <v>1</v>
      </c>
      <c r="O281">
        <f t="shared" si="29"/>
        <v>3</v>
      </c>
      <c r="P281" t="str">
        <f t="shared" si="30"/>
        <v>OK</v>
      </c>
      <c r="Q281">
        <f t="shared" si="31"/>
        <v>0</v>
      </c>
      <c r="R281">
        <f t="shared" si="32"/>
        <v>1</v>
      </c>
      <c r="S281" t="str">
        <f t="shared" si="33"/>
        <v/>
      </c>
      <c r="T281" t="str">
        <f t="shared" si="34"/>
        <v/>
      </c>
    </row>
    <row r="282" spans="1:20">
      <c r="A282">
        <v>2034</v>
      </c>
      <c r="B282" t="s">
        <v>79</v>
      </c>
      <c r="C282">
        <v>2</v>
      </c>
      <c r="D282">
        <v>2034018</v>
      </c>
      <c r="E282" t="s">
        <v>65</v>
      </c>
      <c r="K282">
        <v>52</v>
      </c>
      <c r="L282">
        <v>10</v>
      </c>
      <c r="M282">
        <v>42</v>
      </c>
      <c r="N282">
        <f t="shared" si="28"/>
        <v>0</v>
      </c>
      <c r="O282">
        <f t="shared" si="29"/>
        <v>3</v>
      </c>
      <c r="P282" t="str">
        <f t="shared" si="30"/>
        <v>OK</v>
      </c>
      <c r="Q282">
        <f t="shared" si="31"/>
        <v>0</v>
      </c>
      <c r="R282" t="str">
        <f t="shared" si="32"/>
        <v/>
      </c>
      <c r="S282" t="str">
        <f t="shared" si="33"/>
        <v/>
      </c>
      <c r="T282" t="str">
        <f t="shared" si="34"/>
        <v/>
      </c>
    </row>
    <row r="283" spans="1:20">
      <c r="A283">
        <v>2034</v>
      </c>
      <c r="B283" t="s">
        <v>79</v>
      </c>
      <c r="C283">
        <v>2</v>
      </c>
      <c r="D283">
        <v>2034019</v>
      </c>
      <c r="E283" t="s">
        <v>32</v>
      </c>
      <c r="F283">
        <v>2114</v>
      </c>
      <c r="G283" t="s">
        <v>93</v>
      </c>
      <c r="H283">
        <v>2</v>
      </c>
      <c r="I283">
        <v>2114019</v>
      </c>
      <c r="J283" t="s">
        <v>32</v>
      </c>
      <c r="K283">
        <v>14</v>
      </c>
      <c r="L283">
        <v>3</v>
      </c>
      <c r="M283">
        <v>11</v>
      </c>
      <c r="N283">
        <f t="shared" si="28"/>
        <v>1</v>
      </c>
      <c r="O283">
        <f t="shared" si="29"/>
        <v>4</v>
      </c>
      <c r="P283" t="str">
        <f t="shared" si="30"/>
        <v>OK</v>
      </c>
      <c r="Q283">
        <f t="shared" si="31"/>
        <v>0</v>
      </c>
      <c r="R283">
        <f t="shared" si="32"/>
        <v>1</v>
      </c>
      <c r="S283" t="str">
        <f t="shared" si="33"/>
        <v/>
      </c>
      <c r="T283" t="str">
        <f t="shared" si="34"/>
        <v/>
      </c>
    </row>
    <row r="284" spans="1:20">
      <c r="A284">
        <v>2034</v>
      </c>
      <c r="B284" t="s">
        <v>79</v>
      </c>
      <c r="C284">
        <v>2</v>
      </c>
      <c r="D284">
        <v>2034019</v>
      </c>
      <c r="E284" t="s">
        <v>32</v>
      </c>
      <c r="F284">
        <v>2118</v>
      </c>
      <c r="G284" t="s">
        <v>109</v>
      </c>
      <c r="H284">
        <v>3</v>
      </c>
      <c r="I284">
        <v>2118033</v>
      </c>
      <c r="J284" t="s">
        <v>32</v>
      </c>
      <c r="K284">
        <v>1</v>
      </c>
      <c r="L284">
        <v>0</v>
      </c>
      <c r="M284">
        <v>1</v>
      </c>
      <c r="N284">
        <f t="shared" si="28"/>
        <v>1</v>
      </c>
      <c r="O284">
        <f t="shared" si="29"/>
        <v>4</v>
      </c>
      <c r="P284" t="str">
        <f t="shared" si="30"/>
        <v>OK</v>
      </c>
      <c r="Q284">
        <f t="shared" si="31"/>
        <v>0</v>
      </c>
      <c r="R284">
        <f t="shared" si="32"/>
        <v>1</v>
      </c>
      <c r="S284" t="str">
        <f t="shared" si="33"/>
        <v/>
      </c>
      <c r="T284" t="str">
        <f t="shared" si="34"/>
        <v/>
      </c>
    </row>
    <row r="285" spans="1:20">
      <c r="A285">
        <v>2034</v>
      </c>
      <c r="B285" t="s">
        <v>79</v>
      </c>
      <c r="C285">
        <v>2</v>
      </c>
      <c r="D285">
        <v>2034019</v>
      </c>
      <c r="E285" t="s">
        <v>32</v>
      </c>
      <c r="F285">
        <v>2316</v>
      </c>
      <c r="G285" t="s">
        <v>107</v>
      </c>
      <c r="H285">
        <v>3</v>
      </c>
      <c r="I285">
        <v>2316031</v>
      </c>
      <c r="J285" t="s">
        <v>32</v>
      </c>
      <c r="K285">
        <v>11</v>
      </c>
      <c r="L285">
        <v>1</v>
      </c>
      <c r="M285">
        <v>10</v>
      </c>
      <c r="N285">
        <f t="shared" si="28"/>
        <v>1</v>
      </c>
      <c r="O285">
        <f t="shared" si="29"/>
        <v>4</v>
      </c>
      <c r="P285" t="str">
        <f t="shared" si="30"/>
        <v>OK</v>
      </c>
      <c r="Q285">
        <f t="shared" si="31"/>
        <v>0</v>
      </c>
      <c r="R285">
        <f t="shared" si="32"/>
        <v>1</v>
      </c>
      <c r="S285" t="str">
        <f t="shared" si="33"/>
        <v/>
      </c>
      <c r="T285" t="str">
        <f t="shared" si="34"/>
        <v/>
      </c>
    </row>
    <row r="286" spans="1:20">
      <c r="A286">
        <v>2034</v>
      </c>
      <c r="B286" t="s">
        <v>79</v>
      </c>
      <c r="C286">
        <v>2</v>
      </c>
      <c r="D286">
        <v>2034019</v>
      </c>
      <c r="E286" t="s">
        <v>32</v>
      </c>
      <c r="K286">
        <v>67</v>
      </c>
      <c r="L286">
        <v>10</v>
      </c>
      <c r="M286">
        <v>57</v>
      </c>
      <c r="N286">
        <f t="shared" si="28"/>
        <v>0</v>
      </c>
      <c r="O286">
        <f t="shared" si="29"/>
        <v>4</v>
      </c>
      <c r="P286" t="str">
        <f t="shared" si="30"/>
        <v>OK</v>
      </c>
      <c r="Q286">
        <f t="shared" si="31"/>
        <v>0</v>
      </c>
      <c r="R286" t="str">
        <f t="shared" si="32"/>
        <v/>
      </c>
      <c r="S286" t="str">
        <f t="shared" si="33"/>
        <v/>
      </c>
      <c r="T286" t="str">
        <f t="shared" si="34"/>
        <v/>
      </c>
    </row>
    <row r="287" spans="1:20">
      <c r="A287">
        <v>2034</v>
      </c>
      <c r="B287" t="s">
        <v>79</v>
      </c>
      <c r="C287">
        <v>2</v>
      </c>
      <c r="D287">
        <v>2034020</v>
      </c>
      <c r="E287" t="s">
        <v>113</v>
      </c>
      <c r="F287">
        <v>2114</v>
      </c>
      <c r="G287" t="s">
        <v>93</v>
      </c>
      <c r="H287">
        <v>2</v>
      </c>
      <c r="I287">
        <v>2114021</v>
      </c>
      <c r="J287" t="s">
        <v>113</v>
      </c>
      <c r="K287">
        <v>12</v>
      </c>
      <c r="L287">
        <v>3</v>
      </c>
      <c r="M287">
        <v>9</v>
      </c>
      <c r="N287">
        <f t="shared" si="28"/>
        <v>1</v>
      </c>
      <c r="O287">
        <f t="shared" si="29"/>
        <v>4</v>
      </c>
      <c r="P287" t="str">
        <f t="shared" si="30"/>
        <v>OK</v>
      </c>
      <c r="Q287">
        <f t="shared" si="31"/>
        <v>0</v>
      </c>
      <c r="R287">
        <f t="shared" si="32"/>
        <v>1</v>
      </c>
      <c r="S287" t="str">
        <f t="shared" si="33"/>
        <v/>
      </c>
      <c r="T287" t="str">
        <f t="shared" si="34"/>
        <v/>
      </c>
    </row>
    <row r="288" spans="1:20">
      <c r="A288">
        <v>2034</v>
      </c>
      <c r="B288" t="s">
        <v>79</v>
      </c>
      <c r="C288">
        <v>2</v>
      </c>
      <c r="D288">
        <v>2034020</v>
      </c>
      <c r="E288" t="s">
        <v>113</v>
      </c>
      <c r="F288">
        <v>2118</v>
      </c>
      <c r="G288" t="s">
        <v>109</v>
      </c>
      <c r="H288">
        <v>2</v>
      </c>
      <c r="I288">
        <v>2118024</v>
      </c>
      <c r="J288" t="s">
        <v>113</v>
      </c>
      <c r="K288">
        <v>1</v>
      </c>
      <c r="L288">
        <v>0</v>
      </c>
      <c r="M288">
        <v>1</v>
      </c>
      <c r="N288">
        <f t="shared" si="28"/>
        <v>1</v>
      </c>
      <c r="O288">
        <f t="shared" si="29"/>
        <v>4</v>
      </c>
      <c r="P288" t="str">
        <f t="shared" si="30"/>
        <v>OK</v>
      </c>
      <c r="Q288">
        <f t="shared" si="31"/>
        <v>0</v>
      </c>
      <c r="R288">
        <f t="shared" si="32"/>
        <v>1</v>
      </c>
      <c r="S288" t="str">
        <f t="shared" si="33"/>
        <v/>
      </c>
      <c r="T288" t="str">
        <f t="shared" si="34"/>
        <v/>
      </c>
    </row>
    <row r="289" spans="1:20">
      <c r="A289">
        <v>2034</v>
      </c>
      <c r="B289" t="s">
        <v>79</v>
      </c>
      <c r="C289">
        <v>2</v>
      </c>
      <c r="D289">
        <v>2034020</v>
      </c>
      <c r="E289" t="s">
        <v>113</v>
      </c>
      <c r="F289">
        <v>2316</v>
      </c>
      <c r="G289" t="s">
        <v>107</v>
      </c>
      <c r="H289">
        <v>2</v>
      </c>
      <c r="I289">
        <v>2316017</v>
      </c>
      <c r="J289" t="s">
        <v>113</v>
      </c>
      <c r="K289">
        <v>7</v>
      </c>
      <c r="L289">
        <v>3</v>
      </c>
      <c r="M289">
        <v>4</v>
      </c>
      <c r="N289">
        <f t="shared" si="28"/>
        <v>1</v>
      </c>
      <c r="O289">
        <f t="shared" si="29"/>
        <v>4</v>
      </c>
      <c r="P289" t="str">
        <f t="shared" si="30"/>
        <v>OK</v>
      </c>
      <c r="Q289">
        <f t="shared" si="31"/>
        <v>0</v>
      </c>
      <c r="R289">
        <f t="shared" si="32"/>
        <v>1</v>
      </c>
      <c r="S289" t="str">
        <f t="shared" si="33"/>
        <v/>
      </c>
      <c r="T289" t="str">
        <f t="shared" si="34"/>
        <v/>
      </c>
    </row>
    <row r="290" spans="1:20">
      <c r="A290">
        <v>2034</v>
      </c>
      <c r="B290" t="s">
        <v>79</v>
      </c>
      <c r="C290">
        <v>2</v>
      </c>
      <c r="D290">
        <v>2034020</v>
      </c>
      <c r="E290" t="s">
        <v>113</v>
      </c>
      <c r="K290">
        <v>47</v>
      </c>
      <c r="L290">
        <v>8</v>
      </c>
      <c r="M290">
        <v>39</v>
      </c>
      <c r="N290">
        <f t="shared" si="28"/>
        <v>0</v>
      </c>
      <c r="O290">
        <f t="shared" si="29"/>
        <v>4</v>
      </c>
      <c r="P290" t="str">
        <f t="shared" si="30"/>
        <v>OK</v>
      </c>
      <c r="Q290">
        <f t="shared" si="31"/>
        <v>0</v>
      </c>
      <c r="R290" t="str">
        <f t="shared" si="32"/>
        <v/>
      </c>
      <c r="S290" t="str">
        <f t="shared" si="33"/>
        <v/>
      </c>
      <c r="T290" t="str">
        <f t="shared" si="34"/>
        <v/>
      </c>
    </row>
    <row r="291" spans="1:20">
      <c r="A291">
        <v>2034</v>
      </c>
      <c r="B291" t="s">
        <v>79</v>
      </c>
      <c r="C291">
        <v>3</v>
      </c>
      <c r="D291">
        <v>2034021</v>
      </c>
      <c r="E291" t="s">
        <v>114</v>
      </c>
      <c r="F291">
        <v>2114</v>
      </c>
      <c r="G291" t="s">
        <v>93</v>
      </c>
      <c r="H291">
        <v>4</v>
      </c>
      <c r="I291">
        <v>2114036</v>
      </c>
      <c r="J291" t="s">
        <v>114</v>
      </c>
      <c r="K291">
        <v>10</v>
      </c>
      <c r="L291">
        <v>1</v>
      </c>
      <c r="M291">
        <v>9</v>
      </c>
      <c r="N291">
        <f t="shared" si="28"/>
        <v>1</v>
      </c>
      <c r="O291">
        <f t="shared" si="29"/>
        <v>2</v>
      </c>
      <c r="P291" t="str">
        <f t="shared" si="30"/>
        <v>OK</v>
      </c>
      <c r="Q291">
        <f t="shared" si="31"/>
        <v>0</v>
      </c>
      <c r="R291">
        <f t="shared" si="32"/>
        <v>1</v>
      </c>
      <c r="S291" t="str">
        <f t="shared" si="33"/>
        <v/>
      </c>
      <c r="T291" t="str">
        <f t="shared" si="34"/>
        <v/>
      </c>
    </row>
    <row r="292" spans="1:20">
      <c r="A292">
        <v>2034</v>
      </c>
      <c r="B292" t="s">
        <v>79</v>
      </c>
      <c r="C292">
        <v>3</v>
      </c>
      <c r="D292">
        <v>2034021</v>
      </c>
      <c r="E292" t="s">
        <v>114</v>
      </c>
      <c r="K292">
        <v>55</v>
      </c>
      <c r="L292">
        <v>13</v>
      </c>
      <c r="M292">
        <v>42</v>
      </c>
      <c r="N292">
        <f t="shared" si="28"/>
        <v>0</v>
      </c>
      <c r="O292">
        <f t="shared" si="29"/>
        <v>2</v>
      </c>
      <c r="P292" t="str">
        <f t="shared" si="30"/>
        <v>OK</v>
      </c>
      <c r="Q292">
        <f t="shared" si="31"/>
        <v>0</v>
      </c>
      <c r="R292" t="str">
        <f t="shared" si="32"/>
        <v/>
      </c>
      <c r="S292" t="str">
        <f t="shared" si="33"/>
        <v/>
      </c>
      <c r="T292" t="str">
        <f t="shared" si="34"/>
        <v/>
      </c>
    </row>
    <row r="293" spans="1:20">
      <c r="A293">
        <v>2034</v>
      </c>
      <c r="B293" t="s">
        <v>79</v>
      </c>
      <c r="C293">
        <v>3</v>
      </c>
      <c r="D293">
        <v>2034022</v>
      </c>
      <c r="E293" t="s">
        <v>115</v>
      </c>
      <c r="F293">
        <v>2118</v>
      </c>
      <c r="G293" t="s">
        <v>109</v>
      </c>
      <c r="H293">
        <v>4</v>
      </c>
      <c r="I293">
        <v>2118039</v>
      </c>
      <c r="J293" t="s">
        <v>115</v>
      </c>
      <c r="K293">
        <v>1</v>
      </c>
      <c r="L293">
        <v>0</v>
      </c>
      <c r="M293">
        <v>1</v>
      </c>
      <c r="N293">
        <f t="shared" si="28"/>
        <v>1</v>
      </c>
      <c r="O293">
        <f t="shared" si="29"/>
        <v>3</v>
      </c>
      <c r="P293" t="str">
        <f t="shared" si="30"/>
        <v>OK</v>
      </c>
      <c r="Q293">
        <f t="shared" si="31"/>
        <v>0</v>
      </c>
      <c r="R293">
        <f t="shared" si="32"/>
        <v>1</v>
      </c>
      <c r="S293" t="str">
        <f t="shared" si="33"/>
        <v/>
      </c>
      <c r="T293" t="str">
        <f t="shared" si="34"/>
        <v/>
      </c>
    </row>
    <row r="294" spans="1:20">
      <c r="A294">
        <v>2034</v>
      </c>
      <c r="B294" t="s">
        <v>79</v>
      </c>
      <c r="C294">
        <v>3</v>
      </c>
      <c r="D294">
        <v>2034022</v>
      </c>
      <c r="E294" t="s">
        <v>115</v>
      </c>
      <c r="F294">
        <v>2316</v>
      </c>
      <c r="G294" t="s">
        <v>107</v>
      </c>
      <c r="H294">
        <v>5</v>
      </c>
      <c r="I294">
        <v>2316037</v>
      </c>
      <c r="J294" t="s">
        <v>115</v>
      </c>
      <c r="K294">
        <v>8</v>
      </c>
      <c r="L294">
        <v>2</v>
      </c>
      <c r="M294">
        <v>6</v>
      </c>
      <c r="N294">
        <f t="shared" si="28"/>
        <v>1</v>
      </c>
      <c r="O294">
        <f t="shared" si="29"/>
        <v>3</v>
      </c>
      <c r="P294" t="str">
        <f t="shared" si="30"/>
        <v>OK</v>
      </c>
      <c r="Q294">
        <f t="shared" si="31"/>
        <v>0</v>
      </c>
      <c r="R294">
        <f t="shared" si="32"/>
        <v>1</v>
      </c>
      <c r="S294" t="str">
        <f t="shared" si="33"/>
        <v/>
      </c>
      <c r="T294" t="str">
        <f t="shared" si="34"/>
        <v/>
      </c>
    </row>
    <row r="295" spans="1:20">
      <c r="A295">
        <v>2034</v>
      </c>
      <c r="B295" t="s">
        <v>79</v>
      </c>
      <c r="C295">
        <v>3</v>
      </c>
      <c r="D295">
        <v>2034022</v>
      </c>
      <c r="E295" t="s">
        <v>115</v>
      </c>
      <c r="K295">
        <v>66</v>
      </c>
      <c r="L295">
        <v>11</v>
      </c>
      <c r="M295">
        <v>55</v>
      </c>
      <c r="N295">
        <f t="shared" si="28"/>
        <v>0</v>
      </c>
      <c r="O295">
        <f t="shared" si="29"/>
        <v>3</v>
      </c>
      <c r="P295" t="str">
        <f t="shared" si="30"/>
        <v>OK</v>
      </c>
      <c r="Q295">
        <f t="shared" si="31"/>
        <v>0</v>
      </c>
      <c r="R295" t="str">
        <f t="shared" si="32"/>
        <v/>
      </c>
      <c r="S295" t="str">
        <f t="shared" si="33"/>
        <v/>
      </c>
      <c r="T295" t="str">
        <f t="shared" si="34"/>
        <v/>
      </c>
    </row>
    <row r="296" spans="1:20">
      <c r="A296">
        <v>2034</v>
      </c>
      <c r="B296" t="s">
        <v>79</v>
      </c>
      <c r="C296">
        <v>3</v>
      </c>
      <c r="D296">
        <v>2034023</v>
      </c>
      <c r="E296" t="s">
        <v>116</v>
      </c>
      <c r="F296">
        <v>2114</v>
      </c>
      <c r="G296" t="s">
        <v>93</v>
      </c>
      <c r="H296">
        <v>3</v>
      </c>
      <c r="I296">
        <v>2114027</v>
      </c>
      <c r="J296" t="s">
        <v>116</v>
      </c>
      <c r="K296">
        <v>15</v>
      </c>
      <c r="L296">
        <v>1</v>
      </c>
      <c r="M296">
        <v>14</v>
      </c>
      <c r="N296">
        <f t="shared" si="28"/>
        <v>1</v>
      </c>
      <c r="O296">
        <f t="shared" si="29"/>
        <v>3</v>
      </c>
      <c r="P296" t="str">
        <f t="shared" si="30"/>
        <v>OK</v>
      </c>
      <c r="Q296">
        <f t="shared" si="31"/>
        <v>0</v>
      </c>
      <c r="R296">
        <f t="shared" si="32"/>
        <v>1</v>
      </c>
      <c r="S296" t="str">
        <f t="shared" si="33"/>
        <v/>
      </c>
      <c r="T296" t="str">
        <f t="shared" si="34"/>
        <v/>
      </c>
    </row>
    <row r="297" spans="1:20">
      <c r="A297">
        <v>2034</v>
      </c>
      <c r="B297" t="s">
        <v>79</v>
      </c>
      <c r="C297">
        <v>3</v>
      </c>
      <c r="D297">
        <v>2034023</v>
      </c>
      <c r="E297" t="s">
        <v>116</v>
      </c>
      <c r="F297">
        <v>2316</v>
      </c>
      <c r="G297" t="s">
        <v>107</v>
      </c>
      <c r="H297">
        <v>4</v>
      </c>
      <c r="I297">
        <v>2316038</v>
      </c>
      <c r="J297" t="s">
        <v>116</v>
      </c>
      <c r="K297">
        <v>15</v>
      </c>
      <c r="L297">
        <v>3</v>
      </c>
      <c r="M297">
        <v>12</v>
      </c>
      <c r="N297">
        <f t="shared" si="28"/>
        <v>1</v>
      </c>
      <c r="O297">
        <f t="shared" si="29"/>
        <v>3</v>
      </c>
      <c r="P297" t="str">
        <f t="shared" si="30"/>
        <v>OK</v>
      </c>
      <c r="Q297">
        <f t="shared" si="31"/>
        <v>0</v>
      </c>
      <c r="R297">
        <f t="shared" si="32"/>
        <v>1</v>
      </c>
      <c r="S297" t="str">
        <f t="shared" si="33"/>
        <v/>
      </c>
      <c r="T297" t="str">
        <f t="shared" si="34"/>
        <v/>
      </c>
    </row>
    <row r="298" spans="1:20">
      <c r="A298">
        <v>2034</v>
      </c>
      <c r="B298" t="s">
        <v>79</v>
      </c>
      <c r="C298">
        <v>3</v>
      </c>
      <c r="D298">
        <v>2034023</v>
      </c>
      <c r="E298" t="s">
        <v>116</v>
      </c>
      <c r="K298">
        <v>43</v>
      </c>
      <c r="L298">
        <v>8</v>
      </c>
      <c r="M298">
        <v>35</v>
      </c>
      <c r="N298">
        <f t="shared" si="28"/>
        <v>0</v>
      </c>
      <c r="O298">
        <f t="shared" si="29"/>
        <v>3</v>
      </c>
      <c r="P298" t="str">
        <f t="shared" si="30"/>
        <v>OK</v>
      </c>
      <c r="Q298">
        <f t="shared" si="31"/>
        <v>0</v>
      </c>
      <c r="R298" t="str">
        <f t="shared" si="32"/>
        <v/>
      </c>
      <c r="S298" t="str">
        <f t="shared" si="33"/>
        <v/>
      </c>
      <c r="T298" t="str">
        <f t="shared" si="34"/>
        <v/>
      </c>
    </row>
    <row r="299" spans="1:20">
      <c r="A299">
        <v>2034</v>
      </c>
      <c r="B299" t="s">
        <v>79</v>
      </c>
      <c r="C299">
        <v>3</v>
      </c>
      <c r="D299">
        <v>2034024</v>
      </c>
      <c r="E299" t="s">
        <v>117</v>
      </c>
      <c r="F299">
        <v>2114</v>
      </c>
      <c r="G299" t="s">
        <v>93</v>
      </c>
      <c r="H299">
        <v>3</v>
      </c>
      <c r="I299">
        <v>2114028</v>
      </c>
      <c r="J299" t="s">
        <v>117</v>
      </c>
      <c r="K299">
        <v>17</v>
      </c>
      <c r="L299">
        <v>2</v>
      </c>
      <c r="M299">
        <v>15</v>
      </c>
      <c r="N299">
        <f t="shared" si="28"/>
        <v>1</v>
      </c>
      <c r="O299">
        <f t="shared" si="29"/>
        <v>4</v>
      </c>
      <c r="P299" t="str">
        <f t="shared" si="30"/>
        <v>OK</v>
      </c>
      <c r="Q299">
        <f t="shared" si="31"/>
        <v>0</v>
      </c>
      <c r="R299">
        <f t="shared" si="32"/>
        <v>1</v>
      </c>
      <c r="S299" t="str">
        <f t="shared" si="33"/>
        <v/>
      </c>
      <c r="T299" t="str">
        <f t="shared" si="34"/>
        <v/>
      </c>
    </row>
    <row r="300" spans="1:20">
      <c r="A300">
        <v>2034</v>
      </c>
      <c r="B300" t="s">
        <v>79</v>
      </c>
      <c r="C300">
        <v>3</v>
      </c>
      <c r="D300">
        <v>2034024</v>
      </c>
      <c r="E300" t="s">
        <v>117</v>
      </c>
      <c r="F300">
        <v>2118</v>
      </c>
      <c r="G300" t="s">
        <v>109</v>
      </c>
      <c r="H300">
        <v>3</v>
      </c>
      <c r="I300">
        <v>2118030</v>
      </c>
      <c r="J300" t="s">
        <v>117</v>
      </c>
      <c r="K300">
        <v>1</v>
      </c>
      <c r="L300">
        <v>0</v>
      </c>
      <c r="M300">
        <v>1</v>
      </c>
      <c r="N300">
        <f t="shared" si="28"/>
        <v>1</v>
      </c>
      <c r="O300">
        <f t="shared" si="29"/>
        <v>4</v>
      </c>
      <c r="P300" t="str">
        <f t="shared" si="30"/>
        <v>OK</v>
      </c>
      <c r="Q300">
        <f t="shared" si="31"/>
        <v>0</v>
      </c>
      <c r="R300">
        <f t="shared" si="32"/>
        <v>1</v>
      </c>
      <c r="S300" t="str">
        <f t="shared" si="33"/>
        <v/>
      </c>
      <c r="T300" t="str">
        <f t="shared" si="34"/>
        <v/>
      </c>
    </row>
    <row r="301" spans="1:20">
      <c r="A301">
        <v>2034</v>
      </c>
      <c r="B301" t="s">
        <v>79</v>
      </c>
      <c r="C301">
        <v>3</v>
      </c>
      <c r="D301">
        <v>2034024</v>
      </c>
      <c r="E301" t="s">
        <v>117</v>
      </c>
      <c r="F301">
        <v>2316</v>
      </c>
      <c r="G301" t="s">
        <v>107</v>
      </c>
      <c r="H301">
        <v>4</v>
      </c>
      <c r="I301">
        <v>2316036</v>
      </c>
      <c r="J301" t="s">
        <v>117</v>
      </c>
      <c r="K301">
        <v>10</v>
      </c>
      <c r="L301">
        <v>2</v>
      </c>
      <c r="M301">
        <v>8</v>
      </c>
      <c r="N301">
        <f t="shared" si="28"/>
        <v>1</v>
      </c>
      <c r="O301">
        <f t="shared" si="29"/>
        <v>4</v>
      </c>
      <c r="P301" t="str">
        <f t="shared" si="30"/>
        <v>OK</v>
      </c>
      <c r="Q301">
        <f t="shared" si="31"/>
        <v>0</v>
      </c>
      <c r="R301">
        <f t="shared" si="32"/>
        <v>1</v>
      </c>
      <c r="S301" t="str">
        <f t="shared" si="33"/>
        <v/>
      </c>
      <c r="T301" t="str">
        <f t="shared" si="34"/>
        <v/>
      </c>
    </row>
    <row r="302" spans="1:20">
      <c r="A302">
        <v>2034</v>
      </c>
      <c r="B302" t="s">
        <v>79</v>
      </c>
      <c r="C302">
        <v>3</v>
      </c>
      <c r="D302">
        <v>2034024</v>
      </c>
      <c r="E302" t="s">
        <v>117</v>
      </c>
      <c r="K302">
        <v>52</v>
      </c>
      <c r="L302">
        <v>6</v>
      </c>
      <c r="M302">
        <v>46</v>
      </c>
      <c r="N302">
        <f t="shared" si="28"/>
        <v>0</v>
      </c>
      <c r="O302">
        <f t="shared" si="29"/>
        <v>4</v>
      </c>
      <c r="P302" t="str">
        <f t="shared" si="30"/>
        <v>OK</v>
      </c>
      <c r="Q302">
        <f t="shared" si="31"/>
        <v>0</v>
      </c>
      <c r="R302" t="str">
        <f t="shared" si="32"/>
        <v/>
      </c>
      <c r="S302" t="str">
        <f t="shared" si="33"/>
        <v/>
      </c>
      <c r="T302" t="str">
        <f t="shared" si="34"/>
        <v/>
      </c>
    </row>
    <row r="303" spans="1:20">
      <c r="A303">
        <v>2034</v>
      </c>
      <c r="B303" t="s">
        <v>79</v>
      </c>
      <c r="C303">
        <v>3</v>
      </c>
      <c r="D303">
        <v>2034025</v>
      </c>
      <c r="E303" t="s">
        <v>66</v>
      </c>
      <c r="F303">
        <v>2114</v>
      </c>
      <c r="G303" t="s">
        <v>93</v>
      </c>
      <c r="H303">
        <v>3</v>
      </c>
      <c r="I303">
        <v>2114024</v>
      </c>
      <c r="J303" t="s">
        <v>66</v>
      </c>
      <c r="K303">
        <v>14</v>
      </c>
      <c r="L303">
        <v>0</v>
      </c>
      <c r="M303">
        <v>14</v>
      </c>
      <c r="N303">
        <f t="shared" si="28"/>
        <v>1</v>
      </c>
      <c r="O303">
        <f t="shared" si="29"/>
        <v>4</v>
      </c>
      <c r="P303" t="str">
        <f t="shared" si="30"/>
        <v>OK</v>
      </c>
      <c r="Q303">
        <f t="shared" si="31"/>
        <v>0</v>
      </c>
      <c r="R303">
        <f t="shared" si="32"/>
        <v>1</v>
      </c>
      <c r="S303" t="str">
        <f t="shared" si="33"/>
        <v/>
      </c>
      <c r="T303" t="str">
        <f t="shared" si="34"/>
        <v/>
      </c>
    </row>
    <row r="304" spans="1:20">
      <c r="A304">
        <v>2034</v>
      </c>
      <c r="B304" t="s">
        <v>79</v>
      </c>
      <c r="C304">
        <v>3</v>
      </c>
      <c r="D304">
        <v>2034025</v>
      </c>
      <c r="E304" t="s">
        <v>66</v>
      </c>
      <c r="F304">
        <v>2118</v>
      </c>
      <c r="G304" t="s">
        <v>109</v>
      </c>
      <c r="H304">
        <v>3</v>
      </c>
      <c r="I304">
        <v>2118028</v>
      </c>
      <c r="J304" t="s">
        <v>66</v>
      </c>
      <c r="K304">
        <v>1</v>
      </c>
      <c r="L304">
        <v>0</v>
      </c>
      <c r="M304">
        <v>1</v>
      </c>
      <c r="N304">
        <f t="shared" si="28"/>
        <v>1</v>
      </c>
      <c r="O304">
        <f t="shared" si="29"/>
        <v>4</v>
      </c>
      <c r="P304" t="str">
        <f t="shared" si="30"/>
        <v>OK</v>
      </c>
      <c r="Q304">
        <f t="shared" si="31"/>
        <v>0</v>
      </c>
      <c r="R304">
        <f t="shared" si="32"/>
        <v>1</v>
      </c>
      <c r="S304" t="str">
        <f t="shared" si="33"/>
        <v/>
      </c>
      <c r="T304" t="str">
        <f t="shared" si="34"/>
        <v/>
      </c>
    </row>
    <row r="305" spans="1:20">
      <c r="A305">
        <v>2034</v>
      </c>
      <c r="B305" t="s">
        <v>79</v>
      </c>
      <c r="C305">
        <v>3</v>
      </c>
      <c r="D305">
        <v>2034025</v>
      </c>
      <c r="E305" t="s">
        <v>66</v>
      </c>
      <c r="F305">
        <v>2316</v>
      </c>
      <c r="G305" t="s">
        <v>107</v>
      </c>
      <c r="H305">
        <v>3</v>
      </c>
      <c r="I305">
        <v>2316024</v>
      </c>
      <c r="J305" t="s">
        <v>66</v>
      </c>
      <c r="K305">
        <v>5</v>
      </c>
      <c r="L305">
        <v>1</v>
      </c>
      <c r="M305">
        <v>4</v>
      </c>
      <c r="N305">
        <f t="shared" si="28"/>
        <v>1</v>
      </c>
      <c r="O305">
        <f t="shared" si="29"/>
        <v>4</v>
      </c>
      <c r="P305" t="str">
        <f t="shared" si="30"/>
        <v>OK</v>
      </c>
      <c r="Q305">
        <f t="shared" si="31"/>
        <v>0</v>
      </c>
      <c r="R305">
        <f t="shared" si="32"/>
        <v>1</v>
      </c>
      <c r="S305" t="str">
        <f t="shared" si="33"/>
        <v/>
      </c>
      <c r="T305" t="str">
        <f t="shared" si="34"/>
        <v/>
      </c>
    </row>
    <row r="306" spans="1:20">
      <c r="A306">
        <v>2034</v>
      </c>
      <c r="B306" t="s">
        <v>79</v>
      </c>
      <c r="C306">
        <v>3</v>
      </c>
      <c r="D306">
        <v>2034025</v>
      </c>
      <c r="E306" t="s">
        <v>66</v>
      </c>
      <c r="K306">
        <v>67</v>
      </c>
      <c r="L306">
        <v>15</v>
      </c>
      <c r="M306">
        <v>52</v>
      </c>
      <c r="N306">
        <f t="shared" si="28"/>
        <v>0</v>
      </c>
      <c r="O306">
        <f t="shared" si="29"/>
        <v>4</v>
      </c>
      <c r="P306" t="str">
        <f t="shared" si="30"/>
        <v>OK</v>
      </c>
      <c r="Q306">
        <f t="shared" si="31"/>
        <v>0</v>
      </c>
      <c r="R306" t="str">
        <f t="shared" si="32"/>
        <v/>
      </c>
      <c r="S306" t="str">
        <f t="shared" si="33"/>
        <v/>
      </c>
      <c r="T306" t="str">
        <f t="shared" si="34"/>
        <v/>
      </c>
    </row>
    <row r="307" spans="1:20">
      <c r="A307">
        <v>2034</v>
      </c>
      <c r="B307" t="s">
        <v>79</v>
      </c>
      <c r="C307">
        <v>3</v>
      </c>
      <c r="D307">
        <v>2034026</v>
      </c>
      <c r="E307" t="s">
        <v>118</v>
      </c>
      <c r="F307">
        <v>2114</v>
      </c>
      <c r="G307" t="s">
        <v>93</v>
      </c>
      <c r="H307">
        <v>3</v>
      </c>
      <c r="I307">
        <v>2114031</v>
      </c>
      <c r="J307" t="s">
        <v>118</v>
      </c>
      <c r="K307">
        <v>14</v>
      </c>
      <c r="L307">
        <v>1</v>
      </c>
      <c r="M307">
        <v>13</v>
      </c>
      <c r="N307">
        <f t="shared" si="28"/>
        <v>1</v>
      </c>
      <c r="O307">
        <f t="shared" si="29"/>
        <v>4</v>
      </c>
      <c r="P307" t="str">
        <f t="shared" si="30"/>
        <v>OK</v>
      </c>
      <c r="Q307">
        <f t="shared" si="31"/>
        <v>0</v>
      </c>
      <c r="R307">
        <f t="shared" si="32"/>
        <v>1</v>
      </c>
      <c r="S307" t="str">
        <f t="shared" si="33"/>
        <v/>
      </c>
      <c r="T307" t="str">
        <f t="shared" si="34"/>
        <v/>
      </c>
    </row>
    <row r="308" spans="1:20">
      <c r="A308">
        <v>2034</v>
      </c>
      <c r="B308" t="s">
        <v>79</v>
      </c>
      <c r="C308">
        <v>3</v>
      </c>
      <c r="D308">
        <v>2034026</v>
      </c>
      <c r="E308" t="s">
        <v>118</v>
      </c>
      <c r="F308">
        <v>2118</v>
      </c>
      <c r="G308" t="s">
        <v>109</v>
      </c>
      <c r="H308">
        <v>3</v>
      </c>
      <c r="I308">
        <v>2118035</v>
      </c>
      <c r="J308" t="s">
        <v>118</v>
      </c>
      <c r="K308">
        <v>1</v>
      </c>
      <c r="L308">
        <v>0</v>
      </c>
      <c r="M308">
        <v>1</v>
      </c>
      <c r="N308">
        <f t="shared" si="28"/>
        <v>1</v>
      </c>
      <c r="O308">
        <f t="shared" si="29"/>
        <v>4</v>
      </c>
      <c r="P308" t="str">
        <f t="shared" si="30"/>
        <v>OK</v>
      </c>
      <c r="Q308">
        <f t="shared" si="31"/>
        <v>0</v>
      </c>
      <c r="R308">
        <f t="shared" si="32"/>
        <v>1</v>
      </c>
      <c r="S308" t="str">
        <f t="shared" si="33"/>
        <v/>
      </c>
      <c r="T308" t="str">
        <f t="shared" si="34"/>
        <v/>
      </c>
    </row>
    <row r="309" spans="1:20">
      <c r="A309">
        <v>2034</v>
      </c>
      <c r="B309" t="s">
        <v>79</v>
      </c>
      <c r="C309">
        <v>3</v>
      </c>
      <c r="D309">
        <v>2034026</v>
      </c>
      <c r="E309" t="s">
        <v>118</v>
      </c>
      <c r="F309">
        <v>2316</v>
      </c>
      <c r="G309" t="s">
        <v>107</v>
      </c>
      <c r="H309">
        <v>3</v>
      </c>
      <c r="I309">
        <v>2316032</v>
      </c>
      <c r="J309" t="s">
        <v>118</v>
      </c>
      <c r="K309">
        <v>8</v>
      </c>
      <c r="L309">
        <v>1</v>
      </c>
      <c r="M309">
        <v>7</v>
      </c>
      <c r="N309">
        <f t="shared" si="28"/>
        <v>1</v>
      </c>
      <c r="O309">
        <f t="shared" si="29"/>
        <v>4</v>
      </c>
      <c r="P309" t="str">
        <f t="shared" si="30"/>
        <v>OK</v>
      </c>
      <c r="Q309">
        <f t="shared" si="31"/>
        <v>0</v>
      </c>
      <c r="R309">
        <f t="shared" si="32"/>
        <v>1</v>
      </c>
      <c r="S309" t="str">
        <f t="shared" si="33"/>
        <v/>
      </c>
      <c r="T309" t="str">
        <f t="shared" si="34"/>
        <v/>
      </c>
    </row>
    <row r="310" spans="1:20">
      <c r="A310">
        <v>2034</v>
      </c>
      <c r="B310" t="s">
        <v>79</v>
      </c>
      <c r="C310">
        <v>3</v>
      </c>
      <c r="D310">
        <v>2034026</v>
      </c>
      <c r="E310" t="s">
        <v>118</v>
      </c>
      <c r="K310">
        <v>57</v>
      </c>
      <c r="L310">
        <v>12</v>
      </c>
      <c r="M310">
        <v>45</v>
      </c>
      <c r="N310">
        <f t="shared" si="28"/>
        <v>0</v>
      </c>
      <c r="O310">
        <f t="shared" si="29"/>
        <v>4</v>
      </c>
      <c r="P310" t="str">
        <f t="shared" si="30"/>
        <v>OK</v>
      </c>
      <c r="Q310">
        <f t="shared" si="31"/>
        <v>0</v>
      </c>
      <c r="R310" t="str">
        <f t="shared" si="32"/>
        <v/>
      </c>
      <c r="S310" t="str">
        <f t="shared" si="33"/>
        <v/>
      </c>
      <c r="T310" t="str">
        <f t="shared" si="34"/>
        <v/>
      </c>
    </row>
    <row r="311" spans="1:20">
      <c r="A311">
        <v>2034</v>
      </c>
      <c r="B311" t="s">
        <v>79</v>
      </c>
      <c r="C311">
        <v>3</v>
      </c>
      <c r="D311">
        <v>2034027</v>
      </c>
      <c r="E311" t="s">
        <v>82</v>
      </c>
      <c r="F311">
        <v>2118</v>
      </c>
      <c r="G311" t="s">
        <v>109</v>
      </c>
      <c r="H311">
        <v>4</v>
      </c>
      <c r="I311">
        <v>2118043</v>
      </c>
      <c r="J311" t="s">
        <v>82</v>
      </c>
      <c r="K311">
        <v>1</v>
      </c>
      <c r="L311">
        <v>0</v>
      </c>
      <c r="M311">
        <v>1</v>
      </c>
      <c r="N311">
        <f t="shared" si="28"/>
        <v>1</v>
      </c>
      <c r="O311">
        <f t="shared" si="29"/>
        <v>3</v>
      </c>
      <c r="P311" t="str">
        <f t="shared" si="30"/>
        <v>OK</v>
      </c>
      <c r="Q311">
        <f t="shared" si="31"/>
        <v>0</v>
      </c>
      <c r="R311">
        <f t="shared" si="32"/>
        <v>1</v>
      </c>
      <c r="S311" t="str">
        <f t="shared" si="33"/>
        <v/>
      </c>
      <c r="T311" t="str">
        <f t="shared" si="34"/>
        <v/>
      </c>
    </row>
    <row r="312" spans="1:20">
      <c r="A312">
        <v>2034</v>
      </c>
      <c r="B312" t="s">
        <v>79</v>
      </c>
      <c r="C312">
        <v>3</v>
      </c>
      <c r="D312">
        <v>2034027</v>
      </c>
      <c r="E312" t="s">
        <v>82</v>
      </c>
      <c r="F312">
        <v>2316</v>
      </c>
      <c r="G312" t="s">
        <v>107</v>
      </c>
      <c r="H312">
        <v>4</v>
      </c>
      <c r="I312">
        <v>2316044</v>
      </c>
      <c r="J312" t="s">
        <v>82</v>
      </c>
      <c r="K312">
        <v>10</v>
      </c>
      <c r="L312">
        <v>3</v>
      </c>
      <c r="M312">
        <v>7</v>
      </c>
      <c r="N312">
        <f t="shared" si="28"/>
        <v>1</v>
      </c>
      <c r="O312">
        <f t="shared" si="29"/>
        <v>3</v>
      </c>
      <c r="P312" t="str">
        <f t="shared" si="30"/>
        <v>OK</v>
      </c>
      <c r="Q312">
        <f t="shared" si="31"/>
        <v>0</v>
      </c>
      <c r="R312">
        <f t="shared" si="32"/>
        <v>1</v>
      </c>
      <c r="S312" t="str">
        <f t="shared" si="33"/>
        <v/>
      </c>
      <c r="T312" t="str">
        <f t="shared" si="34"/>
        <v/>
      </c>
    </row>
    <row r="313" spans="1:20">
      <c r="A313">
        <v>2034</v>
      </c>
      <c r="B313" t="s">
        <v>79</v>
      </c>
      <c r="C313">
        <v>3</v>
      </c>
      <c r="D313">
        <v>2034027</v>
      </c>
      <c r="E313" t="s">
        <v>82</v>
      </c>
      <c r="K313">
        <v>61</v>
      </c>
      <c r="L313">
        <v>7</v>
      </c>
      <c r="M313">
        <v>54</v>
      </c>
      <c r="N313">
        <f t="shared" si="28"/>
        <v>0</v>
      </c>
      <c r="O313">
        <f t="shared" si="29"/>
        <v>3</v>
      </c>
      <c r="P313" t="str">
        <f t="shared" si="30"/>
        <v>OK</v>
      </c>
      <c r="Q313">
        <f t="shared" si="31"/>
        <v>0</v>
      </c>
      <c r="R313" t="str">
        <f t="shared" si="32"/>
        <v/>
      </c>
      <c r="S313" t="str">
        <f t="shared" si="33"/>
        <v/>
      </c>
      <c r="T313" t="str">
        <f t="shared" si="34"/>
        <v/>
      </c>
    </row>
    <row r="314" spans="1:20">
      <c r="A314">
        <v>2034</v>
      </c>
      <c r="B314" t="s">
        <v>79</v>
      </c>
      <c r="C314">
        <v>3</v>
      </c>
      <c r="D314">
        <v>2034028</v>
      </c>
      <c r="E314" t="s">
        <v>119</v>
      </c>
      <c r="F314">
        <v>2114</v>
      </c>
      <c r="G314" t="s">
        <v>93</v>
      </c>
      <c r="H314">
        <v>3</v>
      </c>
      <c r="I314">
        <v>2114030</v>
      </c>
      <c r="J314" t="s">
        <v>119</v>
      </c>
      <c r="K314">
        <v>12</v>
      </c>
      <c r="L314">
        <v>1</v>
      </c>
      <c r="M314">
        <v>11</v>
      </c>
      <c r="N314">
        <f t="shared" si="28"/>
        <v>1</v>
      </c>
      <c r="O314">
        <f t="shared" si="29"/>
        <v>4</v>
      </c>
      <c r="P314" t="str">
        <f t="shared" si="30"/>
        <v>OK</v>
      </c>
      <c r="Q314">
        <f t="shared" si="31"/>
        <v>0</v>
      </c>
      <c r="R314">
        <f t="shared" si="32"/>
        <v>1</v>
      </c>
      <c r="S314" t="str">
        <f t="shared" si="33"/>
        <v/>
      </c>
      <c r="T314" t="str">
        <f t="shared" si="34"/>
        <v/>
      </c>
    </row>
    <row r="315" spans="1:20">
      <c r="A315">
        <v>2034</v>
      </c>
      <c r="B315" t="s">
        <v>79</v>
      </c>
      <c r="C315">
        <v>3</v>
      </c>
      <c r="D315">
        <v>2034028</v>
      </c>
      <c r="E315" t="s">
        <v>119</v>
      </c>
      <c r="F315">
        <v>2118</v>
      </c>
      <c r="G315" t="s">
        <v>109</v>
      </c>
      <c r="H315">
        <v>4</v>
      </c>
      <c r="I315">
        <v>2118044</v>
      </c>
      <c r="J315" t="s">
        <v>119</v>
      </c>
      <c r="K315">
        <v>1</v>
      </c>
      <c r="L315">
        <v>0</v>
      </c>
      <c r="M315">
        <v>1</v>
      </c>
      <c r="N315">
        <f t="shared" si="28"/>
        <v>1</v>
      </c>
      <c r="O315">
        <f t="shared" si="29"/>
        <v>4</v>
      </c>
      <c r="P315" t="str">
        <f t="shared" si="30"/>
        <v>OK</v>
      </c>
      <c r="Q315">
        <f t="shared" si="31"/>
        <v>0</v>
      </c>
      <c r="R315">
        <f t="shared" si="32"/>
        <v>1</v>
      </c>
      <c r="S315" t="str">
        <f t="shared" si="33"/>
        <v/>
      </c>
      <c r="T315" t="str">
        <f t="shared" si="34"/>
        <v/>
      </c>
    </row>
    <row r="316" spans="1:20">
      <c r="A316">
        <v>2034</v>
      </c>
      <c r="B316" t="s">
        <v>79</v>
      </c>
      <c r="C316">
        <v>3</v>
      </c>
      <c r="D316">
        <v>2034028</v>
      </c>
      <c r="E316" t="s">
        <v>119</v>
      </c>
      <c r="F316">
        <v>2316</v>
      </c>
      <c r="G316" t="s">
        <v>107</v>
      </c>
      <c r="H316">
        <v>4</v>
      </c>
      <c r="I316">
        <v>2316043</v>
      </c>
      <c r="J316" t="s">
        <v>119</v>
      </c>
      <c r="K316">
        <v>11</v>
      </c>
      <c r="L316">
        <v>3</v>
      </c>
      <c r="M316">
        <v>8</v>
      </c>
      <c r="N316">
        <f t="shared" si="28"/>
        <v>1</v>
      </c>
      <c r="O316">
        <f t="shared" si="29"/>
        <v>4</v>
      </c>
      <c r="P316" t="str">
        <f t="shared" si="30"/>
        <v>OK</v>
      </c>
      <c r="Q316">
        <f t="shared" si="31"/>
        <v>0</v>
      </c>
      <c r="R316">
        <f t="shared" si="32"/>
        <v>1</v>
      </c>
      <c r="S316" t="str">
        <f t="shared" si="33"/>
        <v/>
      </c>
      <c r="T316" t="str">
        <f t="shared" si="34"/>
        <v/>
      </c>
    </row>
    <row r="317" spans="1:20">
      <c r="A317">
        <v>2034</v>
      </c>
      <c r="B317" t="s">
        <v>79</v>
      </c>
      <c r="C317">
        <v>3</v>
      </c>
      <c r="D317">
        <v>2034028</v>
      </c>
      <c r="E317" t="s">
        <v>119</v>
      </c>
      <c r="K317">
        <v>61</v>
      </c>
      <c r="L317">
        <v>11</v>
      </c>
      <c r="M317">
        <v>50</v>
      </c>
      <c r="N317">
        <f t="shared" si="28"/>
        <v>0</v>
      </c>
      <c r="O317">
        <f t="shared" si="29"/>
        <v>4</v>
      </c>
      <c r="P317" t="str">
        <f t="shared" si="30"/>
        <v>OK</v>
      </c>
      <c r="Q317">
        <f t="shared" si="31"/>
        <v>0</v>
      </c>
      <c r="R317" t="str">
        <f t="shared" si="32"/>
        <v/>
      </c>
      <c r="S317" t="str">
        <f t="shared" si="33"/>
        <v/>
      </c>
      <c r="T317" t="str">
        <f t="shared" si="34"/>
        <v/>
      </c>
    </row>
    <row r="318" spans="1:20">
      <c r="A318">
        <v>2034</v>
      </c>
      <c r="B318" t="s">
        <v>79</v>
      </c>
      <c r="C318">
        <v>3</v>
      </c>
      <c r="D318">
        <v>2034029</v>
      </c>
      <c r="E318" t="s">
        <v>71</v>
      </c>
      <c r="F318">
        <v>2316</v>
      </c>
      <c r="G318" t="s">
        <v>107</v>
      </c>
      <c r="H318">
        <v>4</v>
      </c>
      <c r="I318">
        <v>2316041</v>
      </c>
      <c r="J318" t="s">
        <v>71</v>
      </c>
      <c r="K318">
        <v>9</v>
      </c>
      <c r="L318">
        <v>3</v>
      </c>
      <c r="M318">
        <v>6</v>
      </c>
      <c r="N318">
        <f t="shared" si="28"/>
        <v>1</v>
      </c>
      <c r="O318">
        <f t="shared" si="29"/>
        <v>2</v>
      </c>
      <c r="P318" t="str">
        <f t="shared" si="30"/>
        <v>OK</v>
      </c>
      <c r="Q318">
        <f t="shared" si="31"/>
        <v>0</v>
      </c>
      <c r="R318">
        <f t="shared" si="32"/>
        <v>1</v>
      </c>
      <c r="S318" t="str">
        <f t="shared" si="33"/>
        <v/>
      </c>
      <c r="T318" t="str">
        <f t="shared" si="34"/>
        <v/>
      </c>
    </row>
    <row r="319" spans="1:20">
      <c r="A319">
        <v>2034</v>
      </c>
      <c r="B319" t="s">
        <v>79</v>
      </c>
      <c r="C319">
        <v>3</v>
      </c>
      <c r="D319">
        <v>2034029</v>
      </c>
      <c r="E319" t="s">
        <v>71</v>
      </c>
      <c r="K319">
        <v>48</v>
      </c>
      <c r="L319">
        <v>8</v>
      </c>
      <c r="M319">
        <v>40</v>
      </c>
      <c r="N319">
        <f t="shared" si="28"/>
        <v>0</v>
      </c>
      <c r="O319">
        <f t="shared" si="29"/>
        <v>2</v>
      </c>
      <c r="P319" t="str">
        <f t="shared" si="30"/>
        <v>OK</v>
      </c>
      <c r="Q319">
        <f t="shared" si="31"/>
        <v>0</v>
      </c>
      <c r="R319" t="str">
        <f t="shared" si="32"/>
        <v/>
      </c>
      <c r="S319" t="str">
        <f t="shared" si="33"/>
        <v/>
      </c>
      <c r="T319" t="str">
        <f t="shared" si="34"/>
        <v/>
      </c>
    </row>
    <row r="320" spans="1:20">
      <c r="A320">
        <v>2034</v>
      </c>
      <c r="B320" t="s">
        <v>79</v>
      </c>
      <c r="C320">
        <v>3</v>
      </c>
      <c r="D320">
        <v>2034030</v>
      </c>
      <c r="E320" t="s">
        <v>120</v>
      </c>
      <c r="F320">
        <v>2114</v>
      </c>
      <c r="G320" t="s">
        <v>93</v>
      </c>
      <c r="H320">
        <v>4</v>
      </c>
      <c r="I320">
        <v>2114037</v>
      </c>
      <c r="J320" t="s">
        <v>120</v>
      </c>
      <c r="K320">
        <v>10</v>
      </c>
      <c r="L320">
        <v>2</v>
      </c>
      <c r="M320">
        <v>8</v>
      </c>
      <c r="N320">
        <f t="shared" si="28"/>
        <v>1</v>
      </c>
      <c r="O320">
        <f t="shared" si="29"/>
        <v>3</v>
      </c>
      <c r="P320" t="str">
        <f t="shared" si="30"/>
        <v>OK</v>
      </c>
      <c r="Q320">
        <f t="shared" si="31"/>
        <v>0</v>
      </c>
      <c r="R320">
        <f t="shared" si="32"/>
        <v>1</v>
      </c>
      <c r="S320" t="str">
        <f t="shared" si="33"/>
        <v/>
      </c>
      <c r="T320" t="str">
        <f t="shared" si="34"/>
        <v/>
      </c>
    </row>
    <row r="321" spans="1:20">
      <c r="A321">
        <v>2034</v>
      </c>
      <c r="B321" t="s">
        <v>79</v>
      </c>
      <c r="C321">
        <v>3</v>
      </c>
      <c r="D321">
        <v>2034030</v>
      </c>
      <c r="E321" t="s">
        <v>120</v>
      </c>
      <c r="F321">
        <v>2316</v>
      </c>
      <c r="G321" t="s">
        <v>107</v>
      </c>
      <c r="H321">
        <v>4</v>
      </c>
      <c r="I321">
        <v>2316042</v>
      </c>
      <c r="J321" t="s">
        <v>120</v>
      </c>
      <c r="K321">
        <v>10</v>
      </c>
      <c r="L321">
        <v>3</v>
      </c>
      <c r="M321">
        <v>7</v>
      </c>
      <c r="N321">
        <f t="shared" si="28"/>
        <v>1</v>
      </c>
      <c r="O321">
        <f t="shared" si="29"/>
        <v>3</v>
      </c>
      <c r="P321" t="str">
        <f t="shared" si="30"/>
        <v>OK</v>
      </c>
      <c r="Q321">
        <f t="shared" si="31"/>
        <v>0</v>
      </c>
      <c r="R321">
        <f t="shared" si="32"/>
        <v>1</v>
      </c>
      <c r="S321" t="str">
        <f t="shared" si="33"/>
        <v/>
      </c>
      <c r="T321" t="str">
        <f t="shared" si="34"/>
        <v/>
      </c>
    </row>
    <row r="322" spans="1:20">
      <c r="A322">
        <v>2034</v>
      </c>
      <c r="B322" t="s">
        <v>79</v>
      </c>
      <c r="C322">
        <v>3</v>
      </c>
      <c r="D322">
        <v>2034030</v>
      </c>
      <c r="E322" t="s">
        <v>120</v>
      </c>
      <c r="K322">
        <v>46</v>
      </c>
      <c r="L322">
        <v>8</v>
      </c>
      <c r="M322">
        <v>38</v>
      </c>
      <c r="N322">
        <f t="shared" ref="N322:N385" si="35">COUNTIF($I$2:$I$1176,I322)</f>
        <v>0</v>
      </c>
      <c r="O322">
        <f t="shared" si="29"/>
        <v>3</v>
      </c>
      <c r="P322" t="str">
        <f t="shared" si="30"/>
        <v>OK</v>
      </c>
      <c r="Q322">
        <f t="shared" si="31"/>
        <v>0</v>
      </c>
      <c r="R322" t="str">
        <f t="shared" si="32"/>
        <v/>
      </c>
      <c r="S322" t="str">
        <f t="shared" si="33"/>
        <v/>
      </c>
      <c r="T322" t="str">
        <f t="shared" si="34"/>
        <v/>
      </c>
    </row>
    <row r="323" spans="1:20">
      <c r="A323">
        <v>2034</v>
      </c>
      <c r="B323" t="s">
        <v>79</v>
      </c>
      <c r="C323">
        <v>4</v>
      </c>
      <c r="D323">
        <v>2034031</v>
      </c>
      <c r="E323" t="s">
        <v>121</v>
      </c>
      <c r="K323">
        <v>35</v>
      </c>
      <c r="L323">
        <v>8</v>
      </c>
      <c r="M323">
        <v>27</v>
      </c>
      <c r="N323">
        <f t="shared" si="35"/>
        <v>0</v>
      </c>
      <c r="O323">
        <f t="shared" ref="O323:O386" si="36">COUNTIF($D$2:$D$1176,D323)</f>
        <v>1</v>
      </c>
      <c r="P323" t="str">
        <f t="shared" ref="P323:P386" si="37">IF(I323=D323,1,"OK")</f>
        <v>OK</v>
      </c>
      <c r="Q323">
        <f t="shared" ref="Q323:Q386" si="38">COUNTIF($I$2:$I$1176,D323)</f>
        <v>0</v>
      </c>
      <c r="R323" t="str">
        <f t="shared" ref="R323:R386" si="39">IF(I323="","",COUNTIF($D$2:$D$1176,I323))</f>
        <v/>
      </c>
      <c r="S323" t="str">
        <f t="shared" ref="S323:S386" si="40">IF(G323="","",IF(ISNUMBER(SEARCH("DOBLE GRADO",G323)),"","1"))</f>
        <v/>
      </c>
      <c r="T323" t="str">
        <f t="shared" ref="T323:T386" si="41">IF(ISNUMBER(SEARCH("DOBLE GRADO",B323)),COUNTIF($I$2:$I$1176,D323),"")</f>
        <v/>
      </c>
    </row>
    <row r="324" spans="1:20">
      <c r="A324">
        <v>2034</v>
      </c>
      <c r="B324" t="s">
        <v>79</v>
      </c>
      <c r="C324">
        <v>4</v>
      </c>
      <c r="D324">
        <v>2034032</v>
      </c>
      <c r="E324" t="s">
        <v>122</v>
      </c>
      <c r="F324">
        <v>2114</v>
      </c>
      <c r="G324" t="s">
        <v>93</v>
      </c>
      <c r="H324">
        <v>3</v>
      </c>
      <c r="I324">
        <v>2114044</v>
      </c>
      <c r="J324" t="s">
        <v>122</v>
      </c>
      <c r="K324">
        <v>7</v>
      </c>
      <c r="L324">
        <v>0</v>
      </c>
      <c r="M324">
        <v>7</v>
      </c>
      <c r="N324">
        <f t="shared" si="35"/>
        <v>1</v>
      </c>
      <c r="O324">
        <f t="shared" si="36"/>
        <v>2</v>
      </c>
      <c r="P324" t="str">
        <f t="shared" si="37"/>
        <v>OK</v>
      </c>
      <c r="Q324">
        <f t="shared" si="38"/>
        <v>0</v>
      </c>
      <c r="R324">
        <f t="shared" si="39"/>
        <v>1</v>
      </c>
      <c r="S324" t="str">
        <f t="shared" si="40"/>
        <v/>
      </c>
      <c r="T324" t="str">
        <f t="shared" si="41"/>
        <v/>
      </c>
    </row>
    <row r="325" spans="1:20">
      <c r="A325">
        <v>2034</v>
      </c>
      <c r="B325" t="s">
        <v>79</v>
      </c>
      <c r="C325">
        <v>4</v>
      </c>
      <c r="D325">
        <v>2034032</v>
      </c>
      <c r="E325" t="s">
        <v>122</v>
      </c>
      <c r="K325">
        <v>23</v>
      </c>
      <c r="L325">
        <v>3</v>
      </c>
      <c r="M325">
        <v>20</v>
      </c>
      <c r="N325">
        <f t="shared" si="35"/>
        <v>0</v>
      </c>
      <c r="O325">
        <f t="shared" si="36"/>
        <v>2</v>
      </c>
      <c r="P325" t="str">
        <f t="shared" si="37"/>
        <v>OK</v>
      </c>
      <c r="Q325">
        <f t="shared" si="38"/>
        <v>0</v>
      </c>
      <c r="R325" t="str">
        <f t="shared" si="39"/>
        <v/>
      </c>
      <c r="S325" t="str">
        <f t="shared" si="40"/>
        <v/>
      </c>
      <c r="T325" t="str">
        <f t="shared" si="41"/>
        <v/>
      </c>
    </row>
    <row r="326" spans="1:20">
      <c r="A326">
        <v>2034</v>
      </c>
      <c r="B326" t="s">
        <v>79</v>
      </c>
      <c r="C326">
        <v>4</v>
      </c>
      <c r="D326">
        <v>2034033</v>
      </c>
      <c r="E326" t="s">
        <v>43</v>
      </c>
      <c r="K326">
        <v>58</v>
      </c>
      <c r="L326">
        <v>8</v>
      </c>
      <c r="M326">
        <v>50</v>
      </c>
      <c r="N326">
        <f t="shared" si="35"/>
        <v>0</v>
      </c>
      <c r="O326">
        <f t="shared" si="36"/>
        <v>1</v>
      </c>
      <c r="P326" t="str">
        <f t="shared" si="37"/>
        <v>OK</v>
      </c>
      <c r="Q326">
        <f t="shared" si="38"/>
        <v>0</v>
      </c>
      <c r="R326" t="str">
        <f t="shared" si="39"/>
        <v/>
      </c>
      <c r="S326" t="str">
        <f t="shared" si="40"/>
        <v/>
      </c>
      <c r="T326" t="str">
        <f t="shared" si="41"/>
        <v/>
      </c>
    </row>
    <row r="327" spans="1:20">
      <c r="A327">
        <v>2034</v>
      </c>
      <c r="B327" t="s">
        <v>79</v>
      </c>
      <c r="C327">
        <v>4</v>
      </c>
      <c r="D327">
        <v>2034034</v>
      </c>
      <c r="E327" t="s">
        <v>123</v>
      </c>
      <c r="F327">
        <v>2114</v>
      </c>
      <c r="G327" t="s">
        <v>93</v>
      </c>
      <c r="H327">
        <v>4</v>
      </c>
      <c r="I327">
        <v>2114039</v>
      </c>
      <c r="J327" t="s">
        <v>123</v>
      </c>
      <c r="K327">
        <v>10</v>
      </c>
      <c r="L327">
        <v>1</v>
      </c>
      <c r="M327">
        <v>9</v>
      </c>
      <c r="N327">
        <f t="shared" si="35"/>
        <v>1</v>
      </c>
      <c r="O327">
        <f t="shared" si="36"/>
        <v>2</v>
      </c>
      <c r="P327" t="str">
        <f t="shared" si="37"/>
        <v>OK</v>
      </c>
      <c r="Q327">
        <f t="shared" si="38"/>
        <v>0</v>
      </c>
      <c r="R327">
        <f t="shared" si="39"/>
        <v>1</v>
      </c>
      <c r="S327" t="str">
        <f t="shared" si="40"/>
        <v/>
      </c>
      <c r="T327" t="str">
        <f t="shared" si="41"/>
        <v/>
      </c>
    </row>
    <row r="328" spans="1:20">
      <c r="A328">
        <v>2034</v>
      </c>
      <c r="B328" t="s">
        <v>79</v>
      </c>
      <c r="C328">
        <v>4</v>
      </c>
      <c r="D328">
        <v>2034034</v>
      </c>
      <c r="E328" t="s">
        <v>123</v>
      </c>
      <c r="K328">
        <v>34</v>
      </c>
      <c r="L328">
        <v>9</v>
      </c>
      <c r="M328">
        <v>25</v>
      </c>
      <c r="N328">
        <f t="shared" si="35"/>
        <v>0</v>
      </c>
      <c r="O328">
        <f t="shared" si="36"/>
        <v>2</v>
      </c>
      <c r="P328" t="str">
        <f t="shared" si="37"/>
        <v>OK</v>
      </c>
      <c r="Q328">
        <f t="shared" si="38"/>
        <v>0</v>
      </c>
      <c r="R328" t="str">
        <f t="shared" si="39"/>
        <v/>
      </c>
      <c r="S328" t="str">
        <f t="shared" si="40"/>
        <v/>
      </c>
      <c r="T328" t="str">
        <f t="shared" si="41"/>
        <v/>
      </c>
    </row>
    <row r="329" spans="1:20" s="5" customFormat="1">
      <c r="A329" s="5">
        <v>2034</v>
      </c>
      <c r="B329" s="5" t="s">
        <v>79</v>
      </c>
      <c r="C329" s="5">
        <v>4</v>
      </c>
      <c r="D329" s="5">
        <v>2034035</v>
      </c>
      <c r="E329" s="5" t="s">
        <v>72</v>
      </c>
      <c r="F329" s="5">
        <v>2033</v>
      </c>
      <c r="G329" s="5" t="s">
        <v>81</v>
      </c>
      <c r="H329" s="5">
        <v>1</v>
      </c>
      <c r="I329" s="5">
        <v>2033040</v>
      </c>
      <c r="J329" s="5" t="s">
        <v>72</v>
      </c>
      <c r="K329" s="5">
        <v>3</v>
      </c>
      <c r="L329" s="5">
        <v>1</v>
      </c>
      <c r="M329" s="5">
        <v>2</v>
      </c>
      <c r="N329" s="4">
        <f t="shared" si="35"/>
        <v>3</v>
      </c>
      <c r="O329" s="5">
        <f t="shared" si="36"/>
        <v>5</v>
      </c>
      <c r="P329" s="5" t="str">
        <f t="shared" si="37"/>
        <v>OK</v>
      </c>
      <c r="Q329">
        <f t="shared" si="38"/>
        <v>0</v>
      </c>
      <c r="R329" s="5">
        <f t="shared" si="39"/>
        <v>1</v>
      </c>
      <c r="S329" s="6" t="str">
        <f t="shared" si="40"/>
        <v>1</v>
      </c>
      <c r="T329" t="str">
        <f t="shared" si="41"/>
        <v/>
      </c>
    </row>
    <row r="330" spans="1:20" s="5" customFormat="1">
      <c r="A330" s="5">
        <v>2034</v>
      </c>
      <c r="B330" s="5" t="s">
        <v>79</v>
      </c>
      <c r="C330" s="5">
        <v>4</v>
      </c>
      <c r="D330" s="5">
        <v>2034035</v>
      </c>
      <c r="E330" s="5" t="s">
        <v>72</v>
      </c>
      <c r="F330" s="5">
        <v>2033</v>
      </c>
      <c r="G330" s="5" t="s">
        <v>81</v>
      </c>
      <c r="H330" s="5">
        <v>4</v>
      </c>
      <c r="I330" s="5">
        <v>2033040</v>
      </c>
      <c r="J330" s="5" t="s">
        <v>72</v>
      </c>
      <c r="K330" s="5">
        <v>8</v>
      </c>
      <c r="L330" s="5">
        <v>0</v>
      </c>
      <c r="M330" s="5">
        <v>8</v>
      </c>
      <c r="N330" s="4">
        <f t="shared" si="35"/>
        <v>3</v>
      </c>
      <c r="O330" s="5">
        <f t="shared" si="36"/>
        <v>5</v>
      </c>
      <c r="P330" s="5" t="str">
        <f t="shared" si="37"/>
        <v>OK</v>
      </c>
      <c r="Q330">
        <f t="shared" si="38"/>
        <v>0</v>
      </c>
      <c r="R330" s="5">
        <f t="shared" si="39"/>
        <v>1</v>
      </c>
      <c r="S330" s="6" t="str">
        <f t="shared" si="40"/>
        <v>1</v>
      </c>
      <c r="T330" t="str">
        <f t="shared" si="41"/>
        <v/>
      </c>
    </row>
    <row r="331" spans="1:20" s="1" customFormat="1">
      <c r="A331" s="1">
        <v>2034</v>
      </c>
      <c r="B331" s="1" t="s">
        <v>79</v>
      </c>
      <c r="C331" s="1">
        <v>4</v>
      </c>
      <c r="D331" s="1">
        <v>2034035</v>
      </c>
      <c r="E331" s="1" t="s">
        <v>72</v>
      </c>
      <c r="F331" s="1">
        <v>2033</v>
      </c>
      <c r="G331" s="1" t="s">
        <v>81</v>
      </c>
      <c r="H331" s="4"/>
      <c r="I331" s="1">
        <v>2033040</v>
      </c>
      <c r="J331" s="1" t="s">
        <v>72</v>
      </c>
      <c r="K331" s="1">
        <v>2</v>
      </c>
      <c r="L331" s="1">
        <v>0</v>
      </c>
      <c r="M331" s="1">
        <v>2</v>
      </c>
      <c r="N331" s="4">
        <f t="shared" si="35"/>
        <v>3</v>
      </c>
      <c r="O331" s="1">
        <f t="shared" si="36"/>
        <v>5</v>
      </c>
      <c r="P331" s="1" t="str">
        <f t="shared" si="37"/>
        <v>OK</v>
      </c>
      <c r="Q331">
        <f t="shared" si="38"/>
        <v>0</v>
      </c>
      <c r="R331" s="1">
        <f t="shared" si="39"/>
        <v>1</v>
      </c>
      <c r="S331" s="3" t="str">
        <f t="shared" si="40"/>
        <v>1</v>
      </c>
      <c r="T331" t="str">
        <f t="shared" si="41"/>
        <v/>
      </c>
    </row>
    <row r="332" spans="1:20">
      <c r="A332">
        <v>2034</v>
      </c>
      <c r="B332" t="s">
        <v>79</v>
      </c>
      <c r="C332">
        <v>4</v>
      </c>
      <c r="D332">
        <v>2034035</v>
      </c>
      <c r="E332" t="s">
        <v>72</v>
      </c>
      <c r="F332">
        <v>2114</v>
      </c>
      <c r="G332" t="s">
        <v>93</v>
      </c>
      <c r="H332">
        <v>4</v>
      </c>
      <c r="I332">
        <v>2114045</v>
      </c>
      <c r="J332" t="s">
        <v>72</v>
      </c>
      <c r="K332">
        <v>4</v>
      </c>
      <c r="L332">
        <v>0</v>
      </c>
      <c r="M332">
        <v>4</v>
      </c>
      <c r="N332">
        <f t="shared" si="35"/>
        <v>1</v>
      </c>
      <c r="O332">
        <f t="shared" si="36"/>
        <v>5</v>
      </c>
      <c r="P332" t="str">
        <f t="shared" si="37"/>
        <v>OK</v>
      </c>
      <c r="Q332">
        <f t="shared" si="38"/>
        <v>0</v>
      </c>
      <c r="R332">
        <f t="shared" si="39"/>
        <v>1</v>
      </c>
      <c r="S332" t="str">
        <f t="shared" si="40"/>
        <v/>
      </c>
      <c r="T332" t="str">
        <f t="shared" si="41"/>
        <v/>
      </c>
    </row>
    <row r="333" spans="1:20">
      <c r="A333">
        <v>2034</v>
      </c>
      <c r="B333" t="s">
        <v>79</v>
      </c>
      <c r="C333">
        <v>4</v>
      </c>
      <c r="D333">
        <v>2034035</v>
      </c>
      <c r="E333" t="s">
        <v>72</v>
      </c>
      <c r="K333">
        <v>11</v>
      </c>
      <c r="L333">
        <v>2</v>
      </c>
      <c r="M333">
        <v>9</v>
      </c>
      <c r="N333">
        <f t="shared" si="35"/>
        <v>0</v>
      </c>
      <c r="O333">
        <f t="shared" si="36"/>
        <v>5</v>
      </c>
      <c r="P333" t="str">
        <f t="shared" si="37"/>
        <v>OK</v>
      </c>
      <c r="Q333">
        <f t="shared" si="38"/>
        <v>0</v>
      </c>
      <c r="R333" t="str">
        <f t="shared" si="39"/>
        <v/>
      </c>
      <c r="S333" t="str">
        <f t="shared" si="40"/>
        <v/>
      </c>
      <c r="T333" t="str">
        <f t="shared" si="41"/>
        <v/>
      </c>
    </row>
    <row r="334" spans="1:20">
      <c r="A334">
        <v>2034</v>
      </c>
      <c r="B334" t="s">
        <v>79</v>
      </c>
      <c r="C334">
        <v>4</v>
      </c>
      <c r="D334">
        <v>2034036</v>
      </c>
      <c r="E334" t="s">
        <v>45</v>
      </c>
      <c r="K334">
        <v>53</v>
      </c>
      <c r="L334">
        <v>8</v>
      </c>
      <c r="M334">
        <v>45</v>
      </c>
      <c r="N334">
        <f t="shared" si="35"/>
        <v>0</v>
      </c>
      <c r="O334">
        <f t="shared" si="36"/>
        <v>1</v>
      </c>
      <c r="P334" t="str">
        <f t="shared" si="37"/>
        <v>OK</v>
      </c>
      <c r="Q334">
        <f t="shared" si="38"/>
        <v>0</v>
      </c>
      <c r="R334" t="str">
        <f t="shared" si="39"/>
        <v/>
      </c>
      <c r="S334" t="str">
        <f t="shared" si="40"/>
        <v/>
      </c>
      <c r="T334" t="str">
        <f t="shared" si="41"/>
        <v/>
      </c>
    </row>
    <row r="335" spans="1:20">
      <c r="A335">
        <v>2034</v>
      </c>
      <c r="B335" t="s">
        <v>79</v>
      </c>
      <c r="C335">
        <v>4</v>
      </c>
      <c r="D335">
        <v>2034037</v>
      </c>
      <c r="E335" t="s">
        <v>44</v>
      </c>
      <c r="K335">
        <v>92</v>
      </c>
      <c r="L335">
        <v>18</v>
      </c>
      <c r="M335">
        <v>74</v>
      </c>
      <c r="N335">
        <f t="shared" si="35"/>
        <v>0</v>
      </c>
      <c r="O335">
        <f t="shared" si="36"/>
        <v>1</v>
      </c>
      <c r="P335" t="str">
        <f t="shared" si="37"/>
        <v>OK</v>
      </c>
      <c r="Q335">
        <f t="shared" si="38"/>
        <v>0</v>
      </c>
      <c r="R335" t="str">
        <f t="shared" si="39"/>
        <v/>
      </c>
      <c r="S335" t="str">
        <f t="shared" si="40"/>
        <v/>
      </c>
      <c r="T335" t="str">
        <f t="shared" si="41"/>
        <v/>
      </c>
    </row>
    <row r="336" spans="1:20">
      <c r="A336">
        <v>2034</v>
      </c>
      <c r="B336" t="s">
        <v>79</v>
      </c>
      <c r="C336">
        <v>4</v>
      </c>
      <c r="D336">
        <v>2034039</v>
      </c>
      <c r="E336" t="s">
        <v>124</v>
      </c>
      <c r="F336">
        <v>2114</v>
      </c>
      <c r="G336" t="s">
        <v>93</v>
      </c>
      <c r="H336">
        <v>4</v>
      </c>
      <c r="I336">
        <v>2114049</v>
      </c>
      <c r="J336" t="s">
        <v>124</v>
      </c>
      <c r="K336">
        <v>1</v>
      </c>
      <c r="L336">
        <v>0</v>
      </c>
      <c r="M336">
        <v>1</v>
      </c>
      <c r="N336">
        <f t="shared" si="35"/>
        <v>1</v>
      </c>
      <c r="O336">
        <f t="shared" si="36"/>
        <v>2</v>
      </c>
      <c r="P336" t="str">
        <f t="shared" si="37"/>
        <v>OK</v>
      </c>
      <c r="Q336">
        <f t="shared" si="38"/>
        <v>0</v>
      </c>
      <c r="R336">
        <f t="shared" si="39"/>
        <v>1</v>
      </c>
      <c r="S336" t="str">
        <f t="shared" si="40"/>
        <v/>
      </c>
      <c r="T336" t="str">
        <f t="shared" si="41"/>
        <v/>
      </c>
    </row>
    <row r="337" spans="1:20">
      <c r="A337">
        <v>2034</v>
      </c>
      <c r="B337" t="s">
        <v>79</v>
      </c>
      <c r="C337">
        <v>4</v>
      </c>
      <c r="D337">
        <v>2034039</v>
      </c>
      <c r="E337" t="s">
        <v>124</v>
      </c>
      <c r="K337">
        <v>30</v>
      </c>
      <c r="L337">
        <v>6</v>
      </c>
      <c r="M337">
        <v>24</v>
      </c>
      <c r="N337">
        <f t="shared" si="35"/>
        <v>0</v>
      </c>
      <c r="O337">
        <f t="shared" si="36"/>
        <v>2</v>
      </c>
      <c r="P337" t="str">
        <f t="shared" si="37"/>
        <v>OK</v>
      </c>
      <c r="Q337">
        <f t="shared" si="38"/>
        <v>0</v>
      </c>
      <c r="R337" t="str">
        <f t="shared" si="39"/>
        <v/>
      </c>
      <c r="S337" t="str">
        <f t="shared" si="40"/>
        <v/>
      </c>
      <c r="T337" t="str">
        <f t="shared" si="41"/>
        <v/>
      </c>
    </row>
    <row r="338" spans="1:20">
      <c r="A338">
        <v>2034</v>
      </c>
      <c r="B338" t="s">
        <v>79</v>
      </c>
      <c r="C338">
        <v>4</v>
      </c>
      <c r="D338">
        <v>2034040</v>
      </c>
      <c r="E338" t="s">
        <v>80</v>
      </c>
      <c r="K338">
        <v>15</v>
      </c>
      <c r="L338">
        <v>3</v>
      </c>
      <c r="M338">
        <v>12</v>
      </c>
      <c r="N338">
        <f t="shared" si="35"/>
        <v>0</v>
      </c>
      <c r="O338">
        <f t="shared" si="36"/>
        <v>1</v>
      </c>
      <c r="P338" t="str">
        <f t="shared" si="37"/>
        <v>OK</v>
      </c>
      <c r="Q338">
        <f t="shared" si="38"/>
        <v>2</v>
      </c>
      <c r="R338" t="str">
        <f t="shared" si="39"/>
        <v/>
      </c>
      <c r="S338" t="str">
        <f t="shared" si="40"/>
        <v/>
      </c>
      <c r="T338" t="str">
        <f t="shared" si="41"/>
        <v/>
      </c>
    </row>
    <row r="339" spans="1:20">
      <c r="A339">
        <v>2034</v>
      </c>
      <c r="B339" t="s">
        <v>79</v>
      </c>
      <c r="C339">
        <v>4</v>
      </c>
      <c r="D339">
        <v>2034041</v>
      </c>
      <c r="E339" t="s">
        <v>78</v>
      </c>
      <c r="K339">
        <v>32</v>
      </c>
      <c r="L339">
        <v>8</v>
      </c>
      <c r="M339">
        <v>24</v>
      </c>
      <c r="N339">
        <f t="shared" si="35"/>
        <v>0</v>
      </c>
      <c r="O339">
        <f t="shared" si="36"/>
        <v>1</v>
      </c>
      <c r="P339" t="str">
        <f t="shared" si="37"/>
        <v>OK</v>
      </c>
      <c r="Q339">
        <f t="shared" si="38"/>
        <v>2</v>
      </c>
      <c r="R339" t="str">
        <f t="shared" si="39"/>
        <v/>
      </c>
      <c r="S339" t="str">
        <f t="shared" si="40"/>
        <v/>
      </c>
      <c r="T339" t="str">
        <f t="shared" si="41"/>
        <v/>
      </c>
    </row>
    <row r="340" spans="1:20">
      <c r="A340">
        <v>2059</v>
      </c>
      <c r="B340" t="s">
        <v>125</v>
      </c>
      <c r="C340">
        <v>1</v>
      </c>
      <c r="D340">
        <v>2059001</v>
      </c>
      <c r="E340" t="s">
        <v>87</v>
      </c>
      <c r="F340">
        <v>2243</v>
      </c>
      <c r="G340" t="s">
        <v>126</v>
      </c>
      <c r="H340">
        <v>2</v>
      </c>
      <c r="I340">
        <v>2243014</v>
      </c>
      <c r="J340" t="s">
        <v>87</v>
      </c>
      <c r="K340">
        <v>7</v>
      </c>
      <c r="L340">
        <v>5</v>
      </c>
      <c r="M340">
        <v>2</v>
      </c>
      <c r="N340">
        <f t="shared" si="35"/>
        <v>1</v>
      </c>
      <c r="O340">
        <f t="shared" si="36"/>
        <v>3</v>
      </c>
      <c r="P340" t="str">
        <f t="shared" si="37"/>
        <v>OK</v>
      </c>
      <c r="Q340">
        <f t="shared" si="38"/>
        <v>0</v>
      </c>
      <c r="R340">
        <f t="shared" si="39"/>
        <v>0</v>
      </c>
      <c r="S340" t="str">
        <f t="shared" si="40"/>
        <v/>
      </c>
      <c r="T340" t="str">
        <f t="shared" si="41"/>
        <v/>
      </c>
    </row>
    <row r="341" spans="1:20">
      <c r="A341">
        <v>2059</v>
      </c>
      <c r="B341" t="s">
        <v>125</v>
      </c>
      <c r="C341">
        <v>1</v>
      </c>
      <c r="D341">
        <v>2059001</v>
      </c>
      <c r="E341" t="s">
        <v>87</v>
      </c>
      <c r="F341">
        <v>2269</v>
      </c>
      <c r="G341" t="s">
        <v>127</v>
      </c>
      <c r="H341">
        <v>1</v>
      </c>
      <c r="I341">
        <v>2269002</v>
      </c>
      <c r="J341" t="s">
        <v>87</v>
      </c>
      <c r="K341">
        <v>17</v>
      </c>
      <c r="L341">
        <v>4</v>
      </c>
      <c r="M341">
        <v>13</v>
      </c>
      <c r="N341">
        <f t="shared" si="35"/>
        <v>1</v>
      </c>
      <c r="O341">
        <f t="shared" si="36"/>
        <v>3</v>
      </c>
      <c r="P341" t="str">
        <f t="shared" si="37"/>
        <v>OK</v>
      </c>
      <c r="Q341">
        <f t="shared" si="38"/>
        <v>0</v>
      </c>
      <c r="R341">
        <f t="shared" si="39"/>
        <v>1</v>
      </c>
      <c r="S341" t="str">
        <f t="shared" si="40"/>
        <v/>
      </c>
      <c r="T341" t="str">
        <f t="shared" si="41"/>
        <v/>
      </c>
    </row>
    <row r="342" spans="1:20">
      <c r="A342">
        <v>2059</v>
      </c>
      <c r="B342" t="s">
        <v>125</v>
      </c>
      <c r="C342">
        <v>1</v>
      </c>
      <c r="D342">
        <v>2059001</v>
      </c>
      <c r="E342" t="s">
        <v>87</v>
      </c>
      <c r="K342">
        <v>60</v>
      </c>
      <c r="L342">
        <v>8</v>
      </c>
      <c r="M342">
        <v>52</v>
      </c>
      <c r="N342">
        <f t="shared" si="35"/>
        <v>0</v>
      </c>
      <c r="O342">
        <f t="shared" si="36"/>
        <v>3</v>
      </c>
      <c r="P342" t="str">
        <f t="shared" si="37"/>
        <v>OK</v>
      </c>
      <c r="Q342">
        <f t="shared" si="38"/>
        <v>0</v>
      </c>
      <c r="R342" t="str">
        <f t="shared" si="39"/>
        <v/>
      </c>
      <c r="S342" t="str">
        <f t="shared" si="40"/>
        <v/>
      </c>
      <c r="T342" t="str">
        <f t="shared" si="41"/>
        <v/>
      </c>
    </row>
    <row r="343" spans="1:20">
      <c r="A343">
        <v>2059</v>
      </c>
      <c r="B343" t="s">
        <v>125</v>
      </c>
      <c r="C343">
        <v>1</v>
      </c>
      <c r="D343">
        <v>2059002</v>
      </c>
      <c r="E343" t="s">
        <v>89</v>
      </c>
      <c r="F343">
        <v>2243</v>
      </c>
      <c r="G343" t="s">
        <v>126</v>
      </c>
      <c r="H343">
        <v>1</v>
      </c>
      <c r="I343">
        <v>2243005</v>
      </c>
      <c r="J343" t="s">
        <v>89</v>
      </c>
      <c r="K343">
        <v>15</v>
      </c>
      <c r="L343">
        <v>9</v>
      </c>
      <c r="M343">
        <v>6</v>
      </c>
      <c r="N343">
        <f t="shared" si="35"/>
        <v>1</v>
      </c>
      <c r="O343">
        <f t="shared" si="36"/>
        <v>3</v>
      </c>
      <c r="P343" t="str">
        <f t="shared" si="37"/>
        <v>OK</v>
      </c>
      <c r="Q343">
        <f t="shared" si="38"/>
        <v>0</v>
      </c>
      <c r="R343">
        <f t="shared" si="39"/>
        <v>0</v>
      </c>
      <c r="S343" t="str">
        <f t="shared" si="40"/>
        <v/>
      </c>
      <c r="T343" t="str">
        <f t="shared" si="41"/>
        <v/>
      </c>
    </row>
    <row r="344" spans="1:20">
      <c r="A344">
        <v>2059</v>
      </c>
      <c r="B344" t="s">
        <v>125</v>
      </c>
      <c r="C344">
        <v>1</v>
      </c>
      <c r="D344">
        <v>2059002</v>
      </c>
      <c r="E344" t="s">
        <v>89</v>
      </c>
      <c r="F344">
        <v>2269</v>
      </c>
      <c r="G344" t="s">
        <v>127</v>
      </c>
      <c r="H344">
        <v>1</v>
      </c>
      <c r="I344">
        <v>2269015</v>
      </c>
      <c r="J344" t="s">
        <v>89</v>
      </c>
      <c r="K344">
        <v>16</v>
      </c>
      <c r="L344">
        <v>5</v>
      </c>
      <c r="M344">
        <v>11</v>
      </c>
      <c r="N344">
        <f t="shared" si="35"/>
        <v>1</v>
      </c>
      <c r="O344">
        <f t="shared" si="36"/>
        <v>3</v>
      </c>
      <c r="P344" t="str">
        <f t="shared" si="37"/>
        <v>OK</v>
      </c>
      <c r="Q344">
        <f t="shared" si="38"/>
        <v>0</v>
      </c>
      <c r="R344">
        <f t="shared" si="39"/>
        <v>1</v>
      </c>
      <c r="S344" t="str">
        <f t="shared" si="40"/>
        <v/>
      </c>
      <c r="T344" t="str">
        <f t="shared" si="41"/>
        <v/>
      </c>
    </row>
    <row r="345" spans="1:20">
      <c r="A345">
        <v>2059</v>
      </c>
      <c r="B345" t="s">
        <v>125</v>
      </c>
      <c r="C345">
        <v>1</v>
      </c>
      <c r="D345">
        <v>2059002</v>
      </c>
      <c r="E345" t="s">
        <v>89</v>
      </c>
      <c r="K345">
        <v>52</v>
      </c>
      <c r="L345">
        <v>6</v>
      </c>
      <c r="M345">
        <v>46</v>
      </c>
      <c r="N345">
        <f t="shared" si="35"/>
        <v>0</v>
      </c>
      <c r="O345">
        <f t="shared" si="36"/>
        <v>3</v>
      </c>
      <c r="P345" t="str">
        <f t="shared" si="37"/>
        <v>OK</v>
      </c>
      <c r="Q345">
        <f t="shared" si="38"/>
        <v>0</v>
      </c>
      <c r="R345" t="str">
        <f t="shared" si="39"/>
        <v/>
      </c>
      <c r="S345" t="str">
        <f t="shared" si="40"/>
        <v/>
      </c>
      <c r="T345" t="str">
        <f t="shared" si="41"/>
        <v/>
      </c>
    </row>
    <row r="346" spans="1:20">
      <c r="A346">
        <v>2059</v>
      </c>
      <c r="B346" t="s">
        <v>125</v>
      </c>
      <c r="C346">
        <v>1</v>
      </c>
      <c r="D346">
        <v>2059003</v>
      </c>
      <c r="E346" t="s">
        <v>90</v>
      </c>
      <c r="F346">
        <v>2243</v>
      </c>
      <c r="G346" t="s">
        <v>126</v>
      </c>
      <c r="H346">
        <v>1</v>
      </c>
      <c r="I346">
        <v>2243006</v>
      </c>
      <c r="J346" t="s">
        <v>90</v>
      </c>
      <c r="K346">
        <v>15</v>
      </c>
      <c r="L346">
        <v>9</v>
      </c>
      <c r="M346">
        <v>6</v>
      </c>
      <c r="N346">
        <f t="shared" si="35"/>
        <v>1</v>
      </c>
      <c r="O346">
        <f t="shared" si="36"/>
        <v>3</v>
      </c>
      <c r="P346" t="str">
        <f t="shared" si="37"/>
        <v>OK</v>
      </c>
      <c r="Q346">
        <f t="shared" si="38"/>
        <v>0</v>
      </c>
      <c r="R346">
        <f t="shared" si="39"/>
        <v>0</v>
      </c>
      <c r="S346" t="str">
        <f t="shared" si="40"/>
        <v/>
      </c>
      <c r="T346" t="str">
        <f t="shared" si="41"/>
        <v/>
      </c>
    </row>
    <row r="347" spans="1:20">
      <c r="A347">
        <v>2059</v>
      </c>
      <c r="B347" t="s">
        <v>125</v>
      </c>
      <c r="C347">
        <v>1</v>
      </c>
      <c r="D347">
        <v>2059003</v>
      </c>
      <c r="E347" t="s">
        <v>90</v>
      </c>
      <c r="F347">
        <v>2269</v>
      </c>
      <c r="G347" t="s">
        <v>127</v>
      </c>
      <c r="H347">
        <v>1</v>
      </c>
      <c r="I347">
        <v>2269005</v>
      </c>
      <c r="J347" t="s">
        <v>90</v>
      </c>
      <c r="K347">
        <v>13</v>
      </c>
      <c r="L347">
        <v>2</v>
      </c>
      <c r="M347">
        <v>11</v>
      </c>
      <c r="N347">
        <f t="shared" si="35"/>
        <v>1</v>
      </c>
      <c r="O347">
        <f t="shared" si="36"/>
        <v>3</v>
      </c>
      <c r="P347" t="str">
        <f t="shared" si="37"/>
        <v>OK</v>
      </c>
      <c r="Q347">
        <f t="shared" si="38"/>
        <v>0</v>
      </c>
      <c r="R347">
        <f t="shared" si="39"/>
        <v>1</v>
      </c>
      <c r="S347" t="str">
        <f t="shared" si="40"/>
        <v/>
      </c>
      <c r="T347" t="str">
        <f t="shared" si="41"/>
        <v/>
      </c>
    </row>
    <row r="348" spans="1:20">
      <c r="A348">
        <v>2059</v>
      </c>
      <c r="B348" t="s">
        <v>125</v>
      </c>
      <c r="C348">
        <v>1</v>
      </c>
      <c r="D348">
        <v>2059003</v>
      </c>
      <c r="E348" t="s">
        <v>90</v>
      </c>
      <c r="K348">
        <v>50</v>
      </c>
      <c r="L348">
        <v>6</v>
      </c>
      <c r="M348">
        <v>44</v>
      </c>
      <c r="N348">
        <f t="shared" si="35"/>
        <v>0</v>
      </c>
      <c r="O348">
        <f t="shared" si="36"/>
        <v>3</v>
      </c>
      <c r="P348" t="str">
        <f t="shared" si="37"/>
        <v>OK</v>
      </c>
      <c r="Q348">
        <f t="shared" si="38"/>
        <v>0</v>
      </c>
      <c r="R348" t="str">
        <f t="shared" si="39"/>
        <v/>
      </c>
      <c r="S348" t="str">
        <f t="shared" si="40"/>
        <v/>
      </c>
      <c r="T348" t="str">
        <f t="shared" si="41"/>
        <v/>
      </c>
    </row>
    <row r="349" spans="1:20">
      <c r="A349">
        <v>2059</v>
      </c>
      <c r="B349" t="s">
        <v>125</v>
      </c>
      <c r="C349">
        <v>1</v>
      </c>
      <c r="D349">
        <v>2059004</v>
      </c>
      <c r="E349" t="s">
        <v>53</v>
      </c>
      <c r="F349">
        <v>2243</v>
      </c>
      <c r="G349" t="s">
        <v>126</v>
      </c>
      <c r="H349">
        <v>1</v>
      </c>
      <c r="I349">
        <v>2243004</v>
      </c>
      <c r="J349" t="s">
        <v>53</v>
      </c>
      <c r="K349">
        <v>21</v>
      </c>
      <c r="L349">
        <v>14</v>
      </c>
      <c r="M349">
        <v>7</v>
      </c>
      <c r="N349">
        <f t="shared" si="35"/>
        <v>1</v>
      </c>
      <c r="O349">
        <f t="shared" si="36"/>
        <v>3</v>
      </c>
      <c r="P349" t="str">
        <f t="shared" si="37"/>
        <v>OK</v>
      </c>
      <c r="Q349">
        <f t="shared" si="38"/>
        <v>0</v>
      </c>
      <c r="R349">
        <f t="shared" si="39"/>
        <v>0</v>
      </c>
      <c r="S349" t="str">
        <f t="shared" si="40"/>
        <v/>
      </c>
      <c r="T349" t="str">
        <f t="shared" si="41"/>
        <v/>
      </c>
    </row>
    <row r="350" spans="1:20">
      <c r="A350">
        <v>2059</v>
      </c>
      <c r="B350" t="s">
        <v>125</v>
      </c>
      <c r="C350">
        <v>1</v>
      </c>
      <c r="D350">
        <v>2059004</v>
      </c>
      <c r="E350" t="s">
        <v>53</v>
      </c>
      <c r="F350">
        <v>2269</v>
      </c>
      <c r="G350" t="s">
        <v>127</v>
      </c>
      <c r="H350">
        <v>1</v>
      </c>
      <c r="I350">
        <v>2269006</v>
      </c>
      <c r="J350" t="s">
        <v>53</v>
      </c>
      <c r="K350">
        <v>19</v>
      </c>
      <c r="L350">
        <v>5</v>
      </c>
      <c r="M350">
        <v>14</v>
      </c>
      <c r="N350">
        <f t="shared" si="35"/>
        <v>1</v>
      </c>
      <c r="O350">
        <f t="shared" si="36"/>
        <v>3</v>
      </c>
      <c r="P350" t="str">
        <f t="shared" si="37"/>
        <v>OK</v>
      </c>
      <c r="Q350">
        <f t="shared" si="38"/>
        <v>0</v>
      </c>
      <c r="R350">
        <f t="shared" si="39"/>
        <v>1</v>
      </c>
      <c r="S350" t="str">
        <f t="shared" si="40"/>
        <v/>
      </c>
      <c r="T350" t="str">
        <f t="shared" si="41"/>
        <v/>
      </c>
    </row>
    <row r="351" spans="1:20">
      <c r="A351">
        <v>2059</v>
      </c>
      <c r="B351" t="s">
        <v>125</v>
      </c>
      <c r="C351">
        <v>1</v>
      </c>
      <c r="D351">
        <v>2059004</v>
      </c>
      <c r="E351" t="s">
        <v>53</v>
      </c>
      <c r="K351">
        <v>66</v>
      </c>
      <c r="L351">
        <v>8</v>
      </c>
      <c r="M351">
        <v>58</v>
      </c>
      <c r="N351">
        <f t="shared" si="35"/>
        <v>0</v>
      </c>
      <c r="O351">
        <f t="shared" si="36"/>
        <v>3</v>
      </c>
      <c r="P351" t="str">
        <f t="shared" si="37"/>
        <v>OK</v>
      </c>
      <c r="Q351">
        <f t="shared" si="38"/>
        <v>0</v>
      </c>
      <c r="R351" t="str">
        <f t="shared" si="39"/>
        <v/>
      </c>
      <c r="S351" t="str">
        <f t="shared" si="40"/>
        <v/>
      </c>
      <c r="T351" t="str">
        <f t="shared" si="41"/>
        <v/>
      </c>
    </row>
    <row r="352" spans="1:20">
      <c r="A352">
        <v>2059</v>
      </c>
      <c r="B352" t="s">
        <v>125</v>
      </c>
      <c r="C352">
        <v>1</v>
      </c>
      <c r="D352">
        <v>2059006</v>
      </c>
      <c r="E352" t="s">
        <v>25</v>
      </c>
      <c r="F352">
        <v>2243</v>
      </c>
      <c r="G352" t="s">
        <v>126</v>
      </c>
      <c r="H352">
        <v>2</v>
      </c>
      <c r="I352">
        <v>2243018</v>
      </c>
      <c r="J352" t="s">
        <v>25</v>
      </c>
      <c r="K352">
        <v>8</v>
      </c>
      <c r="L352">
        <v>6</v>
      </c>
      <c r="M352">
        <v>2</v>
      </c>
      <c r="N352">
        <f t="shared" si="35"/>
        <v>1</v>
      </c>
      <c r="O352">
        <f t="shared" si="36"/>
        <v>3</v>
      </c>
      <c r="P352" t="str">
        <f t="shared" si="37"/>
        <v>OK</v>
      </c>
      <c r="Q352">
        <f t="shared" si="38"/>
        <v>0</v>
      </c>
      <c r="R352">
        <f t="shared" si="39"/>
        <v>0</v>
      </c>
      <c r="S352" t="str">
        <f t="shared" si="40"/>
        <v/>
      </c>
      <c r="T352" t="str">
        <f t="shared" si="41"/>
        <v/>
      </c>
    </row>
    <row r="353" spans="1:20">
      <c r="A353">
        <v>2059</v>
      </c>
      <c r="B353" t="s">
        <v>125</v>
      </c>
      <c r="C353">
        <v>1</v>
      </c>
      <c r="D353">
        <v>2059006</v>
      </c>
      <c r="E353" t="s">
        <v>25</v>
      </c>
      <c r="F353">
        <v>2269</v>
      </c>
      <c r="G353" t="s">
        <v>127</v>
      </c>
      <c r="H353">
        <v>1</v>
      </c>
      <c r="I353">
        <v>2269010</v>
      </c>
      <c r="J353" t="s">
        <v>25</v>
      </c>
      <c r="K353">
        <v>13</v>
      </c>
      <c r="L353">
        <v>3</v>
      </c>
      <c r="M353">
        <v>10</v>
      </c>
      <c r="N353">
        <f t="shared" si="35"/>
        <v>1</v>
      </c>
      <c r="O353">
        <f t="shared" si="36"/>
        <v>3</v>
      </c>
      <c r="P353" t="str">
        <f t="shared" si="37"/>
        <v>OK</v>
      </c>
      <c r="Q353">
        <f t="shared" si="38"/>
        <v>0</v>
      </c>
      <c r="R353">
        <f t="shared" si="39"/>
        <v>1</v>
      </c>
      <c r="S353" t="str">
        <f t="shared" si="40"/>
        <v/>
      </c>
      <c r="T353" t="str">
        <f t="shared" si="41"/>
        <v/>
      </c>
    </row>
    <row r="354" spans="1:20">
      <c r="A354">
        <v>2059</v>
      </c>
      <c r="B354" t="s">
        <v>125</v>
      </c>
      <c r="C354">
        <v>1</v>
      </c>
      <c r="D354">
        <v>2059006</v>
      </c>
      <c r="E354" t="s">
        <v>25</v>
      </c>
      <c r="K354">
        <v>79</v>
      </c>
      <c r="L354">
        <v>11</v>
      </c>
      <c r="M354">
        <v>68</v>
      </c>
      <c r="N354">
        <f t="shared" si="35"/>
        <v>0</v>
      </c>
      <c r="O354">
        <f t="shared" si="36"/>
        <v>3</v>
      </c>
      <c r="P354" t="str">
        <f t="shared" si="37"/>
        <v>OK</v>
      </c>
      <c r="Q354">
        <f t="shared" si="38"/>
        <v>0</v>
      </c>
      <c r="R354" t="str">
        <f t="shared" si="39"/>
        <v/>
      </c>
      <c r="S354" t="str">
        <f t="shared" si="40"/>
        <v/>
      </c>
      <c r="T354" t="str">
        <f t="shared" si="41"/>
        <v/>
      </c>
    </row>
    <row r="355" spans="1:20">
      <c r="A355">
        <v>2059</v>
      </c>
      <c r="B355" t="s">
        <v>125</v>
      </c>
      <c r="C355">
        <v>1</v>
      </c>
      <c r="D355">
        <v>2059007</v>
      </c>
      <c r="E355" t="s">
        <v>61</v>
      </c>
      <c r="K355">
        <v>41</v>
      </c>
      <c r="L355">
        <v>5</v>
      </c>
      <c r="M355">
        <v>36</v>
      </c>
      <c r="N355">
        <f t="shared" si="35"/>
        <v>0</v>
      </c>
      <c r="O355">
        <f t="shared" si="36"/>
        <v>1</v>
      </c>
      <c r="P355" t="str">
        <f t="shared" si="37"/>
        <v>OK</v>
      </c>
      <c r="Q355">
        <f t="shared" si="38"/>
        <v>0</v>
      </c>
      <c r="R355" t="str">
        <f t="shared" si="39"/>
        <v/>
      </c>
      <c r="S355" t="str">
        <f t="shared" si="40"/>
        <v/>
      </c>
      <c r="T355" t="str">
        <f t="shared" si="41"/>
        <v/>
      </c>
    </row>
    <row r="356" spans="1:20">
      <c r="A356">
        <v>2059</v>
      </c>
      <c r="B356" t="s">
        <v>125</v>
      </c>
      <c r="C356">
        <v>1</v>
      </c>
      <c r="D356">
        <v>2059008</v>
      </c>
      <c r="E356" t="s">
        <v>55</v>
      </c>
      <c r="F356">
        <v>2243</v>
      </c>
      <c r="G356" t="s">
        <v>126</v>
      </c>
      <c r="H356">
        <v>1</v>
      </c>
      <c r="I356">
        <v>2243010</v>
      </c>
      <c r="J356" t="s">
        <v>55</v>
      </c>
      <c r="K356">
        <v>25</v>
      </c>
      <c r="L356">
        <v>15</v>
      </c>
      <c r="M356">
        <v>10</v>
      </c>
      <c r="N356">
        <f t="shared" si="35"/>
        <v>1</v>
      </c>
      <c r="O356">
        <f t="shared" si="36"/>
        <v>3</v>
      </c>
      <c r="P356" t="str">
        <f t="shared" si="37"/>
        <v>OK</v>
      </c>
      <c r="Q356">
        <f t="shared" si="38"/>
        <v>0</v>
      </c>
      <c r="R356">
        <f t="shared" si="39"/>
        <v>0</v>
      </c>
      <c r="S356" t="str">
        <f t="shared" si="40"/>
        <v/>
      </c>
      <c r="T356" t="str">
        <f t="shared" si="41"/>
        <v/>
      </c>
    </row>
    <row r="357" spans="1:20">
      <c r="A357">
        <v>2059</v>
      </c>
      <c r="B357" t="s">
        <v>125</v>
      </c>
      <c r="C357">
        <v>1</v>
      </c>
      <c r="D357">
        <v>2059008</v>
      </c>
      <c r="E357" t="s">
        <v>55</v>
      </c>
      <c r="F357">
        <v>2269</v>
      </c>
      <c r="G357" t="s">
        <v>127</v>
      </c>
      <c r="H357">
        <v>1</v>
      </c>
      <c r="I357">
        <v>2269012</v>
      </c>
      <c r="J357" t="s">
        <v>55</v>
      </c>
      <c r="K357">
        <v>17</v>
      </c>
      <c r="L357">
        <v>3</v>
      </c>
      <c r="M357">
        <v>14</v>
      </c>
      <c r="N357">
        <f t="shared" si="35"/>
        <v>1</v>
      </c>
      <c r="O357">
        <f t="shared" si="36"/>
        <v>3</v>
      </c>
      <c r="P357" t="str">
        <f t="shared" si="37"/>
        <v>OK</v>
      </c>
      <c r="Q357">
        <f t="shared" si="38"/>
        <v>0</v>
      </c>
      <c r="R357">
        <f t="shared" si="39"/>
        <v>1</v>
      </c>
      <c r="S357" t="str">
        <f t="shared" si="40"/>
        <v/>
      </c>
      <c r="T357" t="str">
        <f t="shared" si="41"/>
        <v/>
      </c>
    </row>
    <row r="358" spans="1:20">
      <c r="A358">
        <v>2059</v>
      </c>
      <c r="B358" t="s">
        <v>125</v>
      </c>
      <c r="C358">
        <v>1</v>
      </c>
      <c r="D358">
        <v>2059008</v>
      </c>
      <c r="E358" t="s">
        <v>55</v>
      </c>
      <c r="K358">
        <v>81</v>
      </c>
      <c r="L358">
        <v>11</v>
      </c>
      <c r="M358">
        <v>70</v>
      </c>
      <c r="N358">
        <f t="shared" si="35"/>
        <v>0</v>
      </c>
      <c r="O358">
        <f t="shared" si="36"/>
        <v>3</v>
      </c>
      <c r="P358" t="str">
        <f t="shared" si="37"/>
        <v>OK</v>
      </c>
      <c r="Q358">
        <f t="shared" si="38"/>
        <v>0</v>
      </c>
      <c r="R358" t="str">
        <f t="shared" si="39"/>
        <v/>
      </c>
      <c r="S358" t="str">
        <f t="shared" si="40"/>
        <v/>
      </c>
      <c r="T358" t="str">
        <f t="shared" si="41"/>
        <v/>
      </c>
    </row>
    <row r="359" spans="1:20">
      <c r="A359">
        <v>2059</v>
      </c>
      <c r="B359" t="s">
        <v>125</v>
      </c>
      <c r="C359">
        <v>1</v>
      </c>
      <c r="D359">
        <v>2059009</v>
      </c>
      <c r="E359" t="s">
        <v>92</v>
      </c>
      <c r="F359">
        <v>2243</v>
      </c>
      <c r="G359" t="s">
        <v>126</v>
      </c>
      <c r="H359">
        <v>1</v>
      </c>
      <c r="I359">
        <v>2243011</v>
      </c>
      <c r="J359" t="s">
        <v>92</v>
      </c>
      <c r="K359">
        <v>16</v>
      </c>
      <c r="L359">
        <v>9</v>
      </c>
      <c r="M359">
        <v>7</v>
      </c>
      <c r="N359">
        <f t="shared" si="35"/>
        <v>1</v>
      </c>
      <c r="O359">
        <f t="shared" si="36"/>
        <v>3</v>
      </c>
      <c r="P359" t="str">
        <f t="shared" si="37"/>
        <v>OK</v>
      </c>
      <c r="Q359">
        <f t="shared" si="38"/>
        <v>0</v>
      </c>
      <c r="R359">
        <f t="shared" si="39"/>
        <v>0</v>
      </c>
      <c r="S359" t="str">
        <f t="shared" si="40"/>
        <v/>
      </c>
      <c r="T359" t="str">
        <f t="shared" si="41"/>
        <v/>
      </c>
    </row>
    <row r="360" spans="1:20">
      <c r="A360">
        <v>2059</v>
      </c>
      <c r="B360" t="s">
        <v>125</v>
      </c>
      <c r="C360">
        <v>1</v>
      </c>
      <c r="D360">
        <v>2059009</v>
      </c>
      <c r="E360" t="s">
        <v>92</v>
      </c>
      <c r="F360">
        <v>2269</v>
      </c>
      <c r="G360" t="s">
        <v>127</v>
      </c>
      <c r="H360">
        <v>1</v>
      </c>
      <c r="I360">
        <v>2269011</v>
      </c>
      <c r="J360" t="s">
        <v>92</v>
      </c>
      <c r="K360">
        <v>11</v>
      </c>
      <c r="L360">
        <v>2</v>
      </c>
      <c r="M360">
        <v>9</v>
      </c>
      <c r="N360">
        <f t="shared" si="35"/>
        <v>1</v>
      </c>
      <c r="O360">
        <f t="shared" si="36"/>
        <v>3</v>
      </c>
      <c r="P360" t="str">
        <f t="shared" si="37"/>
        <v>OK</v>
      </c>
      <c r="Q360">
        <f t="shared" si="38"/>
        <v>0</v>
      </c>
      <c r="R360">
        <f t="shared" si="39"/>
        <v>1</v>
      </c>
      <c r="S360" t="str">
        <f t="shared" si="40"/>
        <v/>
      </c>
      <c r="T360" t="str">
        <f t="shared" si="41"/>
        <v/>
      </c>
    </row>
    <row r="361" spans="1:20">
      <c r="A361">
        <v>2059</v>
      </c>
      <c r="B361" t="s">
        <v>125</v>
      </c>
      <c r="C361">
        <v>1</v>
      </c>
      <c r="D361">
        <v>2059009</v>
      </c>
      <c r="E361" t="s">
        <v>92</v>
      </c>
      <c r="K361">
        <v>48</v>
      </c>
      <c r="L361">
        <v>7</v>
      </c>
      <c r="M361">
        <v>41</v>
      </c>
      <c r="N361">
        <f t="shared" si="35"/>
        <v>0</v>
      </c>
      <c r="O361">
        <f t="shared" si="36"/>
        <v>3</v>
      </c>
      <c r="P361" t="str">
        <f t="shared" si="37"/>
        <v>OK</v>
      </c>
      <c r="Q361">
        <f t="shared" si="38"/>
        <v>0</v>
      </c>
      <c r="R361" t="str">
        <f t="shared" si="39"/>
        <v/>
      </c>
      <c r="S361" t="str">
        <f t="shared" si="40"/>
        <v/>
      </c>
      <c r="T361" t="str">
        <f t="shared" si="41"/>
        <v/>
      </c>
    </row>
    <row r="362" spans="1:20">
      <c r="A362">
        <v>2059</v>
      </c>
      <c r="B362" t="s">
        <v>125</v>
      </c>
      <c r="C362">
        <v>1</v>
      </c>
      <c r="D362">
        <v>2059010</v>
      </c>
      <c r="E362" t="s">
        <v>57</v>
      </c>
      <c r="F362">
        <v>2269</v>
      </c>
      <c r="G362" t="s">
        <v>127</v>
      </c>
      <c r="H362">
        <v>2</v>
      </c>
      <c r="I362">
        <v>2269025</v>
      </c>
      <c r="J362" t="s">
        <v>57</v>
      </c>
      <c r="K362">
        <v>6</v>
      </c>
      <c r="L362">
        <v>1</v>
      </c>
      <c r="M362">
        <v>5</v>
      </c>
      <c r="N362">
        <f t="shared" si="35"/>
        <v>1</v>
      </c>
      <c r="O362">
        <f t="shared" si="36"/>
        <v>2</v>
      </c>
      <c r="P362" t="str">
        <f t="shared" si="37"/>
        <v>OK</v>
      </c>
      <c r="Q362">
        <f t="shared" si="38"/>
        <v>0</v>
      </c>
      <c r="R362">
        <f t="shared" si="39"/>
        <v>1</v>
      </c>
      <c r="S362" t="str">
        <f t="shared" si="40"/>
        <v/>
      </c>
      <c r="T362" t="str">
        <f t="shared" si="41"/>
        <v/>
      </c>
    </row>
    <row r="363" spans="1:20">
      <c r="A363">
        <v>2059</v>
      </c>
      <c r="B363" t="s">
        <v>125</v>
      </c>
      <c r="C363">
        <v>1</v>
      </c>
      <c r="D363">
        <v>2059010</v>
      </c>
      <c r="E363" t="s">
        <v>57</v>
      </c>
      <c r="K363">
        <v>47</v>
      </c>
      <c r="L363">
        <v>8</v>
      </c>
      <c r="M363">
        <v>39</v>
      </c>
      <c r="N363">
        <f t="shared" si="35"/>
        <v>0</v>
      </c>
      <c r="O363">
        <f t="shared" si="36"/>
        <v>2</v>
      </c>
      <c r="P363" t="str">
        <f t="shared" si="37"/>
        <v>OK</v>
      </c>
      <c r="Q363">
        <f t="shared" si="38"/>
        <v>0</v>
      </c>
      <c r="R363" t="str">
        <f t="shared" si="39"/>
        <v/>
      </c>
      <c r="S363" t="str">
        <f t="shared" si="40"/>
        <v/>
      </c>
      <c r="T363" t="str">
        <f t="shared" si="41"/>
        <v/>
      </c>
    </row>
    <row r="364" spans="1:20">
      <c r="A364">
        <v>2059</v>
      </c>
      <c r="B364" t="s">
        <v>125</v>
      </c>
      <c r="C364">
        <v>1</v>
      </c>
      <c r="D364">
        <v>2059011</v>
      </c>
      <c r="E364" t="s">
        <v>58</v>
      </c>
      <c r="F364">
        <v>2243</v>
      </c>
      <c r="G364" t="s">
        <v>126</v>
      </c>
      <c r="H364">
        <v>2</v>
      </c>
      <c r="I364">
        <v>2243015</v>
      </c>
      <c r="J364" t="s">
        <v>58</v>
      </c>
      <c r="K364">
        <v>7</v>
      </c>
      <c r="L364">
        <v>5</v>
      </c>
      <c r="M364">
        <v>2</v>
      </c>
      <c r="N364">
        <f t="shared" si="35"/>
        <v>1</v>
      </c>
      <c r="O364">
        <f t="shared" si="36"/>
        <v>2</v>
      </c>
      <c r="P364" t="str">
        <f t="shared" si="37"/>
        <v>OK</v>
      </c>
      <c r="Q364">
        <f t="shared" si="38"/>
        <v>0</v>
      </c>
      <c r="R364">
        <f t="shared" si="39"/>
        <v>0</v>
      </c>
      <c r="S364" t="str">
        <f t="shared" si="40"/>
        <v/>
      </c>
      <c r="T364" t="str">
        <f t="shared" si="41"/>
        <v/>
      </c>
    </row>
    <row r="365" spans="1:20">
      <c r="A365">
        <v>2059</v>
      </c>
      <c r="B365" t="s">
        <v>125</v>
      </c>
      <c r="C365">
        <v>1</v>
      </c>
      <c r="D365">
        <v>2059011</v>
      </c>
      <c r="E365" t="s">
        <v>58</v>
      </c>
      <c r="K365">
        <v>44</v>
      </c>
      <c r="L365">
        <v>6</v>
      </c>
      <c r="M365">
        <v>38</v>
      </c>
      <c r="N365">
        <f t="shared" si="35"/>
        <v>0</v>
      </c>
      <c r="O365">
        <f t="shared" si="36"/>
        <v>2</v>
      </c>
      <c r="P365" t="str">
        <f t="shared" si="37"/>
        <v>OK</v>
      </c>
      <c r="Q365">
        <f t="shared" si="38"/>
        <v>0</v>
      </c>
      <c r="R365" t="str">
        <f t="shared" si="39"/>
        <v/>
      </c>
      <c r="S365" t="str">
        <f t="shared" si="40"/>
        <v/>
      </c>
      <c r="T365" t="str">
        <f t="shared" si="41"/>
        <v/>
      </c>
    </row>
    <row r="366" spans="1:20">
      <c r="A366">
        <v>2059</v>
      </c>
      <c r="B366" t="s">
        <v>125</v>
      </c>
      <c r="C366">
        <v>2</v>
      </c>
      <c r="D366">
        <v>2059005</v>
      </c>
      <c r="E366" t="s">
        <v>26</v>
      </c>
      <c r="K366">
        <v>28</v>
      </c>
      <c r="L366">
        <v>4</v>
      </c>
      <c r="M366">
        <v>24</v>
      </c>
      <c r="N366">
        <f t="shared" si="35"/>
        <v>0</v>
      </c>
      <c r="O366">
        <f t="shared" si="36"/>
        <v>1</v>
      </c>
      <c r="P366" t="str">
        <f t="shared" si="37"/>
        <v>OK</v>
      </c>
      <c r="Q366">
        <f t="shared" si="38"/>
        <v>0</v>
      </c>
      <c r="R366" t="str">
        <f t="shared" si="39"/>
        <v/>
      </c>
      <c r="S366" t="str">
        <f t="shared" si="40"/>
        <v/>
      </c>
      <c r="T366" t="str">
        <f t="shared" si="41"/>
        <v/>
      </c>
    </row>
    <row r="367" spans="1:20">
      <c r="A367">
        <v>2059</v>
      </c>
      <c r="B367" t="s">
        <v>125</v>
      </c>
      <c r="C367">
        <v>2</v>
      </c>
      <c r="D367">
        <v>2059012</v>
      </c>
      <c r="E367" t="s">
        <v>59</v>
      </c>
      <c r="F367">
        <v>2243</v>
      </c>
      <c r="G367" t="s">
        <v>126</v>
      </c>
      <c r="H367">
        <v>3</v>
      </c>
      <c r="I367">
        <v>2243026</v>
      </c>
      <c r="J367" t="s">
        <v>59</v>
      </c>
      <c r="K367">
        <v>9</v>
      </c>
      <c r="L367">
        <v>8</v>
      </c>
      <c r="M367">
        <v>1</v>
      </c>
      <c r="N367">
        <f t="shared" si="35"/>
        <v>1</v>
      </c>
      <c r="O367">
        <f t="shared" si="36"/>
        <v>3</v>
      </c>
      <c r="P367" t="str">
        <f t="shared" si="37"/>
        <v>OK</v>
      </c>
      <c r="Q367">
        <f t="shared" si="38"/>
        <v>0</v>
      </c>
      <c r="R367">
        <f t="shared" si="39"/>
        <v>0</v>
      </c>
      <c r="S367" t="str">
        <f t="shared" si="40"/>
        <v/>
      </c>
      <c r="T367" t="str">
        <f t="shared" si="41"/>
        <v/>
      </c>
    </row>
    <row r="368" spans="1:20">
      <c r="A368">
        <v>2059</v>
      </c>
      <c r="B368" t="s">
        <v>125</v>
      </c>
      <c r="C368">
        <v>2</v>
      </c>
      <c r="D368">
        <v>2059012</v>
      </c>
      <c r="E368" t="s">
        <v>59</v>
      </c>
      <c r="F368">
        <v>2269</v>
      </c>
      <c r="G368" t="s">
        <v>127</v>
      </c>
      <c r="H368">
        <v>2</v>
      </c>
      <c r="I368">
        <v>2269018</v>
      </c>
      <c r="J368" t="s">
        <v>59</v>
      </c>
      <c r="K368">
        <v>10</v>
      </c>
      <c r="L368">
        <v>1</v>
      </c>
      <c r="M368">
        <v>9</v>
      </c>
      <c r="N368">
        <f t="shared" si="35"/>
        <v>1</v>
      </c>
      <c r="O368">
        <f t="shared" si="36"/>
        <v>3</v>
      </c>
      <c r="P368" t="str">
        <f t="shared" si="37"/>
        <v>OK</v>
      </c>
      <c r="Q368">
        <f t="shared" si="38"/>
        <v>0</v>
      </c>
      <c r="R368">
        <f t="shared" si="39"/>
        <v>1</v>
      </c>
      <c r="S368" t="str">
        <f t="shared" si="40"/>
        <v/>
      </c>
      <c r="T368" t="str">
        <f t="shared" si="41"/>
        <v/>
      </c>
    </row>
    <row r="369" spans="1:20">
      <c r="A369">
        <v>2059</v>
      </c>
      <c r="B369" t="s">
        <v>125</v>
      </c>
      <c r="C369">
        <v>2</v>
      </c>
      <c r="D369">
        <v>2059012</v>
      </c>
      <c r="E369" t="s">
        <v>59</v>
      </c>
      <c r="K369">
        <v>61</v>
      </c>
      <c r="L369">
        <v>12</v>
      </c>
      <c r="M369">
        <v>49</v>
      </c>
      <c r="N369">
        <f t="shared" si="35"/>
        <v>0</v>
      </c>
      <c r="O369">
        <f t="shared" si="36"/>
        <v>3</v>
      </c>
      <c r="P369" t="str">
        <f t="shared" si="37"/>
        <v>OK</v>
      </c>
      <c r="Q369">
        <f t="shared" si="38"/>
        <v>0</v>
      </c>
      <c r="R369" t="str">
        <f t="shared" si="39"/>
        <v/>
      </c>
      <c r="S369" t="str">
        <f t="shared" si="40"/>
        <v/>
      </c>
      <c r="T369" t="str">
        <f t="shared" si="41"/>
        <v/>
      </c>
    </row>
    <row r="370" spans="1:20">
      <c r="A370">
        <v>2059</v>
      </c>
      <c r="B370" t="s">
        <v>125</v>
      </c>
      <c r="C370">
        <v>2</v>
      </c>
      <c r="D370">
        <v>2059013</v>
      </c>
      <c r="E370" t="s">
        <v>54</v>
      </c>
      <c r="F370">
        <v>2243</v>
      </c>
      <c r="G370" t="s">
        <v>126</v>
      </c>
      <c r="H370">
        <v>2</v>
      </c>
      <c r="I370">
        <v>2243016</v>
      </c>
      <c r="J370" t="s">
        <v>54</v>
      </c>
      <c r="K370">
        <v>7</v>
      </c>
      <c r="L370">
        <v>5</v>
      </c>
      <c r="M370">
        <v>2</v>
      </c>
      <c r="N370">
        <f t="shared" si="35"/>
        <v>1</v>
      </c>
      <c r="O370">
        <f t="shared" si="36"/>
        <v>3</v>
      </c>
      <c r="P370" t="str">
        <f t="shared" si="37"/>
        <v>OK</v>
      </c>
      <c r="Q370">
        <f t="shared" si="38"/>
        <v>0</v>
      </c>
      <c r="R370">
        <f t="shared" si="39"/>
        <v>0</v>
      </c>
      <c r="S370" t="str">
        <f t="shared" si="40"/>
        <v/>
      </c>
      <c r="T370" t="str">
        <f t="shared" si="41"/>
        <v/>
      </c>
    </row>
    <row r="371" spans="1:20">
      <c r="A371">
        <v>2059</v>
      </c>
      <c r="B371" t="s">
        <v>125</v>
      </c>
      <c r="C371">
        <v>2</v>
      </c>
      <c r="D371">
        <v>2059013</v>
      </c>
      <c r="E371" t="s">
        <v>54</v>
      </c>
      <c r="F371">
        <v>2269</v>
      </c>
      <c r="G371" t="s">
        <v>127</v>
      </c>
      <c r="H371">
        <v>2</v>
      </c>
      <c r="I371">
        <v>2269017</v>
      </c>
      <c r="J371" t="s">
        <v>54</v>
      </c>
      <c r="K371">
        <v>6</v>
      </c>
      <c r="L371">
        <v>0</v>
      </c>
      <c r="M371">
        <v>6</v>
      </c>
      <c r="N371">
        <f t="shared" si="35"/>
        <v>1</v>
      </c>
      <c r="O371">
        <f t="shared" si="36"/>
        <v>3</v>
      </c>
      <c r="P371" t="str">
        <f t="shared" si="37"/>
        <v>OK</v>
      </c>
      <c r="Q371">
        <f t="shared" si="38"/>
        <v>0</v>
      </c>
      <c r="R371">
        <f t="shared" si="39"/>
        <v>1</v>
      </c>
      <c r="S371" t="str">
        <f t="shared" si="40"/>
        <v/>
      </c>
      <c r="T371" t="str">
        <f t="shared" si="41"/>
        <v/>
      </c>
    </row>
    <row r="372" spans="1:20">
      <c r="A372">
        <v>2059</v>
      </c>
      <c r="B372" t="s">
        <v>125</v>
      </c>
      <c r="C372">
        <v>2</v>
      </c>
      <c r="D372">
        <v>2059013</v>
      </c>
      <c r="E372" t="s">
        <v>54</v>
      </c>
      <c r="K372">
        <v>47</v>
      </c>
      <c r="L372">
        <v>8</v>
      </c>
      <c r="M372">
        <v>39</v>
      </c>
      <c r="N372">
        <f t="shared" si="35"/>
        <v>0</v>
      </c>
      <c r="O372">
        <f t="shared" si="36"/>
        <v>3</v>
      </c>
      <c r="P372" t="str">
        <f t="shared" si="37"/>
        <v>OK</v>
      </c>
      <c r="Q372">
        <f t="shared" si="38"/>
        <v>0</v>
      </c>
      <c r="R372" t="str">
        <f t="shared" si="39"/>
        <v/>
      </c>
      <c r="S372" t="str">
        <f t="shared" si="40"/>
        <v/>
      </c>
      <c r="T372" t="str">
        <f t="shared" si="41"/>
        <v/>
      </c>
    </row>
    <row r="373" spans="1:20">
      <c r="A373">
        <v>2059</v>
      </c>
      <c r="B373" t="s">
        <v>125</v>
      </c>
      <c r="C373">
        <v>2</v>
      </c>
      <c r="D373">
        <v>2059014</v>
      </c>
      <c r="E373" t="s">
        <v>62</v>
      </c>
      <c r="F373">
        <v>2243</v>
      </c>
      <c r="G373" t="s">
        <v>126</v>
      </c>
      <c r="H373">
        <v>3</v>
      </c>
      <c r="I373">
        <v>2243025</v>
      </c>
      <c r="J373" t="s">
        <v>62</v>
      </c>
      <c r="K373">
        <v>9</v>
      </c>
      <c r="L373">
        <v>7</v>
      </c>
      <c r="M373">
        <v>2</v>
      </c>
      <c r="N373">
        <f t="shared" si="35"/>
        <v>1</v>
      </c>
      <c r="O373">
        <f t="shared" si="36"/>
        <v>3</v>
      </c>
      <c r="P373" t="str">
        <f t="shared" si="37"/>
        <v>OK</v>
      </c>
      <c r="Q373">
        <f t="shared" si="38"/>
        <v>0</v>
      </c>
      <c r="R373">
        <f t="shared" si="39"/>
        <v>0</v>
      </c>
      <c r="S373" t="str">
        <f t="shared" si="40"/>
        <v/>
      </c>
      <c r="T373" t="str">
        <f t="shared" si="41"/>
        <v/>
      </c>
    </row>
    <row r="374" spans="1:20">
      <c r="A374">
        <v>2059</v>
      </c>
      <c r="B374" t="s">
        <v>125</v>
      </c>
      <c r="C374">
        <v>2</v>
      </c>
      <c r="D374">
        <v>2059014</v>
      </c>
      <c r="E374" t="s">
        <v>62</v>
      </c>
      <c r="F374">
        <v>2269</v>
      </c>
      <c r="G374" t="s">
        <v>127</v>
      </c>
      <c r="H374">
        <v>3</v>
      </c>
      <c r="I374">
        <v>2269033</v>
      </c>
      <c r="J374" t="s">
        <v>62</v>
      </c>
      <c r="K374">
        <v>4</v>
      </c>
      <c r="L374">
        <v>1</v>
      </c>
      <c r="M374">
        <v>3</v>
      </c>
      <c r="N374">
        <f t="shared" si="35"/>
        <v>1</v>
      </c>
      <c r="O374">
        <f t="shared" si="36"/>
        <v>3</v>
      </c>
      <c r="P374" t="str">
        <f t="shared" si="37"/>
        <v>OK</v>
      </c>
      <c r="Q374">
        <f t="shared" si="38"/>
        <v>0</v>
      </c>
      <c r="R374">
        <f t="shared" si="39"/>
        <v>1</v>
      </c>
      <c r="S374" t="str">
        <f t="shared" si="40"/>
        <v/>
      </c>
      <c r="T374" t="str">
        <f t="shared" si="41"/>
        <v/>
      </c>
    </row>
    <row r="375" spans="1:20">
      <c r="A375">
        <v>2059</v>
      </c>
      <c r="B375" t="s">
        <v>125</v>
      </c>
      <c r="C375">
        <v>2</v>
      </c>
      <c r="D375">
        <v>2059014</v>
      </c>
      <c r="E375" t="s">
        <v>62</v>
      </c>
      <c r="K375">
        <v>44</v>
      </c>
      <c r="L375">
        <v>5</v>
      </c>
      <c r="M375">
        <v>39</v>
      </c>
      <c r="N375">
        <f t="shared" si="35"/>
        <v>0</v>
      </c>
      <c r="O375">
        <f t="shared" si="36"/>
        <v>3</v>
      </c>
      <c r="P375" t="str">
        <f t="shared" si="37"/>
        <v>OK</v>
      </c>
      <c r="Q375">
        <f t="shared" si="38"/>
        <v>0</v>
      </c>
      <c r="R375" t="str">
        <f t="shared" si="39"/>
        <v/>
      </c>
      <c r="S375" t="str">
        <f t="shared" si="40"/>
        <v/>
      </c>
      <c r="T375" t="str">
        <f t="shared" si="41"/>
        <v/>
      </c>
    </row>
    <row r="376" spans="1:20">
      <c r="A376">
        <v>2059</v>
      </c>
      <c r="B376" t="s">
        <v>125</v>
      </c>
      <c r="C376">
        <v>2</v>
      </c>
      <c r="D376">
        <v>2059015</v>
      </c>
      <c r="E376" t="s">
        <v>94</v>
      </c>
      <c r="F376">
        <v>2243</v>
      </c>
      <c r="G376" t="s">
        <v>126</v>
      </c>
      <c r="H376">
        <v>3</v>
      </c>
      <c r="I376">
        <v>2243027</v>
      </c>
      <c r="J376" t="s">
        <v>94</v>
      </c>
      <c r="K376">
        <v>9</v>
      </c>
      <c r="L376">
        <v>8</v>
      </c>
      <c r="M376">
        <v>1</v>
      </c>
      <c r="N376">
        <f t="shared" si="35"/>
        <v>1</v>
      </c>
      <c r="O376">
        <f t="shared" si="36"/>
        <v>3</v>
      </c>
      <c r="P376" t="str">
        <f t="shared" si="37"/>
        <v>OK</v>
      </c>
      <c r="Q376">
        <f t="shared" si="38"/>
        <v>0</v>
      </c>
      <c r="R376">
        <f t="shared" si="39"/>
        <v>0</v>
      </c>
      <c r="S376" t="str">
        <f t="shared" si="40"/>
        <v/>
      </c>
      <c r="T376" t="str">
        <f t="shared" si="41"/>
        <v/>
      </c>
    </row>
    <row r="377" spans="1:20">
      <c r="A377">
        <v>2059</v>
      </c>
      <c r="B377" t="s">
        <v>125</v>
      </c>
      <c r="C377">
        <v>2</v>
      </c>
      <c r="D377">
        <v>2059015</v>
      </c>
      <c r="E377" t="s">
        <v>94</v>
      </c>
      <c r="F377">
        <v>2269</v>
      </c>
      <c r="G377" t="s">
        <v>127</v>
      </c>
      <c r="H377">
        <v>3</v>
      </c>
      <c r="I377">
        <v>2269034</v>
      </c>
      <c r="J377" t="s">
        <v>94</v>
      </c>
      <c r="K377">
        <v>4</v>
      </c>
      <c r="L377">
        <v>1</v>
      </c>
      <c r="M377">
        <v>3</v>
      </c>
      <c r="N377">
        <f t="shared" si="35"/>
        <v>1</v>
      </c>
      <c r="O377">
        <f t="shared" si="36"/>
        <v>3</v>
      </c>
      <c r="P377" t="str">
        <f t="shared" si="37"/>
        <v>OK</v>
      </c>
      <c r="Q377">
        <f t="shared" si="38"/>
        <v>0</v>
      </c>
      <c r="R377">
        <f t="shared" si="39"/>
        <v>1</v>
      </c>
      <c r="S377" t="str">
        <f t="shared" si="40"/>
        <v/>
      </c>
      <c r="T377" t="str">
        <f t="shared" si="41"/>
        <v/>
      </c>
    </row>
    <row r="378" spans="1:20">
      <c r="A378">
        <v>2059</v>
      </c>
      <c r="B378" t="s">
        <v>125</v>
      </c>
      <c r="C378">
        <v>2</v>
      </c>
      <c r="D378">
        <v>2059015</v>
      </c>
      <c r="E378" t="s">
        <v>94</v>
      </c>
      <c r="K378">
        <v>41</v>
      </c>
      <c r="L378">
        <v>6</v>
      </c>
      <c r="M378">
        <v>35</v>
      </c>
      <c r="N378">
        <f t="shared" si="35"/>
        <v>0</v>
      </c>
      <c r="O378">
        <f t="shared" si="36"/>
        <v>3</v>
      </c>
      <c r="P378" t="str">
        <f t="shared" si="37"/>
        <v>OK</v>
      </c>
      <c r="Q378">
        <f t="shared" si="38"/>
        <v>0</v>
      </c>
      <c r="R378" t="str">
        <f t="shared" si="39"/>
        <v/>
      </c>
      <c r="S378" t="str">
        <f t="shared" si="40"/>
        <v/>
      </c>
      <c r="T378" t="str">
        <f t="shared" si="41"/>
        <v/>
      </c>
    </row>
    <row r="379" spans="1:20">
      <c r="A379">
        <v>2059</v>
      </c>
      <c r="B379" t="s">
        <v>125</v>
      </c>
      <c r="C379">
        <v>2</v>
      </c>
      <c r="D379">
        <v>2059016</v>
      </c>
      <c r="E379" t="s">
        <v>95</v>
      </c>
      <c r="F379">
        <v>2243</v>
      </c>
      <c r="G379" t="s">
        <v>126</v>
      </c>
      <c r="H379">
        <v>2</v>
      </c>
      <c r="I379">
        <v>2243020</v>
      </c>
      <c r="J379" t="s">
        <v>95</v>
      </c>
      <c r="K379">
        <v>8</v>
      </c>
      <c r="L379">
        <v>5</v>
      </c>
      <c r="M379">
        <v>3</v>
      </c>
      <c r="N379">
        <f t="shared" si="35"/>
        <v>1</v>
      </c>
      <c r="O379">
        <f t="shared" si="36"/>
        <v>3</v>
      </c>
      <c r="P379" t="str">
        <f t="shared" si="37"/>
        <v>OK</v>
      </c>
      <c r="Q379">
        <f t="shared" si="38"/>
        <v>0</v>
      </c>
      <c r="R379">
        <f t="shared" si="39"/>
        <v>0</v>
      </c>
      <c r="S379" t="str">
        <f t="shared" si="40"/>
        <v/>
      </c>
      <c r="T379" t="str">
        <f t="shared" si="41"/>
        <v/>
      </c>
    </row>
    <row r="380" spans="1:20">
      <c r="A380">
        <v>2059</v>
      </c>
      <c r="B380" t="s">
        <v>125</v>
      </c>
      <c r="C380">
        <v>2</v>
      </c>
      <c r="D380">
        <v>2059016</v>
      </c>
      <c r="E380" t="s">
        <v>95</v>
      </c>
      <c r="F380">
        <v>2269</v>
      </c>
      <c r="G380" t="s">
        <v>127</v>
      </c>
      <c r="H380">
        <v>2</v>
      </c>
      <c r="I380">
        <v>2269026</v>
      </c>
      <c r="J380" t="s">
        <v>95</v>
      </c>
      <c r="K380">
        <v>11</v>
      </c>
      <c r="L380">
        <v>3</v>
      </c>
      <c r="M380">
        <v>8</v>
      </c>
      <c r="N380">
        <f t="shared" si="35"/>
        <v>1</v>
      </c>
      <c r="O380">
        <f t="shared" si="36"/>
        <v>3</v>
      </c>
      <c r="P380" t="str">
        <f t="shared" si="37"/>
        <v>OK</v>
      </c>
      <c r="Q380">
        <f t="shared" si="38"/>
        <v>0</v>
      </c>
      <c r="R380">
        <f t="shared" si="39"/>
        <v>1</v>
      </c>
      <c r="S380" t="str">
        <f t="shared" si="40"/>
        <v/>
      </c>
      <c r="T380" t="str">
        <f t="shared" si="41"/>
        <v/>
      </c>
    </row>
    <row r="381" spans="1:20">
      <c r="A381">
        <v>2059</v>
      </c>
      <c r="B381" t="s">
        <v>125</v>
      </c>
      <c r="C381">
        <v>2</v>
      </c>
      <c r="D381">
        <v>2059016</v>
      </c>
      <c r="E381" t="s">
        <v>95</v>
      </c>
      <c r="K381">
        <v>54</v>
      </c>
      <c r="L381">
        <v>11</v>
      </c>
      <c r="M381">
        <v>43</v>
      </c>
      <c r="N381">
        <f t="shared" si="35"/>
        <v>0</v>
      </c>
      <c r="O381">
        <f t="shared" si="36"/>
        <v>3</v>
      </c>
      <c r="P381" t="str">
        <f t="shared" si="37"/>
        <v>OK</v>
      </c>
      <c r="Q381">
        <f t="shared" si="38"/>
        <v>0</v>
      </c>
      <c r="R381" t="str">
        <f t="shared" si="39"/>
        <v/>
      </c>
      <c r="S381" t="str">
        <f t="shared" si="40"/>
        <v/>
      </c>
      <c r="T381" t="str">
        <f t="shared" si="41"/>
        <v/>
      </c>
    </row>
    <row r="382" spans="1:20">
      <c r="A382">
        <v>2059</v>
      </c>
      <c r="B382" t="s">
        <v>125</v>
      </c>
      <c r="C382">
        <v>2</v>
      </c>
      <c r="D382">
        <v>2059017</v>
      </c>
      <c r="E382" t="s">
        <v>64</v>
      </c>
      <c r="F382">
        <v>2243</v>
      </c>
      <c r="G382" t="s">
        <v>126</v>
      </c>
      <c r="H382">
        <v>2</v>
      </c>
      <c r="I382">
        <v>2243019</v>
      </c>
      <c r="J382" t="s">
        <v>64</v>
      </c>
      <c r="K382">
        <v>7</v>
      </c>
      <c r="L382">
        <v>4</v>
      </c>
      <c r="M382">
        <v>3</v>
      </c>
      <c r="N382">
        <f t="shared" si="35"/>
        <v>1</v>
      </c>
      <c r="O382">
        <f t="shared" si="36"/>
        <v>2</v>
      </c>
      <c r="P382" t="str">
        <f t="shared" si="37"/>
        <v>OK</v>
      </c>
      <c r="Q382">
        <f t="shared" si="38"/>
        <v>0</v>
      </c>
      <c r="R382">
        <f t="shared" si="39"/>
        <v>0</v>
      </c>
      <c r="S382" t="str">
        <f t="shared" si="40"/>
        <v/>
      </c>
      <c r="T382" t="str">
        <f t="shared" si="41"/>
        <v/>
      </c>
    </row>
    <row r="383" spans="1:20">
      <c r="A383">
        <v>2059</v>
      </c>
      <c r="B383" t="s">
        <v>125</v>
      </c>
      <c r="C383">
        <v>2</v>
      </c>
      <c r="D383">
        <v>2059017</v>
      </c>
      <c r="E383" t="s">
        <v>64</v>
      </c>
      <c r="K383">
        <v>40</v>
      </c>
      <c r="L383">
        <v>5</v>
      </c>
      <c r="M383">
        <v>35</v>
      </c>
      <c r="N383">
        <f t="shared" si="35"/>
        <v>0</v>
      </c>
      <c r="O383">
        <f t="shared" si="36"/>
        <v>2</v>
      </c>
      <c r="P383" t="str">
        <f t="shared" si="37"/>
        <v>OK</v>
      </c>
      <c r="Q383">
        <f t="shared" si="38"/>
        <v>0</v>
      </c>
      <c r="R383" t="str">
        <f t="shared" si="39"/>
        <v/>
      </c>
      <c r="S383" t="str">
        <f t="shared" si="40"/>
        <v/>
      </c>
      <c r="T383" t="str">
        <f t="shared" si="41"/>
        <v/>
      </c>
    </row>
    <row r="384" spans="1:20">
      <c r="A384">
        <v>2059</v>
      </c>
      <c r="B384" t="s">
        <v>125</v>
      </c>
      <c r="C384">
        <v>2</v>
      </c>
      <c r="D384">
        <v>2059018</v>
      </c>
      <c r="E384" t="s">
        <v>65</v>
      </c>
      <c r="F384">
        <v>2243</v>
      </c>
      <c r="G384" t="s">
        <v>126</v>
      </c>
      <c r="H384">
        <v>2</v>
      </c>
      <c r="I384">
        <v>2243021</v>
      </c>
      <c r="J384" t="s">
        <v>65</v>
      </c>
      <c r="K384">
        <v>6</v>
      </c>
      <c r="L384">
        <v>4</v>
      </c>
      <c r="M384">
        <v>2</v>
      </c>
      <c r="N384">
        <f t="shared" si="35"/>
        <v>1</v>
      </c>
      <c r="O384">
        <f t="shared" si="36"/>
        <v>3</v>
      </c>
      <c r="P384" t="str">
        <f t="shared" si="37"/>
        <v>OK</v>
      </c>
      <c r="Q384">
        <f t="shared" si="38"/>
        <v>0</v>
      </c>
      <c r="R384">
        <f t="shared" si="39"/>
        <v>0</v>
      </c>
      <c r="S384" t="str">
        <f t="shared" si="40"/>
        <v/>
      </c>
      <c r="T384" t="str">
        <f t="shared" si="41"/>
        <v/>
      </c>
    </row>
    <row r="385" spans="1:20">
      <c r="A385">
        <v>2059</v>
      </c>
      <c r="B385" t="s">
        <v>125</v>
      </c>
      <c r="C385">
        <v>2</v>
      </c>
      <c r="D385">
        <v>2059018</v>
      </c>
      <c r="E385" t="s">
        <v>65</v>
      </c>
      <c r="F385">
        <v>2269</v>
      </c>
      <c r="G385" t="s">
        <v>127</v>
      </c>
      <c r="H385">
        <v>2</v>
      </c>
      <c r="I385">
        <v>2269027</v>
      </c>
      <c r="J385" t="s">
        <v>65</v>
      </c>
      <c r="K385">
        <v>8</v>
      </c>
      <c r="L385">
        <v>1</v>
      </c>
      <c r="M385">
        <v>7</v>
      </c>
      <c r="N385">
        <f t="shared" si="35"/>
        <v>1</v>
      </c>
      <c r="O385">
        <f t="shared" si="36"/>
        <v>3</v>
      </c>
      <c r="P385" t="str">
        <f t="shared" si="37"/>
        <v>OK</v>
      </c>
      <c r="Q385">
        <f t="shared" si="38"/>
        <v>0</v>
      </c>
      <c r="R385">
        <f t="shared" si="39"/>
        <v>1</v>
      </c>
      <c r="S385" t="str">
        <f t="shared" si="40"/>
        <v/>
      </c>
      <c r="T385" t="str">
        <f t="shared" si="41"/>
        <v/>
      </c>
    </row>
    <row r="386" spans="1:20">
      <c r="A386">
        <v>2059</v>
      </c>
      <c r="B386" t="s">
        <v>125</v>
      </c>
      <c r="C386">
        <v>2</v>
      </c>
      <c r="D386">
        <v>2059018</v>
      </c>
      <c r="E386" t="s">
        <v>65</v>
      </c>
      <c r="K386">
        <v>37</v>
      </c>
      <c r="L386">
        <v>4</v>
      </c>
      <c r="M386">
        <v>33</v>
      </c>
      <c r="N386">
        <f t="shared" ref="N386:N449" si="42">COUNTIF($I$2:$I$1176,I386)</f>
        <v>0</v>
      </c>
      <c r="O386">
        <f t="shared" si="36"/>
        <v>3</v>
      </c>
      <c r="P386" t="str">
        <f t="shared" si="37"/>
        <v>OK</v>
      </c>
      <c r="Q386">
        <f t="shared" si="38"/>
        <v>0</v>
      </c>
      <c r="R386" t="str">
        <f t="shared" si="39"/>
        <v/>
      </c>
      <c r="S386" t="str">
        <f t="shared" si="40"/>
        <v/>
      </c>
      <c r="T386" t="str">
        <f t="shared" si="41"/>
        <v/>
      </c>
    </row>
    <row r="387" spans="1:20">
      <c r="A387">
        <v>2059</v>
      </c>
      <c r="B387" t="s">
        <v>125</v>
      </c>
      <c r="C387">
        <v>2</v>
      </c>
      <c r="D387">
        <v>2059019</v>
      </c>
      <c r="E387" t="s">
        <v>32</v>
      </c>
      <c r="F387">
        <v>2243</v>
      </c>
      <c r="G387" t="s">
        <v>126</v>
      </c>
      <c r="H387">
        <v>3</v>
      </c>
      <c r="I387">
        <v>2243032</v>
      </c>
      <c r="J387" t="s">
        <v>32</v>
      </c>
      <c r="K387">
        <v>11</v>
      </c>
      <c r="L387">
        <v>9</v>
      </c>
      <c r="M387">
        <v>2</v>
      </c>
      <c r="N387">
        <f t="shared" si="42"/>
        <v>1</v>
      </c>
      <c r="O387">
        <f t="shared" ref="O387:O450" si="43">COUNTIF($D$2:$D$1176,D387)</f>
        <v>3</v>
      </c>
      <c r="P387" t="str">
        <f t="shared" ref="P387:P450" si="44">IF(I387=D387,1,"OK")</f>
        <v>OK</v>
      </c>
      <c r="Q387">
        <f t="shared" ref="Q387:Q450" si="45">COUNTIF($I$2:$I$1176,D387)</f>
        <v>0</v>
      </c>
      <c r="R387">
        <f t="shared" ref="R387:R450" si="46">IF(I387="","",COUNTIF($D$2:$D$1176,I387))</f>
        <v>0</v>
      </c>
      <c r="S387" t="str">
        <f t="shared" ref="S387:S450" si="47">IF(G387="","",IF(ISNUMBER(SEARCH("DOBLE GRADO",G387)),"","1"))</f>
        <v/>
      </c>
      <c r="T387" t="str">
        <f t="shared" ref="T387:T450" si="48">IF(ISNUMBER(SEARCH("DOBLE GRADO",B387)),COUNTIF($I$2:$I$1176,D387),"")</f>
        <v/>
      </c>
    </row>
    <row r="388" spans="1:20">
      <c r="A388">
        <v>2059</v>
      </c>
      <c r="B388" t="s">
        <v>125</v>
      </c>
      <c r="C388">
        <v>2</v>
      </c>
      <c r="D388">
        <v>2059019</v>
      </c>
      <c r="E388" t="s">
        <v>32</v>
      </c>
      <c r="F388">
        <v>2269</v>
      </c>
      <c r="G388" t="s">
        <v>127</v>
      </c>
      <c r="H388">
        <v>3</v>
      </c>
      <c r="I388">
        <v>2269038</v>
      </c>
      <c r="J388" t="s">
        <v>32</v>
      </c>
      <c r="K388">
        <v>11</v>
      </c>
      <c r="L388">
        <v>3</v>
      </c>
      <c r="M388">
        <v>8</v>
      </c>
      <c r="N388">
        <f t="shared" si="42"/>
        <v>1</v>
      </c>
      <c r="O388">
        <f t="shared" si="43"/>
        <v>3</v>
      </c>
      <c r="P388" t="str">
        <f t="shared" si="44"/>
        <v>OK</v>
      </c>
      <c r="Q388">
        <f t="shared" si="45"/>
        <v>0</v>
      </c>
      <c r="R388">
        <f t="shared" si="46"/>
        <v>1</v>
      </c>
      <c r="S388" t="str">
        <f t="shared" si="47"/>
        <v/>
      </c>
      <c r="T388" t="str">
        <f t="shared" si="48"/>
        <v/>
      </c>
    </row>
    <row r="389" spans="1:20">
      <c r="A389">
        <v>2059</v>
      </c>
      <c r="B389" t="s">
        <v>125</v>
      </c>
      <c r="C389">
        <v>2</v>
      </c>
      <c r="D389">
        <v>2059019</v>
      </c>
      <c r="E389" t="s">
        <v>32</v>
      </c>
      <c r="K389">
        <v>73</v>
      </c>
      <c r="L389">
        <v>16</v>
      </c>
      <c r="M389">
        <v>57</v>
      </c>
      <c r="N389">
        <f t="shared" si="42"/>
        <v>0</v>
      </c>
      <c r="O389">
        <f t="shared" si="43"/>
        <v>3</v>
      </c>
      <c r="P389" t="str">
        <f t="shared" si="44"/>
        <v>OK</v>
      </c>
      <c r="Q389">
        <f t="shared" si="45"/>
        <v>0</v>
      </c>
      <c r="R389" t="str">
        <f t="shared" si="46"/>
        <v/>
      </c>
      <c r="S389" t="str">
        <f t="shared" si="47"/>
        <v/>
      </c>
      <c r="T389" t="str">
        <f t="shared" si="48"/>
        <v/>
      </c>
    </row>
    <row r="390" spans="1:20">
      <c r="A390">
        <v>2059</v>
      </c>
      <c r="B390" t="s">
        <v>125</v>
      </c>
      <c r="C390">
        <v>2</v>
      </c>
      <c r="D390">
        <v>2059020</v>
      </c>
      <c r="E390" t="s">
        <v>96</v>
      </c>
      <c r="F390">
        <v>2243</v>
      </c>
      <c r="G390" t="s">
        <v>126</v>
      </c>
      <c r="H390">
        <v>3</v>
      </c>
      <c r="I390">
        <v>2243033</v>
      </c>
      <c r="J390" t="s">
        <v>96</v>
      </c>
      <c r="K390">
        <v>8</v>
      </c>
      <c r="L390">
        <v>6</v>
      </c>
      <c r="M390">
        <v>2</v>
      </c>
      <c r="N390">
        <f t="shared" si="42"/>
        <v>1</v>
      </c>
      <c r="O390">
        <f t="shared" si="43"/>
        <v>3</v>
      </c>
      <c r="P390" t="str">
        <f t="shared" si="44"/>
        <v>OK</v>
      </c>
      <c r="Q390">
        <f t="shared" si="45"/>
        <v>0</v>
      </c>
      <c r="R390">
        <f t="shared" si="46"/>
        <v>0</v>
      </c>
      <c r="S390" t="str">
        <f t="shared" si="47"/>
        <v/>
      </c>
      <c r="T390" t="str">
        <f t="shared" si="48"/>
        <v/>
      </c>
    </row>
    <row r="391" spans="1:20">
      <c r="A391">
        <v>2059</v>
      </c>
      <c r="B391" t="s">
        <v>125</v>
      </c>
      <c r="C391">
        <v>2</v>
      </c>
      <c r="D391">
        <v>2059020</v>
      </c>
      <c r="E391" t="s">
        <v>96</v>
      </c>
      <c r="F391">
        <v>2269</v>
      </c>
      <c r="G391" t="s">
        <v>127</v>
      </c>
      <c r="H391">
        <v>3</v>
      </c>
      <c r="I391">
        <v>2269059</v>
      </c>
      <c r="J391" t="s">
        <v>96</v>
      </c>
      <c r="K391">
        <v>7</v>
      </c>
      <c r="L391">
        <v>2</v>
      </c>
      <c r="M391">
        <v>5</v>
      </c>
      <c r="N391">
        <f t="shared" si="42"/>
        <v>1</v>
      </c>
      <c r="O391">
        <f t="shared" si="43"/>
        <v>3</v>
      </c>
      <c r="P391" t="str">
        <f t="shared" si="44"/>
        <v>OK</v>
      </c>
      <c r="Q391">
        <f t="shared" si="45"/>
        <v>0</v>
      </c>
      <c r="R391">
        <f t="shared" si="46"/>
        <v>1</v>
      </c>
      <c r="S391" t="str">
        <f t="shared" si="47"/>
        <v/>
      </c>
      <c r="T391" t="str">
        <f t="shared" si="48"/>
        <v/>
      </c>
    </row>
    <row r="392" spans="1:20">
      <c r="A392">
        <v>2059</v>
      </c>
      <c r="B392" t="s">
        <v>125</v>
      </c>
      <c r="C392">
        <v>2</v>
      </c>
      <c r="D392">
        <v>2059020</v>
      </c>
      <c r="E392" t="s">
        <v>96</v>
      </c>
      <c r="K392">
        <v>58</v>
      </c>
      <c r="L392">
        <v>8</v>
      </c>
      <c r="M392">
        <v>50</v>
      </c>
      <c r="N392">
        <f t="shared" si="42"/>
        <v>0</v>
      </c>
      <c r="O392">
        <f t="shared" si="43"/>
        <v>3</v>
      </c>
      <c r="P392" t="str">
        <f t="shared" si="44"/>
        <v>OK</v>
      </c>
      <c r="Q392">
        <f t="shared" si="45"/>
        <v>0</v>
      </c>
      <c r="R392" t="str">
        <f t="shared" si="46"/>
        <v/>
      </c>
      <c r="S392" t="str">
        <f t="shared" si="47"/>
        <v/>
      </c>
      <c r="T392" t="str">
        <f t="shared" si="48"/>
        <v/>
      </c>
    </row>
    <row r="393" spans="1:20">
      <c r="A393">
        <v>2059</v>
      </c>
      <c r="B393" t="s">
        <v>125</v>
      </c>
      <c r="C393">
        <v>3</v>
      </c>
      <c r="D393">
        <v>2059021</v>
      </c>
      <c r="E393" t="s">
        <v>82</v>
      </c>
      <c r="F393">
        <v>2243</v>
      </c>
      <c r="G393" t="s">
        <v>126</v>
      </c>
      <c r="H393">
        <v>5</v>
      </c>
      <c r="I393">
        <v>2243050</v>
      </c>
      <c r="J393" t="s">
        <v>82</v>
      </c>
      <c r="K393">
        <v>10</v>
      </c>
      <c r="L393">
        <v>8</v>
      </c>
      <c r="M393">
        <v>2</v>
      </c>
      <c r="N393">
        <f t="shared" si="42"/>
        <v>1</v>
      </c>
      <c r="O393">
        <f t="shared" si="43"/>
        <v>3</v>
      </c>
      <c r="P393" t="str">
        <f t="shared" si="44"/>
        <v>OK</v>
      </c>
      <c r="Q393">
        <f t="shared" si="45"/>
        <v>0</v>
      </c>
      <c r="R393">
        <f t="shared" si="46"/>
        <v>0</v>
      </c>
      <c r="S393" t="str">
        <f t="shared" si="47"/>
        <v/>
      </c>
      <c r="T393" t="str">
        <f t="shared" si="48"/>
        <v/>
      </c>
    </row>
    <row r="394" spans="1:20">
      <c r="A394">
        <v>2059</v>
      </c>
      <c r="B394" t="s">
        <v>125</v>
      </c>
      <c r="C394">
        <v>3</v>
      </c>
      <c r="D394">
        <v>2059021</v>
      </c>
      <c r="E394" t="s">
        <v>82</v>
      </c>
      <c r="F394">
        <v>2269</v>
      </c>
      <c r="G394" t="s">
        <v>127</v>
      </c>
      <c r="H394">
        <v>4</v>
      </c>
      <c r="I394">
        <v>2269042</v>
      </c>
      <c r="J394" t="s">
        <v>82</v>
      </c>
      <c r="K394">
        <v>4</v>
      </c>
      <c r="L394">
        <v>0</v>
      </c>
      <c r="M394">
        <v>4</v>
      </c>
      <c r="N394">
        <f t="shared" si="42"/>
        <v>1</v>
      </c>
      <c r="O394">
        <f t="shared" si="43"/>
        <v>3</v>
      </c>
      <c r="P394" t="str">
        <f t="shared" si="44"/>
        <v>OK</v>
      </c>
      <c r="Q394">
        <f t="shared" si="45"/>
        <v>0</v>
      </c>
      <c r="R394">
        <f t="shared" si="46"/>
        <v>1</v>
      </c>
      <c r="S394" t="str">
        <f t="shared" si="47"/>
        <v/>
      </c>
      <c r="T394" t="str">
        <f t="shared" si="48"/>
        <v/>
      </c>
    </row>
    <row r="395" spans="1:20">
      <c r="A395">
        <v>2059</v>
      </c>
      <c r="B395" t="s">
        <v>125</v>
      </c>
      <c r="C395">
        <v>3</v>
      </c>
      <c r="D395">
        <v>2059021</v>
      </c>
      <c r="E395" t="s">
        <v>82</v>
      </c>
      <c r="K395">
        <v>29</v>
      </c>
      <c r="L395">
        <v>6</v>
      </c>
      <c r="M395">
        <v>23</v>
      </c>
      <c r="N395">
        <f t="shared" si="42"/>
        <v>0</v>
      </c>
      <c r="O395">
        <f t="shared" si="43"/>
        <v>3</v>
      </c>
      <c r="P395" t="str">
        <f t="shared" si="44"/>
        <v>OK</v>
      </c>
      <c r="Q395">
        <f t="shared" si="45"/>
        <v>0</v>
      </c>
      <c r="R395" t="str">
        <f t="shared" si="46"/>
        <v/>
      </c>
      <c r="S395" t="str">
        <f t="shared" si="47"/>
        <v/>
      </c>
      <c r="T395" t="str">
        <f t="shared" si="48"/>
        <v/>
      </c>
    </row>
    <row r="396" spans="1:20">
      <c r="A396">
        <v>2059</v>
      </c>
      <c r="B396" t="s">
        <v>125</v>
      </c>
      <c r="C396">
        <v>3</v>
      </c>
      <c r="D396">
        <v>2059022</v>
      </c>
      <c r="E396" t="s">
        <v>71</v>
      </c>
      <c r="F396">
        <v>2243</v>
      </c>
      <c r="G396" t="s">
        <v>126</v>
      </c>
      <c r="H396">
        <v>4</v>
      </c>
      <c r="I396">
        <v>2243037</v>
      </c>
      <c r="J396" t="s">
        <v>71</v>
      </c>
      <c r="K396">
        <v>7</v>
      </c>
      <c r="L396">
        <v>6</v>
      </c>
      <c r="M396">
        <v>1</v>
      </c>
      <c r="N396">
        <f t="shared" si="42"/>
        <v>1</v>
      </c>
      <c r="O396">
        <f t="shared" si="43"/>
        <v>3</v>
      </c>
      <c r="P396" t="str">
        <f t="shared" si="44"/>
        <v>OK</v>
      </c>
      <c r="Q396">
        <f t="shared" si="45"/>
        <v>0</v>
      </c>
      <c r="R396">
        <f t="shared" si="46"/>
        <v>0</v>
      </c>
      <c r="S396" t="str">
        <f t="shared" si="47"/>
        <v/>
      </c>
      <c r="T396" t="str">
        <f t="shared" si="48"/>
        <v/>
      </c>
    </row>
    <row r="397" spans="1:20">
      <c r="A397">
        <v>2059</v>
      </c>
      <c r="B397" t="s">
        <v>125</v>
      </c>
      <c r="C397">
        <v>3</v>
      </c>
      <c r="D397">
        <v>2059022</v>
      </c>
      <c r="E397" t="s">
        <v>71</v>
      </c>
      <c r="F397">
        <v>2269</v>
      </c>
      <c r="G397" t="s">
        <v>127</v>
      </c>
      <c r="H397">
        <v>5</v>
      </c>
      <c r="I397">
        <v>2269055</v>
      </c>
      <c r="J397" t="s">
        <v>71</v>
      </c>
      <c r="K397">
        <v>11</v>
      </c>
      <c r="L397">
        <v>2</v>
      </c>
      <c r="M397">
        <v>9</v>
      </c>
      <c r="N397">
        <f t="shared" si="42"/>
        <v>1</v>
      </c>
      <c r="O397">
        <f t="shared" si="43"/>
        <v>3</v>
      </c>
      <c r="P397" t="str">
        <f t="shared" si="44"/>
        <v>OK</v>
      </c>
      <c r="Q397">
        <f t="shared" si="45"/>
        <v>0</v>
      </c>
      <c r="R397">
        <f t="shared" si="46"/>
        <v>1</v>
      </c>
      <c r="S397" t="str">
        <f t="shared" si="47"/>
        <v/>
      </c>
      <c r="T397" t="str">
        <f t="shared" si="48"/>
        <v/>
      </c>
    </row>
    <row r="398" spans="1:20">
      <c r="A398">
        <v>2059</v>
      </c>
      <c r="B398" t="s">
        <v>125</v>
      </c>
      <c r="C398">
        <v>3</v>
      </c>
      <c r="D398">
        <v>2059022</v>
      </c>
      <c r="E398" t="s">
        <v>71</v>
      </c>
      <c r="K398">
        <v>34</v>
      </c>
      <c r="L398">
        <v>5</v>
      </c>
      <c r="M398">
        <v>29</v>
      </c>
      <c r="N398">
        <f t="shared" si="42"/>
        <v>0</v>
      </c>
      <c r="O398">
        <f t="shared" si="43"/>
        <v>3</v>
      </c>
      <c r="P398" t="str">
        <f t="shared" si="44"/>
        <v>OK</v>
      </c>
      <c r="Q398">
        <f t="shared" si="45"/>
        <v>0</v>
      </c>
      <c r="R398" t="str">
        <f t="shared" si="46"/>
        <v/>
      </c>
      <c r="S398" t="str">
        <f t="shared" si="47"/>
        <v/>
      </c>
      <c r="T398" t="str">
        <f t="shared" si="48"/>
        <v/>
      </c>
    </row>
    <row r="399" spans="1:20">
      <c r="A399">
        <v>2059</v>
      </c>
      <c r="B399" t="s">
        <v>125</v>
      </c>
      <c r="C399">
        <v>3</v>
      </c>
      <c r="D399">
        <v>2059023</v>
      </c>
      <c r="E399" t="s">
        <v>97</v>
      </c>
      <c r="F399">
        <v>2243</v>
      </c>
      <c r="G399" t="s">
        <v>126</v>
      </c>
      <c r="H399">
        <v>5</v>
      </c>
      <c r="I399">
        <v>2243049</v>
      </c>
      <c r="J399" t="s">
        <v>97</v>
      </c>
      <c r="K399">
        <v>14</v>
      </c>
      <c r="L399">
        <v>12</v>
      </c>
      <c r="M399">
        <v>2</v>
      </c>
      <c r="N399">
        <f t="shared" si="42"/>
        <v>1</v>
      </c>
      <c r="O399">
        <f t="shared" si="43"/>
        <v>3</v>
      </c>
      <c r="P399" t="str">
        <f t="shared" si="44"/>
        <v>OK</v>
      </c>
      <c r="Q399">
        <f t="shared" si="45"/>
        <v>0</v>
      </c>
      <c r="R399">
        <f t="shared" si="46"/>
        <v>0</v>
      </c>
      <c r="S399" t="str">
        <f t="shared" si="47"/>
        <v/>
      </c>
      <c r="T399" t="str">
        <f t="shared" si="48"/>
        <v/>
      </c>
    </row>
    <row r="400" spans="1:20">
      <c r="A400">
        <v>2059</v>
      </c>
      <c r="B400" t="s">
        <v>125</v>
      </c>
      <c r="C400">
        <v>3</v>
      </c>
      <c r="D400">
        <v>2059023</v>
      </c>
      <c r="E400" t="s">
        <v>97</v>
      </c>
      <c r="F400">
        <v>2269</v>
      </c>
      <c r="G400" t="s">
        <v>127</v>
      </c>
      <c r="H400">
        <v>4</v>
      </c>
      <c r="I400">
        <v>2269044</v>
      </c>
      <c r="J400" t="s">
        <v>97</v>
      </c>
      <c r="K400">
        <v>10</v>
      </c>
      <c r="L400">
        <v>1</v>
      </c>
      <c r="M400">
        <v>9</v>
      </c>
      <c r="N400">
        <f t="shared" si="42"/>
        <v>1</v>
      </c>
      <c r="O400">
        <f t="shared" si="43"/>
        <v>3</v>
      </c>
      <c r="P400" t="str">
        <f t="shared" si="44"/>
        <v>OK</v>
      </c>
      <c r="Q400">
        <f t="shared" si="45"/>
        <v>0</v>
      </c>
      <c r="R400">
        <f t="shared" si="46"/>
        <v>1</v>
      </c>
      <c r="S400" t="str">
        <f t="shared" si="47"/>
        <v/>
      </c>
      <c r="T400" t="str">
        <f t="shared" si="48"/>
        <v/>
      </c>
    </row>
    <row r="401" spans="1:20">
      <c r="A401">
        <v>2059</v>
      </c>
      <c r="B401" t="s">
        <v>125</v>
      </c>
      <c r="C401">
        <v>3</v>
      </c>
      <c r="D401">
        <v>2059023</v>
      </c>
      <c r="E401" t="s">
        <v>97</v>
      </c>
      <c r="K401">
        <v>61</v>
      </c>
      <c r="L401">
        <v>8</v>
      </c>
      <c r="M401">
        <v>53</v>
      </c>
      <c r="N401">
        <f t="shared" si="42"/>
        <v>0</v>
      </c>
      <c r="O401">
        <f t="shared" si="43"/>
        <v>3</v>
      </c>
      <c r="P401" t="str">
        <f t="shared" si="44"/>
        <v>OK</v>
      </c>
      <c r="Q401">
        <f t="shared" si="45"/>
        <v>0</v>
      </c>
      <c r="R401" t="str">
        <f t="shared" si="46"/>
        <v/>
      </c>
      <c r="S401" t="str">
        <f t="shared" si="47"/>
        <v/>
      </c>
      <c r="T401" t="str">
        <f t="shared" si="48"/>
        <v/>
      </c>
    </row>
    <row r="402" spans="1:20">
      <c r="A402">
        <v>2059</v>
      </c>
      <c r="B402" t="s">
        <v>125</v>
      </c>
      <c r="C402">
        <v>3</v>
      </c>
      <c r="D402">
        <v>2059024</v>
      </c>
      <c r="E402" t="s">
        <v>98</v>
      </c>
      <c r="F402">
        <v>2243</v>
      </c>
      <c r="G402" t="s">
        <v>126</v>
      </c>
      <c r="H402">
        <v>4</v>
      </c>
      <c r="I402">
        <v>2243038</v>
      </c>
      <c r="J402" t="s">
        <v>98</v>
      </c>
      <c r="K402">
        <v>7</v>
      </c>
      <c r="L402">
        <v>6</v>
      </c>
      <c r="M402">
        <v>1</v>
      </c>
      <c r="N402">
        <f t="shared" si="42"/>
        <v>1</v>
      </c>
      <c r="O402">
        <f t="shared" si="43"/>
        <v>3</v>
      </c>
      <c r="P402" t="str">
        <f t="shared" si="44"/>
        <v>OK</v>
      </c>
      <c r="Q402">
        <f t="shared" si="45"/>
        <v>0</v>
      </c>
      <c r="R402">
        <f t="shared" si="46"/>
        <v>0</v>
      </c>
      <c r="S402" t="str">
        <f t="shared" si="47"/>
        <v/>
      </c>
      <c r="T402" t="str">
        <f t="shared" si="48"/>
        <v/>
      </c>
    </row>
    <row r="403" spans="1:20">
      <c r="A403">
        <v>2059</v>
      </c>
      <c r="B403" t="s">
        <v>125</v>
      </c>
      <c r="C403">
        <v>3</v>
      </c>
      <c r="D403">
        <v>2059024</v>
      </c>
      <c r="E403" t="s">
        <v>98</v>
      </c>
      <c r="F403">
        <v>2269</v>
      </c>
      <c r="G403" t="s">
        <v>127</v>
      </c>
      <c r="H403">
        <v>4</v>
      </c>
      <c r="I403">
        <v>2269045</v>
      </c>
      <c r="J403" t="s">
        <v>98</v>
      </c>
      <c r="K403">
        <v>9</v>
      </c>
      <c r="L403">
        <v>1</v>
      </c>
      <c r="M403">
        <v>8</v>
      </c>
      <c r="N403">
        <f t="shared" si="42"/>
        <v>1</v>
      </c>
      <c r="O403">
        <f t="shared" si="43"/>
        <v>3</v>
      </c>
      <c r="P403" t="str">
        <f t="shared" si="44"/>
        <v>OK</v>
      </c>
      <c r="Q403">
        <f t="shared" si="45"/>
        <v>0</v>
      </c>
      <c r="R403">
        <f t="shared" si="46"/>
        <v>1</v>
      </c>
      <c r="S403" t="str">
        <f t="shared" si="47"/>
        <v/>
      </c>
      <c r="T403" t="str">
        <f t="shared" si="48"/>
        <v/>
      </c>
    </row>
    <row r="404" spans="1:20">
      <c r="A404">
        <v>2059</v>
      </c>
      <c r="B404" t="s">
        <v>125</v>
      </c>
      <c r="C404">
        <v>3</v>
      </c>
      <c r="D404">
        <v>2059024</v>
      </c>
      <c r="E404" t="s">
        <v>98</v>
      </c>
      <c r="K404">
        <v>57</v>
      </c>
      <c r="L404">
        <v>10</v>
      </c>
      <c r="M404">
        <v>47</v>
      </c>
      <c r="N404">
        <f t="shared" si="42"/>
        <v>0</v>
      </c>
      <c r="O404">
        <f t="shared" si="43"/>
        <v>3</v>
      </c>
      <c r="P404" t="str">
        <f t="shared" si="44"/>
        <v>OK</v>
      </c>
      <c r="Q404">
        <f t="shared" si="45"/>
        <v>0</v>
      </c>
      <c r="R404" t="str">
        <f t="shared" si="46"/>
        <v/>
      </c>
      <c r="S404" t="str">
        <f t="shared" si="47"/>
        <v/>
      </c>
      <c r="T404" t="str">
        <f t="shared" si="48"/>
        <v/>
      </c>
    </row>
    <row r="405" spans="1:20">
      <c r="A405">
        <v>2059</v>
      </c>
      <c r="B405" t="s">
        <v>125</v>
      </c>
      <c r="C405">
        <v>3</v>
      </c>
      <c r="D405">
        <v>2059025</v>
      </c>
      <c r="E405" t="s">
        <v>66</v>
      </c>
      <c r="F405">
        <v>2243</v>
      </c>
      <c r="G405" t="s">
        <v>126</v>
      </c>
      <c r="H405">
        <v>3</v>
      </c>
      <c r="I405">
        <v>2243028</v>
      </c>
      <c r="J405" t="s">
        <v>66</v>
      </c>
      <c r="K405">
        <v>11</v>
      </c>
      <c r="L405">
        <v>9</v>
      </c>
      <c r="M405">
        <v>2</v>
      </c>
      <c r="N405">
        <f t="shared" si="42"/>
        <v>1</v>
      </c>
      <c r="O405">
        <f t="shared" si="43"/>
        <v>3</v>
      </c>
      <c r="P405" t="str">
        <f t="shared" si="44"/>
        <v>OK</v>
      </c>
      <c r="Q405">
        <f t="shared" si="45"/>
        <v>0</v>
      </c>
      <c r="R405">
        <f t="shared" si="46"/>
        <v>0</v>
      </c>
      <c r="S405" t="str">
        <f t="shared" si="47"/>
        <v/>
      </c>
      <c r="T405" t="str">
        <f t="shared" si="48"/>
        <v/>
      </c>
    </row>
    <row r="406" spans="1:20">
      <c r="A406">
        <v>2059</v>
      </c>
      <c r="B406" t="s">
        <v>125</v>
      </c>
      <c r="C406">
        <v>3</v>
      </c>
      <c r="D406">
        <v>2059025</v>
      </c>
      <c r="E406" t="s">
        <v>66</v>
      </c>
      <c r="F406">
        <v>2269</v>
      </c>
      <c r="G406" t="s">
        <v>127</v>
      </c>
      <c r="H406">
        <v>4</v>
      </c>
      <c r="I406">
        <v>2269041</v>
      </c>
      <c r="J406" t="s">
        <v>66</v>
      </c>
      <c r="K406">
        <v>9</v>
      </c>
      <c r="L406">
        <v>2</v>
      </c>
      <c r="M406">
        <v>7</v>
      </c>
      <c r="N406">
        <f t="shared" si="42"/>
        <v>1</v>
      </c>
      <c r="O406">
        <f t="shared" si="43"/>
        <v>3</v>
      </c>
      <c r="P406" t="str">
        <f t="shared" si="44"/>
        <v>OK</v>
      </c>
      <c r="Q406">
        <f t="shared" si="45"/>
        <v>0</v>
      </c>
      <c r="R406">
        <f t="shared" si="46"/>
        <v>1</v>
      </c>
      <c r="S406" t="str">
        <f t="shared" si="47"/>
        <v/>
      </c>
      <c r="T406" t="str">
        <f t="shared" si="48"/>
        <v/>
      </c>
    </row>
    <row r="407" spans="1:20">
      <c r="A407">
        <v>2059</v>
      </c>
      <c r="B407" t="s">
        <v>125</v>
      </c>
      <c r="C407">
        <v>3</v>
      </c>
      <c r="D407">
        <v>2059025</v>
      </c>
      <c r="E407" t="s">
        <v>66</v>
      </c>
      <c r="K407">
        <v>62</v>
      </c>
      <c r="L407">
        <v>10</v>
      </c>
      <c r="M407">
        <v>52</v>
      </c>
      <c r="N407">
        <f t="shared" si="42"/>
        <v>0</v>
      </c>
      <c r="O407">
        <f t="shared" si="43"/>
        <v>3</v>
      </c>
      <c r="P407" t="str">
        <f t="shared" si="44"/>
        <v>OK</v>
      </c>
      <c r="Q407">
        <f t="shared" si="45"/>
        <v>0</v>
      </c>
      <c r="R407" t="str">
        <f t="shared" si="46"/>
        <v/>
      </c>
      <c r="S407" t="str">
        <f t="shared" si="47"/>
        <v/>
      </c>
      <c r="T407" t="str">
        <f t="shared" si="48"/>
        <v/>
      </c>
    </row>
    <row r="408" spans="1:20">
      <c r="A408">
        <v>2059</v>
      </c>
      <c r="B408" t="s">
        <v>125</v>
      </c>
      <c r="C408">
        <v>3</v>
      </c>
      <c r="D408">
        <v>2059026</v>
      </c>
      <c r="E408" t="s">
        <v>99</v>
      </c>
      <c r="F408">
        <v>2243</v>
      </c>
      <c r="G408" t="s">
        <v>126</v>
      </c>
      <c r="H408">
        <v>4</v>
      </c>
      <c r="I408">
        <v>2243044</v>
      </c>
      <c r="J408" t="s">
        <v>99</v>
      </c>
      <c r="K408">
        <v>2</v>
      </c>
      <c r="L408">
        <v>1</v>
      </c>
      <c r="M408">
        <v>1</v>
      </c>
      <c r="N408">
        <f t="shared" si="42"/>
        <v>1</v>
      </c>
      <c r="O408">
        <f t="shared" si="43"/>
        <v>3</v>
      </c>
      <c r="P408" t="str">
        <f t="shared" si="44"/>
        <v>OK</v>
      </c>
      <c r="Q408">
        <f t="shared" si="45"/>
        <v>0</v>
      </c>
      <c r="R408">
        <f t="shared" si="46"/>
        <v>0</v>
      </c>
      <c r="S408" t="str">
        <f t="shared" si="47"/>
        <v/>
      </c>
      <c r="T408" t="str">
        <f t="shared" si="48"/>
        <v/>
      </c>
    </row>
    <row r="409" spans="1:20">
      <c r="A409">
        <v>2059</v>
      </c>
      <c r="B409" t="s">
        <v>125</v>
      </c>
      <c r="C409">
        <v>3</v>
      </c>
      <c r="D409">
        <v>2059026</v>
      </c>
      <c r="E409" t="s">
        <v>99</v>
      </c>
      <c r="F409">
        <v>2269</v>
      </c>
      <c r="G409" t="s">
        <v>127</v>
      </c>
      <c r="H409">
        <v>4</v>
      </c>
      <c r="I409">
        <v>2269061</v>
      </c>
      <c r="J409" t="s">
        <v>99</v>
      </c>
      <c r="K409">
        <v>3</v>
      </c>
      <c r="L409">
        <v>1</v>
      </c>
      <c r="M409">
        <v>2</v>
      </c>
      <c r="N409">
        <f t="shared" si="42"/>
        <v>1</v>
      </c>
      <c r="O409">
        <f t="shared" si="43"/>
        <v>3</v>
      </c>
      <c r="P409" t="str">
        <f t="shared" si="44"/>
        <v>OK</v>
      </c>
      <c r="Q409">
        <f t="shared" si="45"/>
        <v>0</v>
      </c>
      <c r="R409">
        <f t="shared" si="46"/>
        <v>1</v>
      </c>
      <c r="S409" t="str">
        <f t="shared" si="47"/>
        <v/>
      </c>
      <c r="T409" t="str">
        <f t="shared" si="48"/>
        <v/>
      </c>
    </row>
    <row r="410" spans="1:20">
      <c r="A410">
        <v>2059</v>
      </c>
      <c r="B410" t="s">
        <v>125</v>
      </c>
      <c r="C410">
        <v>3</v>
      </c>
      <c r="D410">
        <v>2059026</v>
      </c>
      <c r="E410" t="s">
        <v>99</v>
      </c>
      <c r="K410">
        <v>26</v>
      </c>
      <c r="L410">
        <v>3</v>
      </c>
      <c r="M410">
        <v>23</v>
      </c>
      <c r="N410">
        <f t="shared" si="42"/>
        <v>0</v>
      </c>
      <c r="O410">
        <f t="shared" si="43"/>
        <v>3</v>
      </c>
      <c r="P410" t="str">
        <f t="shared" si="44"/>
        <v>OK</v>
      </c>
      <c r="Q410">
        <f t="shared" si="45"/>
        <v>0</v>
      </c>
      <c r="R410" t="str">
        <f t="shared" si="46"/>
        <v/>
      </c>
      <c r="S410" t="str">
        <f t="shared" si="47"/>
        <v/>
      </c>
      <c r="T410" t="str">
        <f t="shared" si="48"/>
        <v/>
      </c>
    </row>
    <row r="411" spans="1:20">
      <c r="A411">
        <v>2059</v>
      </c>
      <c r="B411" t="s">
        <v>125</v>
      </c>
      <c r="C411">
        <v>3</v>
      </c>
      <c r="D411">
        <v>2059027</v>
      </c>
      <c r="E411" t="s">
        <v>100</v>
      </c>
      <c r="F411">
        <v>2243</v>
      </c>
      <c r="G411" t="s">
        <v>126</v>
      </c>
      <c r="H411">
        <v>5</v>
      </c>
      <c r="I411">
        <v>2243054</v>
      </c>
      <c r="J411" t="s">
        <v>100</v>
      </c>
      <c r="K411">
        <v>9</v>
      </c>
      <c r="L411">
        <v>7</v>
      </c>
      <c r="M411">
        <v>2</v>
      </c>
      <c r="N411">
        <f t="shared" si="42"/>
        <v>1</v>
      </c>
      <c r="O411">
        <f t="shared" si="43"/>
        <v>3</v>
      </c>
      <c r="P411" t="str">
        <f t="shared" si="44"/>
        <v>OK</v>
      </c>
      <c r="Q411">
        <f t="shared" si="45"/>
        <v>0</v>
      </c>
      <c r="R411">
        <f t="shared" si="46"/>
        <v>0</v>
      </c>
      <c r="S411" t="str">
        <f t="shared" si="47"/>
        <v/>
      </c>
      <c r="T411" t="str">
        <f t="shared" si="48"/>
        <v/>
      </c>
    </row>
    <row r="412" spans="1:20">
      <c r="A412">
        <v>2059</v>
      </c>
      <c r="B412" t="s">
        <v>125</v>
      </c>
      <c r="C412">
        <v>3</v>
      </c>
      <c r="D412">
        <v>2059027</v>
      </c>
      <c r="E412" t="s">
        <v>100</v>
      </c>
      <c r="F412">
        <v>2269</v>
      </c>
      <c r="G412" t="s">
        <v>127</v>
      </c>
      <c r="H412">
        <v>4</v>
      </c>
      <c r="I412">
        <v>2269048</v>
      </c>
      <c r="J412" t="s">
        <v>100</v>
      </c>
      <c r="K412">
        <v>10</v>
      </c>
      <c r="L412">
        <v>2</v>
      </c>
      <c r="M412">
        <v>8</v>
      </c>
      <c r="N412">
        <f t="shared" si="42"/>
        <v>1</v>
      </c>
      <c r="O412">
        <f t="shared" si="43"/>
        <v>3</v>
      </c>
      <c r="P412" t="str">
        <f t="shared" si="44"/>
        <v>OK</v>
      </c>
      <c r="Q412">
        <f t="shared" si="45"/>
        <v>0</v>
      </c>
      <c r="R412">
        <f t="shared" si="46"/>
        <v>1</v>
      </c>
      <c r="S412" t="str">
        <f t="shared" si="47"/>
        <v/>
      </c>
      <c r="T412" t="str">
        <f t="shared" si="48"/>
        <v/>
      </c>
    </row>
    <row r="413" spans="1:20">
      <c r="A413">
        <v>2059</v>
      </c>
      <c r="B413" t="s">
        <v>125</v>
      </c>
      <c r="C413">
        <v>3</v>
      </c>
      <c r="D413">
        <v>2059027</v>
      </c>
      <c r="E413" t="s">
        <v>100</v>
      </c>
      <c r="K413">
        <v>36</v>
      </c>
      <c r="L413">
        <v>6</v>
      </c>
      <c r="M413">
        <v>30</v>
      </c>
      <c r="N413">
        <f t="shared" si="42"/>
        <v>0</v>
      </c>
      <c r="O413">
        <f t="shared" si="43"/>
        <v>3</v>
      </c>
      <c r="P413" t="str">
        <f t="shared" si="44"/>
        <v>OK</v>
      </c>
      <c r="Q413">
        <f t="shared" si="45"/>
        <v>0</v>
      </c>
      <c r="R413" t="str">
        <f t="shared" si="46"/>
        <v/>
      </c>
      <c r="S413" t="str">
        <f t="shared" si="47"/>
        <v/>
      </c>
      <c r="T413" t="str">
        <f t="shared" si="48"/>
        <v/>
      </c>
    </row>
    <row r="414" spans="1:20">
      <c r="A414">
        <v>2059</v>
      </c>
      <c r="B414" t="s">
        <v>125</v>
      </c>
      <c r="C414">
        <v>3</v>
      </c>
      <c r="D414">
        <v>2059028</v>
      </c>
      <c r="E414" t="s">
        <v>101</v>
      </c>
      <c r="F414">
        <v>2243</v>
      </c>
      <c r="G414" t="s">
        <v>126</v>
      </c>
      <c r="H414">
        <v>5</v>
      </c>
      <c r="I414">
        <v>2243055</v>
      </c>
      <c r="J414" t="s">
        <v>101</v>
      </c>
      <c r="K414">
        <v>9</v>
      </c>
      <c r="L414">
        <v>7</v>
      </c>
      <c r="M414">
        <v>2</v>
      </c>
      <c r="N414">
        <f t="shared" si="42"/>
        <v>1</v>
      </c>
      <c r="O414">
        <f t="shared" si="43"/>
        <v>3</v>
      </c>
      <c r="P414" t="str">
        <f t="shared" si="44"/>
        <v>OK</v>
      </c>
      <c r="Q414">
        <f t="shared" si="45"/>
        <v>0</v>
      </c>
      <c r="R414">
        <f t="shared" si="46"/>
        <v>0</v>
      </c>
      <c r="S414" t="str">
        <f t="shared" si="47"/>
        <v/>
      </c>
      <c r="T414" t="str">
        <f t="shared" si="48"/>
        <v/>
      </c>
    </row>
    <row r="415" spans="1:20">
      <c r="A415">
        <v>2059</v>
      </c>
      <c r="B415" t="s">
        <v>125</v>
      </c>
      <c r="C415">
        <v>3</v>
      </c>
      <c r="D415">
        <v>2059028</v>
      </c>
      <c r="E415" t="s">
        <v>101</v>
      </c>
      <c r="F415">
        <v>2269</v>
      </c>
      <c r="G415" t="s">
        <v>127</v>
      </c>
      <c r="H415">
        <v>4</v>
      </c>
      <c r="I415">
        <v>2269049</v>
      </c>
      <c r="J415" t="s">
        <v>101</v>
      </c>
      <c r="K415">
        <v>7</v>
      </c>
      <c r="L415">
        <v>1</v>
      </c>
      <c r="M415">
        <v>6</v>
      </c>
      <c r="N415">
        <f t="shared" si="42"/>
        <v>1</v>
      </c>
      <c r="O415">
        <f t="shared" si="43"/>
        <v>3</v>
      </c>
      <c r="P415" t="str">
        <f t="shared" si="44"/>
        <v>OK</v>
      </c>
      <c r="Q415">
        <f t="shared" si="45"/>
        <v>0</v>
      </c>
      <c r="R415">
        <f t="shared" si="46"/>
        <v>1</v>
      </c>
      <c r="S415" t="str">
        <f t="shared" si="47"/>
        <v/>
      </c>
      <c r="T415" t="str">
        <f t="shared" si="48"/>
        <v/>
      </c>
    </row>
    <row r="416" spans="1:20">
      <c r="A416">
        <v>2059</v>
      </c>
      <c r="B416" t="s">
        <v>125</v>
      </c>
      <c r="C416">
        <v>3</v>
      </c>
      <c r="D416">
        <v>2059028</v>
      </c>
      <c r="E416" t="s">
        <v>101</v>
      </c>
      <c r="K416">
        <v>35</v>
      </c>
      <c r="L416">
        <v>7</v>
      </c>
      <c r="M416">
        <v>28</v>
      </c>
      <c r="N416">
        <f t="shared" si="42"/>
        <v>0</v>
      </c>
      <c r="O416">
        <f t="shared" si="43"/>
        <v>3</v>
      </c>
      <c r="P416" t="str">
        <f t="shared" si="44"/>
        <v>OK</v>
      </c>
      <c r="Q416">
        <f t="shared" si="45"/>
        <v>0</v>
      </c>
      <c r="R416" t="str">
        <f t="shared" si="46"/>
        <v/>
      </c>
      <c r="S416" t="str">
        <f t="shared" si="47"/>
        <v/>
      </c>
      <c r="T416" t="str">
        <f t="shared" si="48"/>
        <v/>
      </c>
    </row>
    <row r="417" spans="1:20">
      <c r="A417">
        <v>2059</v>
      </c>
      <c r="B417" t="s">
        <v>125</v>
      </c>
      <c r="C417">
        <v>3</v>
      </c>
      <c r="D417">
        <v>2059029</v>
      </c>
      <c r="E417" t="s">
        <v>102</v>
      </c>
      <c r="F417">
        <v>2243</v>
      </c>
      <c r="G417" t="s">
        <v>126</v>
      </c>
      <c r="H417">
        <v>4</v>
      </c>
      <c r="I417">
        <v>2243043</v>
      </c>
      <c r="J417" t="s">
        <v>102</v>
      </c>
      <c r="K417">
        <v>3</v>
      </c>
      <c r="L417">
        <v>3</v>
      </c>
      <c r="M417">
        <v>0</v>
      </c>
      <c r="N417">
        <f t="shared" si="42"/>
        <v>1</v>
      </c>
      <c r="O417">
        <f t="shared" si="43"/>
        <v>3</v>
      </c>
      <c r="P417" t="str">
        <f t="shared" si="44"/>
        <v>OK</v>
      </c>
      <c r="Q417">
        <f t="shared" si="45"/>
        <v>0</v>
      </c>
      <c r="R417">
        <f t="shared" si="46"/>
        <v>0</v>
      </c>
      <c r="S417" t="str">
        <f t="shared" si="47"/>
        <v/>
      </c>
      <c r="T417" t="str">
        <f t="shared" si="48"/>
        <v/>
      </c>
    </row>
    <row r="418" spans="1:20">
      <c r="A418">
        <v>2059</v>
      </c>
      <c r="B418" t="s">
        <v>125</v>
      </c>
      <c r="C418">
        <v>3</v>
      </c>
      <c r="D418">
        <v>2059029</v>
      </c>
      <c r="E418" t="s">
        <v>102</v>
      </c>
      <c r="F418">
        <v>2269</v>
      </c>
      <c r="G418" t="s">
        <v>127</v>
      </c>
      <c r="H418">
        <v>4</v>
      </c>
      <c r="I418">
        <v>2269050</v>
      </c>
      <c r="J418" t="s">
        <v>102</v>
      </c>
      <c r="K418">
        <v>9</v>
      </c>
      <c r="L418">
        <v>2</v>
      </c>
      <c r="M418">
        <v>7</v>
      </c>
      <c r="N418">
        <f t="shared" si="42"/>
        <v>1</v>
      </c>
      <c r="O418">
        <f t="shared" si="43"/>
        <v>3</v>
      </c>
      <c r="P418" t="str">
        <f t="shared" si="44"/>
        <v>OK</v>
      </c>
      <c r="Q418">
        <f t="shared" si="45"/>
        <v>0</v>
      </c>
      <c r="R418">
        <f t="shared" si="46"/>
        <v>1</v>
      </c>
      <c r="S418" t="str">
        <f t="shared" si="47"/>
        <v/>
      </c>
      <c r="T418" t="str">
        <f t="shared" si="48"/>
        <v/>
      </c>
    </row>
    <row r="419" spans="1:20">
      <c r="A419">
        <v>2059</v>
      </c>
      <c r="B419" t="s">
        <v>125</v>
      </c>
      <c r="C419">
        <v>3</v>
      </c>
      <c r="D419">
        <v>2059029</v>
      </c>
      <c r="E419" t="s">
        <v>102</v>
      </c>
      <c r="K419">
        <v>34</v>
      </c>
      <c r="L419">
        <v>6</v>
      </c>
      <c r="M419">
        <v>28</v>
      </c>
      <c r="N419">
        <f t="shared" si="42"/>
        <v>0</v>
      </c>
      <c r="O419">
        <f t="shared" si="43"/>
        <v>3</v>
      </c>
      <c r="P419" t="str">
        <f t="shared" si="44"/>
        <v>OK</v>
      </c>
      <c r="Q419">
        <f t="shared" si="45"/>
        <v>0</v>
      </c>
      <c r="R419" t="str">
        <f t="shared" si="46"/>
        <v/>
      </c>
      <c r="S419" t="str">
        <f t="shared" si="47"/>
        <v/>
      </c>
      <c r="T419" t="str">
        <f t="shared" si="48"/>
        <v/>
      </c>
    </row>
    <row r="420" spans="1:20">
      <c r="A420">
        <v>2059</v>
      </c>
      <c r="B420" t="s">
        <v>125</v>
      </c>
      <c r="C420">
        <v>3</v>
      </c>
      <c r="D420">
        <v>2059030</v>
      </c>
      <c r="E420" t="s">
        <v>103</v>
      </c>
      <c r="F420">
        <v>2243</v>
      </c>
      <c r="G420" t="s">
        <v>126</v>
      </c>
      <c r="H420">
        <v>4</v>
      </c>
      <c r="I420">
        <v>2243042</v>
      </c>
      <c r="J420" t="s">
        <v>103</v>
      </c>
      <c r="K420">
        <v>6</v>
      </c>
      <c r="L420">
        <v>5</v>
      </c>
      <c r="M420">
        <v>1</v>
      </c>
      <c r="N420">
        <f t="shared" si="42"/>
        <v>1</v>
      </c>
      <c r="O420">
        <f t="shared" si="43"/>
        <v>3</v>
      </c>
      <c r="P420" t="str">
        <f t="shared" si="44"/>
        <v>OK</v>
      </c>
      <c r="Q420">
        <f t="shared" si="45"/>
        <v>0</v>
      </c>
      <c r="R420">
        <f t="shared" si="46"/>
        <v>0</v>
      </c>
      <c r="S420" t="str">
        <f t="shared" si="47"/>
        <v/>
      </c>
      <c r="T420" t="str">
        <f t="shared" si="48"/>
        <v/>
      </c>
    </row>
    <row r="421" spans="1:20">
      <c r="A421">
        <v>2059</v>
      </c>
      <c r="B421" t="s">
        <v>125</v>
      </c>
      <c r="C421">
        <v>3</v>
      </c>
      <c r="D421">
        <v>2059030</v>
      </c>
      <c r="E421" t="s">
        <v>103</v>
      </c>
      <c r="F421">
        <v>2269</v>
      </c>
      <c r="G421" t="s">
        <v>127</v>
      </c>
      <c r="H421">
        <v>4</v>
      </c>
      <c r="I421">
        <v>2269051</v>
      </c>
      <c r="J421" t="s">
        <v>103</v>
      </c>
      <c r="K421">
        <v>9</v>
      </c>
      <c r="L421">
        <v>0</v>
      </c>
      <c r="M421">
        <v>9</v>
      </c>
      <c r="N421">
        <f t="shared" si="42"/>
        <v>1</v>
      </c>
      <c r="O421">
        <f t="shared" si="43"/>
        <v>3</v>
      </c>
      <c r="P421" t="str">
        <f t="shared" si="44"/>
        <v>OK</v>
      </c>
      <c r="Q421">
        <f t="shared" si="45"/>
        <v>0</v>
      </c>
      <c r="R421">
        <f t="shared" si="46"/>
        <v>1</v>
      </c>
      <c r="S421" t="str">
        <f t="shared" si="47"/>
        <v/>
      </c>
      <c r="T421" t="str">
        <f t="shared" si="48"/>
        <v/>
      </c>
    </row>
    <row r="422" spans="1:20">
      <c r="A422">
        <v>2059</v>
      </c>
      <c r="B422" t="s">
        <v>125</v>
      </c>
      <c r="C422">
        <v>3</v>
      </c>
      <c r="D422">
        <v>2059030</v>
      </c>
      <c r="E422" t="s">
        <v>103</v>
      </c>
      <c r="K422">
        <v>43</v>
      </c>
      <c r="L422">
        <v>5</v>
      </c>
      <c r="M422">
        <v>38</v>
      </c>
      <c r="N422">
        <f t="shared" si="42"/>
        <v>0</v>
      </c>
      <c r="O422">
        <f t="shared" si="43"/>
        <v>3</v>
      </c>
      <c r="P422" t="str">
        <f t="shared" si="44"/>
        <v>OK</v>
      </c>
      <c r="Q422">
        <f t="shared" si="45"/>
        <v>0</v>
      </c>
      <c r="R422" t="str">
        <f t="shared" si="46"/>
        <v/>
      </c>
      <c r="S422" t="str">
        <f t="shared" si="47"/>
        <v/>
      </c>
      <c r="T422" t="str">
        <f t="shared" si="48"/>
        <v/>
      </c>
    </row>
    <row r="423" spans="1:20">
      <c r="A423">
        <v>2059</v>
      </c>
      <c r="B423" t="s">
        <v>125</v>
      </c>
      <c r="C423">
        <v>4</v>
      </c>
      <c r="D423">
        <v>2059031</v>
      </c>
      <c r="E423" t="s">
        <v>104</v>
      </c>
      <c r="K423">
        <v>35</v>
      </c>
      <c r="L423">
        <v>8</v>
      </c>
      <c r="M423">
        <v>27</v>
      </c>
      <c r="N423">
        <f t="shared" si="42"/>
        <v>0</v>
      </c>
      <c r="O423">
        <f t="shared" si="43"/>
        <v>1</v>
      </c>
      <c r="P423" t="str">
        <f t="shared" si="44"/>
        <v>OK</v>
      </c>
      <c r="Q423">
        <f t="shared" si="45"/>
        <v>0</v>
      </c>
      <c r="R423" t="str">
        <f t="shared" si="46"/>
        <v/>
      </c>
      <c r="S423" t="str">
        <f t="shared" si="47"/>
        <v/>
      </c>
      <c r="T423" t="str">
        <f t="shared" si="48"/>
        <v/>
      </c>
    </row>
    <row r="424" spans="1:20">
      <c r="A424">
        <v>2059</v>
      </c>
      <c r="B424" t="s">
        <v>125</v>
      </c>
      <c r="C424">
        <v>4</v>
      </c>
      <c r="D424">
        <v>2059032</v>
      </c>
      <c r="E424" t="s">
        <v>128</v>
      </c>
      <c r="K424">
        <v>35</v>
      </c>
      <c r="L424">
        <v>6</v>
      </c>
      <c r="M424">
        <v>29</v>
      </c>
      <c r="N424">
        <f t="shared" si="42"/>
        <v>0</v>
      </c>
      <c r="O424">
        <f t="shared" si="43"/>
        <v>1</v>
      </c>
      <c r="P424" t="str">
        <f t="shared" si="44"/>
        <v>OK</v>
      </c>
      <c r="Q424">
        <f t="shared" si="45"/>
        <v>0</v>
      </c>
      <c r="R424" t="str">
        <f t="shared" si="46"/>
        <v/>
      </c>
      <c r="S424" t="str">
        <f t="shared" si="47"/>
        <v/>
      </c>
      <c r="T424" t="str">
        <f t="shared" si="48"/>
        <v/>
      </c>
    </row>
    <row r="425" spans="1:20">
      <c r="A425">
        <v>2059</v>
      </c>
      <c r="B425" t="s">
        <v>125</v>
      </c>
      <c r="C425">
        <v>4</v>
      </c>
      <c r="D425">
        <v>2059033</v>
      </c>
      <c r="E425" t="s">
        <v>43</v>
      </c>
      <c r="K425">
        <v>51</v>
      </c>
      <c r="L425">
        <v>7</v>
      </c>
      <c r="M425">
        <v>44</v>
      </c>
      <c r="N425">
        <f t="shared" si="42"/>
        <v>0</v>
      </c>
      <c r="O425">
        <f t="shared" si="43"/>
        <v>1</v>
      </c>
      <c r="P425" t="str">
        <f t="shared" si="44"/>
        <v>OK</v>
      </c>
      <c r="Q425">
        <f t="shared" si="45"/>
        <v>0</v>
      </c>
      <c r="R425" t="str">
        <f t="shared" si="46"/>
        <v/>
      </c>
      <c r="S425" t="str">
        <f t="shared" si="47"/>
        <v/>
      </c>
      <c r="T425" t="str">
        <f t="shared" si="48"/>
        <v/>
      </c>
    </row>
    <row r="426" spans="1:20">
      <c r="A426">
        <v>2059</v>
      </c>
      <c r="B426" t="s">
        <v>125</v>
      </c>
      <c r="C426">
        <v>4</v>
      </c>
      <c r="D426">
        <v>2059034</v>
      </c>
      <c r="E426" t="s">
        <v>85</v>
      </c>
      <c r="K426">
        <v>33</v>
      </c>
      <c r="L426">
        <v>6</v>
      </c>
      <c r="M426">
        <v>27</v>
      </c>
      <c r="N426">
        <f t="shared" si="42"/>
        <v>0</v>
      </c>
      <c r="O426">
        <f t="shared" si="43"/>
        <v>1</v>
      </c>
      <c r="P426" t="str">
        <f t="shared" si="44"/>
        <v>OK</v>
      </c>
      <c r="Q426">
        <f t="shared" si="45"/>
        <v>0</v>
      </c>
      <c r="R426" t="str">
        <f t="shared" si="46"/>
        <v/>
      </c>
      <c r="S426" t="str">
        <f t="shared" si="47"/>
        <v/>
      </c>
      <c r="T426" t="str">
        <f t="shared" si="48"/>
        <v/>
      </c>
    </row>
    <row r="427" spans="1:20">
      <c r="A427">
        <v>2059</v>
      </c>
      <c r="B427" t="s">
        <v>125</v>
      </c>
      <c r="C427">
        <v>4</v>
      </c>
      <c r="D427">
        <v>2059035</v>
      </c>
      <c r="E427" t="s">
        <v>105</v>
      </c>
      <c r="K427">
        <v>32</v>
      </c>
      <c r="L427">
        <v>6</v>
      </c>
      <c r="M427">
        <v>26</v>
      </c>
      <c r="N427">
        <f t="shared" si="42"/>
        <v>0</v>
      </c>
      <c r="O427">
        <f t="shared" si="43"/>
        <v>1</v>
      </c>
      <c r="P427" t="str">
        <f t="shared" si="44"/>
        <v>OK</v>
      </c>
      <c r="Q427">
        <f t="shared" si="45"/>
        <v>0</v>
      </c>
      <c r="R427" t="str">
        <f t="shared" si="46"/>
        <v/>
      </c>
      <c r="S427" t="str">
        <f t="shared" si="47"/>
        <v/>
      </c>
      <c r="T427" t="str">
        <f t="shared" si="48"/>
        <v/>
      </c>
    </row>
    <row r="428" spans="1:20">
      <c r="A428">
        <v>2059</v>
      </c>
      <c r="B428" t="s">
        <v>125</v>
      </c>
      <c r="C428">
        <v>4</v>
      </c>
      <c r="D428">
        <v>2059036</v>
      </c>
      <c r="E428" t="s">
        <v>45</v>
      </c>
      <c r="K428">
        <v>41</v>
      </c>
      <c r="L428">
        <v>7</v>
      </c>
      <c r="M428">
        <v>34</v>
      </c>
      <c r="N428">
        <f t="shared" si="42"/>
        <v>0</v>
      </c>
      <c r="O428">
        <f t="shared" si="43"/>
        <v>1</v>
      </c>
      <c r="P428" t="str">
        <f t="shared" si="44"/>
        <v>OK</v>
      </c>
      <c r="Q428">
        <f t="shared" si="45"/>
        <v>0</v>
      </c>
      <c r="R428" t="str">
        <f t="shared" si="46"/>
        <v/>
      </c>
      <c r="S428" t="str">
        <f t="shared" si="47"/>
        <v/>
      </c>
      <c r="T428" t="str">
        <f t="shared" si="48"/>
        <v/>
      </c>
    </row>
    <row r="429" spans="1:20">
      <c r="A429">
        <v>2059</v>
      </c>
      <c r="B429" t="s">
        <v>125</v>
      </c>
      <c r="C429">
        <v>4</v>
      </c>
      <c r="D429">
        <v>2059037</v>
      </c>
      <c r="E429" t="s">
        <v>44</v>
      </c>
      <c r="K429">
        <v>90</v>
      </c>
      <c r="L429">
        <v>9</v>
      </c>
      <c r="M429">
        <v>81</v>
      </c>
      <c r="N429">
        <f t="shared" si="42"/>
        <v>0</v>
      </c>
      <c r="O429">
        <f t="shared" si="43"/>
        <v>1</v>
      </c>
      <c r="P429" t="str">
        <f t="shared" si="44"/>
        <v>OK</v>
      </c>
      <c r="Q429">
        <f t="shared" si="45"/>
        <v>0</v>
      </c>
      <c r="R429" t="str">
        <f t="shared" si="46"/>
        <v/>
      </c>
      <c r="S429" t="str">
        <f t="shared" si="47"/>
        <v/>
      </c>
      <c r="T429" t="str">
        <f t="shared" si="48"/>
        <v/>
      </c>
    </row>
    <row r="430" spans="1:20">
      <c r="A430">
        <v>2059</v>
      </c>
      <c r="B430" t="s">
        <v>125</v>
      </c>
      <c r="C430">
        <v>4</v>
      </c>
      <c r="D430">
        <v>2059039</v>
      </c>
      <c r="E430" t="s">
        <v>106</v>
      </c>
      <c r="K430">
        <v>21</v>
      </c>
      <c r="L430">
        <v>3</v>
      </c>
      <c r="M430">
        <v>18</v>
      </c>
      <c r="N430">
        <f t="shared" si="42"/>
        <v>0</v>
      </c>
      <c r="O430">
        <f t="shared" si="43"/>
        <v>1</v>
      </c>
      <c r="P430" t="str">
        <f t="shared" si="44"/>
        <v>OK</v>
      </c>
      <c r="Q430">
        <f t="shared" si="45"/>
        <v>0</v>
      </c>
      <c r="R430" t="str">
        <f t="shared" si="46"/>
        <v/>
      </c>
      <c r="S430" t="str">
        <f t="shared" si="47"/>
        <v/>
      </c>
      <c r="T430" t="str">
        <f t="shared" si="48"/>
        <v/>
      </c>
    </row>
    <row r="431" spans="1:20">
      <c r="A431">
        <v>2061</v>
      </c>
      <c r="B431" t="s">
        <v>129</v>
      </c>
      <c r="C431">
        <v>3</v>
      </c>
      <c r="D431">
        <v>2061023</v>
      </c>
      <c r="E431" t="s">
        <v>97</v>
      </c>
      <c r="K431">
        <v>1</v>
      </c>
      <c r="L431">
        <v>0</v>
      </c>
      <c r="M431">
        <v>1</v>
      </c>
      <c r="N431">
        <f t="shared" si="42"/>
        <v>0</v>
      </c>
      <c r="O431">
        <f t="shared" si="43"/>
        <v>1</v>
      </c>
      <c r="P431" t="str">
        <f t="shared" si="44"/>
        <v>OK</v>
      </c>
      <c r="Q431">
        <f t="shared" si="45"/>
        <v>0</v>
      </c>
      <c r="R431" t="str">
        <f t="shared" si="46"/>
        <v/>
      </c>
      <c r="S431" t="str">
        <f t="shared" si="47"/>
        <v/>
      </c>
      <c r="T431" t="str">
        <f t="shared" si="48"/>
        <v/>
      </c>
    </row>
    <row r="432" spans="1:20">
      <c r="A432">
        <v>2061</v>
      </c>
      <c r="B432" t="s">
        <v>129</v>
      </c>
      <c r="C432">
        <v>3</v>
      </c>
      <c r="D432">
        <v>2061030</v>
      </c>
      <c r="E432" t="s">
        <v>103</v>
      </c>
      <c r="K432">
        <v>1</v>
      </c>
      <c r="L432">
        <v>0</v>
      </c>
      <c r="M432">
        <v>1</v>
      </c>
      <c r="N432">
        <f t="shared" si="42"/>
        <v>0</v>
      </c>
      <c r="O432">
        <f t="shared" si="43"/>
        <v>1</v>
      </c>
      <c r="P432" t="str">
        <f t="shared" si="44"/>
        <v>OK</v>
      </c>
      <c r="Q432">
        <f t="shared" si="45"/>
        <v>0</v>
      </c>
      <c r="R432" t="str">
        <f t="shared" si="46"/>
        <v/>
      </c>
      <c r="S432" t="str">
        <f t="shared" si="47"/>
        <v/>
      </c>
      <c r="T432" t="str">
        <f t="shared" si="48"/>
        <v/>
      </c>
    </row>
    <row r="433" spans="1:20">
      <c r="A433">
        <v>2061</v>
      </c>
      <c r="B433" t="s">
        <v>129</v>
      </c>
      <c r="C433">
        <v>4</v>
      </c>
      <c r="D433">
        <v>2061037</v>
      </c>
      <c r="E433" t="s">
        <v>44</v>
      </c>
      <c r="K433">
        <v>5</v>
      </c>
      <c r="L433">
        <v>0</v>
      </c>
      <c r="M433">
        <v>5</v>
      </c>
      <c r="N433">
        <f t="shared" si="42"/>
        <v>0</v>
      </c>
      <c r="O433">
        <f t="shared" si="43"/>
        <v>1</v>
      </c>
      <c r="P433" t="str">
        <f t="shared" si="44"/>
        <v>OK</v>
      </c>
      <c r="Q433">
        <f t="shared" si="45"/>
        <v>0</v>
      </c>
      <c r="R433" t="str">
        <f t="shared" si="46"/>
        <v/>
      </c>
      <c r="S433" t="str">
        <f t="shared" si="47"/>
        <v/>
      </c>
      <c r="T433" t="str">
        <f t="shared" si="48"/>
        <v/>
      </c>
    </row>
    <row r="434" spans="1:20">
      <c r="A434">
        <v>2073</v>
      </c>
      <c r="B434" t="s">
        <v>130</v>
      </c>
      <c r="C434">
        <v>2</v>
      </c>
      <c r="D434">
        <v>2073009</v>
      </c>
      <c r="E434" t="s">
        <v>131</v>
      </c>
      <c r="K434">
        <v>1</v>
      </c>
      <c r="L434">
        <v>0</v>
      </c>
      <c r="M434">
        <v>1</v>
      </c>
      <c r="N434">
        <f t="shared" si="42"/>
        <v>0</v>
      </c>
      <c r="O434">
        <f t="shared" si="43"/>
        <v>1</v>
      </c>
      <c r="P434" t="str">
        <f t="shared" si="44"/>
        <v>OK</v>
      </c>
      <c r="Q434">
        <f t="shared" si="45"/>
        <v>0</v>
      </c>
      <c r="R434" t="str">
        <f t="shared" si="46"/>
        <v/>
      </c>
      <c r="S434" t="str">
        <f t="shared" si="47"/>
        <v/>
      </c>
      <c r="T434">
        <f t="shared" si="48"/>
        <v>0</v>
      </c>
    </row>
    <row r="435" spans="1:20">
      <c r="A435">
        <v>2073</v>
      </c>
      <c r="B435" t="s">
        <v>130</v>
      </c>
      <c r="C435">
        <v>2</v>
      </c>
      <c r="D435">
        <v>2073040</v>
      </c>
      <c r="E435" t="s">
        <v>132</v>
      </c>
      <c r="K435">
        <v>1</v>
      </c>
      <c r="L435">
        <v>0</v>
      </c>
      <c r="M435">
        <v>1</v>
      </c>
      <c r="N435">
        <f t="shared" si="42"/>
        <v>0</v>
      </c>
      <c r="O435">
        <f t="shared" si="43"/>
        <v>1</v>
      </c>
      <c r="P435" t="str">
        <f t="shared" si="44"/>
        <v>OK</v>
      </c>
      <c r="Q435">
        <f t="shared" si="45"/>
        <v>0</v>
      </c>
      <c r="R435" t="str">
        <f t="shared" si="46"/>
        <v/>
      </c>
      <c r="S435" t="str">
        <f t="shared" si="47"/>
        <v/>
      </c>
      <c r="T435">
        <f t="shared" si="48"/>
        <v>0</v>
      </c>
    </row>
    <row r="436" spans="1:20">
      <c r="A436">
        <v>2073</v>
      </c>
      <c r="B436" t="s">
        <v>130</v>
      </c>
      <c r="C436">
        <v>3</v>
      </c>
      <c r="D436">
        <v>2073029</v>
      </c>
      <c r="E436" t="s">
        <v>133</v>
      </c>
      <c r="K436">
        <v>1</v>
      </c>
      <c r="L436">
        <v>0</v>
      </c>
      <c r="M436">
        <v>1</v>
      </c>
      <c r="N436">
        <f t="shared" si="42"/>
        <v>0</v>
      </c>
      <c r="O436">
        <f t="shared" si="43"/>
        <v>1</v>
      </c>
      <c r="P436" t="str">
        <f t="shared" si="44"/>
        <v>OK</v>
      </c>
      <c r="Q436">
        <f t="shared" si="45"/>
        <v>0</v>
      </c>
      <c r="R436" t="str">
        <f t="shared" si="46"/>
        <v/>
      </c>
      <c r="S436" t="str">
        <f t="shared" si="47"/>
        <v/>
      </c>
      <c r="T436">
        <f t="shared" si="48"/>
        <v>0</v>
      </c>
    </row>
    <row r="437" spans="1:20">
      <c r="A437">
        <v>2073</v>
      </c>
      <c r="B437" t="s">
        <v>130</v>
      </c>
      <c r="C437">
        <v>3</v>
      </c>
      <c r="D437">
        <v>2073030</v>
      </c>
      <c r="E437" t="s">
        <v>134</v>
      </c>
      <c r="K437">
        <v>1</v>
      </c>
      <c r="L437">
        <v>0</v>
      </c>
      <c r="M437">
        <v>1</v>
      </c>
      <c r="N437">
        <f t="shared" si="42"/>
        <v>0</v>
      </c>
      <c r="O437">
        <f t="shared" si="43"/>
        <v>1</v>
      </c>
      <c r="P437" t="str">
        <f t="shared" si="44"/>
        <v>OK</v>
      </c>
      <c r="Q437">
        <f t="shared" si="45"/>
        <v>0</v>
      </c>
      <c r="R437" t="str">
        <f t="shared" si="46"/>
        <v/>
      </c>
      <c r="S437" t="str">
        <f t="shared" si="47"/>
        <v/>
      </c>
      <c r="T437">
        <f t="shared" si="48"/>
        <v>0</v>
      </c>
    </row>
    <row r="438" spans="1:20">
      <c r="A438">
        <v>2073</v>
      </c>
      <c r="B438" t="s">
        <v>130</v>
      </c>
      <c r="C438">
        <v>3</v>
      </c>
      <c r="D438">
        <v>2073031</v>
      </c>
      <c r="E438" t="s">
        <v>135</v>
      </c>
      <c r="K438">
        <v>1</v>
      </c>
      <c r="L438">
        <v>0</v>
      </c>
      <c r="M438">
        <v>1</v>
      </c>
      <c r="N438">
        <f t="shared" si="42"/>
        <v>0</v>
      </c>
      <c r="O438">
        <f t="shared" si="43"/>
        <v>1</v>
      </c>
      <c r="P438" t="str">
        <f t="shared" si="44"/>
        <v>OK</v>
      </c>
      <c r="Q438">
        <f t="shared" si="45"/>
        <v>0</v>
      </c>
      <c r="R438" t="str">
        <f t="shared" si="46"/>
        <v/>
      </c>
      <c r="S438" t="str">
        <f t="shared" si="47"/>
        <v/>
      </c>
      <c r="T438">
        <f t="shared" si="48"/>
        <v>0</v>
      </c>
    </row>
    <row r="439" spans="1:20">
      <c r="A439">
        <v>2073</v>
      </c>
      <c r="B439" t="s">
        <v>130</v>
      </c>
      <c r="C439">
        <v>3</v>
      </c>
      <c r="D439">
        <v>2073035</v>
      </c>
      <c r="E439" t="s">
        <v>136</v>
      </c>
      <c r="K439">
        <v>1</v>
      </c>
      <c r="L439">
        <v>0</v>
      </c>
      <c r="M439">
        <v>1</v>
      </c>
      <c r="N439">
        <f t="shared" si="42"/>
        <v>0</v>
      </c>
      <c r="O439">
        <f t="shared" si="43"/>
        <v>1</v>
      </c>
      <c r="P439" t="str">
        <f t="shared" si="44"/>
        <v>OK</v>
      </c>
      <c r="Q439">
        <f t="shared" si="45"/>
        <v>0</v>
      </c>
      <c r="R439" t="str">
        <f t="shared" si="46"/>
        <v/>
      </c>
      <c r="S439" t="str">
        <f t="shared" si="47"/>
        <v/>
      </c>
      <c r="T439">
        <f t="shared" si="48"/>
        <v>0</v>
      </c>
    </row>
    <row r="440" spans="1:20">
      <c r="A440">
        <v>2073</v>
      </c>
      <c r="B440" t="s">
        <v>130</v>
      </c>
      <c r="C440">
        <v>3</v>
      </c>
      <c r="D440">
        <v>2073036</v>
      </c>
      <c r="E440" t="s">
        <v>137</v>
      </c>
      <c r="K440">
        <v>1</v>
      </c>
      <c r="L440">
        <v>0</v>
      </c>
      <c r="M440">
        <v>1</v>
      </c>
      <c r="N440">
        <f t="shared" si="42"/>
        <v>0</v>
      </c>
      <c r="O440">
        <f t="shared" si="43"/>
        <v>1</v>
      </c>
      <c r="P440" t="str">
        <f t="shared" si="44"/>
        <v>OK</v>
      </c>
      <c r="Q440">
        <f t="shared" si="45"/>
        <v>0</v>
      </c>
      <c r="R440" t="str">
        <f t="shared" si="46"/>
        <v/>
      </c>
      <c r="S440" t="str">
        <f t="shared" si="47"/>
        <v/>
      </c>
      <c r="T440">
        <f t="shared" si="48"/>
        <v>0</v>
      </c>
    </row>
    <row r="441" spans="1:20">
      <c r="A441">
        <v>2073</v>
      </c>
      <c r="B441" t="s">
        <v>130</v>
      </c>
      <c r="C441">
        <v>4</v>
      </c>
      <c r="D441">
        <v>2073043</v>
      </c>
      <c r="E441" t="s">
        <v>138</v>
      </c>
      <c r="K441">
        <v>1</v>
      </c>
      <c r="L441">
        <v>0</v>
      </c>
      <c r="M441">
        <v>1</v>
      </c>
      <c r="N441">
        <f t="shared" si="42"/>
        <v>0</v>
      </c>
      <c r="O441">
        <f t="shared" si="43"/>
        <v>1</v>
      </c>
      <c r="P441" t="str">
        <f t="shared" si="44"/>
        <v>OK</v>
      </c>
      <c r="Q441">
        <f t="shared" si="45"/>
        <v>0</v>
      </c>
      <c r="R441" t="str">
        <f t="shared" si="46"/>
        <v/>
      </c>
      <c r="S441" t="str">
        <f t="shared" si="47"/>
        <v/>
      </c>
      <c r="T441">
        <f t="shared" si="48"/>
        <v>0</v>
      </c>
    </row>
    <row r="442" spans="1:20">
      <c r="A442">
        <v>2073</v>
      </c>
      <c r="B442" t="s">
        <v>130</v>
      </c>
      <c r="C442">
        <v>4</v>
      </c>
      <c r="D442">
        <v>2073046</v>
      </c>
      <c r="E442" t="s">
        <v>139</v>
      </c>
      <c r="K442">
        <v>1</v>
      </c>
      <c r="L442">
        <v>0</v>
      </c>
      <c r="M442">
        <v>1</v>
      </c>
      <c r="N442">
        <f t="shared" si="42"/>
        <v>0</v>
      </c>
      <c r="O442">
        <f t="shared" si="43"/>
        <v>1</v>
      </c>
      <c r="P442" t="str">
        <f t="shared" si="44"/>
        <v>OK</v>
      </c>
      <c r="Q442">
        <f t="shared" si="45"/>
        <v>0</v>
      </c>
      <c r="R442" t="str">
        <f t="shared" si="46"/>
        <v/>
      </c>
      <c r="S442" t="str">
        <f t="shared" si="47"/>
        <v/>
      </c>
      <c r="T442">
        <f t="shared" si="48"/>
        <v>0</v>
      </c>
    </row>
    <row r="443" spans="1:20">
      <c r="A443">
        <v>2073</v>
      </c>
      <c r="B443" t="s">
        <v>130</v>
      </c>
      <c r="C443">
        <v>4</v>
      </c>
      <c r="D443">
        <v>2073047</v>
      </c>
      <c r="E443" t="s">
        <v>140</v>
      </c>
      <c r="K443">
        <v>1</v>
      </c>
      <c r="L443">
        <v>0</v>
      </c>
      <c r="M443">
        <v>1</v>
      </c>
      <c r="N443">
        <f t="shared" si="42"/>
        <v>0</v>
      </c>
      <c r="O443">
        <f t="shared" si="43"/>
        <v>1</v>
      </c>
      <c r="P443" t="str">
        <f t="shared" si="44"/>
        <v>OK</v>
      </c>
      <c r="Q443">
        <f t="shared" si="45"/>
        <v>0</v>
      </c>
      <c r="R443" t="str">
        <f t="shared" si="46"/>
        <v/>
      </c>
      <c r="S443" t="str">
        <f t="shared" si="47"/>
        <v/>
      </c>
      <c r="T443">
        <f t="shared" si="48"/>
        <v>0</v>
      </c>
    </row>
    <row r="444" spans="1:20">
      <c r="A444">
        <v>2073</v>
      </c>
      <c r="B444" t="s">
        <v>130</v>
      </c>
      <c r="C444">
        <v>5</v>
      </c>
      <c r="D444">
        <v>2073053</v>
      </c>
      <c r="E444" t="s">
        <v>141</v>
      </c>
      <c r="K444">
        <v>1</v>
      </c>
      <c r="L444">
        <v>0</v>
      </c>
      <c r="M444">
        <v>1</v>
      </c>
      <c r="N444">
        <f t="shared" si="42"/>
        <v>0</v>
      </c>
      <c r="O444">
        <f t="shared" si="43"/>
        <v>1</v>
      </c>
      <c r="P444" t="str">
        <f t="shared" si="44"/>
        <v>OK</v>
      </c>
      <c r="Q444">
        <f t="shared" si="45"/>
        <v>0</v>
      </c>
      <c r="R444" t="str">
        <f t="shared" si="46"/>
        <v/>
      </c>
      <c r="S444" t="str">
        <f t="shared" si="47"/>
        <v/>
      </c>
      <c r="T444">
        <f t="shared" si="48"/>
        <v>0</v>
      </c>
    </row>
    <row r="445" spans="1:20">
      <c r="A445">
        <v>2073</v>
      </c>
      <c r="B445" t="s">
        <v>130</v>
      </c>
      <c r="C445">
        <v>5</v>
      </c>
      <c r="D445">
        <v>2073057</v>
      </c>
      <c r="E445" t="s">
        <v>45</v>
      </c>
      <c r="K445">
        <v>1</v>
      </c>
      <c r="L445">
        <v>0</v>
      </c>
      <c r="M445">
        <v>1</v>
      </c>
      <c r="N445">
        <f t="shared" si="42"/>
        <v>0</v>
      </c>
      <c r="O445">
        <f t="shared" si="43"/>
        <v>1</v>
      </c>
      <c r="P445" t="str">
        <f t="shared" si="44"/>
        <v>OK</v>
      </c>
      <c r="Q445">
        <f t="shared" si="45"/>
        <v>0</v>
      </c>
      <c r="R445" t="str">
        <f t="shared" si="46"/>
        <v/>
      </c>
      <c r="S445" t="str">
        <f t="shared" si="47"/>
        <v/>
      </c>
      <c r="T445">
        <f t="shared" si="48"/>
        <v>0</v>
      </c>
    </row>
    <row r="446" spans="1:20">
      <c r="A446">
        <v>2073</v>
      </c>
      <c r="B446" t="s">
        <v>130</v>
      </c>
      <c r="C446">
        <v>5</v>
      </c>
      <c r="D446">
        <v>2073058</v>
      </c>
      <c r="E446" t="s">
        <v>142</v>
      </c>
      <c r="K446">
        <v>4</v>
      </c>
      <c r="L446">
        <v>2</v>
      </c>
      <c r="M446">
        <v>2</v>
      </c>
      <c r="N446">
        <f t="shared" si="42"/>
        <v>0</v>
      </c>
      <c r="O446">
        <f t="shared" si="43"/>
        <v>1</v>
      </c>
      <c r="P446" t="str">
        <f t="shared" si="44"/>
        <v>OK</v>
      </c>
      <c r="Q446">
        <f t="shared" si="45"/>
        <v>0</v>
      </c>
      <c r="R446" t="str">
        <f t="shared" si="46"/>
        <v/>
      </c>
      <c r="S446" t="str">
        <f t="shared" si="47"/>
        <v/>
      </c>
      <c r="T446">
        <f t="shared" si="48"/>
        <v>0</v>
      </c>
    </row>
    <row r="447" spans="1:20">
      <c r="A447">
        <v>2073</v>
      </c>
      <c r="B447" t="s">
        <v>130</v>
      </c>
      <c r="C447">
        <v>5</v>
      </c>
      <c r="D447">
        <v>2073062</v>
      </c>
      <c r="E447" t="s">
        <v>143</v>
      </c>
      <c r="K447">
        <v>3</v>
      </c>
      <c r="L447">
        <v>1</v>
      </c>
      <c r="M447">
        <v>2</v>
      </c>
      <c r="N447">
        <f t="shared" si="42"/>
        <v>0</v>
      </c>
      <c r="O447">
        <f t="shared" si="43"/>
        <v>1</v>
      </c>
      <c r="P447" t="str">
        <f t="shared" si="44"/>
        <v>OK</v>
      </c>
      <c r="Q447">
        <f t="shared" si="45"/>
        <v>0</v>
      </c>
      <c r="R447" t="str">
        <f t="shared" si="46"/>
        <v/>
      </c>
      <c r="S447" t="str">
        <f t="shared" si="47"/>
        <v/>
      </c>
      <c r="T447">
        <f t="shared" si="48"/>
        <v>0</v>
      </c>
    </row>
    <row r="448" spans="1:20">
      <c r="A448">
        <v>2097</v>
      </c>
      <c r="B448" t="s">
        <v>88</v>
      </c>
      <c r="C448">
        <v>1</v>
      </c>
      <c r="D448">
        <v>2097001</v>
      </c>
      <c r="E448" t="s">
        <v>144</v>
      </c>
      <c r="K448">
        <v>10</v>
      </c>
      <c r="L448">
        <v>2</v>
      </c>
      <c r="M448">
        <v>8</v>
      </c>
      <c r="N448">
        <f t="shared" si="42"/>
        <v>0</v>
      </c>
      <c r="O448">
        <f t="shared" si="43"/>
        <v>1</v>
      </c>
      <c r="P448" t="str">
        <f t="shared" si="44"/>
        <v>OK</v>
      </c>
      <c r="Q448">
        <f t="shared" si="45"/>
        <v>0</v>
      </c>
      <c r="R448" t="str">
        <f t="shared" si="46"/>
        <v/>
      </c>
      <c r="S448" t="str">
        <f t="shared" si="47"/>
        <v/>
      </c>
      <c r="T448">
        <f t="shared" si="48"/>
        <v>0</v>
      </c>
    </row>
    <row r="449" spans="1:20">
      <c r="A449">
        <v>2097</v>
      </c>
      <c r="B449" t="s">
        <v>88</v>
      </c>
      <c r="C449">
        <v>1</v>
      </c>
      <c r="D449">
        <v>2097002</v>
      </c>
      <c r="E449" t="s">
        <v>87</v>
      </c>
      <c r="K449">
        <v>11</v>
      </c>
      <c r="L449">
        <v>2</v>
      </c>
      <c r="M449">
        <v>9</v>
      </c>
      <c r="N449">
        <f t="shared" si="42"/>
        <v>0</v>
      </c>
      <c r="O449">
        <f t="shared" si="43"/>
        <v>1</v>
      </c>
      <c r="P449" t="str">
        <f t="shared" si="44"/>
        <v>OK</v>
      </c>
      <c r="Q449">
        <f t="shared" si="45"/>
        <v>1</v>
      </c>
      <c r="R449" t="str">
        <f t="shared" si="46"/>
        <v/>
      </c>
      <c r="S449" t="str">
        <f t="shared" si="47"/>
        <v/>
      </c>
      <c r="T449">
        <f t="shared" si="48"/>
        <v>1</v>
      </c>
    </row>
    <row r="450" spans="1:20">
      <c r="A450">
        <v>2097</v>
      </c>
      <c r="B450" t="s">
        <v>88</v>
      </c>
      <c r="C450">
        <v>1</v>
      </c>
      <c r="D450">
        <v>2097003</v>
      </c>
      <c r="E450" t="s">
        <v>145</v>
      </c>
      <c r="K450">
        <v>9</v>
      </c>
      <c r="L450">
        <v>2</v>
      </c>
      <c r="M450">
        <v>7</v>
      </c>
      <c r="N450">
        <f t="shared" ref="N450:N513" si="49">COUNTIF($I$2:$I$1176,I450)</f>
        <v>0</v>
      </c>
      <c r="O450">
        <f t="shared" si="43"/>
        <v>1</v>
      </c>
      <c r="P450" t="str">
        <f t="shared" si="44"/>
        <v>OK</v>
      </c>
      <c r="Q450">
        <f t="shared" si="45"/>
        <v>0</v>
      </c>
      <c r="R450" t="str">
        <f t="shared" si="46"/>
        <v/>
      </c>
      <c r="S450" t="str">
        <f t="shared" si="47"/>
        <v/>
      </c>
      <c r="T450">
        <f t="shared" si="48"/>
        <v>0</v>
      </c>
    </row>
    <row r="451" spans="1:20">
      <c r="A451">
        <v>2097</v>
      </c>
      <c r="B451" t="s">
        <v>88</v>
      </c>
      <c r="C451">
        <v>1</v>
      </c>
      <c r="D451">
        <v>2097005</v>
      </c>
      <c r="E451" t="s">
        <v>90</v>
      </c>
      <c r="K451">
        <v>15</v>
      </c>
      <c r="L451">
        <v>3</v>
      </c>
      <c r="M451">
        <v>12</v>
      </c>
      <c r="N451">
        <f t="shared" si="49"/>
        <v>0</v>
      </c>
      <c r="O451">
        <f t="shared" ref="O451:O514" si="50">COUNTIF($D$2:$D$1176,D451)</f>
        <v>1</v>
      </c>
      <c r="P451" t="str">
        <f t="shared" ref="P451:P514" si="51">IF(I451=D451,1,"OK")</f>
        <v>OK</v>
      </c>
      <c r="Q451">
        <f t="shared" ref="Q451:Q514" si="52">COUNTIF($I$2:$I$1176,D451)</f>
        <v>1</v>
      </c>
      <c r="R451" t="str">
        <f t="shared" ref="R451:R514" si="53">IF(I451="","",COUNTIF($D$2:$D$1176,I451))</f>
        <v/>
      </c>
      <c r="S451" t="str">
        <f t="shared" ref="S451:S514" si="54">IF(G451="","",IF(ISNUMBER(SEARCH("DOBLE GRADO",G451)),"","1"))</f>
        <v/>
      </c>
      <c r="T451">
        <f t="shared" ref="T451:T514" si="55">IF(ISNUMBER(SEARCH("DOBLE GRADO",B451)),COUNTIF($I$2:$I$1176,D451),"")</f>
        <v>1</v>
      </c>
    </row>
    <row r="452" spans="1:20">
      <c r="A452">
        <v>2097</v>
      </c>
      <c r="B452" t="s">
        <v>88</v>
      </c>
      <c r="C452">
        <v>1</v>
      </c>
      <c r="D452">
        <v>2097006</v>
      </c>
      <c r="E452" t="s">
        <v>53</v>
      </c>
      <c r="K452">
        <v>12</v>
      </c>
      <c r="L452">
        <v>2</v>
      </c>
      <c r="M452">
        <v>10</v>
      </c>
      <c r="N452">
        <f t="shared" si="49"/>
        <v>0</v>
      </c>
      <c r="O452">
        <f t="shared" si="50"/>
        <v>1</v>
      </c>
      <c r="P452" t="str">
        <f t="shared" si="51"/>
        <v>OK</v>
      </c>
      <c r="Q452">
        <f t="shared" si="52"/>
        <v>1</v>
      </c>
      <c r="R452" t="str">
        <f t="shared" si="53"/>
        <v/>
      </c>
      <c r="S452" t="str">
        <f t="shared" si="54"/>
        <v/>
      </c>
      <c r="T452">
        <f t="shared" si="55"/>
        <v>1</v>
      </c>
    </row>
    <row r="453" spans="1:20">
      <c r="A453">
        <v>2097</v>
      </c>
      <c r="B453" t="s">
        <v>88</v>
      </c>
      <c r="C453">
        <v>1</v>
      </c>
      <c r="D453">
        <v>2097007</v>
      </c>
      <c r="E453" t="s">
        <v>146</v>
      </c>
      <c r="K453">
        <v>12</v>
      </c>
      <c r="L453">
        <v>2</v>
      </c>
      <c r="M453">
        <v>10</v>
      </c>
      <c r="N453">
        <f t="shared" si="49"/>
        <v>0</v>
      </c>
      <c r="O453">
        <f t="shared" si="50"/>
        <v>1</v>
      </c>
      <c r="P453" t="str">
        <f t="shared" si="51"/>
        <v>OK</v>
      </c>
      <c r="Q453">
        <f t="shared" si="52"/>
        <v>0</v>
      </c>
      <c r="R453" t="str">
        <f t="shared" si="53"/>
        <v/>
      </c>
      <c r="S453" t="str">
        <f t="shared" si="54"/>
        <v/>
      </c>
      <c r="T453">
        <f t="shared" si="55"/>
        <v>0</v>
      </c>
    </row>
    <row r="454" spans="1:20">
      <c r="A454">
        <v>2097</v>
      </c>
      <c r="B454" t="s">
        <v>88</v>
      </c>
      <c r="C454">
        <v>1</v>
      </c>
      <c r="D454">
        <v>2097008</v>
      </c>
      <c r="E454" t="s">
        <v>147</v>
      </c>
      <c r="K454">
        <v>9</v>
      </c>
      <c r="L454">
        <v>2</v>
      </c>
      <c r="M454">
        <v>7</v>
      </c>
      <c r="N454">
        <f t="shared" si="49"/>
        <v>0</v>
      </c>
      <c r="O454">
        <f t="shared" si="50"/>
        <v>1</v>
      </c>
      <c r="P454" t="str">
        <f t="shared" si="51"/>
        <v>OK</v>
      </c>
      <c r="Q454">
        <f t="shared" si="52"/>
        <v>0</v>
      </c>
      <c r="R454" t="str">
        <f t="shared" si="53"/>
        <v/>
      </c>
      <c r="S454" t="str">
        <f t="shared" si="54"/>
        <v/>
      </c>
      <c r="T454">
        <f t="shared" si="55"/>
        <v>0</v>
      </c>
    </row>
    <row r="455" spans="1:20">
      <c r="A455">
        <v>2097</v>
      </c>
      <c r="B455" t="s">
        <v>88</v>
      </c>
      <c r="C455">
        <v>1</v>
      </c>
      <c r="D455">
        <v>2097010</v>
      </c>
      <c r="E455" t="s">
        <v>25</v>
      </c>
      <c r="K455">
        <v>14</v>
      </c>
      <c r="L455">
        <v>3</v>
      </c>
      <c r="M455">
        <v>11</v>
      </c>
      <c r="N455">
        <f t="shared" si="49"/>
        <v>0</v>
      </c>
      <c r="O455">
        <f t="shared" si="50"/>
        <v>1</v>
      </c>
      <c r="P455" t="str">
        <f t="shared" si="51"/>
        <v>OK</v>
      </c>
      <c r="Q455">
        <f t="shared" si="52"/>
        <v>1</v>
      </c>
      <c r="R455" t="str">
        <f t="shared" si="53"/>
        <v/>
      </c>
      <c r="S455" t="str">
        <f t="shared" si="54"/>
        <v/>
      </c>
      <c r="T455">
        <f t="shared" si="55"/>
        <v>1</v>
      </c>
    </row>
    <row r="456" spans="1:20">
      <c r="A456">
        <v>2097</v>
      </c>
      <c r="B456" t="s">
        <v>88</v>
      </c>
      <c r="C456">
        <v>1</v>
      </c>
      <c r="D456">
        <v>2097011</v>
      </c>
      <c r="E456" t="s">
        <v>92</v>
      </c>
      <c r="K456">
        <v>12</v>
      </c>
      <c r="L456">
        <v>2</v>
      </c>
      <c r="M456">
        <v>10</v>
      </c>
      <c r="N456">
        <f t="shared" si="49"/>
        <v>0</v>
      </c>
      <c r="O456">
        <f t="shared" si="50"/>
        <v>1</v>
      </c>
      <c r="P456" t="str">
        <f t="shared" si="51"/>
        <v>OK</v>
      </c>
      <c r="Q456">
        <f t="shared" si="52"/>
        <v>1</v>
      </c>
      <c r="R456" t="str">
        <f t="shared" si="53"/>
        <v/>
      </c>
      <c r="S456" t="str">
        <f t="shared" si="54"/>
        <v/>
      </c>
      <c r="T456">
        <f t="shared" si="55"/>
        <v>1</v>
      </c>
    </row>
    <row r="457" spans="1:20">
      <c r="A457">
        <v>2097</v>
      </c>
      <c r="B457" t="s">
        <v>88</v>
      </c>
      <c r="C457">
        <v>1</v>
      </c>
      <c r="D457">
        <v>2097012</v>
      </c>
      <c r="E457" t="s">
        <v>55</v>
      </c>
      <c r="K457">
        <v>12</v>
      </c>
      <c r="L457">
        <v>3</v>
      </c>
      <c r="M457">
        <v>9</v>
      </c>
      <c r="N457">
        <f t="shared" si="49"/>
        <v>0</v>
      </c>
      <c r="O457">
        <f t="shared" si="50"/>
        <v>1</v>
      </c>
      <c r="P457" t="str">
        <f t="shared" si="51"/>
        <v>OK</v>
      </c>
      <c r="Q457">
        <f t="shared" si="52"/>
        <v>1</v>
      </c>
      <c r="R457" t="str">
        <f t="shared" si="53"/>
        <v/>
      </c>
      <c r="S457" t="str">
        <f t="shared" si="54"/>
        <v/>
      </c>
      <c r="T457">
        <f t="shared" si="55"/>
        <v>1</v>
      </c>
    </row>
    <row r="458" spans="1:20">
      <c r="A458">
        <v>2097</v>
      </c>
      <c r="B458" t="s">
        <v>88</v>
      </c>
      <c r="C458">
        <v>1</v>
      </c>
      <c r="D458">
        <v>2097015</v>
      </c>
      <c r="E458" t="s">
        <v>89</v>
      </c>
      <c r="K458">
        <v>11</v>
      </c>
      <c r="L458">
        <v>2</v>
      </c>
      <c r="M458">
        <v>9</v>
      </c>
      <c r="N458">
        <f t="shared" si="49"/>
        <v>0</v>
      </c>
      <c r="O458">
        <f t="shared" si="50"/>
        <v>1</v>
      </c>
      <c r="P458" t="str">
        <f t="shared" si="51"/>
        <v>OK</v>
      </c>
      <c r="Q458">
        <f t="shared" si="52"/>
        <v>1</v>
      </c>
      <c r="R458" t="str">
        <f t="shared" si="53"/>
        <v/>
      </c>
      <c r="S458" t="str">
        <f t="shared" si="54"/>
        <v/>
      </c>
      <c r="T458">
        <f t="shared" si="55"/>
        <v>1</v>
      </c>
    </row>
    <row r="459" spans="1:20">
      <c r="A459">
        <v>2097</v>
      </c>
      <c r="B459" t="s">
        <v>88</v>
      </c>
      <c r="C459">
        <v>1</v>
      </c>
      <c r="D459">
        <v>2097023</v>
      </c>
      <c r="E459" t="s">
        <v>148</v>
      </c>
      <c r="K459">
        <v>10</v>
      </c>
      <c r="L459">
        <v>2</v>
      </c>
      <c r="M459">
        <v>8</v>
      </c>
      <c r="N459">
        <f t="shared" si="49"/>
        <v>0</v>
      </c>
      <c r="O459">
        <f t="shared" si="50"/>
        <v>1</v>
      </c>
      <c r="P459" t="str">
        <f t="shared" si="51"/>
        <v>OK</v>
      </c>
      <c r="Q459">
        <f t="shared" si="52"/>
        <v>0</v>
      </c>
      <c r="R459" t="str">
        <f t="shared" si="53"/>
        <v/>
      </c>
      <c r="S459" t="str">
        <f t="shared" si="54"/>
        <v/>
      </c>
      <c r="T459">
        <f t="shared" si="55"/>
        <v>0</v>
      </c>
    </row>
    <row r="460" spans="1:20">
      <c r="A460">
        <v>2097</v>
      </c>
      <c r="B460" t="s">
        <v>88</v>
      </c>
      <c r="C460">
        <v>2</v>
      </c>
      <c r="D460">
        <v>2097004</v>
      </c>
      <c r="E460" t="s">
        <v>149</v>
      </c>
      <c r="K460">
        <v>9</v>
      </c>
      <c r="L460">
        <v>0</v>
      </c>
      <c r="M460">
        <v>9</v>
      </c>
      <c r="N460">
        <f t="shared" si="49"/>
        <v>0</v>
      </c>
      <c r="O460">
        <f t="shared" si="50"/>
        <v>1</v>
      </c>
      <c r="P460" t="str">
        <f t="shared" si="51"/>
        <v>OK</v>
      </c>
      <c r="Q460">
        <f t="shared" si="52"/>
        <v>0</v>
      </c>
      <c r="R460" t="str">
        <f t="shared" si="53"/>
        <v/>
      </c>
      <c r="S460" t="str">
        <f t="shared" si="54"/>
        <v/>
      </c>
      <c r="T460">
        <f t="shared" si="55"/>
        <v>0</v>
      </c>
    </row>
    <row r="461" spans="1:20">
      <c r="A461">
        <v>2097</v>
      </c>
      <c r="B461" t="s">
        <v>88</v>
      </c>
      <c r="C461">
        <v>2</v>
      </c>
      <c r="D461">
        <v>2097009</v>
      </c>
      <c r="E461" t="s">
        <v>131</v>
      </c>
      <c r="K461">
        <v>9</v>
      </c>
      <c r="L461">
        <v>1</v>
      </c>
      <c r="M461">
        <v>8</v>
      </c>
      <c r="N461">
        <f t="shared" si="49"/>
        <v>0</v>
      </c>
      <c r="O461">
        <f t="shared" si="50"/>
        <v>1</v>
      </c>
      <c r="P461" t="str">
        <f t="shared" si="51"/>
        <v>OK</v>
      </c>
      <c r="Q461">
        <f t="shared" si="52"/>
        <v>0</v>
      </c>
      <c r="R461" t="str">
        <f t="shared" si="53"/>
        <v/>
      </c>
      <c r="S461" t="str">
        <f t="shared" si="54"/>
        <v/>
      </c>
      <c r="T461">
        <f t="shared" si="55"/>
        <v>0</v>
      </c>
    </row>
    <row r="462" spans="1:20">
      <c r="A462">
        <v>2097</v>
      </c>
      <c r="B462" t="s">
        <v>88</v>
      </c>
      <c r="C462">
        <v>2</v>
      </c>
      <c r="D462">
        <v>2097016</v>
      </c>
      <c r="E462" t="s">
        <v>26</v>
      </c>
      <c r="K462">
        <v>4</v>
      </c>
      <c r="L462">
        <v>2</v>
      </c>
      <c r="M462">
        <v>2</v>
      </c>
      <c r="N462">
        <f t="shared" si="49"/>
        <v>0</v>
      </c>
      <c r="O462">
        <f t="shared" si="50"/>
        <v>1</v>
      </c>
      <c r="P462" t="str">
        <f t="shared" si="51"/>
        <v>OK</v>
      </c>
      <c r="Q462">
        <f t="shared" si="52"/>
        <v>0</v>
      </c>
      <c r="R462" t="str">
        <f t="shared" si="53"/>
        <v/>
      </c>
      <c r="S462" t="str">
        <f t="shared" si="54"/>
        <v/>
      </c>
      <c r="T462">
        <f t="shared" si="55"/>
        <v>0</v>
      </c>
    </row>
    <row r="463" spans="1:20">
      <c r="A463">
        <v>2097</v>
      </c>
      <c r="B463" t="s">
        <v>88</v>
      </c>
      <c r="C463">
        <v>2</v>
      </c>
      <c r="D463">
        <v>2097017</v>
      </c>
      <c r="E463" t="s">
        <v>54</v>
      </c>
      <c r="K463">
        <v>9</v>
      </c>
      <c r="L463">
        <v>1</v>
      </c>
      <c r="M463">
        <v>8</v>
      </c>
      <c r="N463">
        <f t="shared" si="49"/>
        <v>0</v>
      </c>
      <c r="O463">
        <f t="shared" si="50"/>
        <v>1</v>
      </c>
      <c r="P463" t="str">
        <f t="shared" si="51"/>
        <v>OK</v>
      </c>
      <c r="Q463">
        <f t="shared" si="52"/>
        <v>1</v>
      </c>
      <c r="R463" t="str">
        <f t="shared" si="53"/>
        <v/>
      </c>
      <c r="S463" t="str">
        <f t="shared" si="54"/>
        <v/>
      </c>
      <c r="T463">
        <f t="shared" si="55"/>
        <v>1</v>
      </c>
    </row>
    <row r="464" spans="1:20">
      <c r="A464">
        <v>2097</v>
      </c>
      <c r="B464" t="s">
        <v>88</v>
      </c>
      <c r="C464">
        <v>2</v>
      </c>
      <c r="D464">
        <v>2097018</v>
      </c>
      <c r="E464" t="s">
        <v>59</v>
      </c>
      <c r="K464">
        <v>10</v>
      </c>
      <c r="L464">
        <v>1</v>
      </c>
      <c r="M464">
        <v>9</v>
      </c>
      <c r="N464">
        <f t="shared" si="49"/>
        <v>0</v>
      </c>
      <c r="O464">
        <f t="shared" si="50"/>
        <v>1</v>
      </c>
      <c r="P464" t="str">
        <f t="shared" si="51"/>
        <v>OK</v>
      </c>
      <c r="Q464">
        <f t="shared" si="52"/>
        <v>1</v>
      </c>
      <c r="R464" t="str">
        <f t="shared" si="53"/>
        <v/>
      </c>
      <c r="S464" t="str">
        <f t="shared" si="54"/>
        <v/>
      </c>
      <c r="T464">
        <f t="shared" si="55"/>
        <v>1</v>
      </c>
    </row>
    <row r="465" spans="1:20">
      <c r="A465">
        <v>2097</v>
      </c>
      <c r="B465" t="s">
        <v>88</v>
      </c>
      <c r="C465">
        <v>2</v>
      </c>
      <c r="D465">
        <v>2097019</v>
      </c>
      <c r="E465" t="s">
        <v>150</v>
      </c>
      <c r="K465">
        <v>6</v>
      </c>
      <c r="L465">
        <v>0</v>
      </c>
      <c r="M465">
        <v>6</v>
      </c>
      <c r="N465">
        <f t="shared" si="49"/>
        <v>0</v>
      </c>
      <c r="O465">
        <f t="shared" si="50"/>
        <v>1</v>
      </c>
      <c r="P465" t="str">
        <f t="shared" si="51"/>
        <v>OK</v>
      </c>
      <c r="Q465">
        <f t="shared" si="52"/>
        <v>0</v>
      </c>
      <c r="R465" t="str">
        <f t="shared" si="53"/>
        <v/>
      </c>
      <c r="S465" t="str">
        <f t="shared" si="54"/>
        <v/>
      </c>
      <c r="T465">
        <f t="shared" si="55"/>
        <v>0</v>
      </c>
    </row>
    <row r="466" spans="1:20">
      <c r="A466">
        <v>2097</v>
      </c>
      <c r="B466" t="s">
        <v>88</v>
      </c>
      <c r="C466">
        <v>2</v>
      </c>
      <c r="D466">
        <v>2097020</v>
      </c>
      <c r="E466" t="s">
        <v>151</v>
      </c>
      <c r="K466">
        <v>7</v>
      </c>
      <c r="L466">
        <v>0</v>
      </c>
      <c r="M466">
        <v>7</v>
      </c>
      <c r="N466">
        <f t="shared" si="49"/>
        <v>0</v>
      </c>
      <c r="O466">
        <f t="shared" si="50"/>
        <v>1</v>
      </c>
      <c r="P466" t="str">
        <f t="shared" si="51"/>
        <v>OK</v>
      </c>
      <c r="Q466">
        <f t="shared" si="52"/>
        <v>0</v>
      </c>
      <c r="R466" t="str">
        <f t="shared" si="53"/>
        <v/>
      </c>
      <c r="S466" t="str">
        <f t="shared" si="54"/>
        <v/>
      </c>
      <c r="T466">
        <f t="shared" si="55"/>
        <v>0</v>
      </c>
    </row>
    <row r="467" spans="1:20">
      <c r="A467">
        <v>2097</v>
      </c>
      <c r="B467" t="s">
        <v>88</v>
      </c>
      <c r="C467">
        <v>2</v>
      </c>
      <c r="D467">
        <v>2097024</v>
      </c>
      <c r="E467" t="s">
        <v>152</v>
      </c>
      <c r="K467">
        <v>6</v>
      </c>
      <c r="L467">
        <v>0</v>
      </c>
      <c r="M467">
        <v>6</v>
      </c>
      <c r="N467">
        <f t="shared" si="49"/>
        <v>0</v>
      </c>
      <c r="O467">
        <f t="shared" si="50"/>
        <v>1</v>
      </c>
      <c r="P467" t="str">
        <f t="shared" si="51"/>
        <v>OK</v>
      </c>
      <c r="Q467">
        <f t="shared" si="52"/>
        <v>0</v>
      </c>
      <c r="R467" t="str">
        <f t="shared" si="53"/>
        <v/>
      </c>
      <c r="S467" t="str">
        <f t="shared" si="54"/>
        <v/>
      </c>
      <c r="T467">
        <f t="shared" si="55"/>
        <v>0</v>
      </c>
    </row>
    <row r="468" spans="1:20">
      <c r="A468">
        <v>2097</v>
      </c>
      <c r="B468" t="s">
        <v>88</v>
      </c>
      <c r="C468">
        <v>2</v>
      </c>
      <c r="D468">
        <v>2097025</v>
      </c>
      <c r="E468" t="s">
        <v>57</v>
      </c>
      <c r="K468">
        <v>5</v>
      </c>
      <c r="L468">
        <v>0</v>
      </c>
      <c r="M468">
        <v>5</v>
      </c>
      <c r="N468">
        <f t="shared" si="49"/>
        <v>0</v>
      </c>
      <c r="O468">
        <f t="shared" si="50"/>
        <v>1</v>
      </c>
      <c r="P468" t="str">
        <f t="shared" si="51"/>
        <v>OK</v>
      </c>
      <c r="Q468">
        <f t="shared" si="52"/>
        <v>1</v>
      </c>
      <c r="R468" t="str">
        <f t="shared" si="53"/>
        <v/>
      </c>
      <c r="S468" t="str">
        <f t="shared" si="54"/>
        <v/>
      </c>
      <c r="T468">
        <f t="shared" si="55"/>
        <v>1</v>
      </c>
    </row>
    <row r="469" spans="1:20">
      <c r="A469">
        <v>2097</v>
      </c>
      <c r="B469" t="s">
        <v>88</v>
      </c>
      <c r="C469">
        <v>2</v>
      </c>
      <c r="D469">
        <v>2097026</v>
      </c>
      <c r="E469" t="s">
        <v>95</v>
      </c>
      <c r="K469">
        <v>6</v>
      </c>
      <c r="L469">
        <v>1</v>
      </c>
      <c r="M469">
        <v>5</v>
      </c>
      <c r="N469">
        <f t="shared" si="49"/>
        <v>0</v>
      </c>
      <c r="O469">
        <f t="shared" si="50"/>
        <v>1</v>
      </c>
      <c r="P469" t="str">
        <f t="shared" si="51"/>
        <v>OK</v>
      </c>
      <c r="Q469">
        <f t="shared" si="52"/>
        <v>1</v>
      </c>
      <c r="R469" t="str">
        <f t="shared" si="53"/>
        <v/>
      </c>
      <c r="S469" t="str">
        <f t="shared" si="54"/>
        <v/>
      </c>
      <c r="T469">
        <f t="shared" si="55"/>
        <v>1</v>
      </c>
    </row>
    <row r="470" spans="1:20">
      <c r="A470">
        <v>2097</v>
      </c>
      <c r="B470" t="s">
        <v>88</v>
      </c>
      <c r="C470">
        <v>2</v>
      </c>
      <c r="D470">
        <v>2097027</v>
      </c>
      <c r="E470" t="s">
        <v>65</v>
      </c>
      <c r="K470">
        <v>5</v>
      </c>
      <c r="L470">
        <v>0</v>
      </c>
      <c r="M470">
        <v>5</v>
      </c>
      <c r="N470">
        <f t="shared" si="49"/>
        <v>0</v>
      </c>
      <c r="O470">
        <f t="shared" si="50"/>
        <v>1</v>
      </c>
      <c r="P470" t="str">
        <f t="shared" si="51"/>
        <v>OK</v>
      </c>
      <c r="Q470">
        <f t="shared" si="52"/>
        <v>1</v>
      </c>
      <c r="R470" t="str">
        <f t="shared" si="53"/>
        <v/>
      </c>
      <c r="S470" t="str">
        <f t="shared" si="54"/>
        <v/>
      </c>
      <c r="T470">
        <f t="shared" si="55"/>
        <v>1</v>
      </c>
    </row>
    <row r="471" spans="1:20">
      <c r="A471">
        <v>2097</v>
      </c>
      <c r="B471" t="s">
        <v>88</v>
      </c>
      <c r="C471">
        <v>2</v>
      </c>
      <c r="D471">
        <v>2097039</v>
      </c>
      <c r="E471" t="s">
        <v>153</v>
      </c>
      <c r="K471">
        <v>9</v>
      </c>
      <c r="L471">
        <v>0</v>
      </c>
      <c r="M471">
        <v>9</v>
      </c>
      <c r="N471">
        <f t="shared" si="49"/>
        <v>0</v>
      </c>
      <c r="O471">
        <f t="shared" si="50"/>
        <v>1</v>
      </c>
      <c r="P471" t="str">
        <f t="shared" si="51"/>
        <v>OK</v>
      </c>
      <c r="Q471">
        <f t="shared" si="52"/>
        <v>0</v>
      </c>
      <c r="R471" t="str">
        <f t="shared" si="53"/>
        <v/>
      </c>
      <c r="S471" t="str">
        <f t="shared" si="54"/>
        <v/>
      </c>
      <c r="T471">
        <f t="shared" si="55"/>
        <v>0</v>
      </c>
    </row>
    <row r="472" spans="1:20">
      <c r="A472">
        <v>2097</v>
      </c>
      <c r="B472" t="s">
        <v>88</v>
      </c>
      <c r="C472">
        <v>2</v>
      </c>
      <c r="D472">
        <v>2097040</v>
      </c>
      <c r="E472" t="s">
        <v>132</v>
      </c>
      <c r="K472">
        <v>8</v>
      </c>
      <c r="L472">
        <v>1</v>
      </c>
      <c r="M472">
        <v>7</v>
      </c>
      <c r="N472">
        <f t="shared" si="49"/>
        <v>0</v>
      </c>
      <c r="O472">
        <f t="shared" si="50"/>
        <v>1</v>
      </c>
      <c r="P472" t="str">
        <f t="shared" si="51"/>
        <v>OK</v>
      </c>
      <c r="Q472">
        <f t="shared" si="52"/>
        <v>0</v>
      </c>
      <c r="R472" t="str">
        <f t="shared" si="53"/>
        <v/>
      </c>
      <c r="S472" t="str">
        <f t="shared" si="54"/>
        <v/>
      </c>
      <c r="T472">
        <f t="shared" si="55"/>
        <v>0</v>
      </c>
    </row>
    <row r="473" spans="1:20">
      <c r="A473">
        <v>2097</v>
      </c>
      <c r="B473" t="s">
        <v>88</v>
      </c>
      <c r="C473">
        <v>3</v>
      </c>
      <c r="D473">
        <v>2097013</v>
      </c>
      <c r="E473" t="s">
        <v>154</v>
      </c>
      <c r="K473">
        <v>3</v>
      </c>
      <c r="L473">
        <v>1</v>
      </c>
      <c r="M473">
        <v>2</v>
      </c>
      <c r="N473">
        <f t="shared" si="49"/>
        <v>0</v>
      </c>
      <c r="O473">
        <f t="shared" si="50"/>
        <v>1</v>
      </c>
      <c r="P473" t="str">
        <f t="shared" si="51"/>
        <v>OK</v>
      </c>
      <c r="Q473">
        <f t="shared" si="52"/>
        <v>0</v>
      </c>
      <c r="R473" t="str">
        <f t="shared" si="53"/>
        <v/>
      </c>
      <c r="S473" t="str">
        <f t="shared" si="54"/>
        <v/>
      </c>
      <c r="T473">
        <f t="shared" si="55"/>
        <v>0</v>
      </c>
    </row>
    <row r="474" spans="1:20">
      <c r="A474">
        <v>2097</v>
      </c>
      <c r="B474" t="s">
        <v>88</v>
      </c>
      <c r="C474">
        <v>3</v>
      </c>
      <c r="D474">
        <v>2097021</v>
      </c>
      <c r="E474" t="s">
        <v>96</v>
      </c>
      <c r="K474">
        <v>2</v>
      </c>
      <c r="L474">
        <v>1</v>
      </c>
      <c r="M474">
        <v>1</v>
      </c>
      <c r="N474">
        <f t="shared" si="49"/>
        <v>0</v>
      </c>
      <c r="O474">
        <f t="shared" si="50"/>
        <v>1</v>
      </c>
      <c r="P474" t="str">
        <f t="shared" si="51"/>
        <v>OK</v>
      </c>
      <c r="Q474">
        <f t="shared" si="52"/>
        <v>1</v>
      </c>
      <c r="R474" t="str">
        <f t="shared" si="53"/>
        <v/>
      </c>
      <c r="S474" t="str">
        <f t="shared" si="54"/>
        <v/>
      </c>
      <c r="T474">
        <f t="shared" si="55"/>
        <v>1</v>
      </c>
    </row>
    <row r="475" spans="1:20">
      <c r="A475">
        <v>2097</v>
      </c>
      <c r="B475" t="s">
        <v>88</v>
      </c>
      <c r="C475">
        <v>3</v>
      </c>
      <c r="D475">
        <v>2097022</v>
      </c>
      <c r="E475" t="s">
        <v>155</v>
      </c>
      <c r="K475">
        <v>4</v>
      </c>
      <c r="L475">
        <v>2</v>
      </c>
      <c r="M475">
        <v>2</v>
      </c>
      <c r="N475">
        <f t="shared" si="49"/>
        <v>0</v>
      </c>
      <c r="O475">
        <f t="shared" si="50"/>
        <v>1</v>
      </c>
      <c r="P475" t="str">
        <f t="shared" si="51"/>
        <v>OK</v>
      </c>
      <c r="Q475">
        <f t="shared" si="52"/>
        <v>0</v>
      </c>
      <c r="R475" t="str">
        <f t="shared" si="53"/>
        <v/>
      </c>
      <c r="S475" t="str">
        <f t="shared" si="54"/>
        <v/>
      </c>
      <c r="T475">
        <f t="shared" si="55"/>
        <v>0</v>
      </c>
    </row>
    <row r="476" spans="1:20">
      <c r="A476">
        <v>2097</v>
      </c>
      <c r="B476" t="s">
        <v>88</v>
      </c>
      <c r="C476">
        <v>3</v>
      </c>
      <c r="D476">
        <v>2097028</v>
      </c>
      <c r="E476" t="s">
        <v>156</v>
      </c>
      <c r="K476">
        <v>2</v>
      </c>
      <c r="L476">
        <v>1</v>
      </c>
      <c r="M476">
        <v>1</v>
      </c>
      <c r="N476">
        <f t="shared" si="49"/>
        <v>0</v>
      </c>
      <c r="O476">
        <f t="shared" si="50"/>
        <v>1</v>
      </c>
      <c r="P476" t="str">
        <f t="shared" si="51"/>
        <v>OK</v>
      </c>
      <c r="Q476">
        <f t="shared" si="52"/>
        <v>0</v>
      </c>
      <c r="R476" t="str">
        <f t="shared" si="53"/>
        <v/>
      </c>
      <c r="S476" t="str">
        <f t="shared" si="54"/>
        <v/>
      </c>
      <c r="T476">
        <f t="shared" si="55"/>
        <v>0</v>
      </c>
    </row>
    <row r="477" spans="1:20">
      <c r="A477">
        <v>2097</v>
      </c>
      <c r="B477" t="s">
        <v>88</v>
      </c>
      <c r="C477">
        <v>3</v>
      </c>
      <c r="D477">
        <v>2097029</v>
      </c>
      <c r="E477" t="s">
        <v>133</v>
      </c>
      <c r="K477">
        <v>4</v>
      </c>
      <c r="L477">
        <v>2</v>
      </c>
      <c r="M477">
        <v>2</v>
      </c>
      <c r="N477">
        <f t="shared" si="49"/>
        <v>0</v>
      </c>
      <c r="O477">
        <f t="shared" si="50"/>
        <v>1</v>
      </c>
      <c r="P477" t="str">
        <f t="shared" si="51"/>
        <v>OK</v>
      </c>
      <c r="Q477">
        <f t="shared" si="52"/>
        <v>0</v>
      </c>
      <c r="R477" t="str">
        <f t="shared" si="53"/>
        <v/>
      </c>
      <c r="S477" t="str">
        <f t="shared" si="54"/>
        <v/>
      </c>
      <c r="T477">
        <f t="shared" si="55"/>
        <v>0</v>
      </c>
    </row>
    <row r="478" spans="1:20">
      <c r="A478">
        <v>2097</v>
      </c>
      <c r="B478" t="s">
        <v>88</v>
      </c>
      <c r="C478">
        <v>3</v>
      </c>
      <c r="D478">
        <v>2097030</v>
      </c>
      <c r="E478" t="s">
        <v>134</v>
      </c>
      <c r="K478">
        <v>3</v>
      </c>
      <c r="L478">
        <v>0</v>
      </c>
      <c r="M478">
        <v>3</v>
      </c>
      <c r="N478">
        <f t="shared" si="49"/>
        <v>0</v>
      </c>
      <c r="O478">
        <f t="shared" si="50"/>
        <v>1</v>
      </c>
      <c r="P478" t="str">
        <f t="shared" si="51"/>
        <v>OK</v>
      </c>
      <c r="Q478">
        <f t="shared" si="52"/>
        <v>0</v>
      </c>
      <c r="R478" t="str">
        <f t="shared" si="53"/>
        <v/>
      </c>
      <c r="S478" t="str">
        <f t="shared" si="54"/>
        <v/>
      </c>
      <c r="T478">
        <f t="shared" si="55"/>
        <v>0</v>
      </c>
    </row>
    <row r="479" spans="1:20">
      <c r="A479">
        <v>2097</v>
      </c>
      <c r="B479" t="s">
        <v>88</v>
      </c>
      <c r="C479">
        <v>3</v>
      </c>
      <c r="D479">
        <v>2097031</v>
      </c>
      <c r="E479" t="s">
        <v>135</v>
      </c>
      <c r="K479">
        <v>6</v>
      </c>
      <c r="L479">
        <v>1</v>
      </c>
      <c r="M479">
        <v>5</v>
      </c>
      <c r="N479">
        <f t="shared" si="49"/>
        <v>0</v>
      </c>
      <c r="O479">
        <f t="shared" si="50"/>
        <v>1</v>
      </c>
      <c r="P479" t="str">
        <f t="shared" si="51"/>
        <v>OK</v>
      </c>
      <c r="Q479">
        <f t="shared" si="52"/>
        <v>0</v>
      </c>
      <c r="R479" t="str">
        <f t="shared" si="53"/>
        <v/>
      </c>
      <c r="S479" t="str">
        <f t="shared" si="54"/>
        <v/>
      </c>
      <c r="T479">
        <f t="shared" si="55"/>
        <v>0</v>
      </c>
    </row>
    <row r="480" spans="1:20">
      <c r="A480">
        <v>2097</v>
      </c>
      <c r="B480" t="s">
        <v>88</v>
      </c>
      <c r="C480">
        <v>3</v>
      </c>
      <c r="D480">
        <v>2097032</v>
      </c>
      <c r="E480" t="s">
        <v>157</v>
      </c>
      <c r="K480">
        <v>5</v>
      </c>
      <c r="L480">
        <v>2</v>
      </c>
      <c r="M480">
        <v>3</v>
      </c>
      <c r="N480">
        <f t="shared" si="49"/>
        <v>0</v>
      </c>
      <c r="O480">
        <f t="shared" si="50"/>
        <v>1</v>
      </c>
      <c r="P480" t="str">
        <f t="shared" si="51"/>
        <v>OK</v>
      </c>
      <c r="Q480">
        <f t="shared" si="52"/>
        <v>0</v>
      </c>
      <c r="R480" t="str">
        <f t="shared" si="53"/>
        <v/>
      </c>
      <c r="S480" t="str">
        <f t="shared" si="54"/>
        <v/>
      </c>
      <c r="T480">
        <f t="shared" si="55"/>
        <v>0</v>
      </c>
    </row>
    <row r="481" spans="1:20">
      <c r="A481">
        <v>2097</v>
      </c>
      <c r="B481" t="s">
        <v>88</v>
      </c>
      <c r="C481">
        <v>3</v>
      </c>
      <c r="D481">
        <v>2097033</v>
      </c>
      <c r="E481" t="s">
        <v>62</v>
      </c>
      <c r="K481">
        <v>5</v>
      </c>
      <c r="L481">
        <v>2</v>
      </c>
      <c r="M481">
        <v>3</v>
      </c>
      <c r="N481">
        <f t="shared" si="49"/>
        <v>0</v>
      </c>
      <c r="O481">
        <f t="shared" si="50"/>
        <v>1</v>
      </c>
      <c r="P481" t="str">
        <f t="shared" si="51"/>
        <v>OK</v>
      </c>
      <c r="Q481">
        <f t="shared" si="52"/>
        <v>1</v>
      </c>
      <c r="R481" t="str">
        <f t="shared" si="53"/>
        <v/>
      </c>
      <c r="S481" t="str">
        <f t="shared" si="54"/>
        <v/>
      </c>
      <c r="T481">
        <f t="shared" si="55"/>
        <v>1</v>
      </c>
    </row>
    <row r="482" spans="1:20">
      <c r="A482">
        <v>2097</v>
      </c>
      <c r="B482" t="s">
        <v>88</v>
      </c>
      <c r="C482">
        <v>3</v>
      </c>
      <c r="D482">
        <v>2097034</v>
      </c>
      <c r="E482" t="s">
        <v>94</v>
      </c>
      <c r="K482">
        <v>7</v>
      </c>
      <c r="L482">
        <v>2</v>
      </c>
      <c r="M482">
        <v>5</v>
      </c>
      <c r="N482">
        <f t="shared" si="49"/>
        <v>0</v>
      </c>
      <c r="O482">
        <f t="shared" si="50"/>
        <v>1</v>
      </c>
      <c r="P482" t="str">
        <f t="shared" si="51"/>
        <v>OK</v>
      </c>
      <c r="Q482">
        <f t="shared" si="52"/>
        <v>1</v>
      </c>
      <c r="R482" t="str">
        <f t="shared" si="53"/>
        <v/>
      </c>
      <c r="S482" t="str">
        <f t="shared" si="54"/>
        <v/>
      </c>
      <c r="T482">
        <f t="shared" si="55"/>
        <v>1</v>
      </c>
    </row>
    <row r="483" spans="1:20">
      <c r="A483">
        <v>2097</v>
      </c>
      <c r="B483" t="s">
        <v>88</v>
      </c>
      <c r="C483">
        <v>3</v>
      </c>
      <c r="D483">
        <v>2097035</v>
      </c>
      <c r="E483" t="s">
        <v>136</v>
      </c>
      <c r="K483">
        <v>2</v>
      </c>
      <c r="L483">
        <v>1</v>
      </c>
      <c r="M483">
        <v>1</v>
      </c>
      <c r="N483">
        <f t="shared" si="49"/>
        <v>0</v>
      </c>
      <c r="O483">
        <f t="shared" si="50"/>
        <v>1</v>
      </c>
      <c r="P483" t="str">
        <f t="shared" si="51"/>
        <v>OK</v>
      </c>
      <c r="Q483">
        <f t="shared" si="52"/>
        <v>0</v>
      </c>
      <c r="R483" t="str">
        <f t="shared" si="53"/>
        <v/>
      </c>
      <c r="S483" t="str">
        <f t="shared" si="54"/>
        <v/>
      </c>
      <c r="T483">
        <f t="shared" si="55"/>
        <v>0</v>
      </c>
    </row>
    <row r="484" spans="1:20">
      <c r="A484">
        <v>2097</v>
      </c>
      <c r="B484" t="s">
        <v>88</v>
      </c>
      <c r="C484">
        <v>3</v>
      </c>
      <c r="D484">
        <v>2097036</v>
      </c>
      <c r="E484" t="s">
        <v>137</v>
      </c>
      <c r="K484">
        <v>5</v>
      </c>
      <c r="L484">
        <v>1</v>
      </c>
      <c r="M484">
        <v>4</v>
      </c>
      <c r="N484">
        <f t="shared" si="49"/>
        <v>0</v>
      </c>
      <c r="O484">
        <f t="shared" si="50"/>
        <v>1</v>
      </c>
      <c r="P484" t="str">
        <f t="shared" si="51"/>
        <v>OK</v>
      </c>
      <c r="Q484">
        <f t="shared" si="52"/>
        <v>0</v>
      </c>
      <c r="R484" t="str">
        <f t="shared" si="53"/>
        <v/>
      </c>
      <c r="S484" t="str">
        <f t="shared" si="54"/>
        <v/>
      </c>
      <c r="T484">
        <f t="shared" si="55"/>
        <v>0</v>
      </c>
    </row>
    <row r="485" spans="1:20">
      <c r="A485">
        <v>2097</v>
      </c>
      <c r="B485" t="s">
        <v>88</v>
      </c>
      <c r="C485">
        <v>3</v>
      </c>
      <c r="D485">
        <v>2097037</v>
      </c>
      <c r="E485" t="s">
        <v>158</v>
      </c>
      <c r="K485">
        <v>4</v>
      </c>
      <c r="L485">
        <v>3</v>
      </c>
      <c r="M485">
        <v>1</v>
      </c>
      <c r="N485">
        <f t="shared" si="49"/>
        <v>0</v>
      </c>
      <c r="O485">
        <f t="shared" si="50"/>
        <v>1</v>
      </c>
      <c r="P485" t="str">
        <f t="shared" si="51"/>
        <v>OK</v>
      </c>
      <c r="Q485">
        <f t="shared" si="52"/>
        <v>0</v>
      </c>
      <c r="R485" t="str">
        <f t="shared" si="53"/>
        <v/>
      </c>
      <c r="S485" t="str">
        <f t="shared" si="54"/>
        <v/>
      </c>
      <c r="T485">
        <f t="shared" si="55"/>
        <v>0</v>
      </c>
    </row>
    <row r="486" spans="1:20">
      <c r="A486">
        <v>2097</v>
      </c>
      <c r="B486" t="s">
        <v>88</v>
      </c>
      <c r="C486">
        <v>3</v>
      </c>
      <c r="D486">
        <v>2097038</v>
      </c>
      <c r="E486" t="s">
        <v>32</v>
      </c>
      <c r="K486">
        <v>6</v>
      </c>
      <c r="L486">
        <v>3</v>
      </c>
      <c r="M486">
        <v>3</v>
      </c>
      <c r="N486">
        <f t="shared" si="49"/>
        <v>0</v>
      </c>
      <c r="O486">
        <f t="shared" si="50"/>
        <v>1</v>
      </c>
      <c r="P486" t="str">
        <f t="shared" si="51"/>
        <v>OK</v>
      </c>
      <c r="Q486">
        <f t="shared" si="52"/>
        <v>1</v>
      </c>
      <c r="R486" t="str">
        <f t="shared" si="53"/>
        <v/>
      </c>
      <c r="S486" t="str">
        <f t="shared" si="54"/>
        <v/>
      </c>
      <c r="T486">
        <f t="shared" si="55"/>
        <v>1</v>
      </c>
    </row>
    <row r="487" spans="1:20">
      <c r="A487">
        <v>2097</v>
      </c>
      <c r="B487" t="s">
        <v>88</v>
      </c>
      <c r="C487">
        <v>4</v>
      </c>
      <c r="D487">
        <v>2097014</v>
      </c>
      <c r="E487" t="s">
        <v>99</v>
      </c>
      <c r="K487">
        <v>12</v>
      </c>
      <c r="L487">
        <v>3</v>
      </c>
      <c r="M487">
        <v>9</v>
      </c>
      <c r="N487">
        <f t="shared" si="49"/>
        <v>0</v>
      </c>
      <c r="O487">
        <f t="shared" si="50"/>
        <v>1</v>
      </c>
      <c r="P487" t="str">
        <f t="shared" si="51"/>
        <v>OK</v>
      </c>
      <c r="Q487">
        <f t="shared" si="52"/>
        <v>1</v>
      </c>
      <c r="R487" t="str">
        <f t="shared" si="53"/>
        <v/>
      </c>
      <c r="S487" t="str">
        <f t="shared" si="54"/>
        <v/>
      </c>
      <c r="T487">
        <f t="shared" si="55"/>
        <v>1</v>
      </c>
    </row>
    <row r="488" spans="1:20">
      <c r="A488">
        <v>2097</v>
      </c>
      <c r="B488" t="s">
        <v>88</v>
      </c>
      <c r="C488">
        <v>4</v>
      </c>
      <c r="D488">
        <v>2097041</v>
      </c>
      <c r="E488" t="s">
        <v>66</v>
      </c>
      <c r="K488">
        <v>15</v>
      </c>
      <c r="L488">
        <v>5</v>
      </c>
      <c r="M488">
        <v>10</v>
      </c>
      <c r="N488">
        <f t="shared" si="49"/>
        <v>0</v>
      </c>
      <c r="O488">
        <f t="shared" si="50"/>
        <v>1</v>
      </c>
      <c r="P488" t="str">
        <f t="shared" si="51"/>
        <v>OK</v>
      </c>
      <c r="Q488">
        <f t="shared" si="52"/>
        <v>1</v>
      </c>
      <c r="R488" t="str">
        <f t="shared" si="53"/>
        <v/>
      </c>
      <c r="S488" t="str">
        <f t="shared" si="54"/>
        <v/>
      </c>
      <c r="T488">
        <f t="shared" si="55"/>
        <v>1</v>
      </c>
    </row>
    <row r="489" spans="1:20">
      <c r="A489">
        <v>2097</v>
      </c>
      <c r="B489" t="s">
        <v>88</v>
      </c>
      <c r="C489">
        <v>4</v>
      </c>
      <c r="D489">
        <v>2097042</v>
      </c>
      <c r="E489" t="s">
        <v>82</v>
      </c>
      <c r="K489">
        <v>8</v>
      </c>
      <c r="L489">
        <v>2</v>
      </c>
      <c r="M489">
        <v>6</v>
      </c>
      <c r="N489">
        <f t="shared" si="49"/>
        <v>0</v>
      </c>
      <c r="O489">
        <f t="shared" si="50"/>
        <v>1</v>
      </c>
      <c r="P489" t="str">
        <f t="shared" si="51"/>
        <v>OK</v>
      </c>
      <c r="Q489">
        <f t="shared" si="52"/>
        <v>1</v>
      </c>
      <c r="R489" t="str">
        <f t="shared" si="53"/>
        <v/>
      </c>
      <c r="S489" t="str">
        <f t="shared" si="54"/>
        <v/>
      </c>
      <c r="T489">
        <f t="shared" si="55"/>
        <v>1</v>
      </c>
    </row>
    <row r="490" spans="1:20">
      <c r="A490">
        <v>2097</v>
      </c>
      <c r="B490" t="s">
        <v>88</v>
      </c>
      <c r="C490">
        <v>4</v>
      </c>
      <c r="D490">
        <v>2097043</v>
      </c>
      <c r="E490" t="s">
        <v>138</v>
      </c>
      <c r="K490">
        <v>7</v>
      </c>
      <c r="L490">
        <v>0</v>
      </c>
      <c r="M490">
        <v>7</v>
      </c>
      <c r="N490">
        <f t="shared" si="49"/>
        <v>0</v>
      </c>
      <c r="O490">
        <f t="shared" si="50"/>
        <v>1</v>
      </c>
      <c r="P490" t="str">
        <f t="shared" si="51"/>
        <v>OK</v>
      </c>
      <c r="Q490">
        <f t="shared" si="52"/>
        <v>0</v>
      </c>
      <c r="R490" t="str">
        <f t="shared" si="53"/>
        <v/>
      </c>
      <c r="S490" t="str">
        <f t="shared" si="54"/>
        <v/>
      </c>
      <c r="T490">
        <f t="shared" si="55"/>
        <v>0</v>
      </c>
    </row>
    <row r="491" spans="1:20">
      <c r="A491">
        <v>2097</v>
      </c>
      <c r="B491" t="s">
        <v>88</v>
      </c>
      <c r="C491">
        <v>4</v>
      </c>
      <c r="D491">
        <v>2097044</v>
      </c>
      <c r="E491" t="s">
        <v>97</v>
      </c>
      <c r="K491">
        <v>15</v>
      </c>
      <c r="L491">
        <v>3</v>
      </c>
      <c r="M491">
        <v>12</v>
      </c>
      <c r="N491">
        <f t="shared" si="49"/>
        <v>0</v>
      </c>
      <c r="O491">
        <f t="shared" si="50"/>
        <v>1</v>
      </c>
      <c r="P491" t="str">
        <f t="shared" si="51"/>
        <v>OK</v>
      </c>
      <c r="Q491">
        <f t="shared" si="52"/>
        <v>1</v>
      </c>
      <c r="R491" t="str">
        <f t="shared" si="53"/>
        <v/>
      </c>
      <c r="S491" t="str">
        <f t="shared" si="54"/>
        <v/>
      </c>
      <c r="T491">
        <f t="shared" si="55"/>
        <v>1</v>
      </c>
    </row>
    <row r="492" spans="1:20">
      <c r="A492">
        <v>2097</v>
      </c>
      <c r="B492" t="s">
        <v>88</v>
      </c>
      <c r="C492">
        <v>4</v>
      </c>
      <c r="D492">
        <v>2097045</v>
      </c>
      <c r="E492" t="s">
        <v>98</v>
      </c>
      <c r="K492">
        <v>18</v>
      </c>
      <c r="L492">
        <v>3</v>
      </c>
      <c r="M492">
        <v>15</v>
      </c>
      <c r="N492">
        <f t="shared" si="49"/>
        <v>0</v>
      </c>
      <c r="O492">
        <f t="shared" si="50"/>
        <v>1</v>
      </c>
      <c r="P492" t="str">
        <f t="shared" si="51"/>
        <v>OK</v>
      </c>
      <c r="Q492">
        <f t="shared" si="52"/>
        <v>1</v>
      </c>
      <c r="R492" t="str">
        <f t="shared" si="53"/>
        <v/>
      </c>
      <c r="S492" t="str">
        <f t="shared" si="54"/>
        <v/>
      </c>
      <c r="T492">
        <f t="shared" si="55"/>
        <v>1</v>
      </c>
    </row>
    <row r="493" spans="1:20">
      <c r="A493">
        <v>2097</v>
      </c>
      <c r="B493" t="s">
        <v>88</v>
      </c>
      <c r="C493">
        <v>4</v>
      </c>
      <c r="D493">
        <v>2097046</v>
      </c>
      <c r="E493" t="s">
        <v>139</v>
      </c>
      <c r="K493">
        <v>10</v>
      </c>
      <c r="L493">
        <v>2</v>
      </c>
      <c r="M493">
        <v>8</v>
      </c>
      <c r="N493">
        <f t="shared" si="49"/>
        <v>0</v>
      </c>
      <c r="O493">
        <f t="shared" si="50"/>
        <v>1</v>
      </c>
      <c r="P493" t="str">
        <f t="shared" si="51"/>
        <v>OK</v>
      </c>
      <c r="Q493">
        <f t="shared" si="52"/>
        <v>0</v>
      </c>
      <c r="R493" t="str">
        <f t="shared" si="53"/>
        <v/>
      </c>
      <c r="S493" t="str">
        <f t="shared" si="54"/>
        <v/>
      </c>
      <c r="T493">
        <f t="shared" si="55"/>
        <v>0</v>
      </c>
    </row>
    <row r="494" spans="1:20">
      <c r="A494">
        <v>2097</v>
      </c>
      <c r="B494" t="s">
        <v>88</v>
      </c>
      <c r="C494">
        <v>4</v>
      </c>
      <c r="D494">
        <v>2097047</v>
      </c>
      <c r="E494" t="s">
        <v>140</v>
      </c>
      <c r="K494">
        <v>9</v>
      </c>
      <c r="L494">
        <v>3</v>
      </c>
      <c r="M494">
        <v>6</v>
      </c>
      <c r="N494">
        <f t="shared" si="49"/>
        <v>0</v>
      </c>
      <c r="O494">
        <f t="shared" si="50"/>
        <v>1</v>
      </c>
      <c r="P494" t="str">
        <f t="shared" si="51"/>
        <v>OK</v>
      </c>
      <c r="Q494">
        <f t="shared" si="52"/>
        <v>0</v>
      </c>
      <c r="R494" t="str">
        <f t="shared" si="53"/>
        <v/>
      </c>
      <c r="S494" t="str">
        <f t="shared" si="54"/>
        <v/>
      </c>
      <c r="T494">
        <f t="shared" si="55"/>
        <v>0</v>
      </c>
    </row>
    <row r="495" spans="1:20">
      <c r="A495">
        <v>2097</v>
      </c>
      <c r="B495" t="s">
        <v>88</v>
      </c>
      <c r="C495">
        <v>4</v>
      </c>
      <c r="D495">
        <v>2097048</v>
      </c>
      <c r="E495" t="s">
        <v>100</v>
      </c>
      <c r="K495">
        <v>10</v>
      </c>
      <c r="L495">
        <v>2</v>
      </c>
      <c r="M495">
        <v>8</v>
      </c>
      <c r="N495">
        <f t="shared" si="49"/>
        <v>0</v>
      </c>
      <c r="O495">
        <f t="shared" si="50"/>
        <v>1</v>
      </c>
      <c r="P495" t="str">
        <f t="shared" si="51"/>
        <v>OK</v>
      </c>
      <c r="Q495">
        <f t="shared" si="52"/>
        <v>1</v>
      </c>
      <c r="R495" t="str">
        <f t="shared" si="53"/>
        <v/>
      </c>
      <c r="S495" t="str">
        <f t="shared" si="54"/>
        <v/>
      </c>
      <c r="T495">
        <f t="shared" si="55"/>
        <v>1</v>
      </c>
    </row>
    <row r="496" spans="1:20">
      <c r="A496">
        <v>2097</v>
      </c>
      <c r="B496" t="s">
        <v>88</v>
      </c>
      <c r="C496">
        <v>4</v>
      </c>
      <c r="D496">
        <v>2097049</v>
      </c>
      <c r="E496" t="s">
        <v>101</v>
      </c>
      <c r="K496">
        <v>12</v>
      </c>
      <c r="L496">
        <v>3</v>
      </c>
      <c r="M496">
        <v>9</v>
      </c>
      <c r="N496">
        <f t="shared" si="49"/>
        <v>0</v>
      </c>
      <c r="O496">
        <f t="shared" si="50"/>
        <v>1</v>
      </c>
      <c r="P496" t="str">
        <f t="shared" si="51"/>
        <v>OK</v>
      </c>
      <c r="Q496">
        <f t="shared" si="52"/>
        <v>1</v>
      </c>
      <c r="R496" t="str">
        <f t="shared" si="53"/>
        <v/>
      </c>
      <c r="S496" t="str">
        <f t="shared" si="54"/>
        <v/>
      </c>
      <c r="T496">
        <f t="shared" si="55"/>
        <v>1</v>
      </c>
    </row>
    <row r="497" spans="1:20">
      <c r="A497">
        <v>2097</v>
      </c>
      <c r="B497" t="s">
        <v>88</v>
      </c>
      <c r="C497">
        <v>4</v>
      </c>
      <c r="D497">
        <v>2097050</v>
      </c>
      <c r="E497" t="s">
        <v>102</v>
      </c>
      <c r="K497">
        <v>14</v>
      </c>
      <c r="L497">
        <v>4</v>
      </c>
      <c r="M497">
        <v>10</v>
      </c>
      <c r="N497">
        <f t="shared" si="49"/>
        <v>0</v>
      </c>
      <c r="O497">
        <f t="shared" si="50"/>
        <v>1</v>
      </c>
      <c r="P497" t="str">
        <f t="shared" si="51"/>
        <v>OK</v>
      </c>
      <c r="Q497">
        <f t="shared" si="52"/>
        <v>1</v>
      </c>
      <c r="R497" t="str">
        <f t="shared" si="53"/>
        <v/>
      </c>
      <c r="S497" t="str">
        <f t="shared" si="54"/>
        <v/>
      </c>
      <c r="T497">
        <f t="shared" si="55"/>
        <v>1</v>
      </c>
    </row>
    <row r="498" spans="1:20">
      <c r="A498">
        <v>2097</v>
      </c>
      <c r="B498" t="s">
        <v>88</v>
      </c>
      <c r="C498">
        <v>4</v>
      </c>
      <c r="D498">
        <v>2097051</v>
      </c>
      <c r="E498" t="s">
        <v>103</v>
      </c>
      <c r="K498">
        <v>13</v>
      </c>
      <c r="L498">
        <v>2</v>
      </c>
      <c r="M498">
        <v>11</v>
      </c>
      <c r="N498">
        <f t="shared" si="49"/>
        <v>0</v>
      </c>
      <c r="O498">
        <f t="shared" si="50"/>
        <v>1</v>
      </c>
      <c r="P498" t="str">
        <f t="shared" si="51"/>
        <v>OK</v>
      </c>
      <c r="Q498">
        <f t="shared" si="52"/>
        <v>1</v>
      </c>
      <c r="R498" t="str">
        <f t="shared" si="53"/>
        <v/>
      </c>
      <c r="S498" t="str">
        <f t="shared" si="54"/>
        <v/>
      </c>
      <c r="T498">
        <f t="shared" si="55"/>
        <v>1</v>
      </c>
    </row>
    <row r="499" spans="1:20">
      <c r="A499">
        <v>2097</v>
      </c>
      <c r="B499" t="s">
        <v>88</v>
      </c>
      <c r="C499">
        <v>5</v>
      </c>
      <c r="D499">
        <v>2097052</v>
      </c>
      <c r="E499" t="s">
        <v>159</v>
      </c>
      <c r="K499">
        <v>5</v>
      </c>
      <c r="L499">
        <v>2</v>
      </c>
      <c r="M499">
        <v>3</v>
      </c>
      <c r="N499">
        <f t="shared" si="49"/>
        <v>0</v>
      </c>
      <c r="O499">
        <f t="shared" si="50"/>
        <v>1</v>
      </c>
      <c r="P499" t="str">
        <f t="shared" si="51"/>
        <v>OK</v>
      </c>
      <c r="Q499">
        <f t="shared" si="52"/>
        <v>0</v>
      </c>
      <c r="R499" t="str">
        <f t="shared" si="53"/>
        <v/>
      </c>
      <c r="S499" t="str">
        <f t="shared" si="54"/>
        <v/>
      </c>
      <c r="T499">
        <f t="shared" si="55"/>
        <v>0</v>
      </c>
    </row>
    <row r="500" spans="1:20">
      <c r="A500">
        <v>2097</v>
      </c>
      <c r="B500" t="s">
        <v>88</v>
      </c>
      <c r="C500">
        <v>5</v>
      </c>
      <c r="D500">
        <v>2097053</v>
      </c>
      <c r="E500" t="s">
        <v>141</v>
      </c>
      <c r="K500">
        <v>7</v>
      </c>
      <c r="L500">
        <v>2</v>
      </c>
      <c r="M500">
        <v>5</v>
      </c>
      <c r="N500">
        <f t="shared" si="49"/>
        <v>0</v>
      </c>
      <c r="O500">
        <f t="shared" si="50"/>
        <v>1</v>
      </c>
      <c r="P500" t="str">
        <f t="shared" si="51"/>
        <v>OK</v>
      </c>
      <c r="Q500">
        <f t="shared" si="52"/>
        <v>0</v>
      </c>
      <c r="R500" t="str">
        <f t="shared" si="53"/>
        <v/>
      </c>
      <c r="S500" t="str">
        <f t="shared" si="54"/>
        <v/>
      </c>
      <c r="T500">
        <f t="shared" si="55"/>
        <v>0</v>
      </c>
    </row>
    <row r="501" spans="1:20">
      <c r="A501">
        <v>2097</v>
      </c>
      <c r="B501" t="s">
        <v>88</v>
      </c>
      <c r="C501">
        <v>5</v>
      </c>
      <c r="D501">
        <v>2097054</v>
      </c>
      <c r="E501" t="s">
        <v>160</v>
      </c>
      <c r="K501">
        <v>3</v>
      </c>
      <c r="L501">
        <v>0</v>
      </c>
      <c r="M501">
        <v>3</v>
      </c>
      <c r="N501">
        <f t="shared" si="49"/>
        <v>0</v>
      </c>
      <c r="O501">
        <f t="shared" si="50"/>
        <v>1</v>
      </c>
      <c r="P501" t="str">
        <f t="shared" si="51"/>
        <v>OK</v>
      </c>
      <c r="Q501">
        <f t="shared" si="52"/>
        <v>0</v>
      </c>
      <c r="R501" t="str">
        <f t="shared" si="53"/>
        <v/>
      </c>
      <c r="S501" t="str">
        <f t="shared" si="54"/>
        <v/>
      </c>
      <c r="T501">
        <f t="shared" si="55"/>
        <v>0</v>
      </c>
    </row>
    <row r="502" spans="1:20">
      <c r="A502">
        <v>2097</v>
      </c>
      <c r="B502" t="s">
        <v>88</v>
      </c>
      <c r="C502">
        <v>5</v>
      </c>
      <c r="D502">
        <v>2097055</v>
      </c>
      <c r="E502" t="s">
        <v>71</v>
      </c>
      <c r="K502">
        <v>7</v>
      </c>
      <c r="L502">
        <v>1</v>
      </c>
      <c r="M502">
        <v>6</v>
      </c>
      <c r="N502">
        <f t="shared" si="49"/>
        <v>0</v>
      </c>
      <c r="O502">
        <f t="shared" si="50"/>
        <v>1</v>
      </c>
      <c r="P502" t="str">
        <f t="shared" si="51"/>
        <v>OK</v>
      </c>
      <c r="Q502">
        <f t="shared" si="52"/>
        <v>1</v>
      </c>
      <c r="R502" t="str">
        <f t="shared" si="53"/>
        <v/>
      </c>
      <c r="S502" t="str">
        <f t="shared" si="54"/>
        <v/>
      </c>
      <c r="T502">
        <f t="shared" si="55"/>
        <v>1</v>
      </c>
    </row>
    <row r="503" spans="1:20">
      <c r="A503">
        <v>2097</v>
      </c>
      <c r="B503" t="s">
        <v>88</v>
      </c>
      <c r="C503">
        <v>5</v>
      </c>
      <c r="D503">
        <v>2097056</v>
      </c>
      <c r="E503" t="s">
        <v>43</v>
      </c>
      <c r="K503">
        <v>7</v>
      </c>
      <c r="L503">
        <v>1</v>
      </c>
      <c r="M503">
        <v>6</v>
      </c>
      <c r="N503">
        <f t="shared" si="49"/>
        <v>0</v>
      </c>
      <c r="O503">
        <f t="shared" si="50"/>
        <v>1</v>
      </c>
      <c r="P503" t="str">
        <f t="shared" si="51"/>
        <v>OK</v>
      </c>
      <c r="Q503">
        <f t="shared" si="52"/>
        <v>0</v>
      </c>
      <c r="R503" t="str">
        <f t="shared" si="53"/>
        <v/>
      </c>
      <c r="S503" t="str">
        <f t="shared" si="54"/>
        <v/>
      </c>
      <c r="T503">
        <f t="shared" si="55"/>
        <v>0</v>
      </c>
    </row>
    <row r="504" spans="1:20">
      <c r="A504">
        <v>2097</v>
      </c>
      <c r="B504" t="s">
        <v>88</v>
      </c>
      <c r="C504">
        <v>5</v>
      </c>
      <c r="D504">
        <v>2097057</v>
      </c>
      <c r="E504" t="s">
        <v>45</v>
      </c>
      <c r="K504">
        <v>7</v>
      </c>
      <c r="L504">
        <v>2</v>
      </c>
      <c r="M504">
        <v>5</v>
      </c>
      <c r="N504">
        <f t="shared" si="49"/>
        <v>0</v>
      </c>
      <c r="O504">
        <f t="shared" si="50"/>
        <v>1</v>
      </c>
      <c r="P504" t="str">
        <f t="shared" si="51"/>
        <v>OK</v>
      </c>
      <c r="Q504">
        <f t="shared" si="52"/>
        <v>0</v>
      </c>
      <c r="R504" t="str">
        <f t="shared" si="53"/>
        <v/>
      </c>
      <c r="S504" t="str">
        <f t="shared" si="54"/>
        <v/>
      </c>
      <c r="T504">
        <f t="shared" si="55"/>
        <v>0</v>
      </c>
    </row>
    <row r="505" spans="1:20">
      <c r="A505">
        <v>2097</v>
      </c>
      <c r="B505" t="s">
        <v>88</v>
      </c>
      <c r="C505">
        <v>5</v>
      </c>
      <c r="D505">
        <v>2097058</v>
      </c>
      <c r="E505" t="s">
        <v>142</v>
      </c>
      <c r="K505">
        <v>18</v>
      </c>
      <c r="L505">
        <v>2</v>
      </c>
      <c r="M505">
        <v>16</v>
      </c>
      <c r="N505">
        <f t="shared" si="49"/>
        <v>0</v>
      </c>
      <c r="O505">
        <f t="shared" si="50"/>
        <v>1</v>
      </c>
      <c r="P505" t="str">
        <f t="shared" si="51"/>
        <v>OK</v>
      </c>
      <c r="Q505">
        <f t="shared" si="52"/>
        <v>0</v>
      </c>
      <c r="R505" t="str">
        <f t="shared" si="53"/>
        <v/>
      </c>
      <c r="S505" t="str">
        <f t="shared" si="54"/>
        <v/>
      </c>
      <c r="T505">
        <f t="shared" si="55"/>
        <v>0</v>
      </c>
    </row>
    <row r="506" spans="1:20">
      <c r="A506">
        <v>2097</v>
      </c>
      <c r="B506" t="s">
        <v>88</v>
      </c>
      <c r="C506">
        <v>5</v>
      </c>
      <c r="D506">
        <v>2097059</v>
      </c>
      <c r="E506" t="s">
        <v>143</v>
      </c>
      <c r="K506">
        <v>17</v>
      </c>
      <c r="L506">
        <v>2</v>
      </c>
      <c r="M506">
        <v>15</v>
      </c>
      <c r="N506">
        <f t="shared" si="49"/>
        <v>0</v>
      </c>
      <c r="O506">
        <f t="shared" si="50"/>
        <v>1</v>
      </c>
      <c r="P506" t="str">
        <f t="shared" si="51"/>
        <v>OK</v>
      </c>
      <c r="Q506">
        <f t="shared" si="52"/>
        <v>0</v>
      </c>
      <c r="R506" t="str">
        <f t="shared" si="53"/>
        <v/>
      </c>
      <c r="S506" t="str">
        <f t="shared" si="54"/>
        <v/>
      </c>
      <c r="T506">
        <f t="shared" si="55"/>
        <v>0</v>
      </c>
    </row>
    <row r="507" spans="1:20">
      <c r="A507">
        <v>2113</v>
      </c>
      <c r="B507" t="s">
        <v>51</v>
      </c>
      <c r="C507">
        <v>1</v>
      </c>
      <c r="D507">
        <v>2113001</v>
      </c>
      <c r="E507" t="s">
        <v>50</v>
      </c>
      <c r="K507">
        <v>9</v>
      </c>
      <c r="L507">
        <v>1</v>
      </c>
      <c r="M507">
        <v>8</v>
      </c>
      <c r="N507">
        <f t="shared" si="49"/>
        <v>0</v>
      </c>
      <c r="O507">
        <f t="shared" si="50"/>
        <v>1</v>
      </c>
      <c r="P507" t="str">
        <f t="shared" si="51"/>
        <v>OK</v>
      </c>
      <c r="Q507">
        <f t="shared" si="52"/>
        <v>1</v>
      </c>
      <c r="R507" t="str">
        <f t="shared" si="53"/>
        <v/>
      </c>
      <c r="S507" t="str">
        <f t="shared" si="54"/>
        <v/>
      </c>
      <c r="T507">
        <f t="shared" si="55"/>
        <v>1</v>
      </c>
    </row>
    <row r="508" spans="1:20">
      <c r="A508">
        <v>2113</v>
      </c>
      <c r="B508" t="s">
        <v>51</v>
      </c>
      <c r="C508">
        <v>1</v>
      </c>
      <c r="D508">
        <v>2113002</v>
      </c>
      <c r="E508" t="s">
        <v>87</v>
      </c>
      <c r="K508">
        <v>10</v>
      </c>
      <c r="L508">
        <v>1</v>
      </c>
      <c r="M508">
        <v>9</v>
      </c>
      <c r="N508">
        <f t="shared" si="49"/>
        <v>0</v>
      </c>
      <c r="O508">
        <f t="shared" si="50"/>
        <v>1</v>
      </c>
      <c r="P508" t="str">
        <f t="shared" si="51"/>
        <v>OK</v>
      </c>
      <c r="Q508">
        <f t="shared" si="52"/>
        <v>1</v>
      </c>
      <c r="R508" t="str">
        <f t="shared" si="53"/>
        <v/>
      </c>
      <c r="S508" t="str">
        <f t="shared" si="54"/>
        <v/>
      </c>
      <c r="T508">
        <f t="shared" si="55"/>
        <v>1</v>
      </c>
    </row>
    <row r="509" spans="1:20">
      <c r="A509">
        <v>2113</v>
      </c>
      <c r="B509" t="s">
        <v>51</v>
      </c>
      <c r="C509">
        <v>1</v>
      </c>
      <c r="D509">
        <v>2113003</v>
      </c>
      <c r="E509" t="s">
        <v>52</v>
      </c>
      <c r="K509">
        <v>11</v>
      </c>
      <c r="L509">
        <v>2</v>
      </c>
      <c r="M509">
        <v>9</v>
      </c>
      <c r="N509">
        <f t="shared" si="49"/>
        <v>0</v>
      </c>
      <c r="O509">
        <f t="shared" si="50"/>
        <v>1</v>
      </c>
      <c r="P509" t="str">
        <f t="shared" si="51"/>
        <v>OK</v>
      </c>
      <c r="Q509">
        <f t="shared" si="52"/>
        <v>1</v>
      </c>
      <c r="R509" t="str">
        <f t="shared" si="53"/>
        <v/>
      </c>
      <c r="S509" t="str">
        <f t="shared" si="54"/>
        <v/>
      </c>
      <c r="T509">
        <f t="shared" si="55"/>
        <v>1</v>
      </c>
    </row>
    <row r="510" spans="1:20">
      <c r="A510">
        <v>2113</v>
      </c>
      <c r="B510" t="s">
        <v>51</v>
      </c>
      <c r="C510">
        <v>1</v>
      </c>
      <c r="D510">
        <v>2113004</v>
      </c>
      <c r="E510" t="s">
        <v>53</v>
      </c>
      <c r="K510">
        <v>10</v>
      </c>
      <c r="L510">
        <v>2</v>
      </c>
      <c r="M510">
        <v>8</v>
      </c>
      <c r="N510">
        <f t="shared" si="49"/>
        <v>0</v>
      </c>
      <c r="O510">
        <f t="shared" si="50"/>
        <v>1</v>
      </c>
      <c r="P510" t="str">
        <f t="shared" si="51"/>
        <v>OK</v>
      </c>
      <c r="Q510">
        <f t="shared" si="52"/>
        <v>1</v>
      </c>
      <c r="R510" t="str">
        <f t="shared" si="53"/>
        <v/>
      </c>
      <c r="S510" t="str">
        <f t="shared" si="54"/>
        <v/>
      </c>
      <c r="T510">
        <f t="shared" si="55"/>
        <v>1</v>
      </c>
    </row>
    <row r="511" spans="1:20">
      <c r="A511">
        <v>2113</v>
      </c>
      <c r="B511" t="s">
        <v>51</v>
      </c>
      <c r="C511">
        <v>1</v>
      </c>
      <c r="D511">
        <v>2113005</v>
      </c>
      <c r="E511" t="s">
        <v>89</v>
      </c>
      <c r="K511">
        <v>11</v>
      </c>
      <c r="L511">
        <v>1</v>
      </c>
      <c r="M511">
        <v>10</v>
      </c>
      <c r="N511">
        <f t="shared" si="49"/>
        <v>0</v>
      </c>
      <c r="O511">
        <f t="shared" si="50"/>
        <v>1</v>
      </c>
      <c r="P511" t="str">
        <f t="shared" si="51"/>
        <v>OK</v>
      </c>
      <c r="Q511">
        <f t="shared" si="52"/>
        <v>1</v>
      </c>
      <c r="R511" t="str">
        <f t="shared" si="53"/>
        <v/>
      </c>
      <c r="S511" t="str">
        <f t="shared" si="54"/>
        <v/>
      </c>
      <c r="T511">
        <f t="shared" si="55"/>
        <v>1</v>
      </c>
    </row>
    <row r="512" spans="1:20">
      <c r="A512">
        <v>2113</v>
      </c>
      <c r="B512" t="s">
        <v>51</v>
      </c>
      <c r="C512">
        <v>1</v>
      </c>
      <c r="D512">
        <v>2113006</v>
      </c>
      <c r="E512" t="s">
        <v>25</v>
      </c>
      <c r="K512">
        <v>14</v>
      </c>
      <c r="L512">
        <v>2</v>
      </c>
      <c r="M512">
        <v>12</v>
      </c>
      <c r="N512">
        <f t="shared" si="49"/>
        <v>0</v>
      </c>
      <c r="O512">
        <f t="shared" si="50"/>
        <v>1</v>
      </c>
      <c r="P512" t="str">
        <f t="shared" si="51"/>
        <v>OK</v>
      </c>
      <c r="Q512">
        <f t="shared" si="52"/>
        <v>1</v>
      </c>
      <c r="R512" t="str">
        <f t="shared" si="53"/>
        <v/>
      </c>
      <c r="S512" t="str">
        <f t="shared" si="54"/>
        <v/>
      </c>
      <c r="T512">
        <f t="shared" si="55"/>
        <v>1</v>
      </c>
    </row>
    <row r="513" spans="1:20">
      <c r="A513">
        <v>2113</v>
      </c>
      <c r="B513" t="s">
        <v>51</v>
      </c>
      <c r="C513">
        <v>1</v>
      </c>
      <c r="D513">
        <v>2113007</v>
      </c>
      <c r="E513" t="s">
        <v>61</v>
      </c>
      <c r="K513">
        <v>9</v>
      </c>
      <c r="L513">
        <v>1</v>
      </c>
      <c r="M513">
        <v>8</v>
      </c>
      <c r="N513">
        <f t="shared" si="49"/>
        <v>0</v>
      </c>
      <c r="O513">
        <f t="shared" si="50"/>
        <v>1</v>
      </c>
      <c r="P513" t="str">
        <f t="shared" si="51"/>
        <v>OK</v>
      </c>
      <c r="Q513">
        <f t="shared" si="52"/>
        <v>1</v>
      </c>
      <c r="R513" t="str">
        <f t="shared" si="53"/>
        <v/>
      </c>
      <c r="S513" t="str">
        <f t="shared" si="54"/>
        <v/>
      </c>
      <c r="T513">
        <f t="shared" si="55"/>
        <v>1</v>
      </c>
    </row>
    <row r="514" spans="1:20">
      <c r="A514">
        <v>2113</v>
      </c>
      <c r="B514" t="s">
        <v>51</v>
      </c>
      <c r="C514">
        <v>1</v>
      </c>
      <c r="D514">
        <v>2113008</v>
      </c>
      <c r="E514" t="s">
        <v>55</v>
      </c>
      <c r="K514">
        <v>15</v>
      </c>
      <c r="L514">
        <v>4</v>
      </c>
      <c r="M514">
        <v>11</v>
      </c>
      <c r="N514">
        <f t="shared" ref="N514:N577" si="56">COUNTIF($I$2:$I$1176,I514)</f>
        <v>0</v>
      </c>
      <c r="O514">
        <f t="shared" si="50"/>
        <v>1</v>
      </c>
      <c r="P514" t="str">
        <f t="shared" si="51"/>
        <v>OK</v>
      </c>
      <c r="Q514">
        <f t="shared" si="52"/>
        <v>1</v>
      </c>
      <c r="R514" t="str">
        <f t="shared" si="53"/>
        <v/>
      </c>
      <c r="S514" t="str">
        <f t="shared" si="54"/>
        <v/>
      </c>
      <c r="T514">
        <f t="shared" si="55"/>
        <v>1</v>
      </c>
    </row>
    <row r="515" spans="1:20">
      <c r="A515">
        <v>2113</v>
      </c>
      <c r="B515" t="s">
        <v>51</v>
      </c>
      <c r="C515">
        <v>1</v>
      </c>
      <c r="D515">
        <v>2113009</v>
      </c>
      <c r="E515" t="s">
        <v>54</v>
      </c>
      <c r="K515">
        <v>11</v>
      </c>
      <c r="L515">
        <v>3</v>
      </c>
      <c r="M515">
        <v>8</v>
      </c>
      <c r="N515">
        <f t="shared" si="56"/>
        <v>0</v>
      </c>
      <c r="O515">
        <f t="shared" ref="O515:O578" si="57">COUNTIF($D$2:$D$1176,D515)</f>
        <v>1</v>
      </c>
      <c r="P515" t="str">
        <f t="shared" ref="P515:P578" si="58">IF(I515=D515,1,"OK")</f>
        <v>OK</v>
      </c>
      <c r="Q515">
        <f t="shared" ref="Q515:Q578" si="59">COUNTIF($I$2:$I$1176,D515)</f>
        <v>1</v>
      </c>
      <c r="R515" t="str">
        <f t="shared" ref="R515:R578" si="60">IF(I515="","",COUNTIF($D$2:$D$1176,I515))</f>
        <v/>
      </c>
      <c r="S515" t="str">
        <f t="shared" ref="S515:S578" si="61">IF(G515="","",IF(ISNUMBER(SEARCH("DOBLE GRADO",G515)),"","1"))</f>
        <v/>
      </c>
      <c r="T515">
        <f t="shared" ref="T515:T578" si="62">IF(ISNUMBER(SEARCH("DOBLE GRADO",B515)),COUNTIF($I$2:$I$1176,D515),"")</f>
        <v>1</v>
      </c>
    </row>
    <row r="516" spans="1:20">
      <c r="A516">
        <v>2113</v>
      </c>
      <c r="B516" t="s">
        <v>51</v>
      </c>
      <c r="C516">
        <v>1</v>
      </c>
      <c r="D516">
        <v>2113010</v>
      </c>
      <c r="E516" t="s">
        <v>57</v>
      </c>
      <c r="K516">
        <v>10</v>
      </c>
      <c r="L516">
        <v>2</v>
      </c>
      <c r="M516">
        <v>8</v>
      </c>
      <c r="N516">
        <f t="shared" si="56"/>
        <v>0</v>
      </c>
      <c r="O516">
        <f t="shared" si="57"/>
        <v>1</v>
      </c>
      <c r="P516" t="str">
        <f t="shared" si="58"/>
        <v>OK</v>
      </c>
      <c r="Q516">
        <f t="shared" si="59"/>
        <v>1</v>
      </c>
      <c r="R516" t="str">
        <f t="shared" si="60"/>
        <v/>
      </c>
      <c r="S516" t="str">
        <f t="shared" si="61"/>
        <v/>
      </c>
      <c r="T516">
        <f t="shared" si="62"/>
        <v>1</v>
      </c>
    </row>
    <row r="517" spans="1:20">
      <c r="A517">
        <v>2113</v>
      </c>
      <c r="B517" t="s">
        <v>51</v>
      </c>
      <c r="C517">
        <v>2</v>
      </c>
      <c r="D517">
        <v>2113011</v>
      </c>
      <c r="E517" t="s">
        <v>58</v>
      </c>
      <c r="K517">
        <v>11</v>
      </c>
      <c r="L517">
        <v>3</v>
      </c>
      <c r="M517">
        <v>8</v>
      </c>
      <c r="N517">
        <f t="shared" si="56"/>
        <v>0</v>
      </c>
      <c r="O517">
        <f t="shared" si="57"/>
        <v>1</v>
      </c>
      <c r="P517" t="str">
        <f t="shared" si="58"/>
        <v>OK</v>
      </c>
      <c r="Q517">
        <f t="shared" si="59"/>
        <v>1</v>
      </c>
      <c r="R517" t="str">
        <f t="shared" si="60"/>
        <v/>
      </c>
      <c r="S517" t="str">
        <f t="shared" si="61"/>
        <v/>
      </c>
      <c r="T517">
        <f t="shared" si="62"/>
        <v>1</v>
      </c>
    </row>
    <row r="518" spans="1:20">
      <c r="A518">
        <v>2113</v>
      </c>
      <c r="B518" t="s">
        <v>51</v>
      </c>
      <c r="C518">
        <v>2</v>
      </c>
      <c r="D518">
        <v>2113012</v>
      </c>
      <c r="E518" t="s">
        <v>59</v>
      </c>
      <c r="K518">
        <v>11</v>
      </c>
      <c r="L518">
        <v>2</v>
      </c>
      <c r="M518">
        <v>9</v>
      </c>
      <c r="N518">
        <f t="shared" si="56"/>
        <v>0</v>
      </c>
      <c r="O518">
        <f t="shared" si="57"/>
        <v>1</v>
      </c>
      <c r="P518" t="str">
        <f t="shared" si="58"/>
        <v>OK</v>
      </c>
      <c r="Q518">
        <f t="shared" si="59"/>
        <v>1</v>
      </c>
      <c r="R518" t="str">
        <f t="shared" si="60"/>
        <v/>
      </c>
      <c r="S518" t="str">
        <f t="shared" si="61"/>
        <v/>
      </c>
      <c r="T518">
        <f t="shared" si="62"/>
        <v>1</v>
      </c>
    </row>
    <row r="519" spans="1:20">
      <c r="A519">
        <v>2113</v>
      </c>
      <c r="B519" t="s">
        <v>51</v>
      </c>
      <c r="C519">
        <v>2</v>
      </c>
      <c r="D519">
        <v>2113013</v>
      </c>
      <c r="E519" t="s">
        <v>62</v>
      </c>
      <c r="K519">
        <v>12</v>
      </c>
      <c r="L519">
        <v>4</v>
      </c>
      <c r="M519">
        <v>8</v>
      </c>
      <c r="N519">
        <f t="shared" si="56"/>
        <v>0</v>
      </c>
      <c r="O519">
        <f t="shared" si="57"/>
        <v>1</v>
      </c>
      <c r="P519" t="str">
        <f t="shared" si="58"/>
        <v>OK</v>
      </c>
      <c r="Q519">
        <f t="shared" si="59"/>
        <v>1</v>
      </c>
      <c r="R519" t="str">
        <f t="shared" si="60"/>
        <v/>
      </c>
      <c r="S519" t="str">
        <f t="shared" si="61"/>
        <v/>
      </c>
      <c r="T519">
        <f t="shared" si="62"/>
        <v>1</v>
      </c>
    </row>
    <row r="520" spans="1:20">
      <c r="A520">
        <v>2113</v>
      </c>
      <c r="B520" t="s">
        <v>51</v>
      </c>
      <c r="C520">
        <v>2</v>
      </c>
      <c r="D520">
        <v>2113014</v>
      </c>
      <c r="E520" t="s">
        <v>94</v>
      </c>
      <c r="K520">
        <v>13</v>
      </c>
      <c r="L520">
        <v>4</v>
      </c>
      <c r="M520">
        <v>9</v>
      </c>
      <c r="N520">
        <f t="shared" si="56"/>
        <v>0</v>
      </c>
      <c r="O520">
        <f t="shared" si="57"/>
        <v>1</v>
      </c>
      <c r="P520" t="str">
        <f t="shared" si="58"/>
        <v>OK</v>
      </c>
      <c r="Q520">
        <f t="shared" si="59"/>
        <v>1</v>
      </c>
      <c r="R520" t="str">
        <f t="shared" si="60"/>
        <v/>
      </c>
      <c r="S520" t="str">
        <f t="shared" si="61"/>
        <v/>
      </c>
      <c r="T520">
        <f t="shared" si="62"/>
        <v>1</v>
      </c>
    </row>
    <row r="521" spans="1:20">
      <c r="A521">
        <v>2113</v>
      </c>
      <c r="B521" t="s">
        <v>51</v>
      </c>
      <c r="C521">
        <v>2</v>
      </c>
      <c r="D521">
        <v>2113015</v>
      </c>
      <c r="E521" t="s">
        <v>26</v>
      </c>
      <c r="K521">
        <v>5</v>
      </c>
      <c r="L521">
        <v>0</v>
      </c>
      <c r="M521">
        <v>5</v>
      </c>
      <c r="N521">
        <f t="shared" si="56"/>
        <v>0</v>
      </c>
      <c r="O521">
        <f t="shared" si="57"/>
        <v>1</v>
      </c>
      <c r="P521" t="str">
        <f t="shared" si="58"/>
        <v>OK</v>
      </c>
      <c r="Q521">
        <f t="shared" si="59"/>
        <v>0</v>
      </c>
      <c r="R521" t="str">
        <f t="shared" si="60"/>
        <v/>
      </c>
      <c r="S521" t="str">
        <f t="shared" si="61"/>
        <v/>
      </c>
      <c r="T521">
        <f t="shared" si="62"/>
        <v>0</v>
      </c>
    </row>
    <row r="522" spans="1:20">
      <c r="A522">
        <v>2113</v>
      </c>
      <c r="B522" t="s">
        <v>51</v>
      </c>
      <c r="C522">
        <v>2</v>
      </c>
      <c r="D522">
        <v>2113016</v>
      </c>
      <c r="E522" t="s">
        <v>60</v>
      </c>
      <c r="K522">
        <v>13</v>
      </c>
      <c r="L522">
        <v>4</v>
      </c>
      <c r="M522">
        <v>9</v>
      </c>
      <c r="N522">
        <f t="shared" si="56"/>
        <v>0</v>
      </c>
      <c r="O522">
        <f t="shared" si="57"/>
        <v>1</v>
      </c>
      <c r="P522" t="str">
        <f t="shared" si="58"/>
        <v>OK</v>
      </c>
      <c r="Q522">
        <f t="shared" si="59"/>
        <v>1</v>
      </c>
      <c r="R522" t="str">
        <f t="shared" si="60"/>
        <v/>
      </c>
      <c r="S522" t="str">
        <f t="shared" si="61"/>
        <v/>
      </c>
      <c r="T522">
        <f t="shared" si="62"/>
        <v>1</v>
      </c>
    </row>
    <row r="523" spans="1:20">
      <c r="A523">
        <v>2113</v>
      </c>
      <c r="B523" t="s">
        <v>51</v>
      </c>
      <c r="C523">
        <v>2</v>
      </c>
      <c r="D523">
        <v>2113017</v>
      </c>
      <c r="E523" t="s">
        <v>64</v>
      </c>
      <c r="K523">
        <v>11</v>
      </c>
      <c r="L523">
        <v>4</v>
      </c>
      <c r="M523">
        <v>7</v>
      </c>
      <c r="N523">
        <f t="shared" si="56"/>
        <v>0</v>
      </c>
      <c r="O523">
        <f t="shared" si="57"/>
        <v>1</v>
      </c>
      <c r="P523" t="str">
        <f t="shared" si="58"/>
        <v>OK</v>
      </c>
      <c r="Q523">
        <f t="shared" si="59"/>
        <v>1</v>
      </c>
      <c r="R523" t="str">
        <f t="shared" si="60"/>
        <v/>
      </c>
      <c r="S523" t="str">
        <f t="shared" si="61"/>
        <v/>
      </c>
      <c r="T523">
        <f t="shared" si="62"/>
        <v>1</v>
      </c>
    </row>
    <row r="524" spans="1:20">
      <c r="A524">
        <v>2113</v>
      </c>
      <c r="B524" t="s">
        <v>51</v>
      </c>
      <c r="C524">
        <v>2</v>
      </c>
      <c r="D524">
        <v>2113018</v>
      </c>
      <c r="E524" t="s">
        <v>66</v>
      </c>
      <c r="K524">
        <v>11</v>
      </c>
      <c r="L524">
        <v>2</v>
      </c>
      <c r="M524">
        <v>9</v>
      </c>
      <c r="N524">
        <f t="shared" si="56"/>
        <v>0</v>
      </c>
      <c r="O524">
        <f t="shared" si="57"/>
        <v>1</v>
      </c>
      <c r="P524" t="str">
        <f t="shared" si="58"/>
        <v>OK</v>
      </c>
      <c r="Q524">
        <f t="shared" si="59"/>
        <v>1</v>
      </c>
      <c r="R524" t="str">
        <f t="shared" si="60"/>
        <v/>
      </c>
      <c r="S524" t="str">
        <f t="shared" si="61"/>
        <v/>
      </c>
      <c r="T524">
        <f t="shared" si="62"/>
        <v>1</v>
      </c>
    </row>
    <row r="525" spans="1:20">
      <c r="A525">
        <v>2113</v>
      </c>
      <c r="B525" t="s">
        <v>51</v>
      </c>
      <c r="C525">
        <v>2</v>
      </c>
      <c r="D525">
        <v>2113019</v>
      </c>
      <c r="E525" t="s">
        <v>65</v>
      </c>
      <c r="K525">
        <v>12</v>
      </c>
      <c r="L525">
        <v>4</v>
      </c>
      <c r="M525">
        <v>8</v>
      </c>
      <c r="N525">
        <f t="shared" si="56"/>
        <v>0</v>
      </c>
      <c r="O525">
        <f t="shared" si="57"/>
        <v>1</v>
      </c>
      <c r="P525" t="str">
        <f t="shared" si="58"/>
        <v>OK</v>
      </c>
      <c r="Q525">
        <f t="shared" si="59"/>
        <v>1</v>
      </c>
      <c r="R525" t="str">
        <f t="shared" si="60"/>
        <v/>
      </c>
      <c r="S525" t="str">
        <f t="shared" si="61"/>
        <v/>
      </c>
      <c r="T525">
        <f t="shared" si="62"/>
        <v>1</v>
      </c>
    </row>
    <row r="526" spans="1:20">
      <c r="A526">
        <v>2113</v>
      </c>
      <c r="B526" t="s">
        <v>51</v>
      </c>
      <c r="C526">
        <v>2</v>
      </c>
      <c r="D526">
        <v>2113020</v>
      </c>
      <c r="E526" t="s">
        <v>32</v>
      </c>
      <c r="K526">
        <v>14</v>
      </c>
      <c r="L526">
        <v>2</v>
      </c>
      <c r="M526">
        <v>12</v>
      </c>
      <c r="N526">
        <f t="shared" si="56"/>
        <v>0</v>
      </c>
      <c r="O526">
        <f t="shared" si="57"/>
        <v>1</v>
      </c>
      <c r="P526" t="str">
        <f t="shared" si="58"/>
        <v>OK</v>
      </c>
      <c r="Q526">
        <f t="shared" si="59"/>
        <v>1</v>
      </c>
      <c r="R526" t="str">
        <f t="shared" si="60"/>
        <v/>
      </c>
      <c r="S526" t="str">
        <f t="shared" si="61"/>
        <v/>
      </c>
      <c r="T526">
        <f t="shared" si="62"/>
        <v>1</v>
      </c>
    </row>
    <row r="527" spans="1:20">
      <c r="A527">
        <v>2113</v>
      </c>
      <c r="B527" t="s">
        <v>51</v>
      </c>
      <c r="C527">
        <v>2</v>
      </c>
      <c r="D527">
        <v>2113021</v>
      </c>
      <c r="E527" t="s">
        <v>63</v>
      </c>
      <c r="K527">
        <v>10</v>
      </c>
      <c r="L527">
        <v>3</v>
      </c>
      <c r="M527">
        <v>7</v>
      </c>
      <c r="N527">
        <f t="shared" si="56"/>
        <v>0</v>
      </c>
      <c r="O527">
        <f t="shared" si="57"/>
        <v>1</v>
      </c>
      <c r="P527" t="str">
        <f t="shared" si="58"/>
        <v>OK</v>
      </c>
      <c r="Q527">
        <f t="shared" si="59"/>
        <v>1</v>
      </c>
      <c r="R527" t="str">
        <f t="shared" si="60"/>
        <v/>
      </c>
      <c r="S527" t="str">
        <f t="shared" si="61"/>
        <v/>
      </c>
      <c r="T527">
        <f t="shared" si="62"/>
        <v>1</v>
      </c>
    </row>
    <row r="528" spans="1:20">
      <c r="A528">
        <v>2113</v>
      </c>
      <c r="B528" t="s">
        <v>51</v>
      </c>
      <c r="C528">
        <v>2</v>
      </c>
      <c r="D528">
        <v>2113022</v>
      </c>
      <c r="E528" t="s">
        <v>96</v>
      </c>
      <c r="K528">
        <v>11</v>
      </c>
      <c r="L528">
        <v>4</v>
      </c>
      <c r="M528">
        <v>7</v>
      </c>
      <c r="N528">
        <f t="shared" si="56"/>
        <v>0</v>
      </c>
      <c r="O528">
        <f t="shared" si="57"/>
        <v>1</v>
      </c>
      <c r="P528" t="str">
        <f t="shared" si="58"/>
        <v>OK</v>
      </c>
      <c r="Q528">
        <f t="shared" si="59"/>
        <v>1</v>
      </c>
      <c r="R528" t="str">
        <f t="shared" si="60"/>
        <v/>
      </c>
      <c r="S528" t="str">
        <f t="shared" si="61"/>
        <v/>
      </c>
      <c r="T528">
        <f t="shared" si="62"/>
        <v>1</v>
      </c>
    </row>
    <row r="529" spans="1:20">
      <c r="A529">
        <v>2113</v>
      </c>
      <c r="B529" t="s">
        <v>51</v>
      </c>
      <c r="C529">
        <v>3</v>
      </c>
      <c r="D529">
        <v>2113023</v>
      </c>
      <c r="E529" t="s">
        <v>69</v>
      </c>
      <c r="K529">
        <v>13</v>
      </c>
      <c r="L529">
        <v>1</v>
      </c>
      <c r="M529">
        <v>12</v>
      </c>
      <c r="N529">
        <f t="shared" si="56"/>
        <v>0</v>
      </c>
      <c r="O529">
        <f t="shared" si="57"/>
        <v>1</v>
      </c>
      <c r="P529" t="str">
        <f t="shared" si="58"/>
        <v>OK</v>
      </c>
      <c r="Q529">
        <f t="shared" si="59"/>
        <v>1</v>
      </c>
      <c r="R529" t="str">
        <f t="shared" si="60"/>
        <v/>
      </c>
      <c r="S529" t="str">
        <f t="shared" si="61"/>
        <v/>
      </c>
      <c r="T529">
        <f t="shared" si="62"/>
        <v>1</v>
      </c>
    </row>
    <row r="530" spans="1:20">
      <c r="A530">
        <v>2113</v>
      </c>
      <c r="B530" t="s">
        <v>51</v>
      </c>
      <c r="C530">
        <v>3</v>
      </c>
      <c r="D530">
        <v>2113024</v>
      </c>
      <c r="E530" t="s">
        <v>72</v>
      </c>
      <c r="K530">
        <v>19</v>
      </c>
      <c r="L530">
        <v>1</v>
      </c>
      <c r="M530">
        <v>18</v>
      </c>
      <c r="N530">
        <f t="shared" si="56"/>
        <v>0</v>
      </c>
      <c r="O530">
        <f t="shared" si="57"/>
        <v>1</v>
      </c>
      <c r="P530" t="str">
        <f t="shared" si="58"/>
        <v>OK</v>
      </c>
      <c r="Q530">
        <f t="shared" si="59"/>
        <v>1</v>
      </c>
      <c r="R530" t="str">
        <f t="shared" si="60"/>
        <v/>
      </c>
      <c r="S530" t="str">
        <f t="shared" si="61"/>
        <v/>
      </c>
      <c r="T530">
        <f t="shared" si="62"/>
        <v>1</v>
      </c>
    </row>
    <row r="531" spans="1:20">
      <c r="A531">
        <v>2113</v>
      </c>
      <c r="B531" t="s">
        <v>51</v>
      </c>
      <c r="C531">
        <v>3</v>
      </c>
      <c r="D531">
        <v>2113025</v>
      </c>
      <c r="E531" t="s">
        <v>71</v>
      </c>
      <c r="K531">
        <v>13</v>
      </c>
      <c r="L531">
        <v>1</v>
      </c>
      <c r="M531">
        <v>12</v>
      </c>
      <c r="N531">
        <f t="shared" si="56"/>
        <v>0</v>
      </c>
      <c r="O531">
        <f t="shared" si="57"/>
        <v>1</v>
      </c>
      <c r="P531" t="str">
        <f t="shared" si="58"/>
        <v>OK</v>
      </c>
      <c r="Q531">
        <f t="shared" si="59"/>
        <v>1</v>
      </c>
      <c r="R531" t="str">
        <f t="shared" si="60"/>
        <v/>
      </c>
      <c r="S531" t="str">
        <f t="shared" si="61"/>
        <v/>
      </c>
      <c r="T531">
        <f t="shared" si="62"/>
        <v>1</v>
      </c>
    </row>
    <row r="532" spans="1:20">
      <c r="A532">
        <v>2113</v>
      </c>
      <c r="B532" t="s">
        <v>51</v>
      </c>
      <c r="C532">
        <v>3</v>
      </c>
      <c r="D532">
        <v>2113026</v>
      </c>
      <c r="E532" t="s">
        <v>70</v>
      </c>
      <c r="K532">
        <v>15</v>
      </c>
      <c r="L532">
        <v>1</v>
      </c>
      <c r="M532">
        <v>14</v>
      </c>
      <c r="N532">
        <f t="shared" si="56"/>
        <v>0</v>
      </c>
      <c r="O532">
        <f t="shared" si="57"/>
        <v>1</v>
      </c>
      <c r="P532" t="str">
        <f t="shared" si="58"/>
        <v>OK</v>
      </c>
      <c r="Q532">
        <f t="shared" si="59"/>
        <v>1</v>
      </c>
      <c r="R532" t="str">
        <f t="shared" si="60"/>
        <v/>
      </c>
      <c r="S532" t="str">
        <f t="shared" si="61"/>
        <v/>
      </c>
      <c r="T532">
        <f t="shared" si="62"/>
        <v>1</v>
      </c>
    </row>
    <row r="533" spans="1:20">
      <c r="A533">
        <v>2113</v>
      </c>
      <c r="B533" t="s">
        <v>51</v>
      </c>
      <c r="C533">
        <v>3</v>
      </c>
      <c r="D533">
        <v>2113027</v>
      </c>
      <c r="E533" t="s">
        <v>68</v>
      </c>
      <c r="K533">
        <v>12</v>
      </c>
      <c r="L533">
        <v>1</v>
      </c>
      <c r="M533">
        <v>11</v>
      </c>
      <c r="N533">
        <f t="shared" si="56"/>
        <v>0</v>
      </c>
      <c r="O533">
        <f t="shared" si="57"/>
        <v>1</v>
      </c>
      <c r="P533" t="str">
        <f t="shared" si="58"/>
        <v>OK</v>
      </c>
      <c r="Q533">
        <f t="shared" si="59"/>
        <v>1</v>
      </c>
      <c r="R533" t="str">
        <f t="shared" si="60"/>
        <v/>
      </c>
      <c r="S533" t="str">
        <f t="shared" si="61"/>
        <v/>
      </c>
      <c r="T533">
        <f t="shared" si="62"/>
        <v>1</v>
      </c>
    </row>
    <row r="534" spans="1:20">
      <c r="A534">
        <v>2113</v>
      </c>
      <c r="B534" t="s">
        <v>51</v>
      </c>
      <c r="C534">
        <v>3</v>
      </c>
      <c r="D534">
        <v>2113028</v>
      </c>
      <c r="E534" t="s">
        <v>82</v>
      </c>
      <c r="K534">
        <v>16</v>
      </c>
      <c r="L534">
        <v>1</v>
      </c>
      <c r="M534">
        <v>15</v>
      </c>
      <c r="N534">
        <f t="shared" si="56"/>
        <v>0</v>
      </c>
      <c r="O534">
        <f t="shared" si="57"/>
        <v>1</v>
      </c>
      <c r="P534" t="str">
        <f t="shared" si="58"/>
        <v>OK</v>
      </c>
      <c r="Q534">
        <f t="shared" si="59"/>
        <v>1</v>
      </c>
      <c r="R534" t="str">
        <f t="shared" si="60"/>
        <v/>
      </c>
      <c r="S534" t="str">
        <f t="shared" si="61"/>
        <v/>
      </c>
      <c r="T534">
        <f t="shared" si="62"/>
        <v>1</v>
      </c>
    </row>
    <row r="535" spans="1:20">
      <c r="A535">
        <v>2113</v>
      </c>
      <c r="B535" t="s">
        <v>51</v>
      </c>
      <c r="C535">
        <v>3</v>
      </c>
      <c r="D535">
        <v>2113029</v>
      </c>
      <c r="E535" t="s">
        <v>73</v>
      </c>
      <c r="K535">
        <v>18</v>
      </c>
      <c r="L535">
        <v>1</v>
      </c>
      <c r="M535">
        <v>17</v>
      </c>
      <c r="N535">
        <f t="shared" si="56"/>
        <v>0</v>
      </c>
      <c r="O535">
        <f t="shared" si="57"/>
        <v>1</v>
      </c>
      <c r="P535" t="str">
        <f t="shared" si="58"/>
        <v>OK</v>
      </c>
      <c r="Q535">
        <f t="shared" si="59"/>
        <v>1</v>
      </c>
      <c r="R535" t="str">
        <f t="shared" si="60"/>
        <v/>
      </c>
      <c r="S535" t="str">
        <f t="shared" si="61"/>
        <v/>
      </c>
      <c r="T535">
        <f t="shared" si="62"/>
        <v>1</v>
      </c>
    </row>
    <row r="536" spans="1:20">
      <c r="A536">
        <v>2113</v>
      </c>
      <c r="B536" t="s">
        <v>51</v>
      </c>
      <c r="C536">
        <v>3</v>
      </c>
      <c r="D536">
        <v>2113030</v>
      </c>
      <c r="E536" t="s">
        <v>103</v>
      </c>
      <c r="K536">
        <v>16</v>
      </c>
      <c r="L536">
        <v>1</v>
      </c>
      <c r="M536">
        <v>15</v>
      </c>
      <c r="N536">
        <f t="shared" si="56"/>
        <v>0</v>
      </c>
      <c r="O536">
        <f t="shared" si="57"/>
        <v>1</v>
      </c>
      <c r="P536" t="str">
        <f t="shared" si="58"/>
        <v>OK</v>
      </c>
      <c r="Q536">
        <f t="shared" si="59"/>
        <v>1</v>
      </c>
      <c r="R536" t="str">
        <f t="shared" si="60"/>
        <v/>
      </c>
      <c r="S536" t="str">
        <f t="shared" si="61"/>
        <v/>
      </c>
      <c r="T536">
        <f t="shared" si="62"/>
        <v>1</v>
      </c>
    </row>
    <row r="537" spans="1:20">
      <c r="A537">
        <v>2113</v>
      </c>
      <c r="B537" t="s">
        <v>51</v>
      </c>
      <c r="C537">
        <v>3</v>
      </c>
      <c r="D537">
        <v>2113031</v>
      </c>
      <c r="E537" t="s">
        <v>102</v>
      </c>
      <c r="K537">
        <v>10</v>
      </c>
      <c r="L537">
        <v>1</v>
      </c>
      <c r="M537">
        <v>9</v>
      </c>
      <c r="N537">
        <f t="shared" si="56"/>
        <v>0</v>
      </c>
      <c r="O537">
        <f t="shared" si="57"/>
        <v>1</v>
      </c>
      <c r="P537" t="str">
        <f t="shared" si="58"/>
        <v>OK</v>
      </c>
      <c r="Q537">
        <f t="shared" si="59"/>
        <v>1</v>
      </c>
      <c r="R537" t="str">
        <f t="shared" si="60"/>
        <v/>
      </c>
      <c r="S537" t="str">
        <f t="shared" si="61"/>
        <v/>
      </c>
      <c r="T537">
        <f t="shared" si="62"/>
        <v>1</v>
      </c>
    </row>
    <row r="538" spans="1:20">
      <c r="A538">
        <v>2113</v>
      </c>
      <c r="B538" t="s">
        <v>51</v>
      </c>
      <c r="C538">
        <v>3</v>
      </c>
      <c r="D538">
        <v>2113032</v>
      </c>
      <c r="E538" t="s">
        <v>100</v>
      </c>
      <c r="K538">
        <v>16</v>
      </c>
      <c r="L538">
        <v>1</v>
      </c>
      <c r="M538">
        <v>15</v>
      </c>
      <c r="N538">
        <f t="shared" si="56"/>
        <v>0</v>
      </c>
      <c r="O538">
        <f t="shared" si="57"/>
        <v>1</v>
      </c>
      <c r="P538" t="str">
        <f t="shared" si="58"/>
        <v>OK</v>
      </c>
      <c r="Q538">
        <f t="shared" si="59"/>
        <v>1</v>
      </c>
      <c r="R538" t="str">
        <f t="shared" si="60"/>
        <v/>
      </c>
      <c r="S538" t="str">
        <f t="shared" si="61"/>
        <v/>
      </c>
      <c r="T538">
        <f t="shared" si="62"/>
        <v>1</v>
      </c>
    </row>
    <row r="539" spans="1:20">
      <c r="A539">
        <v>2113</v>
      </c>
      <c r="B539" t="s">
        <v>51</v>
      </c>
      <c r="C539">
        <v>3</v>
      </c>
      <c r="D539">
        <v>2113033</v>
      </c>
      <c r="E539" t="s">
        <v>75</v>
      </c>
      <c r="K539">
        <v>14</v>
      </c>
      <c r="L539">
        <v>1</v>
      </c>
      <c r="M539">
        <v>13</v>
      </c>
      <c r="N539">
        <f t="shared" si="56"/>
        <v>0</v>
      </c>
      <c r="O539">
        <f t="shared" si="57"/>
        <v>1</v>
      </c>
      <c r="P539" t="str">
        <f t="shared" si="58"/>
        <v>OK</v>
      </c>
      <c r="Q539">
        <f t="shared" si="59"/>
        <v>1</v>
      </c>
      <c r="R539" t="str">
        <f t="shared" si="60"/>
        <v/>
      </c>
      <c r="S539" t="str">
        <f t="shared" si="61"/>
        <v/>
      </c>
      <c r="T539">
        <f t="shared" si="62"/>
        <v>1</v>
      </c>
    </row>
    <row r="540" spans="1:20">
      <c r="A540">
        <v>2113</v>
      </c>
      <c r="B540" t="s">
        <v>51</v>
      </c>
      <c r="C540">
        <v>3</v>
      </c>
      <c r="D540">
        <v>2113034</v>
      </c>
      <c r="E540" t="s">
        <v>78</v>
      </c>
      <c r="K540">
        <v>4</v>
      </c>
      <c r="L540">
        <v>0</v>
      </c>
      <c r="M540">
        <v>4</v>
      </c>
      <c r="N540">
        <f t="shared" si="56"/>
        <v>0</v>
      </c>
      <c r="O540">
        <f t="shared" si="57"/>
        <v>1</v>
      </c>
      <c r="P540" t="str">
        <f t="shared" si="58"/>
        <v>OK</v>
      </c>
      <c r="Q540">
        <f t="shared" si="59"/>
        <v>1</v>
      </c>
      <c r="R540" t="str">
        <f t="shared" si="60"/>
        <v/>
      </c>
      <c r="S540" t="str">
        <f t="shared" si="61"/>
        <v/>
      </c>
      <c r="T540">
        <f t="shared" si="62"/>
        <v>1</v>
      </c>
    </row>
    <row r="541" spans="1:20">
      <c r="A541">
        <v>2113</v>
      </c>
      <c r="B541" t="s">
        <v>51</v>
      </c>
      <c r="C541">
        <v>3</v>
      </c>
      <c r="D541">
        <v>2113044</v>
      </c>
      <c r="E541" t="s">
        <v>80</v>
      </c>
      <c r="K541">
        <v>10</v>
      </c>
      <c r="L541">
        <v>1</v>
      </c>
      <c r="M541">
        <v>9</v>
      </c>
      <c r="N541">
        <f t="shared" si="56"/>
        <v>0</v>
      </c>
      <c r="O541">
        <f t="shared" si="57"/>
        <v>1</v>
      </c>
      <c r="P541" t="str">
        <f t="shared" si="58"/>
        <v>OK</v>
      </c>
      <c r="Q541">
        <f t="shared" si="59"/>
        <v>1</v>
      </c>
      <c r="R541" t="str">
        <f t="shared" si="60"/>
        <v/>
      </c>
      <c r="S541" t="str">
        <f t="shared" si="61"/>
        <v/>
      </c>
      <c r="T541">
        <f t="shared" si="62"/>
        <v>1</v>
      </c>
    </row>
    <row r="542" spans="1:20">
      <c r="A542">
        <v>2113</v>
      </c>
      <c r="B542" t="s">
        <v>51</v>
      </c>
      <c r="C542">
        <v>4</v>
      </c>
      <c r="D542">
        <v>2113035</v>
      </c>
      <c r="E542" t="s">
        <v>98</v>
      </c>
      <c r="K542">
        <v>15</v>
      </c>
      <c r="L542">
        <v>1</v>
      </c>
      <c r="M542">
        <v>14</v>
      </c>
      <c r="N542">
        <f t="shared" si="56"/>
        <v>0</v>
      </c>
      <c r="O542">
        <f t="shared" si="57"/>
        <v>1</v>
      </c>
      <c r="P542" t="str">
        <f t="shared" si="58"/>
        <v>OK</v>
      </c>
      <c r="Q542">
        <f t="shared" si="59"/>
        <v>1</v>
      </c>
      <c r="R542" t="str">
        <f t="shared" si="60"/>
        <v/>
      </c>
      <c r="S542" t="str">
        <f t="shared" si="61"/>
        <v/>
      </c>
      <c r="T542">
        <f t="shared" si="62"/>
        <v>1</v>
      </c>
    </row>
    <row r="543" spans="1:20">
      <c r="A543">
        <v>2113</v>
      </c>
      <c r="B543" t="s">
        <v>51</v>
      </c>
      <c r="C543">
        <v>4</v>
      </c>
      <c r="D543">
        <v>2113036</v>
      </c>
      <c r="E543" t="s">
        <v>97</v>
      </c>
      <c r="K543">
        <v>16</v>
      </c>
      <c r="L543">
        <v>1</v>
      </c>
      <c r="M543">
        <v>15</v>
      </c>
      <c r="N543">
        <f t="shared" si="56"/>
        <v>0</v>
      </c>
      <c r="O543">
        <f t="shared" si="57"/>
        <v>1</v>
      </c>
      <c r="P543" t="str">
        <f t="shared" si="58"/>
        <v>OK</v>
      </c>
      <c r="Q543">
        <f t="shared" si="59"/>
        <v>1</v>
      </c>
      <c r="R543" t="str">
        <f t="shared" si="60"/>
        <v/>
      </c>
      <c r="S543" t="str">
        <f t="shared" si="61"/>
        <v/>
      </c>
      <c r="T543">
        <f t="shared" si="62"/>
        <v>1</v>
      </c>
    </row>
    <row r="544" spans="1:20">
      <c r="A544">
        <v>2113</v>
      </c>
      <c r="B544" t="s">
        <v>51</v>
      </c>
      <c r="C544">
        <v>4</v>
      </c>
      <c r="D544">
        <v>2113037</v>
      </c>
      <c r="E544" t="s">
        <v>86</v>
      </c>
      <c r="K544">
        <v>3</v>
      </c>
      <c r="L544">
        <v>0</v>
      </c>
      <c r="M544">
        <v>3</v>
      </c>
      <c r="N544">
        <f t="shared" si="56"/>
        <v>0</v>
      </c>
      <c r="O544">
        <f t="shared" si="57"/>
        <v>1</v>
      </c>
      <c r="P544" t="str">
        <f t="shared" si="58"/>
        <v>OK</v>
      </c>
      <c r="Q544">
        <f t="shared" si="59"/>
        <v>1</v>
      </c>
      <c r="R544" t="str">
        <f t="shared" si="60"/>
        <v/>
      </c>
      <c r="S544" t="str">
        <f t="shared" si="61"/>
        <v/>
      </c>
      <c r="T544">
        <f t="shared" si="62"/>
        <v>1</v>
      </c>
    </row>
    <row r="545" spans="1:20">
      <c r="A545">
        <v>2113</v>
      </c>
      <c r="B545" t="s">
        <v>51</v>
      </c>
      <c r="C545">
        <v>4</v>
      </c>
      <c r="D545">
        <v>2113038</v>
      </c>
      <c r="E545" t="s">
        <v>74</v>
      </c>
      <c r="K545">
        <v>10</v>
      </c>
      <c r="L545">
        <v>0</v>
      </c>
      <c r="M545">
        <v>10</v>
      </c>
      <c r="N545">
        <f t="shared" si="56"/>
        <v>0</v>
      </c>
      <c r="O545">
        <f t="shared" si="57"/>
        <v>1</v>
      </c>
      <c r="P545" t="str">
        <f t="shared" si="58"/>
        <v>OK</v>
      </c>
      <c r="Q545">
        <f t="shared" si="59"/>
        <v>1</v>
      </c>
      <c r="R545" t="str">
        <f t="shared" si="60"/>
        <v/>
      </c>
      <c r="S545" t="str">
        <f t="shared" si="61"/>
        <v/>
      </c>
      <c r="T545">
        <f t="shared" si="62"/>
        <v>1</v>
      </c>
    </row>
    <row r="546" spans="1:20">
      <c r="A546">
        <v>2113</v>
      </c>
      <c r="B546" t="s">
        <v>51</v>
      </c>
      <c r="C546">
        <v>4</v>
      </c>
      <c r="D546">
        <v>2113039</v>
      </c>
      <c r="E546" t="s">
        <v>77</v>
      </c>
      <c r="K546">
        <v>10</v>
      </c>
      <c r="L546">
        <v>0</v>
      </c>
      <c r="M546">
        <v>10</v>
      </c>
      <c r="N546">
        <f t="shared" si="56"/>
        <v>0</v>
      </c>
      <c r="O546">
        <f t="shared" si="57"/>
        <v>1</v>
      </c>
      <c r="P546" t="str">
        <f t="shared" si="58"/>
        <v>OK</v>
      </c>
      <c r="Q546">
        <f t="shared" si="59"/>
        <v>1</v>
      </c>
      <c r="R546" t="str">
        <f t="shared" si="60"/>
        <v/>
      </c>
      <c r="S546" t="str">
        <f t="shared" si="61"/>
        <v/>
      </c>
      <c r="T546">
        <f t="shared" si="62"/>
        <v>1</v>
      </c>
    </row>
    <row r="547" spans="1:20">
      <c r="A547">
        <v>2113</v>
      </c>
      <c r="B547" t="s">
        <v>51</v>
      </c>
      <c r="C547">
        <v>4</v>
      </c>
      <c r="D547">
        <v>2113040</v>
      </c>
      <c r="E547" t="s">
        <v>43</v>
      </c>
      <c r="K547">
        <v>9</v>
      </c>
      <c r="L547">
        <v>0</v>
      </c>
      <c r="M547">
        <v>9</v>
      </c>
      <c r="N547">
        <f t="shared" si="56"/>
        <v>0</v>
      </c>
      <c r="O547">
        <f t="shared" si="57"/>
        <v>1</v>
      </c>
      <c r="P547" t="str">
        <f t="shared" si="58"/>
        <v>OK</v>
      </c>
      <c r="Q547">
        <f t="shared" si="59"/>
        <v>0</v>
      </c>
      <c r="R547" t="str">
        <f t="shared" si="60"/>
        <v/>
      </c>
      <c r="S547" t="str">
        <f t="shared" si="61"/>
        <v/>
      </c>
      <c r="T547">
        <f t="shared" si="62"/>
        <v>0</v>
      </c>
    </row>
    <row r="548" spans="1:20">
      <c r="A548">
        <v>2113</v>
      </c>
      <c r="B548" t="s">
        <v>51</v>
      </c>
      <c r="C548">
        <v>4</v>
      </c>
      <c r="D548">
        <v>2113041</v>
      </c>
      <c r="E548" t="s">
        <v>45</v>
      </c>
      <c r="K548">
        <v>10</v>
      </c>
      <c r="L548">
        <v>0</v>
      </c>
      <c r="M548">
        <v>10</v>
      </c>
      <c r="N548">
        <f t="shared" si="56"/>
        <v>0</v>
      </c>
      <c r="O548">
        <f t="shared" si="57"/>
        <v>1</v>
      </c>
      <c r="P548" t="str">
        <f t="shared" si="58"/>
        <v>OK</v>
      </c>
      <c r="Q548">
        <f t="shared" si="59"/>
        <v>0</v>
      </c>
      <c r="R548" t="str">
        <f t="shared" si="60"/>
        <v/>
      </c>
      <c r="S548" t="str">
        <f t="shared" si="61"/>
        <v/>
      </c>
      <c r="T548">
        <f t="shared" si="62"/>
        <v>0</v>
      </c>
    </row>
    <row r="549" spans="1:20">
      <c r="A549">
        <v>2113</v>
      </c>
      <c r="B549" t="s">
        <v>51</v>
      </c>
      <c r="C549">
        <v>4</v>
      </c>
      <c r="D549">
        <v>2113042</v>
      </c>
      <c r="E549" t="s">
        <v>161</v>
      </c>
      <c r="K549">
        <v>24</v>
      </c>
      <c r="L549">
        <v>2</v>
      </c>
      <c r="M549">
        <v>22</v>
      </c>
      <c r="N549">
        <f t="shared" si="56"/>
        <v>0</v>
      </c>
      <c r="O549">
        <f t="shared" si="57"/>
        <v>1</v>
      </c>
      <c r="P549" t="str">
        <f t="shared" si="58"/>
        <v>OK</v>
      </c>
      <c r="Q549">
        <f t="shared" si="59"/>
        <v>0</v>
      </c>
      <c r="R549" t="str">
        <f t="shared" si="60"/>
        <v/>
      </c>
      <c r="S549" t="str">
        <f t="shared" si="61"/>
        <v/>
      </c>
      <c r="T549">
        <f t="shared" si="62"/>
        <v>0</v>
      </c>
    </row>
    <row r="550" spans="1:20">
      <c r="A550">
        <v>2113</v>
      </c>
      <c r="B550" t="s">
        <v>51</v>
      </c>
      <c r="C550">
        <v>4</v>
      </c>
      <c r="D550">
        <v>2113043</v>
      </c>
      <c r="E550" t="s">
        <v>162</v>
      </c>
      <c r="K550">
        <v>27</v>
      </c>
      <c r="L550">
        <v>3</v>
      </c>
      <c r="M550">
        <v>24</v>
      </c>
      <c r="N550">
        <f t="shared" si="56"/>
        <v>0</v>
      </c>
      <c r="O550">
        <f t="shared" si="57"/>
        <v>1</v>
      </c>
      <c r="P550" t="str">
        <f t="shared" si="58"/>
        <v>OK</v>
      </c>
      <c r="Q550">
        <f t="shared" si="59"/>
        <v>0</v>
      </c>
      <c r="R550" t="str">
        <f t="shared" si="60"/>
        <v/>
      </c>
      <c r="S550" t="str">
        <f t="shared" si="61"/>
        <v/>
      </c>
      <c r="T550">
        <f t="shared" si="62"/>
        <v>0</v>
      </c>
    </row>
    <row r="551" spans="1:20">
      <c r="A551">
        <v>2113</v>
      </c>
      <c r="B551" t="s">
        <v>51</v>
      </c>
      <c r="C551">
        <v>4</v>
      </c>
      <c r="D551">
        <v>2113045</v>
      </c>
      <c r="E551" t="s">
        <v>105</v>
      </c>
      <c r="K551">
        <v>3</v>
      </c>
      <c r="L551">
        <v>0</v>
      </c>
      <c r="M551">
        <v>3</v>
      </c>
      <c r="N551">
        <f t="shared" si="56"/>
        <v>0</v>
      </c>
      <c r="O551">
        <f t="shared" si="57"/>
        <v>1</v>
      </c>
      <c r="P551" t="str">
        <f t="shared" si="58"/>
        <v>OK</v>
      </c>
      <c r="Q551">
        <f t="shared" si="59"/>
        <v>1</v>
      </c>
      <c r="R551" t="str">
        <f t="shared" si="60"/>
        <v/>
      </c>
      <c r="S551" t="str">
        <f t="shared" si="61"/>
        <v/>
      </c>
      <c r="T551">
        <f t="shared" si="62"/>
        <v>1</v>
      </c>
    </row>
    <row r="552" spans="1:20">
      <c r="A552">
        <v>2113</v>
      </c>
      <c r="B552" t="s">
        <v>51</v>
      </c>
      <c r="C552">
        <v>4</v>
      </c>
      <c r="D552">
        <v>2113047</v>
      </c>
      <c r="E552" t="s">
        <v>84</v>
      </c>
      <c r="K552">
        <v>4</v>
      </c>
      <c r="L552">
        <v>0</v>
      </c>
      <c r="M552">
        <v>4</v>
      </c>
      <c r="N552">
        <f t="shared" si="56"/>
        <v>0</v>
      </c>
      <c r="O552">
        <f t="shared" si="57"/>
        <v>1</v>
      </c>
      <c r="P552" t="str">
        <f t="shared" si="58"/>
        <v>OK</v>
      </c>
      <c r="Q552">
        <f t="shared" si="59"/>
        <v>1</v>
      </c>
      <c r="R552" t="str">
        <f t="shared" si="60"/>
        <v/>
      </c>
      <c r="S552" t="str">
        <f t="shared" si="61"/>
        <v/>
      </c>
      <c r="T552">
        <f t="shared" si="62"/>
        <v>1</v>
      </c>
    </row>
    <row r="553" spans="1:20">
      <c r="A553">
        <v>2114</v>
      </c>
      <c r="B553" t="s">
        <v>93</v>
      </c>
      <c r="C553">
        <v>1</v>
      </c>
      <c r="D553">
        <v>2114002</v>
      </c>
      <c r="E553" t="s">
        <v>87</v>
      </c>
      <c r="K553">
        <v>11</v>
      </c>
      <c r="L553">
        <v>0</v>
      </c>
      <c r="M553">
        <v>11</v>
      </c>
      <c r="N553">
        <f t="shared" si="56"/>
        <v>0</v>
      </c>
      <c r="O553">
        <f t="shared" si="57"/>
        <v>1</v>
      </c>
      <c r="P553" t="str">
        <f t="shared" si="58"/>
        <v>OK</v>
      </c>
      <c r="Q553">
        <f t="shared" si="59"/>
        <v>1</v>
      </c>
      <c r="R553" t="str">
        <f t="shared" si="60"/>
        <v/>
      </c>
      <c r="S553" t="str">
        <f t="shared" si="61"/>
        <v/>
      </c>
      <c r="T553">
        <f t="shared" si="62"/>
        <v>1</v>
      </c>
    </row>
    <row r="554" spans="1:20">
      <c r="A554">
        <v>2114</v>
      </c>
      <c r="B554" t="s">
        <v>93</v>
      </c>
      <c r="C554">
        <v>1</v>
      </c>
      <c r="D554">
        <v>2114003</v>
      </c>
      <c r="E554" t="s">
        <v>89</v>
      </c>
      <c r="K554">
        <v>11</v>
      </c>
      <c r="L554">
        <v>0</v>
      </c>
      <c r="M554">
        <v>11</v>
      </c>
      <c r="N554">
        <f t="shared" si="56"/>
        <v>0</v>
      </c>
      <c r="O554">
        <f t="shared" si="57"/>
        <v>1</v>
      </c>
      <c r="P554" t="str">
        <f t="shared" si="58"/>
        <v>OK</v>
      </c>
      <c r="Q554">
        <f t="shared" si="59"/>
        <v>1</v>
      </c>
      <c r="R554" t="str">
        <f t="shared" si="60"/>
        <v/>
      </c>
      <c r="S554" t="str">
        <f t="shared" si="61"/>
        <v/>
      </c>
      <c r="T554">
        <f t="shared" si="62"/>
        <v>1</v>
      </c>
    </row>
    <row r="555" spans="1:20">
      <c r="A555">
        <v>2114</v>
      </c>
      <c r="B555" t="s">
        <v>93</v>
      </c>
      <c r="C555">
        <v>1</v>
      </c>
      <c r="D555">
        <v>2114004</v>
      </c>
      <c r="E555" t="s">
        <v>90</v>
      </c>
      <c r="K555">
        <v>11</v>
      </c>
      <c r="L555">
        <v>1</v>
      </c>
      <c r="M555">
        <v>10</v>
      </c>
      <c r="N555">
        <f t="shared" si="56"/>
        <v>0</v>
      </c>
      <c r="O555">
        <f t="shared" si="57"/>
        <v>1</v>
      </c>
      <c r="P555" t="str">
        <f t="shared" si="58"/>
        <v>OK</v>
      </c>
      <c r="Q555">
        <f t="shared" si="59"/>
        <v>1</v>
      </c>
      <c r="R555" t="str">
        <f t="shared" si="60"/>
        <v/>
      </c>
      <c r="S555" t="str">
        <f t="shared" si="61"/>
        <v/>
      </c>
      <c r="T555">
        <f t="shared" si="62"/>
        <v>1</v>
      </c>
    </row>
    <row r="556" spans="1:20">
      <c r="A556">
        <v>2114</v>
      </c>
      <c r="B556" t="s">
        <v>93</v>
      </c>
      <c r="C556">
        <v>1</v>
      </c>
      <c r="D556">
        <v>2114005</v>
      </c>
      <c r="E556" t="s">
        <v>53</v>
      </c>
      <c r="K556">
        <v>10</v>
      </c>
      <c r="L556">
        <v>1</v>
      </c>
      <c r="M556">
        <v>9</v>
      </c>
      <c r="N556">
        <f t="shared" si="56"/>
        <v>0</v>
      </c>
      <c r="O556">
        <f t="shared" si="57"/>
        <v>1</v>
      </c>
      <c r="P556" t="str">
        <f t="shared" si="58"/>
        <v>OK</v>
      </c>
      <c r="Q556">
        <f t="shared" si="59"/>
        <v>1</v>
      </c>
      <c r="R556" t="str">
        <f t="shared" si="60"/>
        <v/>
      </c>
      <c r="S556" t="str">
        <f t="shared" si="61"/>
        <v/>
      </c>
      <c r="T556">
        <f t="shared" si="62"/>
        <v>1</v>
      </c>
    </row>
    <row r="557" spans="1:20">
      <c r="A557">
        <v>2114</v>
      </c>
      <c r="B557" t="s">
        <v>93</v>
      </c>
      <c r="C557">
        <v>1</v>
      </c>
      <c r="D557">
        <v>2114006</v>
      </c>
      <c r="E557" t="s">
        <v>25</v>
      </c>
      <c r="K557">
        <v>11</v>
      </c>
      <c r="L557">
        <v>0</v>
      </c>
      <c r="M557">
        <v>11</v>
      </c>
      <c r="N557">
        <f t="shared" si="56"/>
        <v>0</v>
      </c>
      <c r="O557">
        <f t="shared" si="57"/>
        <v>1</v>
      </c>
      <c r="P557" t="str">
        <f t="shared" si="58"/>
        <v>OK</v>
      </c>
      <c r="Q557">
        <f t="shared" si="59"/>
        <v>1</v>
      </c>
      <c r="R557" t="str">
        <f t="shared" si="60"/>
        <v/>
      </c>
      <c r="S557" t="str">
        <f t="shared" si="61"/>
        <v/>
      </c>
      <c r="T557">
        <f t="shared" si="62"/>
        <v>1</v>
      </c>
    </row>
    <row r="558" spans="1:20">
      <c r="A558">
        <v>2114</v>
      </c>
      <c r="B558" t="s">
        <v>93</v>
      </c>
      <c r="C558">
        <v>1</v>
      </c>
      <c r="D558">
        <v>2114007</v>
      </c>
      <c r="E558" t="s">
        <v>92</v>
      </c>
      <c r="K558">
        <v>10</v>
      </c>
      <c r="L558">
        <v>0</v>
      </c>
      <c r="M558">
        <v>10</v>
      </c>
      <c r="N558">
        <f t="shared" si="56"/>
        <v>0</v>
      </c>
      <c r="O558">
        <f t="shared" si="57"/>
        <v>1</v>
      </c>
      <c r="P558" t="str">
        <f t="shared" si="58"/>
        <v>OK</v>
      </c>
      <c r="Q558">
        <f t="shared" si="59"/>
        <v>1</v>
      </c>
      <c r="R558" t="str">
        <f t="shared" si="60"/>
        <v/>
      </c>
      <c r="S558" t="str">
        <f t="shared" si="61"/>
        <v/>
      </c>
      <c r="T558">
        <f t="shared" si="62"/>
        <v>1</v>
      </c>
    </row>
    <row r="559" spans="1:20">
      <c r="A559">
        <v>2114</v>
      </c>
      <c r="B559" t="s">
        <v>93</v>
      </c>
      <c r="C559">
        <v>1</v>
      </c>
      <c r="D559">
        <v>2114008</v>
      </c>
      <c r="E559" t="s">
        <v>61</v>
      </c>
      <c r="K559">
        <v>8</v>
      </c>
      <c r="L559">
        <v>0</v>
      </c>
      <c r="M559">
        <v>8</v>
      </c>
      <c r="N559">
        <f t="shared" si="56"/>
        <v>0</v>
      </c>
      <c r="O559">
        <f t="shared" si="57"/>
        <v>1</v>
      </c>
      <c r="P559" t="str">
        <f t="shared" si="58"/>
        <v>OK</v>
      </c>
      <c r="Q559">
        <f t="shared" si="59"/>
        <v>1</v>
      </c>
      <c r="R559" t="str">
        <f t="shared" si="60"/>
        <v/>
      </c>
      <c r="S559" t="str">
        <f t="shared" si="61"/>
        <v/>
      </c>
      <c r="T559">
        <f t="shared" si="62"/>
        <v>1</v>
      </c>
    </row>
    <row r="560" spans="1:20">
      <c r="A560">
        <v>2114</v>
      </c>
      <c r="B560" t="s">
        <v>93</v>
      </c>
      <c r="C560">
        <v>1</v>
      </c>
      <c r="D560">
        <v>2114009</v>
      </c>
      <c r="E560" t="s">
        <v>57</v>
      </c>
      <c r="K560">
        <v>10</v>
      </c>
      <c r="L560">
        <v>0</v>
      </c>
      <c r="M560">
        <v>10</v>
      </c>
      <c r="N560">
        <f t="shared" si="56"/>
        <v>0</v>
      </c>
      <c r="O560">
        <f t="shared" si="57"/>
        <v>1</v>
      </c>
      <c r="P560" t="str">
        <f t="shared" si="58"/>
        <v>OK</v>
      </c>
      <c r="Q560">
        <f t="shared" si="59"/>
        <v>1</v>
      </c>
      <c r="R560" t="str">
        <f t="shared" si="60"/>
        <v/>
      </c>
      <c r="S560" t="str">
        <f t="shared" si="61"/>
        <v/>
      </c>
      <c r="T560">
        <f t="shared" si="62"/>
        <v>1</v>
      </c>
    </row>
    <row r="561" spans="1:20">
      <c r="A561">
        <v>2114</v>
      </c>
      <c r="B561" t="s">
        <v>93</v>
      </c>
      <c r="C561">
        <v>1</v>
      </c>
      <c r="D561">
        <v>2114010</v>
      </c>
      <c r="E561" t="s">
        <v>55</v>
      </c>
      <c r="K561">
        <v>18</v>
      </c>
      <c r="L561">
        <v>4</v>
      </c>
      <c r="M561">
        <v>14</v>
      </c>
      <c r="N561">
        <f t="shared" si="56"/>
        <v>0</v>
      </c>
      <c r="O561">
        <f t="shared" si="57"/>
        <v>1</v>
      </c>
      <c r="P561" t="str">
        <f t="shared" si="58"/>
        <v>OK</v>
      </c>
      <c r="Q561">
        <f t="shared" si="59"/>
        <v>1</v>
      </c>
      <c r="R561" t="str">
        <f t="shared" si="60"/>
        <v/>
      </c>
      <c r="S561" t="str">
        <f t="shared" si="61"/>
        <v/>
      </c>
      <c r="T561">
        <f t="shared" si="62"/>
        <v>1</v>
      </c>
    </row>
    <row r="562" spans="1:20">
      <c r="A562">
        <v>2114</v>
      </c>
      <c r="B562" t="s">
        <v>93</v>
      </c>
      <c r="C562">
        <v>1</v>
      </c>
      <c r="D562">
        <v>2114011</v>
      </c>
      <c r="E562" t="s">
        <v>58</v>
      </c>
      <c r="K562">
        <v>11</v>
      </c>
      <c r="L562">
        <v>0</v>
      </c>
      <c r="M562">
        <v>11</v>
      </c>
      <c r="N562">
        <f t="shared" si="56"/>
        <v>0</v>
      </c>
      <c r="O562">
        <f t="shared" si="57"/>
        <v>1</v>
      </c>
      <c r="P562" t="str">
        <f t="shared" si="58"/>
        <v>OK</v>
      </c>
      <c r="Q562">
        <f t="shared" si="59"/>
        <v>1</v>
      </c>
      <c r="R562" t="str">
        <f t="shared" si="60"/>
        <v/>
      </c>
      <c r="S562" t="str">
        <f t="shared" si="61"/>
        <v/>
      </c>
      <c r="T562">
        <f t="shared" si="62"/>
        <v>1</v>
      </c>
    </row>
    <row r="563" spans="1:20">
      <c r="A563">
        <v>2114</v>
      </c>
      <c r="B563" t="s">
        <v>93</v>
      </c>
      <c r="C563">
        <v>2</v>
      </c>
      <c r="D563">
        <v>2114001</v>
      </c>
      <c r="E563" t="s">
        <v>26</v>
      </c>
      <c r="K563">
        <v>10</v>
      </c>
      <c r="L563">
        <v>1</v>
      </c>
      <c r="M563">
        <v>9</v>
      </c>
      <c r="N563">
        <f t="shared" si="56"/>
        <v>0</v>
      </c>
      <c r="O563">
        <f t="shared" si="57"/>
        <v>1</v>
      </c>
      <c r="P563" t="str">
        <f t="shared" si="58"/>
        <v>OK</v>
      </c>
      <c r="Q563">
        <f t="shared" si="59"/>
        <v>0</v>
      </c>
      <c r="R563" t="str">
        <f t="shared" si="60"/>
        <v/>
      </c>
      <c r="S563" t="str">
        <f t="shared" si="61"/>
        <v/>
      </c>
      <c r="T563">
        <f t="shared" si="62"/>
        <v>0</v>
      </c>
    </row>
    <row r="564" spans="1:20">
      <c r="A564">
        <v>2114</v>
      </c>
      <c r="B564" t="s">
        <v>93</v>
      </c>
      <c r="C564">
        <v>2</v>
      </c>
      <c r="D564">
        <v>2114012</v>
      </c>
      <c r="E564" t="s">
        <v>59</v>
      </c>
      <c r="K564">
        <v>13</v>
      </c>
      <c r="L564">
        <v>4</v>
      </c>
      <c r="M564">
        <v>9</v>
      </c>
      <c r="N564">
        <f t="shared" si="56"/>
        <v>0</v>
      </c>
      <c r="O564">
        <f t="shared" si="57"/>
        <v>1</v>
      </c>
      <c r="P564" t="str">
        <f t="shared" si="58"/>
        <v>OK</v>
      </c>
      <c r="Q564">
        <f t="shared" si="59"/>
        <v>1</v>
      </c>
      <c r="R564" t="str">
        <f t="shared" si="60"/>
        <v/>
      </c>
      <c r="S564" t="str">
        <f t="shared" si="61"/>
        <v/>
      </c>
      <c r="T564">
        <f t="shared" si="62"/>
        <v>1</v>
      </c>
    </row>
    <row r="565" spans="1:20">
      <c r="A565">
        <v>2114</v>
      </c>
      <c r="B565" t="s">
        <v>93</v>
      </c>
      <c r="C565">
        <v>2</v>
      </c>
      <c r="D565">
        <v>2114013</v>
      </c>
      <c r="E565" t="s">
        <v>62</v>
      </c>
      <c r="K565">
        <v>10</v>
      </c>
      <c r="L565">
        <v>3</v>
      </c>
      <c r="M565">
        <v>7</v>
      </c>
      <c r="N565">
        <f t="shared" si="56"/>
        <v>0</v>
      </c>
      <c r="O565">
        <f t="shared" si="57"/>
        <v>1</v>
      </c>
      <c r="P565" t="str">
        <f t="shared" si="58"/>
        <v>OK</v>
      </c>
      <c r="Q565">
        <f t="shared" si="59"/>
        <v>1</v>
      </c>
      <c r="R565" t="str">
        <f t="shared" si="60"/>
        <v/>
      </c>
      <c r="S565" t="str">
        <f t="shared" si="61"/>
        <v/>
      </c>
      <c r="T565">
        <f t="shared" si="62"/>
        <v>1</v>
      </c>
    </row>
    <row r="566" spans="1:20">
      <c r="A566">
        <v>2114</v>
      </c>
      <c r="B566" t="s">
        <v>93</v>
      </c>
      <c r="C566">
        <v>2</v>
      </c>
      <c r="D566">
        <v>2114014</v>
      </c>
      <c r="E566" t="s">
        <v>111</v>
      </c>
      <c r="K566">
        <v>11</v>
      </c>
      <c r="L566">
        <v>3</v>
      </c>
      <c r="M566">
        <v>8</v>
      </c>
      <c r="N566">
        <f t="shared" si="56"/>
        <v>0</v>
      </c>
      <c r="O566">
        <f t="shared" si="57"/>
        <v>1</v>
      </c>
      <c r="P566" t="str">
        <f t="shared" si="58"/>
        <v>OK</v>
      </c>
      <c r="Q566">
        <f t="shared" si="59"/>
        <v>1</v>
      </c>
      <c r="R566" t="str">
        <f t="shared" si="60"/>
        <v/>
      </c>
      <c r="S566" t="str">
        <f t="shared" si="61"/>
        <v/>
      </c>
      <c r="T566">
        <f t="shared" si="62"/>
        <v>1</v>
      </c>
    </row>
    <row r="567" spans="1:20">
      <c r="A567">
        <v>2114</v>
      </c>
      <c r="B567" t="s">
        <v>93</v>
      </c>
      <c r="C567">
        <v>2</v>
      </c>
      <c r="D567">
        <v>2114015</v>
      </c>
      <c r="E567" t="s">
        <v>54</v>
      </c>
      <c r="K567">
        <v>13</v>
      </c>
      <c r="L567">
        <v>4</v>
      </c>
      <c r="M567">
        <v>9</v>
      </c>
      <c r="N567">
        <f t="shared" si="56"/>
        <v>0</v>
      </c>
      <c r="O567">
        <f t="shared" si="57"/>
        <v>1</v>
      </c>
      <c r="P567" t="str">
        <f t="shared" si="58"/>
        <v>OK</v>
      </c>
      <c r="Q567">
        <f t="shared" si="59"/>
        <v>1</v>
      </c>
      <c r="R567" t="str">
        <f t="shared" si="60"/>
        <v/>
      </c>
      <c r="S567" t="str">
        <f t="shared" si="61"/>
        <v/>
      </c>
      <c r="T567">
        <f t="shared" si="62"/>
        <v>1</v>
      </c>
    </row>
    <row r="568" spans="1:20">
      <c r="A568">
        <v>2114</v>
      </c>
      <c r="B568" t="s">
        <v>93</v>
      </c>
      <c r="C568">
        <v>2</v>
      </c>
      <c r="D568">
        <v>2114016</v>
      </c>
      <c r="E568" t="s">
        <v>94</v>
      </c>
      <c r="K568">
        <v>14</v>
      </c>
      <c r="L568">
        <v>5</v>
      </c>
      <c r="M568">
        <v>9</v>
      </c>
      <c r="N568">
        <f t="shared" si="56"/>
        <v>0</v>
      </c>
      <c r="O568">
        <f t="shared" si="57"/>
        <v>1</v>
      </c>
      <c r="P568" t="str">
        <f t="shared" si="58"/>
        <v>OK</v>
      </c>
      <c r="Q568">
        <f t="shared" si="59"/>
        <v>1</v>
      </c>
      <c r="R568" t="str">
        <f t="shared" si="60"/>
        <v/>
      </c>
      <c r="S568" t="str">
        <f t="shared" si="61"/>
        <v/>
      </c>
      <c r="T568">
        <f t="shared" si="62"/>
        <v>1</v>
      </c>
    </row>
    <row r="569" spans="1:20">
      <c r="A569">
        <v>2114</v>
      </c>
      <c r="B569" t="s">
        <v>93</v>
      </c>
      <c r="C569">
        <v>2</v>
      </c>
      <c r="D569">
        <v>2114017</v>
      </c>
      <c r="E569" t="s">
        <v>64</v>
      </c>
      <c r="K569">
        <v>9</v>
      </c>
      <c r="L569">
        <v>3</v>
      </c>
      <c r="M569">
        <v>6</v>
      </c>
      <c r="N569">
        <f t="shared" si="56"/>
        <v>0</v>
      </c>
      <c r="O569">
        <f t="shared" si="57"/>
        <v>1</v>
      </c>
      <c r="P569" t="str">
        <f t="shared" si="58"/>
        <v>OK</v>
      </c>
      <c r="Q569">
        <f t="shared" si="59"/>
        <v>1</v>
      </c>
      <c r="R569" t="str">
        <f t="shared" si="60"/>
        <v/>
      </c>
      <c r="S569" t="str">
        <f t="shared" si="61"/>
        <v/>
      </c>
      <c r="T569">
        <f t="shared" si="62"/>
        <v>1</v>
      </c>
    </row>
    <row r="570" spans="1:20">
      <c r="A570">
        <v>2114</v>
      </c>
      <c r="B570" t="s">
        <v>93</v>
      </c>
      <c r="C570">
        <v>2</v>
      </c>
      <c r="D570">
        <v>2114018</v>
      </c>
      <c r="E570" t="s">
        <v>65</v>
      </c>
      <c r="K570">
        <v>9</v>
      </c>
      <c r="L570">
        <v>3</v>
      </c>
      <c r="M570">
        <v>6</v>
      </c>
      <c r="N570">
        <f t="shared" si="56"/>
        <v>0</v>
      </c>
      <c r="O570">
        <f t="shared" si="57"/>
        <v>1</v>
      </c>
      <c r="P570" t="str">
        <f t="shared" si="58"/>
        <v>OK</v>
      </c>
      <c r="Q570">
        <f t="shared" si="59"/>
        <v>1</v>
      </c>
      <c r="R570" t="str">
        <f t="shared" si="60"/>
        <v/>
      </c>
      <c r="S570" t="str">
        <f t="shared" si="61"/>
        <v/>
      </c>
      <c r="T570">
        <f t="shared" si="62"/>
        <v>1</v>
      </c>
    </row>
    <row r="571" spans="1:20">
      <c r="A571">
        <v>2114</v>
      </c>
      <c r="B571" t="s">
        <v>93</v>
      </c>
      <c r="C571">
        <v>2</v>
      </c>
      <c r="D571">
        <v>2114019</v>
      </c>
      <c r="E571" t="s">
        <v>32</v>
      </c>
      <c r="K571">
        <v>14</v>
      </c>
      <c r="L571">
        <v>3</v>
      </c>
      <c r="M571">
        <v>11</v>
      </c>
      <c r="N571">
        <f t="shared" si="56"/>
        <v>0</v>
      </c>
      <c r="O571">
        <f t="shared" si="57"/>
        <v>1</v>
      </c>
      <c r="P571" t="str">
        <f t="shared" si="58"/>
        <v>OK</v>
      </c>
      <c r="Q571">
        <f t="shared" si="59"/>
        <v>1</v>
      </c>
      <c r="R571" t="str">
        <f t="shared" si="60"/>
        <v/>
      </c>
      <c r="S571" t="str">
        <f t="shared" si="61"/>
        <v/>
      </c>
      <c r="T571">
        <f t="shared" si="62"/>
        <v>1</v>
      </c>
    </row>
    <row r="572" spans="1:20">
      <c r="A572">
        <v>2114</v>
      </c>
      <c r="B572" t="s">
        <v>93</v>
      </c>
      <c r="C572">
        <v>2</v>
      </c>
      <c r="D572">
        <v>2114020</v>
      </c>
      <c r="E572" t="s">
        <v>112</v>
      </c>
      <c r="K572">
        <v>11</v>
      </c>
      <c r="L572">
        <v>4</v>
      </c>
      <c r="M572">
        <v>7</v>
      </c>
      <c r="N572">
        <f t="shared" si="56"/>
        <v>0</v>
      </c>
      <c r="O572">
        <f t="shared" si="57"/>
        <v>1</v>
      </c>
      <c r="P572" t="str">
        <f t="shared" si="58"/>
        <v>OK</v>
      </c>
      <c r="Q572">
        <f t="shared" si="59"/>
        <v>1</v>
      </c>
      <c r="R572" t="str">
        <f t="shared" si="60"/>
        <v/>
      </c>
      <c r="S572" t="str">
        <f t="shared" si="61"/>
        <v/>
      </c>
      <c r="T572">
        <f t="shared" si="62"/>
        <v>1</v>
      </c>
    </row>
    <row r="573" spans="1:20">
      <c r="A573">
        <v>2114</v>
      </c>
      <c r="B573" t="s">
        <v>93</v>
      </c>
      <c r="C573">
        <v>2</v>
      </c>
      <c r="D573">
        <v>2114021</v>
      </c>
      <c r="E573" t="s">
        <v>113</v>
      </c>
      <c r="K573">
        <v>12</v>
      </c>
      <c r="L573">
        <v>3</v>
      </c>
      <c r="M573">
        <v>9</v>
      </c>
      <c r="N573">
        <f t="shared" si="56"/>
        <v>0</v>
      </c>
      <c r="O573">
        <f t="shared" si="57"/>
        <v>1</v>
      </c>
      <c r="P573" t="str">
        <f t="shared" si="58"/>
        <v>OK</v>
      </c>
      <c r="Q573">
        <f t="shared" si="59"/>
        <v>1</v>
      </c>
      <c r="R573" t="str">
        <f t="shared" si="60"/>
        <v/>
      </c>
      <c r="S573" t="str">
        <f t="shared" si="61"/>
        <v/>
      </c>
      <c r="T573">
        <f t="shared" si="62"/>
        <v>1</v>
      </c>
    </row>
    <row r="574" spans="1:20">
      <c r="A574">
        <v>2114</v>
      </c>
      <c r="B574" t="s">
        <v>93</v>
      </c>
      <c r="C574">
        <v>2</v>
      </c>
      <c r="D574">
        <v>2114022</v>
      </c>
      <c r="E574" t="s">
        <v>95</v>
      </c>
      <c r="K574">
        <v>13</v>
      </c>
      <c r="L574">
        <v>4</v>
      </c>
      <c r="M574">
        <v>9</v>
      </c>
      <c r="N574">
        <f t="shared" si="56"/>
        <v>0</v>
      </c>
      <c r="O574">
        <f t="shared" si="57"/>
        <v>1</v>
      </c>
      <c r="P574" t="str">
        <f t="shared" si="58"/>
        <v>OK</v>
      </c>
      <c r="Q574">
        <f t="shared" si="59"/>
        <v>1</v>
      </c>
      <c r="R574" t="str">
        <f t="shared" si="60"/>
        <v/>
      </c>
      <c r="S574" t="str">
        <f t="shared" si="61"/>
        <v/>
      </c>
      <c r="T574">
        <f t="shared" si="62"/>
        <v>1</v>
      </c>
    </row>
    <row r="575" spans="1:20">
      <c r="A575">
        <v>2114</v>
      </c>
      <c r="B575" t="s">
        <v>93</v>
      </c>
      <c r="C575">
        <v>3</v>
      </c>
      <c r="D575">
        <v>2114023</v>
      </c>
      <c r="E575" t="s">
        <v>97</v>
      </c>
      <c r="K575">
        <v>20</v>
      </c>
      <c r="L575">
        <v>2</v>
      </c>
      <c r="M575">
        <v>18</v>
      </c>
      <c r="N575">
        <f t="shared" si="56"/>
        <v>0</v>
      </c>
      <c r="O575">
        <f t="shared" si="57"/>
        <v>1</v>
      </c>
      <c r="P575" t="str">
        <f t="shared" si="58"/>
        <v>OK</v>
      </c>
      <c r="Q575">
        <f t="shared" si="59"/>
        <v>1</v>
      </c>
      <c r="R575" t="str">
        <f t="shared" si="60"/>
        <v/>
      </c>
      <c r="S575" t="str">
        <f t="shared" si="61"/>
        <v/>
      </c>
      <c r="T575">
        <f t="shared" si="62"/>
        <v>1</v>
      </c>
    </row>
    <row r="576" spans="1:20">
      <c r="A576">
        <v>2114</v>
      </c>
      <c r="B576" t="s">
        <v>93</v>
      </c>
      <c r="C576">
        <v>3</v>
      </c>
      <c r="D576">
        <v>2114024</v>
      </c>
      <c r="E576" t="s">
        <v>66</v>
      </c>
      <c r="K576">
        <v>14</v>
      </c>
      <c r="L576">
        <v>0</v>
      </c>
      <c r="M576">
        <v>14</v>
      </c>
      <c r="N576">
        <f t="shared" si="56"/>
        <v>0</v>
      </c>
      <c r="O576">
        <f t="shared" si="57"/>
        <v>1</v>
      </c>
      <c r="P576" t="str">
        <f t="shared" si="58"/>
        <v>OK</v>
      </c>
      <c r="Q576">
        <f t="shared" si="59"/>
        <v>1</v>
      </c>
      <c r="R576" t="str">
        <f t="shared" si="60"/>
        <v/>
      </c>
      <c r="S576" t="str">
        <f t="shared" si="61"/>
        <v/>
      </c>
      <c r="T576">
        <f t="shared" si="62"/>
        <v>1</v>
      </c>
    </row>
    <row r="577" spans="1:20">
      <c r="A577">
        <v>2114</v>
      </c>
      <c r="B577" t="s">
        <v>93</v>
      </c>
      <c r="C577">
        <v>3</v>
      </c>
      <c r="D577">
        <v>2114025</v>
      </c>
      <c r="E577" t="s">
        <v>71</v>
      </c>
      <c r="K577">
        <v>15</v>
      </c>
      <c r="L577">
        <v>2</v>
      </c>
      <c r="M577">
        <v>13</v>
      </c>
      <c r="N577">
        <f t="shared" si="56"/>
        <v>0</v>
      </c>
      <c r="O577">
        <f t="shared" si="57"/>
        <v>1</v>
      </c>
      <c r="P577" t="str">
        <f t="shared" si="58"/>
        <v>OK</v>
      </c>
      <c r="Q577">
        <f t="shared" si="59"/>
        <v>1</v>
      </c>
      <c r="R577" t="str">
        <f t="shared" si="60"/>
        <v/>
      </c>
      <c r="S577" t="str">
        <f t="shared" si="61"/>
        <v/>
      </c>
      <c r="T577">
        <f t="shared" si="62"/>
        <v>1</v>
      </c>
    </row>
    <row r="578" spans="1:20">
      <c r="A578">
        <v>2114</v>
      </c>
      <c r="B578" t="s">
        <v>93</v>
      </c>
      <c r="C578">
        <v>3</v>
      </c>
      <c r="D578">
        <v>2114026</v>
      </c>
      <c r="E578" t="s">
        <v>98</v>
      </c>
      <c r="K578">
        <v>18</v>
      </c>
      <c r="L578">
        <v>3</v>
      </c>
      <c r="M578">
        <v>15</v>
      </c>
      <c r="N578">
        <f t="shared" ref="N578:N641" si="63">COUNTIF($I$2:$I$1176,I578)</f>
        <v>0</v>
      </c>
      <c r="O578">
        <f t="shared" si="57"/>
        <v>1</v>
      </c>
      <c r="P578" t="str">
        <f t="shared" si="58"/>
        <v>OK</v>
      </c>
      <c r="Q578">
        <f t="shared" si="59"/>
        <v>1</v>
      </c>
      <c r="R578" t="str">
        <f t="shared" si="60"/>
        <v/>
      </c>
      <c r="S578" t="str">
        <f t="shared" si="61"/>
        <v/>
      </c>
      <c r="T578">
        <f t="shared" si="62"/>
        <v>1</v>
      </c>
    </row>
    <row r="579" spans="1:20">
      <c r="A579">
        <v>2114</v>
      </c>
      <c r="B579" t="s">
        <v>93</v>
      </c>
      <c r="C579">
        <v>3</v>
      </c>
      <c r="D579">
        <v>2114027</v>
      </c>
      <c r="E579" t="s">
        <v>116</v>
      </c>
      <c r="K579">
        <v>15</v>
      </c>
      <c r="L579">
        <v>1</v>
      </c>
      <c r="M579">
        <v>14</v>
      </c>
      <c r="N579">
        <f t="shared" si="63"/>
        <v>0</v>
      </c>
      <c r="O579">
        <f t="shared" ref="O579:O642" si="64">COUNTIF($D$2:$D$1176,D579)</f>
        <v>1</v>
      </c>
      <c r="P579" t="str">
        <f t="shared" ref="P579:P642" si="65">IF(I579=D579,1,"OK")</f>
        <v>OK</v>
      </c>
      <c r="Q579">
        <f t="shared" ref="Q579:Q642" si="66">COUNTIF($I$2:$I$1176,D579)</f>
        <v>1</v>
      </c>
      <c r="R579" t="str">
        <f t="shared" ref="R579:R642" si="67">IF(I579="","",COUNTIF($D$2:$D$1176,I579))</f>
        <v/>
      </c>
      <c r="S579" t="str">
        <f t="shared" ref="S579:S642" si="68">IF(G579="","",IF(ISNUMBER(SEARCH("DOBLE GRADO",G579)),"","1"))</f>
        <v/>
      </c>
      <c r="T579">
        <f t="shared" ref="T579:T642" si="69">IF(ISNUMBER(SEARCH("DOBLE GRADO",B579)),COUNTIF($I$2:$I$1176,D579),"")</f>
        <v>1</v>
      </c>
    </row>
    <row r="580" spans="1:20">
      <c r="A580">
        <v>2114</v>
      </c>
      <c r="B580" t="s">
        <v>93</v>
      </c>
      <c r="C580">
        <v>3</v>
      </c>
      <c r="D580">
        <v>2114028</v>
      </c>
      <c r="E580" t="s">
        <v>117</v>
      </c>
      <c r="K580">
        <v>17</v>
      </c>
      <c r="L580">
        <v>2</v>
      </c>
      <c r="M580">
        <v>15</v>
      </c>
      <c r="N580">
        <f t="shared" si="63"/>
        <v>0</v>
      </c>
      <c r="O580">
        <f t="shared" si="64"/>
        <v>1</v>
      </c>
      <c r="P580" t="str">
        <f t="shared" si="65"/>
        <v>OK</v>
      </c>
      <c r="Q580">
        <f t="shared" si="66"/>
        <v>1</v>
      </c>
      <c r="R580" t="str">
        <f t="shared" si="67"/>
        <v/>
      </c>
      <c r="S580" t="str">
        <f t="shared" si="68"/>
        <v/>
      </c>
      <c r="T580">
        <f t="shared" si="69"/>
        <v>1</v>
      </c>
    </row>
    <row r="581" spans="1:20">
      <c r="A581">
        <v>2114</v>
      </c>
      <c r="B581" t="s">
        <v>93</v>
      </c>
      <c r="C581">
        <v>3</v>
      </c>
      <c r="D581">
        <v>2114029</v>
      </c>
      <c r="E581" t="s">
        <v>103</v>
      </c>
      <c r="K581">
        <v>19</v>
      </c>
      <c r="L581">
        <v>2</v>
      </c>
      <c r="M581">
        <v>17</v>
      </c>
      <c r="N581">
        <f t="shared" si="63"/>
        <v>0</v>
      </c>
      <c r="O581">
        <f t="shared" si="64"/>
        <v>1</v>
      </c>
      <c r="P581" t="str">
        <f t="shared" si="65"/>
        <v>OK</v>
      </c>
      <c r="Q581">
        <f t="shared" si="66"/>
        <v>1</v>
      </c>
      <c r="R581" t="str">
        <f t="shared" si="67"/>
        <v/>
      </c>
      <c r="S581" t="str">
        <f t="shared" si="68"/>
        <v/>
      </c>
      <c r="T581">
        <f t="shared" si="69"/>
        <v>1</v>
      </c>
    </row>
    <row r="582" spans="1:20">
      <c r="A582">
        <v>2114</v>
      </c>
      <c r="B582" t="s">
        <v>93</v>
      </c>
      <c r="C582">
        <v>3</v>
      </c>
      <c r="D582">
        <v>2114030</v>
      </c>
      <c r="E582" t="s">
        <v>119</v>
      </c>
      <c r="K582">
        <v>12</v>
      </c>
      <c r="L582">
        <v>1</v>
      </c>
      <c r="M582">
        <v>11</v>
      </c>
      <c r="N582">
        <f t="shared" si="63"/>
        <v>0</v>
      </c>
      <c r="O582">
        <f t="shared" si="64"/>
        <v>1</v>
      </c>
      <c r="P582" t="str">
        <f t="shared" si="65"/>
        <v>OK</v>
      </c>
      <c r="Q582">
        <f t="shared" si="66"/>
        <v>1</v>
      </c>
      <c r="R582" t="str">
        <f t="shared" si="67"/>
        <v/>
      </c>
      <c r="S582" t="str">
        <f t="shared" si="68"/>
        <v/>
      </c>
      <c r="T582">
        <f t="shared" si="69"/>
        <v>1</v>
      </c>
    </row>
    <row r="583" spans="1:20">
      <c r="A583">
        <v>2114</v>
      </c>
      <c r="B583" t="s">
        <v>93</v>
      </c>
      <c r="C583">
        <v>3</v>
      </c>
      <c r="D583">
        <v>2114031</v>
      </c>
      <c r="E583" t="s">
        <v>118</v>
      </c>
      <c r="K583">
        <v>14</v>
      </c>
      <c r="L583">
        <v>1</v>
      </c>
      <c r="M583">
        <v>13</v>
      </c>
      <c r="N583">
        <f t="shared" si="63"/>
        <v>0</v>
      </c>
      <c r="O583">
        <f t="shared" si="64"/>
        <v>1</v>
      </c>
      <c r="P583" t="str">
        <f t="shared" si="65"/>
        <v>OK</v>
      </c>
      <c r="Q583">
        <f t="shared" si="66"/>
        <v>1</v>
      </c>
      <c r="R583" t="str">
        <f t="shared" si="67"/>
        <v/>
      </c>
      <c r="S583" t="str">
        <f t="shared" si="68"/>
        <v/>
      </c>
      <c r="T583">
        <f t="shared" si="69"/>
        <v>1</v>
      </c>
    </row>
    <row r="584" spans="1:20">
      <c r="A584">
        <v>2114</v>
      </c>
      <c r="B584" t="s">
        <v>93</v>
      </c>
      <c r="C584">
        <v>3</v>
      </c>
      <c r="D584">
        <v>2114032</v>
      </c>
      <c r="E584" t="s">
        <v>101</v>
      </c>
      <c r="K584">
        <v>19</v>
      </c>
      <c r="L584">
        <v>2</v>
      </c>
      <c r="M584">
        <v>17</v>
      </c>
      <c r="N584">
        <f t="shared" si="63"/>
        <v>0</v>
      </c>
      <c r="O584">
        <f t="shared" si="64"/>
        <v>1</v>
      </c>
      <c r="P584" t="str">
        <f t="shared" si="65"/>
        <v>OK</v>
      </c>
      <c r="Q584">
        <f t="shared" si="66"/>
        <v>1</v>
      </c>
      <c r="R584" t="str">
        <f t="shared" si="67"/>
        <v/>
      </c>
      <c r="S584" t="str">
        <f t="shared" si="68"/>
        <v/>
      </c>
      <c r="T584">
        <f t="shared" si="69"/>
        <v>1</v>
      </c>
    </row>
    <row r="585" spans="1:20">
      <c r="A585">
        <v>2114</v>
      </c>
      <c r="B585" t="s">
        <v>93</v>
      </c>
      <c r="C585">
        <v>3</v>
      </c>
      <c r="D585">
        <v>2114033</v>
      </c>
      <c r="E585" t="s">
        <v>102</v>
      </c>
      <c r="K585">
        <v>17</v>
      </c>
      <c r="L585">
        <v>1</v>
      </c>
      <c r="M585">
        <v>16</v>
      </c>
      <c r="N585">
        <f t="shared" si="63"/>
        <v>0</v>
      </c>
      <c r="O585">
        <f t="shared" si="64"/>
        <v>1</v>
      </c>
      <c r="P585" t="str">
        <f t="shared" si="65"/>
        <v>OK</v>
      </c>
      <c r="Q585">
        <f t="shared" si="66"/>
        <v>1</v>
      </c>
      <c r="R585" t="str">
        <f t="shared" si="67"/>
        <v/>
      </c>
      <c r="S585" t="str">
        <f t="shared" si="68"/>
        <v/>
      </c>
      <c r="T585">
        <f t="shared" si="69"/>
        <v>1</v>
      </c>
    </row>
    <row r="586" spans="1:20">
      <c r="A586">
        <v>2114</v>
      </c>
      <c r="B586" t="s">
        <v>93</v>
      </c>
      <c r="C586">
        <v>3</v>
      </c>
      <c r="D586">
        <v>2114034</v>
      </c>
      <c r="E586" t="s">
        <v>105</v>
      </c>
      <c r="K586">
        <v>4</v>
      </c>
      <c r="L586">
        <v>0</v>
      </c>
      <c r="M586">
        <v>4</v>
      </c>
      <c r="N586">
        <f t="shared" si="63"/>
        <v>0</v>
      </c>
      <c r="O586">
        <f t="shared" si="64"/>
        <v>1</v>
      </c>
      <c r="P586" t="str">
        <f t="shared" si="65"/>
        <v>OK</v>
      </c>
      <c r="Q586">
        <f t="shared" si="66"/>
        <v>1</v>
      </c>
      <c r="R586" t="str">
        <f t="shared" si="67"/>
        <v/>
      </c>
      <c r="S586" t="str">
        <f t="shared" si="68"/>
        <v/>
      </c>
      <c r="T586">
        <f t="shared" si="69"/>
        <v>1</v>
      </c>
    </row>
    <row r="587" spans="1:20">
      <c r="A587">
        <v>2114</v>
      </c>
      <c r="B587" t="s">
        <v>93</v>
      </c>
      <c r="C587">
        <v>3</v>
      </c>
      <c r="D587">
        <v>2114044</v>
      </c>
      <c r="E587" t="s">
        <v>122</v>
      </c>
      <c r="K587">
        <v>7</v>
      </c>
      <c r="L587">
        <v>0</v>
      </c>
      <c r="M587">
        <v>7</v>
      </c>
      <c r="N587">
        <f t="shared" si="63"/>
        <v>0</v>
      </c>
      <c r="O587">
        <f t="shared" si="64"/>
        <v>1</v>
      </c>
      <c r="P587" t="str">
        <f t="shared" si="65"/>
        <v>OK</v>
      </c>
      <c r="Q587">
        <f t="shared" si="66"/>
        <v>1</v>
      </c>
      <c r="R587" t="str">
        <f t="shared" si="67"/>
        <v/>
      </c>
      <c r="S587" t="str">
        <f t="shared" si="68"/>
        <v/>
      </c>
      <c r="T587">
        <f t="shared" si="69"/>
        <v>1</v>
      </c>
    </row>
    <row r="588" spans="1:20">
      <c r="A588">
        <v>2114</v>
      </c>
      <c r="B588" t="s">
        <v>93</v>
      </c>
      <c r="C588">
        <v>3</v>
      </c>
      <c r="D588">
        <v>2114046</v>
      </c>
      <c r="E588" t="s">
        <v>104</v>
      </c>
      <c r="K588">
        <v>3</v>
      </c>
      <c r="L588">
        <v>1</v>
      </c>
      <c r="M588">
        <v>2</v>
      </c>
      <c r="N588">
        <f t="shared" si="63"/>
        <v>0</v>
      </c>
      <c r="O588">
        <f t="shared" si="64"/>
        <v>1</v>
      </c>
      <c r="P588" t="str">
        <f t="shared" si="65"/>
        <v>OK</v>
      </c>
      <c r="Q588">
        <f t="shared" si="66"/>
        <v>1</v>
      </c>
      <c r="R588" t="str">
        <f t="shared" si="67"/>
        <v/>
      </c>
      <c r="S588" t="str">
        <f t="shared" si="68"/>
        <v/>
      </c>
      <c r="T588">
        <f t="shared" si="69"/>
        <v>1</v>
      </c>
    </row>
    <row r="589" spans="1:20">
      <c r="A589">
        <v>2114</v>
      </c>
      <c r="B589" t="s">
        <v>93</v>
      </c>
      <c r="C589">
        <v>4</v>
      </c>
      <c r="D589">
        <v>2114035</v>
      </c>
      <c r="E589" t="s">
        <v>82</v>
      </c>
      <c r="K589">
        <v>12</v>
      </c>
      <c r="L589">
        <v>2</v>
      </c>
      <c r="M589">
        <v>10</v>
      </c>
      <c r="N589">
        <f t="shared" si="63"/>
        <v>0</v>
      </c>
      <c r="O589">
        <f t="shared" si="64"/>
        <v>1</v>
      </c>
      <c r="P589" t="str">
        <f t="shared" si="65"/>
        <v>OK</v>
      </c>
      <c r="Q589">
        <f t="shared" si="66"/>
        <v>1</v>
      </c>
      <c r="R589" t="str">
        <f t="shared" si="67"/>
        <v/>
      </c>
      <c r="S589" t="str">
        <f t="shared" si="68"/>
        <v/>
      </c>
      <c r="T589">
        <f t="shared" si="69"/>
        <v>1</v>
      </c>
    </row>
    <row r="590" spans="1:20">
      <c r="A590">
        <v>2114</v>
      </c>
      <c r="B590" t="s">
        <v>93</v>
      </c>
      <c r="C590">
        <v>4</v>
      </c>
      <c r="D590">
        <v>2114036</v>
      </c>
      <c r="E590" t="s">
        <v>114</v>
      </c>
      <c r="K590">
        <v>10</v>
      </c>
      <c r="L590">
        <v>1</v>
      </c>
      <c r="M590">
        <v>9</v>
      </c>
      <c r="N590">
        <f t="shared" si="63"/>
        <v>0</v>
      </c>
      <c r="O590">
        <f t="shared" si="64"/>
        <v>1</v>
      </c>
      <c r="P590" t="str">
        <f t="shared" si="65"/>
        <v>OK</v>
      </c>
      <c r="Q590">
        <f t="shared" si="66"/>
        <v>1</v>
      </c>
      <c r="R590" t="str">
        <f t="shared" si="67"/>
        <v/>
      </c>
      <c r="S590" t="str">
        <f t="shared" si="68"/>
        <v/>
      </c>
      <c r="T590">
        <f t="shared" si="69"/>
        <v>1</v>
      </c>
    </row>
    <row r="591" spans="1:20">
      <c r="A591">
        <v>2114</v>
      </c>
      <c r="B591" t="s">
        <v>93</v>
      </c>
      <c r="C591">
        <v>4</v>
      </c>
      <c r="D591">
        <v>2114037</v>
      </c>
      <c r="E591" t="s">
        <v>120</v>
      </c>
      <c r="K591">
        <v>10</v>
      </c>
      <c r="L591">
        <v>2</v>
      </c>
      <c r="M591">
        <v>8</v>
      </c>
      <c r="N591">
        <f t="shared" si="63"/>
        <v>0</v>
      </c>
      <c r="O591">
        <f t="shared" si="64"/>
        <v>1</v>
      </c>
      <c r="P591" t="str">
        <f t="shared" si="65"/>
        <v>OK</v>
      </c>
      <c r="Q591">
        <f t="shared" si="66"/>
        <v>1</v>
      </c>
      <c r="R591" t="str">
        <f t="shared" si="67"/>
        <v/>
      </c>
      <c r="S591" t="str">
        <f t="shared" si="68"/>
        <v/>
      </c>
      <c r="T591">
        <f t="shared" si="69"/>
        <v>1</v>
      </c>
    </row>
    <row r="592" spans="1:20">
      <c r="A592">
        <v>2114</v>
      </c>
      <c r="B592" t="s">
        <v>93</v>
      </c>
      <c r="C592">
        <v>4</v>
      </c>
      <c r="D592">
        <v>2114038</v>
      </c>
      <c r="E592" t="s">
        <v>99</v>
      </c>
      <c r="K592">
        <v>13</v>
      </c>
      <c r="L592">
        <v>3</v>
      </c>
      <c r="M592">
        <v>10</v>
      </c>
      <c r="N592">
        <f t="shared" si="63"/>
        <v>0</v>
      </c>
      <c r="O592">
        <f t="shared" si="64"/>
        <v>1</v>
      </c>
      <c r="P592" t="str">
        <f t="shared" si="65"/>
        <v>OK</v>
      </c>
      <c r="Q592">
        <f t="shared" si="66"/>
        <v>1</v>
      </c>
      <c r="R592" t="str">
        <f t="shared" si="67"/>
        <v/>
      </c>
      <c r="S592" t="str">
        <f t="shared" si="68"/>
        <v/>
      </c>
      <c r="T592">
        <f t="shared" si="69"/>
        <v>1</v>
      </c>
    </row>
    <row r="593" spans="1:20">
      <c r="A593">
        <v>2114</v>
      </c>
      <c r="B593" t="s">
        <v>93</v>
      </c>
      <c r="C593">
        <v>4</v>
      </c>
      <c r="D593">
        <v>2114039</v>
      </c>
      <c r="E593" t="s">
        <v>123</v>
      </c>
      <c r="K593">
        <v>10</v>
      </c>
      <c r="L593">
        <v>1</v>
      </c>
      <c r="M593">
        <v>9</v>
      </c>
      <c r="N593">
        <f t="shared" si="63"/>
        <v>0</v>
      </c>
      <c r="O593">
        <f t="shared" si="64"/>
        <v>1</v>
      </c>
      <c r="P593" t="str">
        <f t="shared" si="65"/>
        <v>OK</v>
      </c>
      <c r="Q593">
        <f t="shared" si="66"/>
        <v>1</v>
      </c>
      <c r="R593" t="str">
        <f t="shared" si="67"/>
        <v/>
      </c>
      <c r="S593" t="str">
        <f t="shared" si="68"/>
        <v/>
      </c>
      <c r="T593">
        <f t="shared" si="69"/>
        <v>1</v>
      </c>
    </row>
    <row r="594" spans="1:20">
      <c r="A594">
        <v>2114</v>
      </c>
      <c r="B594" t="s">
        <v>93</v>
      </c>
      <c r="C594">
        <v>4</v>
      </c>
      <c r="D594">
        <v>2114040</v>
      </c>
      <c r="E594" t="s">
        <v>43</v>
      </c>
      <c r="K594">
        <v>12</v>
      </c>
      <c r="L594">
        <v>0</v>
      </c>
      <c r="M594">
        <v>12</v>
      </c>
      <c r="N594">
        <f t="shared" si="63"/>
        <v>0</v>
      </c>
      <c r="O594">
        <f t="shared" si="64"/>
        <v>1</v>
      </c>
      <c r="P594" t="str">
        <f t="shared" si="65"/>
        <v>OK</v>
      </c>
      <c r="Q594">
        <f t="shared" si="66"/>
        <v>0</v>
      </c>
      <c r="R594" t="str">
        <f t="shared" si="67"/>
        <v/>
      </c>
      <c r="S594" t="str">
        <f t="shared" si="68"/>
        <v/>
      </c>
      <c r="T594">
        <f t="shared" si="69"/>
        <v>0</v>
      </c>
    </row>
    <row r="595" spans="1:20">
      <c r="A595">
        <v>2114</v>
      </c>
      <c r="B595" t="s">
        <v>93</v>
      </c>
      <c r="C595">
        <v>4</v>
      </c>
      <c r="D595">
        <v>2114041</v>
      </c>
      <c r="E595" t="s">
        <v>45</v>
      </c>
      <c r="K595">
        <v>13</v>
      </c>
      <c r="L595">
        <v>2</v>
      </c>
      <c r="M595">
        <v>11</v>
      </c>
      <c r="N595">
        <f t="shared" si="63"/>
        <v>0</v>
      </c>
      <c r="O595">
        <f t="shared" si="64"/>
        <v>1</v>
      </c>
      <c r="P595" t="str">
        <f t="shared" si="65"/>
        <v>OK</v>
      </c>
      <c r="Q595">
        <f t="shared" si="66"/>
        <v>0</v>
      </c>
      <c r="R595" t="str">
        <f t="shared" si="67"/>
        <v/>
      </c>
      <c r="S595" t="str">
        <f t="shared" si="68"/>
        <v/>
      </c>
      <c r="T595">
        <f t="shared" si="69"/>
        <v>0</v>
      </c>
    </row>
    <row r="596" spans="1:20">
      <c r="A596">
        <v>2114</v>
      </c>
      <c r="B596" t="s">
        <v>93</v>
      </c>
      <c r="C596">
        <v>4</v>
      </c>
      <c r="D596">
        <v>2114042</v>
      </c>
      <c r="E596" t="s">
        <v>161</v>
      </c>
      <c r="K596">
        <v>28</v>
      </c>
      <c r="L596">
        <v>1</v>
      </c>
      <c r="M596">
        <v>27</v>
      </c>
      <c r="N596">
        <f t="shared" si="63"/>
        <v>0</v>
      </c>
      <c r="O596">
        <f t="shared" si="64"/>
        <v>1</v>
      </c>
      <c r="P596" t="str">
        <f t="shared" si="65"/>
        <v>OK</v>
      </c>
      <c r="Q596">
        <f t="shared" si="66"/>
        <v>0</v>
      </c>
      <c r="R596" t="str">
        <f t="shared" si="67"/>
        <v/>
      </c>
      <c r="S596" t="str">
        <f t="shared" si="68"/>
        <v/>
      </c>
      <c r="T596">
        <f t="shared" si="69"/>
        <v>0</v>
      </c>
    </row>
    <row r="597" spans="1:20">
      <c r="A597">
        <v>2114</v>
      </c>
      <c r="B597" t="s">
        <v>93</v>
      </c>
      <c r="C597">
        <v>4</v>
      </c>
      <c r="D597">
        <v>2114043</v>
      </c>
      <c r="E597" t="s">
        <v>163</v>
      </c>
      <c r="K597">
        <v>28</v>
      </c>
      <c r="L597">
        <v>1</v>
      </c>
      <c r="M597">
        <v>27</v>
      </c>
      <c r="N597">
        <f t="shared" si="63"/>
        <v>0</v>
      </c>
      <c r="O597">
        <f t="shared" si="64"/>
        <v>1</v>
      </c>
      <c r="P597" t="str">
        <f t="shared" si="65"/>
        <v>OK</v>
      </c>
      <c r="Q597">
        <f t="shared" si="66"/>
        <v>0</v>
      </c>
      <c r="R597" t="str">
        <f t="shared" si="67"/>
        <v/>
      </c>
      <c r="S597" t="str">
        <f t="shared" si="68"/>
        <v/>
      </c>
      <c r="T597">
        <f t="shared" si="69"/>
        <v>0</v>
      </c>
    </row>
    <row r="598" spans="1:20">
      <c r="A598">
        <v>2114</v>
      </c>
      <c r="B598" t="s">
        <v>93</v>
      </c>
      <c r="C598">
        <v>4</v>
      </c>
      <c r="D598">
        <v>2114045</v>
      </c>
      <c r="E598" t="s">
        <v>72</v>
      </c>
      <c r="K598">
        <v>4</v>
      </c>
      <c r="L598">
        <v>0</v>
      </c>
      <c r="M598">
        <v>4</v>
      </c>
      <c r="N598">
        <f t="shared" si="63"/>
        <v>0</v>
      </c>
      <c r="O598">
        <f t="shared" si="64"/>
        <v>1</v>
      </c>
      <c r="P598" t="str">
        <f t="shared" si="65"/>
        <v>OK</v>
      </c>
      <c r="Q598">
        <f t="shared" si="66"/>
        <v>1</v>
      </c>
      <c r="R598" t="str">
        <f t="shared" si="67"/>
        <v/>
      </c>
      <c r="S598" t="str">
        <f t="shared" si="68"/>
        <v/>
      </c>
      <c r="T598">
        <f t="shared" si="69"/>
        <v>1</v>
      </c>
    </row>
    <row r="599" spans="1:20">
      <c r="A599">
        <v>2114</v>
      </c>
      <c r="B599" t="s">
        <v>93</v>
      </c>
      <c r="C599">
        <v>4</v>
      </c>
      <c r="D599">
        <v>2114047</v>
      </c>
      <c r="E599" t="s">
        <v>85</v>
      </c>
      <c r="K599">
        <v>3</v>
      </c>
      <c r="L599">
        <v>1</v>
      </c>
      <c r="M599">
        <v>2</v>
      </c>
      <c r="N599">
        <f t="shared" si="63"/>
        <v>0</v>
      </c>
      <c r="O599">
        <f t="shared" si="64"/>
        <v>1</v>
      </c>
      <c r="P599" t="str">
        <f t="shared" si="65"/>
        <v>OK</v>
      </c>
      <c r="Q599">
        <f t="shared" si="66"/>
        <v>1</v>
      </c>
      <c r="R599" t="str">
        <f t="shared" si="67"/>
        <v/>
      </c>
      <c r="S599" t="str">
        <f t="shared" si="68"/>
        <v/>
      </c>
      <c r="T599">
        <f t="shared" si="69"/>
        <v>1</v>
      </c>
    </row>
    <row r="600" spans="1:20">
      <c r="A600">
        <v>2114</v>
      </c>
      <c r="B600" t="s">
        <v>93</v>
      </c>
      <c r="C600">
        <v>4</v>
      </c>
      <c r="D600">
        <v>2114049</v>
      </c>
      <c r="E600" t="s">
        <v>124</v>
      </c>
      <c r="K600">
        <v>1</v>
      </c>
      <c r="L600">
        <v>0</v>
      </c>
      <c r="M600">
        <v>1</v>
      </c>
      <c r="N600">
        <f t="shared" si="63"/>
        <v>0</v>
      </c>
      <c r="O600">
        <f t="shared" si="64"/>
        <v>1</v>
      </c>
      <c r="P600" t="str">
        <f t="shared" si="65"/>
        <v>OK</v>
      </c>
      <c r="Q600">
        <f t="shared" si="66"/>
        <v>1</v>
      </c>
      <c r="R600" t="str">
        <f t="shared" si="67"/>
        <v/>
      </c>
      <c r="S600" t="str">
        <f t="shared" si="68"/>
        <v/>
      </c>
      <c r="T600">
        <f t="shared" si="69"/>
        <v>1</v>
      </c>
    </row>
    <row r="601" spans="1:20">
      <c r="A601">
        <v>2117</v>
      </c>
      <c r="B601" t="s">
        <v>164</v>
      </c>
      <c r="C601">
        <v>4</v>
      </c>
      <c r="D601">
        <v>2117047</v>
      </c>
      <c r="E601" t="s">
        <v>161</v>
      </c>
      <c r="K601">
        <v>5</v>
      </c>
      <c r="L601">
        <v>3</v>
      </c>
      <c r="M601">
        <v>2</v>
      </c>
      <c r="N601">
        <f t="shared" si="63"/>
        <v>0</v>
      </c>
      <c r="O601">
        <f t="shared" si="64"/>
        <v>1</v>
      </c>
      <c r="P601" t="str">
        <f t="shared" si="65"/>
        <v>OK</v>
      </c>
      <c r="Q601">
        <f t="shared" si="66"/>
        <v>0</v>
      </c>
      <c r="R601" t="str">
        <f t="shared" si="67"/>
        <v/>
      </c>
      <c r="S601" t="str">
        <f t="shared" si="68"/>
        <v/>
      </c>
      <c r="T601">
        <f t="shared" si="69"/>
        <v>0</v>
      </c>
    </row>
    <row r="602" spans="1:20">
      <c r="A602">
        <v>2117</v>
      </c>
      <c r="B602" t="s">
        <v>164</v>
      </c>
      <c r="C602">
        <v>4</v>
      </c>
      <c r="D602">
        <v>2117048</v>
      </c>
      <c r="E602" t="s">
        <v>165</v>
      </c>
      <c r="K602">
        <v>4</v>
      </c>
      <c r="L602">
        <v>3</v>
      </c>
      <c r="M602">
        <v>1</v>
      </c>
      <c r="N602">
        <f t="shared" si="63"/>
        <v>0</v>
      </c>
      <c r="O602">
        <f t="shared" si="64"/>
        <v>1</v>
      </c>
      <c r="P602" t="str">
        <f t="shared" si="65"/>
        <v>OK</v>
      </c>
      <c r="Q602">
        <f t="shared" si="66"/>
        <v>0</v>
      </c>
      <c r="R602" t="str">
        <f t="shared" si="67"/>
        <v/>
      </c>
      <c r="S602" t="str">
        <f t="shared" si="68"/>
        <v/>
      </c>
      <c r="T602">
        <f t="shared" si="69"/>
        <v>0</v>
      </c>
    </row>
    <row r="603" spans="1:20">
      <c r="A603">
        <v>2118</v>
      </c>
      <c r="B603" t="s">
        <v>109</v>
      </c>
      <c r="C603">
        <v>2</v>
      </c>
      <c r="D603">
        <v>2118014</v>
      </c>
      <c r="E603" t="s">
        <v>59</v>
      </c>
      <c r="K603">
        <v>1</v>
      </c>
      <c r="L603">
        <v>0</v>
      </c>
      <c r="M603">
        <v>1</v>
      </c>
      <c r="N603">
        <f t="shared" si="63"/>
        <v>0</v>
      </c>
      <c r="O603">
        <f t="shared" si="64"/>
        <v>1</v>
      </c>
      <c r="P603" t="str">
        <f t="shared" si="65"/>
        <v>OK</v>
      </c>
      <c r="Q603">
        <f t="shared" si="66"/>
        <v>1</v>
      </c>
      <c r="R603" t="str">
        <f t="shared" si="67"/>
        <v/>
      </c>
      <c r="S603" t="str">
        <f t="shared" si="68"/>
        <v/>
      </c>
      <c r="T603">
        <f t="shared" si="69"/>
        <v>1</v>
      </c>
    </row>
    <row r="604" spans="1:20">
      <c r="A604">
        <v>2118</v>
      </c>
      <c r="B604" t="s">
        <v>109</v>
      </c>
      <c r="C604">
        <v>2</v>
      </c>
      <c r="D604">
        <v>2118016</v>
      </c>
      <c r="E604" t="s">
        <v>62</v>
      </c>
      <c r="K604">
        <v>1</v>
      </c>
      <c r="L604">
        <v>0</v>
      </c>
      <c r="M604">
        <v>1</v>
      </c>
      <c r="N604">
        <f t="shared" si="63"/>
        <v>0</v>
      </c>
      <c r="O604">
        <f t="shared" si="64"/>
        <v>1</v>
      </c>
      <c r="P604" t="str">
        <f t="shared" si="65"/>
        <v>OK</v>
      </c>
      <c r="Q604">
        <f t="shared" si="66"/>
        <v>1</v>
      </c>
      <c r="R604" t="str">
        <f t="shared" si="67"/>
        <v/>
      </c>
      <c r="S604" t="str">
        <f t="shared" si="68"/>
        <v/>
      </c>
      <c r="T604">
        <f t="shared" si="69"/>
        <v>1</v>
      </c>
    </row>
    <row r="605" spans="1:20">
      <c r="A605">
        <v>2118</v>
      </c>
      <c r="B605" t="s">
        <v>109</v>
      </c>
      <c r="C605">
        <v>2</v>
      </c>
      <c r="D605">
        <v>2118024</v>
      </c>
      <c r="E605" t="s">
        <v>113</v>
      </c>
      <c r="K605">
        <v>1</v>
      </c>
      <c r="L605">
        <v>0</v>
      </c>
      <c r="M605">
        <v>1</v>
      </c>
      <c r="N605">
        <f t="shared" si="63"/>
        <v>0</v>
      </c>
      <c r="O605">
        <f t="shared" si="64"/>
        <v>1</v>
      </c>
      <c r="P605" t="str">
        <f t="shared" si="65"/>
        <v>OK</v>
      </c>
      <c r="Q605">
        <f t="shared" si="66"/>
        <v>1</v>
      </c>
      <c r="R605" t="str">
        <f t="shared" si="67"/>
        <v/>
      </c>
      <c r="S605" t="str">
        <f t="shared" si="68"/>
        <v/>
      </c>
      <c r="T605">
        <f t="shared" si="69"/>
        <v>1</v>
      </c>
    </row>
    <row r="606" spans="1:20">
      <c r="A606">
        <v>2118</v>
      </c>
      <c r="B606" t="s">
        <v>109</v>
      </c>
      <c r="C606">
        <v>3</v>
      </c>
      <c r="D606">
        <v>2118025</v>
      </c>
      <c r="E606" t="s">
        <v>35</v>
      </c>
      <c r="K606">
        <v>1</v>
      </c>
      <c r="L606">
        <v>0</v>
      </c>
      <c r="M606">
        <v>1</v>
      </c>
      <c r="N606">
        <f t="shared" si="63"/>
        <v>0</v>
      </c>
      <c r="O606">
        <f t="shared" si="64"/>
        <v>1</v>
      </c>
      <c r="P606" t="str">
        <f t="shared" si="65"/>
        <v>OK</v>
      </c>
      <c r="Q606">
        <f t="shared" si="66"/>
        <v>1</v>
      </c>
      <c r="R606" t="str">
        <f t="shared" si="67"/>
        <v/>
      </c>
      <c r="S606" t="str">
        <f t="shared" si="68"/>
        <v/>
      </c>
      <c r="T606">
        <f t="shared" si="69"/>
        <v>1</v>
      </c>
    </row>
    <row r="607" spans="1:20">
      <c r="A607">
        <v>2118</v>
      </c>
      <c r="B607" t="s">
        <v>109</v>
      </c>
      <c r="C607">
        <v>3</v>
      </c>
      <c r="D607">
        <v>2118027</v>
      </c>
      <c r="E607" t="s">
        <v>33</v>
      </c>
      <c r="K607">
        <v>1</v>
      </c>
      <c r="L607">
        <v>0</v>
      </c>
      <c r="M607">
        <v>1</v>
      </c>
      <c r="N607">
        <f t="shared" si="63"/>
        <v>0</v>
      </c>
      <c r="O607">
        <f t="shared" si="64"/>
        <v>1</v>
      </c>
      <c r="P607" t="str">
        <f t="shared" si="65"/>
        <v>OK</v>
      </c>
      <c r="Q607">
        <f t="shared" si="66"/>
        <v>1</v>
      </c>
      <c r="R607" t="str">
        <f t="shared" si="67"/>
        <v/>
      </c>
      <c r="S607" t="str">
        <f t="shared" si="68"/>
        <v/>
      </c>
      <c r="T607">
        <f t="shared" si="69"/>
        <v>1</v>
      </c>
    </row>
    <row r="608" spans="1:20">
      <c r="A608">
        <v>2118</v>
      </c>
      <c r="B608" t="s">
        <v>109</v>
      </c>
      <c r="C608">
        <v>3</v>
      </c>
      <c r="D608">
        <v>2118028</v>
      </c>
      <c r="E608" t="s">
        <v>66</v>
      </c>
      <c r="K608">
        <v>1</v>
      </c>
      <c r="L608">
        <v>0</v>
      </c>
      <c r="M608">
        <v>1</v>
      </c>
      <c r="N608">
        <f t="shared" si="63"/>
        <v>0</v>
      </c>
      <c r="O608">
        <f t="shared" si="64"/>
        <v>1</v>
      </c>
      <c r="P608" t="str">
        <f t="shared" si="65"/>
        <v>OK</v>
      </c>
      <c r="Q608">
        <f t="shared" si="66"/>
        <v>1</v>
      </c>
      <c r="R608" t="str">
        <f t="shared" si="67"/>
        <v/>
      </c>
      <c r="S608" t="str">
        <f t="shared" si="68"/>
        <v/>
      </c>
      <c r="T608">
        <f t="shared" si="69"/>
        <v>1</v>
      </c>
    </row>
    <row r="609" spans="1:20">
      <c r="A609">
        <v>2118</v>
      </c>
      <c r="B609" t="s">
        <v>109</v>
      </c>
      <c r="C609">
        <v>3</v>
      </c>
      <c r="D609">
        <v>2118030</v>
      </c>
      <c r="E609" t="s">
        <v>117</v>
      </c>
      <c r="K609">
        <v>1</v>
      </c>
      <c r="L609">
        <v>0</v>
      </c>
      <c r="M609">
        <v>1</v>
      </c>
      <c r="N609">
        <f t="shared" si="63"/>
        <v>0</v>
      </c>
      <c r="O609">
        <f t="shared" si="64"/>
        <v>1</v>
      </c>
      <c r="P609" t="str">
        <f t="shared" si="65"/>
        <v>OK</v>
      </c>
      <c r="Q609">
        <f t="shared" si="66"/>
        <v>1</v>
      </c>
      <c r="R609" t="str">
        <f t="shared" si="67"/>
        <v/>
      </c>
      <c r="S609" t="str">
        <f t="shared" si="68"/>
        <v/>
      </c>
      <c r="T609">
        <f t="shared" si="69"/>
        <v>1</v>
      </c>
    </row>
    <row r="610" spans="1:20">
      <c r="A610">
        <v>2118</v>
      </c>
      <c r="B610" t="s">
        <v>109</v>
      </c>
      <c r="C610">
        <v>3</v>
      </c>
      <c r="D610">
        <v>2118033</v>
      </c>
      <c r="E610" t="s">
        <v>32</v>
      </c>
      <c r="K610">
        <v>1</v>
      </c>
      <c r="L610">
        <v>0</v>
      </c>
      <c r="M610">
        <v>1</v>
      </c>
      <c r="N610">
        <f t="shared" si="63"/>
        <v>0</v>
      </c>
      <c r="O610">
        <f t="shared" si="64"/>
        <v>1</v>
      </c>
      <c r="P610" t="str">
        <f t="shared" si="65"/>
        <v>OK</v>
      </c>
      <c r="Q610">
        <f t="shared" si="66"/>
        <v>1</v>
      </c>
      <c r="R610" t="str">
        <f t="shared" si="67"/>
        <v/>
      </c>
      <c r="S610" t="str">
        <f t="shared" si="68"/>
        <v/>
      </c>
      <c r="T610">
        <f t="shared" si="69"/>
        <v>1</v>
      </c>
    </row>
    <row r="611" spans="1:20">
      <c r="A611">
        <v>2118</v>
      </c>
      <c r="B611" t="s">
        <v>109</v>
      </c>
      <c r="C611">
        <v>3</v>
      </c>
      <c r="D611">
        <v>2118035</v>
      </c>
      <c r="E611" t="s">
        <v>118</v>
      </c>
      <c r="K611">
        <v>1</v>
      </c>
      <c r="L611">
        <v>0</v>
      </c>
      <c r="M611">
        <v>1</v>
      </c>
      <c r="N611">
        <f t="shared" si="63"/>
        <v>0</v>
      </c>
      <c r="O611">
        <f t="shared" si="64"/>
        <v>1</v>
      </c>
      <c r="P611" t="str">
        <f t="shared" si="65"/>
        <v>OK</v>
      </c>
      <c r="Q611">
        <f t="shared" si="66"/>
        <v>1</v>
      </c>
      <c r="R611" t="str">
        <f t="shared" si="67"/>
        <v/>
      </c>
      <c r="S611" t="str">
        <f t="shared" si="68"/>
        <v/>
      </c>
      <c r="T611">
        <f t="shared" si="69"/>
        <v>1</v>
      </c>
    </row>
    <row r="612" spans="1:20">
      <c r="A612">
        <v>2118</v>
      </c>
      <c r="B612" t="s">
        <v>109</v>
      </c>
      <c r="C612">
        <v>4</v>
      </c>
      <c r="D612">
        <v>2118039</v>
      </c>
      <c r="E612" t="s">
        <v>115</v>
      </c>
      <c r="K612">
        <v>1</v>
      </c>
      <c r="L612">
        <v>0</v>
      </c>
      <c r="M612">
        <v>1</v>
      </c>
      <c r="N612">
        <f t="shared" si="63"/>
        <v>0</v>
      </c>
      <c r="O612">
        <f t="shared" si="64"/>
        <v>1</v>
      </c>
      <c r="P612" t="str">
        <f t="shared" si="65"/>
        <v>OK</v>
      </c>
      <c r="Q612">
        <f t="shared" si="66"/>
        <v>1</v>
      </c>
      <c r="R612" t="str">
        <f t="shared" si="67"/>
        <v/>
      </c>
      <c r="S612" t="str">
        <f t="shared" si="68"/>
        <v/>
      </c>
      <c r="T612">
        <f t="shared" si="69"/>
        <v>1</v>
      </c>
    </row>
    <row r="613" spans="1:20">
      <c r="A613">
        <v>2118</v>
      </c>
      <c r="B613" t="s">
        <v>109</v>
      </c>
      <c r="C613">
        <v>4</v>
      </c>
      <c r="D613">
        <v>2118043</v>
      </c>
      <c r="E613" t="s">
        <v>82</v>
      </c>
      <c r="K613">
        <v>1</v>
      </c>
      <c r="L613">
        <v>0</v>
      </c>
      <c r="M613">
        <v>1</v>
      </c>
      <c r="N613">
        <f t="shared" si="63"/>
        <v>0</v>
      </c>
      <c r="O613">
        <f t="shared" si="64"/>
        <v>1</v>
      </c>
      <c r="P613" t="str">
        <f t="shared" si="65"/>
        <v>OK</v>
      </c>
      <c r="Q613">
        <f t="shared" si="66"/>
        <v>1</v>
      </c>
      <c r="R613" t="str">
        <f t="shared" si="67"/>
        <v/>
      </c>
      <c r="S613" t="str">
        <f t="shared" si="68"/>
        <v/>
      </c>
      <c r="T613">
        <f t="shared" si="69"/>
        <v>1</v>
      </c>
    </row>
    <row r="614" spans="1:20">
      <c r="A614">
        <v>2118</v>
      </c>
      <c r="B614" t="s">
        <v>109</v>
      </c>
      <c r="C614">
        <v>4</v>
      </c>
      <c r="D614">
        <v>2118044</v>
      </c>
      <c r="E614" t="s">
        <v>119</v>
      </c>
      <c r="K614">
        <v>1</v>
      </c>
      <c r="L614">
        <v>0</v>
      </c>
      <c r="M614">
        <v>1</v>
      </c>
      <c r="N614">
        <f t="shared" si="63"/>
        <v>0</v>
      </c>
      <c r="O614">
        <f t="shared" si="64"/>
        <v>1</v>
      </c>
      <c r="P614" t="str">
        <f t="shared" si="65"/>
        <v>OK</v>
      </c>
      <c r="Q614">
        <f t="shared" si="66"/>
        <v>1</v>
      </c>
      <c r="R614" t="str">
        <f t="shared" si="67"/>
        <v/>
      </c>
      <c r="S614" t="str">
        <f t="shared" si="68"/>
        <v/>
      </c>
      <c r="T614">
        <f t="shared" si="69"/>
        <v>1</v>
      </c>
    </row>
    <row r="615" spans="1:20">
      <c r="A615">
        <v>2118</v>
      </c>
      <c r="B615" t="s">
        <v>109</v>
      </c>
      <c r="C615">
        <v>4</v>
      </c>
      <c r="D615">
        <v>2118047</v>
      </c>
      <c r="E615" t="s">
        <v>166</v>
      </c>
      <c r="K615">
        <v>3</v>
      </c>
      <c r="L615">
        <v>0</v>
      </c>
      <c r="M615">
        <v>3</v>
      </c>
      <c r="N615">
        <f t="shared" si="63"/>
        <v>0</v>
      </c>
      <c r="O615">
        <f t="shared" si="64"/>
        <v>1</v>
      </c>
      <c r="P615" t="str">
        <f t="shared" si="65"/>
        <v>OK</v>
      </c>
      <c r="Q615">
        <f t="shared" si="66"/>
        <v>0</v>
      </c>
      <c r="R615" t="str">
        <f t="shared" si="67"/>
        <v/>
      </c>
      <c r="S615" t="str">
        <f t="shared" si="68"/>
        <v/>
      </c>
      <c r="T615">
        <f t="shared" si="69"/>
        <v>0</v>
      </c>
    </row>
    <row r="616" spans="1:20">
      <c r="A616">
        <v>2118</v>
      </c>
      <c r="B616" t="s">
        <v>109</v>
      </c>
      <c r="C616">
        <v>4</v>
      </c>
      <c r="D616">
        <v>2118048</v>
      </c>
      <c r="E616" t="s">
        <v>165</v>
      </c>
      <c r="K616">
        <v>4</v>
      </c>
      <c r="L616">
        <v>1</v>
      </c>
      <c r="M616">
        <v>3</v>
      </c>
      <c r="N616">
        <f t="shared" si="63"/>
        <v>0</v>
      </c>
      <c r="O616">
        <f t="shared" si="64"/>
        <v>1</v>
      </c>
      <c r="P616" t="str">
        <f t="shared" si="65"/>
        <v>OK</v>
      </c>
      <c r="Q616">
        <f t="shared" si="66"/>
        <v>0</v>
      </c>
      <c r="R616" t="str">
        <f t="shared" si="67"/>
        <v/>
      </c>
      <c r="S616" t="str">
        <f t="shared" si="68"/>
        <v/>
      </c>
      <c r="T616">
        <f t="shared" si="69"/>
        <v>0</v>
      </c>
    </row>
    <row r="617" spans="1:20">
      <c r="A617">
        <v>2175</v>
      </c>
      <c r="B617" t="s">
        <v>167</v>
      </c>
      <c r="C617">
        <v>1</v>
      </c>
      <c r="D617">
        <v>2175001</v>
      </c>
      <c r="E617" t="s">
        <v>168</v>
      </c>
      <c r="F617">
        <v>2321</v>
      </c>
      <c r="G617" t="s">
        <v>49</v>
      </c>
      <c r="H617">
        <v>2</v>
      </c>
      <c r="I617">
        <v>2321017</v>
      </c>
      <c r="J617" t="s">
        <v>168</v>
      </c>
      <c r="K617">
        <v>18</v>
      </c>
      <c r="L617">
        <v>2</v>
      </c>
      <c r="M617">
        <v>16</v>
      </c>
      <c r="N617">
        <f t="shared" si="63"/>
        <v>1</v>
      </c>
      <c r="O617">
        <f t="shared" si="64"/>
        <v>2</v>
      </c>
      <c r="P617" t="str">
        <f t="shared" si="65"/>
        <v>OK</v>
      </c>
      <c r="Q617">
        <f t="shared" si="66"/>
        <v>0</v>
      </c>
      <c r="R617">
        <f t="shared" si="67"/>
        <v>1</v>
      </c>
      <c r="S617" t="str">
        <f t="shared" si="68"/>
        <v/>
      </c>
      <c r="T617" t="str">
        <f t="shared" si="69"/>
        <v/>
      </c>
    </row>
    <row r="618" spans="1:20">
      <c r="A618">
        <v>2175</v>
      </c>
      <c r="B618" t="s">
        <v>167</v>
      </c>
      <c r="C618">
        <v>1</v>
      </c>
      <c r="D618">
        <v>2175001</v>
      </c>
      <c r="E618" t="s">
        <v>168</v>
      </c>
      <c r="K618">
        <v>49</v>
      </c>
      <c r="L618">
        <v>13</v>
      </c>
      <c r="M618">
        <v>36</v>
      </c>
      <c r="N618">
        <f t="shared" si="63"/>
        <v>0</v>
      </c>
      <c r="O618">
        <f t="shared" si="64"/>
        <v>2</v>
      </c>
      <c r="P618" t="str">
        <f t="shared" si="65"/>
        <v>OK</v>
      </c>
      <c r="Q618">
        <f t="shared" si="66"/>
        <v>0</v>
      </c>
      <c r="R618" t="str">
        <f t="shared" si="67"/>
        <v/>
      </c>
      <c r="S618" t="str">
        <f t="shared" si="68"/>
        <v/>
      </c>
      <c r="T618" t="str">
        <f t="shared" si="69"/>
        <v/>
      </c>
    </row>
    <row r="619" spans="1:20">
      <c r="A619">
        <v>2175</v>
      </c>
      <c r="B619" t="s">
        <v>167</v>
      </c>
      <c r="C619">
        <v>1</v>
      </c>
      <c r="D619">
        <v>2175002</v>
      </c>
      <c r="E619" t="s">
        <v>169</v>
      </c>
      <c r="F619">
        <v>2321</v>
      </c>
      <c r="G619" t="s">
        <v>49</v>
      </c>
      <c r="H619">
        <v>1</v>
      </c>
      <c r="I619">
        <v>2321001</v>
      </c>
      <c r="J619" t="s">
        <v>169</v>
      </c>
      <c r="K619">
        <v>12</v>
      </c>
      <c r="L619">
        <v>3</v>
      </c>
      <c r="M619">
        <v>9</v>
      </c>
      <c r="N619">
        <f t="shared" si="63"/>
        <v>1</v>
      </c>
      <c r="O619">
        <f t="shared" si="64"/>
        <v>2</v>
      </c>
      <c r="P619" t="str">
        <f t="shared" si="65"/>
        <v>OK</v>
      </c>
      <c r="Q619">
        <f t="shared" si="66"/>
        <v>0</v>
      </c>
      <c r="R619">
        <f t="shared" si="67"/>
        <v>1</v>
      </c>
      <c r="S619" t="str">
        <f t="shared" si="68"/>
        <v/>
      </c>
      <c r="T619" t="str">
        <f t="shared" si="69"/>
        <v/>
      </c>
    </row>
    <row r="620" spans="1:20">
      <c r="A620">
        <v>2175</v>
      </c>
      <c r="B620" t="s">
        <v>167</v>
      </c>
      <c r="C620">
        <v>1</v>
      </c>
      <c r="D620">
        <v>2175002</v>
      </c>
      <c r="E620" t="s">
        <v>169</v>
      </c>
      <c r="K620">
        <v>63</v>
      </c>
      <c r="L620">
        <v>19</v>
      </c>
      <c r="M620">
        <v>44</v>
      </c>
      <c r="N620">
        <f t="shared" si="63"/>
        <v>0</v>
      </c>
      <c r="O620">
        <f t="shared" si="64"/>
        <v>2</v>
      </c>
      <c r="P620" t="str">
        <f t="shared" si="65"/>
        <v>OK</v>
      </c>
      <c r="Q620">
        <f t="shared" si="66"/>
        <v>0</v>
      </c>
      <c r="R620" t="str">
        <f t="shared" si="67"/>
        <v/>
      </c>
      <c r="S620" t="str">
        <f t="shared" si="68"/>
        <v/>
      </c>
      <c r="T620" t="str">
        <f t="shared" si="69"/>
        <v/>
      </c>
    </row>
    <row r="621" spans="1:20">
      <c r="A621">
        <v>2175</v>
      </c>
      <c r="B621" t="s">
        <v>167</v>
      </c>
      <c r="C621">
        <v>1</v>
      </c>
      <c r="D621">
        <v>2175003</v>
      </c>
      <c r="E621" t="s">
        <v>170</v>
      </c>
      <c r="K621">
        <v>49</v>
      </c>
      <c r="L621">
        <v>13</v>
      </c>
      <c r="M621">
        <v>36</v>
      </c>
      <c r="N621">
        <f t="shared" si="63"/>
        <v>0</v>
      </c>
      <c r="O621">
        <f t="shared" si="64"/>
        <v>1</v>
      </c>
      <c r="P621" t="str">
        <f t="shared" si="65"/>
        <v>OK</v>
      </c>
      <c r="Q621">
        <f t="shared" si="66"/>
        <v>0</v>
      </c>
      <c r="R621" t="str">
        <f t="shared" si="67"/>
        <v/>
      </c>
      <c r="S621" t="str">
        <f t="shared" si="68"/>
        <v/>
      </c>
      <c r="T621" t="str">
        <f t="shared" si="69"/>
        <v/>
      </c>
    </row>
    <row r="622" spans="1:20">
      <c r="A622">
        <v>2175</v>
      </c>
      <c r="B622" t="s">
        <v>167</v>
      </c>
      <c r="C622">
        <v>1</v>
      </c>
      <c r="D622">
        <v>2175004</v>
      </c>
      <c r="E622" t="s">
        <v>171</v>
      </c>
      <c r="F622">
        <v>2321</v>
      </c>
      <c r="G622" t="s">
        <v>49</v>
      </c>
      <c r="H622">
        <v>1</v>
      </c>
      <c r="I622">
        <v>2321003</v>
      </c>
      <c r="J622" t="s">
        <v>171</v>
      </c>
      <c r="K622">
        <v>12</v>
      </c>
      <c r="L622">
        <v>3</v>
      </c>
      <c r="M622">
        <v>9</v>
      </c>
      <c r="N622">
        <f t="shared" si="63"/>
        <v>1</v>
      </c>
      <c r="O622">
        <f t="shared" si="64"/>
        <v>2</v>
      </c>
      <c r="P622" t="str">
        <f t="shared" si="65"/>
        <v>OK</v>
      </c>
      <c r="Q622">
        <f t="shared" si="66"/>
        <v>0</v>
      </c>
      <c r="R622">
        <f t="shared" si="67"/>
        <v>1</v>
      </c>
      <c r="S622" t="str">
        <f t="shared" si="68"/>
        <v/>
      </c>
      <c r="T622" t="str">
        <f t="shared" si="69"/>
        <v/>
      </c>
    </row>
    <row r="623" spans="1:20">
      <c r="A623">
        <v>2175</v>
      </c>
      <c r="B623" t="s">
        <v>167</v>
      </c>
      <c r="C623">
        <v>1</v>
      </c>
      <c r="D623">
        <v>2175004</v>
      </c>
      <c r="E623" t="s">
        <v>171</v>
      </c>
      <c r="K623">
        <v>52</v>
      </c>
      <c r="L623">
        <v>15</v>
      </c>
      <c r="M623">
        <v>37</v>
      </c>
      <c r="N623">
        <f t="shared" si="63"/>
        <v>0</v>
      </c>
      <c r="O623">
        <f t="shared" si="64"/>
        <v>2</v>
      </c>
      <c r="P623" t="str">
        <f t="shared" si="65"/>
        <v>OK</v>
      </c>
      <c r="Q623">
        <f t="shared" si="66"/>
        <v>0</v>
      </c>
      <c r="R623" t="str">
        <f t="shared" si="67"/>
        <v/>
      </c>
      <c r="S623" t="str">
        <f t="shared" si="68"/>
        <v/>
      </c>
      <c r="T623" t="str">
        <f t="shared" si="69"/>
        <v/>
      </c>
    </row>
    <row r="624" spans="1:20">
      <c r="A624">
        <v>2175</v>
      </c>
      <c r="B624" t="s">
        <v>167</v>
      </c>
      <c r="C624">
        <v>1</v>
      </c>
      <c r="D624">
        <v>2175005</v>
      </c>
      <c r="E624" t="s">
        <v>172</v>
      </c>
      <c r="F624">
        <v>2321</v>
      </c>
      <c r="G624" t="s">
        <v>49</v>
      </c>
      <c r="H624">
        <v>1</v>
      </c>
      <c r="I624">
        <v>2321004</v>
      </c>
      <c r="J624" t="s">
        <v>172</v>
      </c>
      <c r="K624">
        <v>12</v>
      </c>
      <c r="L624">
        <v>3</v>
      </c>
      <c r="M624">
        <v>9</v>
      </c>
      <c r="N624">
        <f t="shared" si="63"/>
        <v>1</v>
      </c>
      <c r="O624">
        <f t="shared" si="64"/>
        <v>2</v>
      </c>
      <c r="P624" t="str">
        <f t="shared" si="65"/>
        <v>OK</v>
      </c>
      <c r="Q624">
        <f t="shared" si="66"/>
        <v>0</v>
      </c>
      <c r="R624">
        <f t="shared" si="67"/>
        <v>1</v>
      </c>
      <c r="S624" t="str">
        <f t="shared" si="68"/>
        <v/>
      </c>
      <c r="T624" t="str">
        <f t="shared" si="69"/>
        <v/>
      </c>
    </row>
    <row r="625" spans="1:20">
      <c r="A625">
        <v>2175</v>
      </c>
      <c r="B625" t="s">
        <v>167</v>
      </c>
      <c r="C625">
        <v>1</v>
      </c>
      <c r="D625">
        <v>2175005</v>
      </c>
      <c r="E625" t="s">
        <v>172</v>
      </c>
      <c r="K625">
        <v>55</v>
      </c>
      <c r="L625">
        <v>18</v>
      </c>
      <c r="M625">
        <v>37</v>
      </c>
      <c r="N625">
        <f t="shared" si="63"/>
        <v>0</v>
      </c>
      <c r="O625">
        <f t="shared" si="64"/>
        <v>2</v>
      </c>
      <c r="P625" t="str">
        <f t="shared" si="65"/>
        <v>OK</v>
      </c>
      <c r="Q625">
        <f t="shared" si="66"/>
        <v>0</v>
      </c>
      <c r="R625" t="str">
        <f t="shared" si="67"/>
        <v/>
      </c>
      <c r="S625" t="str">
        <f t="shared" si="68"/>
        <v/>
      </c>
      <c r="T625" t="str">
        <f t="shared" si="69"/>
        <v/>
      </c>
    </row>
    <row r="626" spans="1:20">
      <c r="A626">
        <v>2175</v>
      </c>
      <c r="B626" t="s">
        <v>167</v>
      </c>
      <c r="C626">
        <v>1</v>
      </c>
      <c r="D626">
        <v>2175006</v>
      </c>
      <c r="E626" t="s">
        <v>173</v>
      </c>
      <c r="F626">
        <v>2321</v>
      </c>
      <c r="G626" t="s">
        <v>49</v>
      </c>
      <c r="H626">
        <v>2</v>
      </c>
      <c r="I626">
        <v>2321018</v>
      </c>
      <c r="J626" t="s">
        <v>173</v>
      </c>
      <c r="K626">
        <v>19</v>
      </c>
      <c r="L626">
        <v>2</v>
      </c>
      <c r="M626">
        <v>17</v>
      </c>
      <c r="N626">
        <f t="shared" si="63"/>
        <v>1</v>
      </c>
      <c r="O626">
        <f t="shared" si="64"/>
        <v>2</v>
      </c>
      <c r="P626" t="str">
        <f t="shared" si="65"/>
        <v>OK</v>
      </c>
      <c r="Q626">
        <f t="shared" si="66"/>
        <v>0</v>
      </c>
      <c r="R626">
        <f t="shared" si="67"/>
        <v>1</v>
      </c>
      <c r="S626" t="str">
        <f t="shared" si="68"/>
        <v/>
      </c>
      <c r="T626" t="str">
        <f t="shared" si="69"/>
        <v/>
      </c>
    </row>
    <row r="627" spans="1:20">
      <c r="A627">
        <v>2175</v>
      </c>
      <c r="B627" t="s">
        <v>167</v>
      </c>
      <c r="C627">
        <v>1</v>
      </c>
      <c r="D627">
        <v>2175006</v>
      </c>
      <c r="E627" t="s">
        <v>173</v>
      </c>
      <c r="K627">
        <v>53</v>
      </c>
      <c r="L627">
        <v>15</v>
      </c>
      <c r="M627">
        <v>38</v>
      </c>
      <c r="N627">
        <f t="shared" si="63"/>
        <v>0</v>
      </c>
      <c r="O627">
        <f t="shared" si="64"/>
        <v>2</v>
      </c>
      <c r="P627" t="str">
        <f t="shared" si="65"/>
        <v>OK</v>
      </c>
      <c r="Q627">
        <f t="shared" si="66"/>
        <v>0</v>
      </c>
      <c r="R627" t="str">
        <f t="shared" si="67"/>
        <v/>
      </c>
      <c r="S627" t="str">
        <f t="shared" si="68"/>
        <v/>
      </c>
      <c r="T627" t="str">
        <f t="shared" si="69"/>
        <v/>
      </c>
    </row>
    <row r="628" spans="1:20">
      <c r="A628">
        <v>2175</v>
      </c>
      <c r="B628" t="s">
        <v>167</v>
      </c>
      <c r="C628">
        <v>1</v>
      </c>
      <c r="D628">
        <v>2175007</v>
      </c>
      <c r="E628" t="s">
        <v>55</v>
      </c>
      <c r="F628">
        <v>2321</v>
      </c>
      <c r="G628" t="s">
        <v>49</v>
      </c>
      <c r="H628">
        <v>1</v>
      </c>
      <c r="I628">
        <v>2321009</v>
      </c>
      <c r="J628" t="s">
        <v>55</v>
      </c>
      <c r="K628">
        <v>18</v>
      </c>
      <c r="L628">
        <v>5</v>
      </c>
      <c r="M628">
        <v>13</v>
      </c>
      <c r="N628">
        <f t="shared" si="63"/>
        <v>1</v>
      </c>
      <c r="O628">
        <f t="shared" si="64"/>
        <v>2</v>
      </c>
      <c r="P628" t="str">
        <f t="shared" si="65"/>
        <v>OK</v>
      </c>
      <c r="Q628">
        <f t="shared" si="66"/>
        <v>0</v>
      </c>
      <c r="R628">
        <f t="shared" si="67"/>
        <v>1</v>
      </c>
      <c r="S628" t="str">
        <f t="shared" si="68"/>
        <v/>
      </c>
      <c r="T628" t="str">
        <f t="shared" si="69"/>
        <v/>
      </c>
    </row>
    <row r="629" spans="1:20">
      <c r="A629">
        <v>2175</v>
      </c>
      <c r="B629" t="s">
        <v>167</v>
      </c>
      <c r="C629">
        <v>1</v>
      </c>
      <c r="D629">
        <v>2175007</v>
      </c>
      <c r="E629" t="s">
        <v>55</v>
      </c>
      <c r="K629">
        <v>78</v>
      </c>
      <c r="L629">
        <v>24</v>
      </c>
      <c r="M629">
        <v>54</v>
      </c>
      <c r="N629">
        <f t="shared" si="63"/>
        <v>0</v>
      </c>
      <c r="O629">
        <f t="shared" si="64"/>
        <v>2</v>
      </c>
      <c r="P629" t="str">
        <f t="shared" si="65"/>
        <v>OK</v>
      </c>
      <c r="Q629">
        <f t="shared" si="66"/>
        <v>0</v>
      </c>
      <c r="R629" t="str">
        <f t="shared" si="67"/>
        <v/>
      </c>
      <c r="S629" t="str">
        <f t="shared" si="68"/>
        <v/>
      </c>
      <c r="T629" t="str">
        <f t="shared" si="69"/>
        <v/>
      </c>
    </row>
    <row r="630" spans="1:20">
      <c r="A630">
        <v>2175</v>
      </c>
      <c r="B630" t="s">
        <v>167</v>
      </c>
      <c r="C630">
        <v>1</v>
      </c>
      <c r="D630">
        <v>2175008</v>
      </c>
      <c r="E630" t="s">
        <v>174</v>
      </c>
      <c r="F630">
        <v>2321</v>
      </c>
      <c r="G630" t="s">
        <v>49</v>
      </c>
      <c r="H630">
        <v>1</v>
      </c>
      <c r="I630">
        <v>2321010</v>
      </c>
      <c r="J630" t="s">
        <v>174</v>
      </c>
      <c r="K630">
        <v>13</v>
      </c>
      <c r="L630">
        <v>3</v>
      </c>
      <c r="M630">
        <v>10</v>
      </c>
      <c r="N630">
        <f t="shared" si="63"/>
        <v>1</v>
      </c>
      <c r="O630">
        <f t="shared" si="64"/>
        <v>2</v>
      </c>
      <c r="P630" t="str">
        <f t="shared" si="65"/>
        <v>OK</v>
      </c>
      <c r="Q630">
        <f t="shared" si="66"/>
        <v>0</v>
      </c>
      <c r="R630">
        <f t="shared" si="67"/>
        <v>1</v>
      </c>
      <c r="S630" t="str">
        <f t="shared" si="68"/>
        <v/>
      </c>
      <c r="T630" t="str">
        <f t="shared" si="69"/>
        <v/>
      </c>
    </row>
    <row r="631" spans="1:20">
      <c r="A631">
        <v>2175</v>
      </c>
      <c r="B631" t="s">
        <v>167</v>
      </c>
      <c r="C631">
        <v>1</v>
      </c>
      <c r="D631">
        <v>2175008</v>
      </c>
      <c r="E631" t="s">
        <v>174</v>
      </c>
      <c r="K631">
        <v>49</v>
      </c>
      <c r="L631">
        <v>14</v>
      </c>
      <c r="M631">
        <v>35</v>
      </c>
      <c r="N631">
        <f t="shared" si="63"/>
        <v>0</v>
      </c>
      <c r="O631">
        <f t="shared" si="64"/>
        <v>2</v>
      </c>
      <c r="P631" t="str">
        <f t="shared" si="65"/>
        <v>OK</v>
      </c>
      <c r="Q631">
        <f t="shared" si="66"/>
        <v>0</v>
      </c>
      <c r="R631" t="str">
        <f t="shared" si="67"/>
        <v/>
      </c>
      <c r="S631" t="str">
        <f t="shared" si="68"/>
        <v/>
      </c>
      <c r="T631" t="str">
        <f t="shared" si="69"/>
        <v/>
      </c>
    </row>
    <row r="632" spans="1:20">
      <c r="A632">
        <v>2175</v>
      </c>
      <c r="B632" t="s">
        <v>167</v>
      </c>
      <c r="C632">
        <v>1</v>
      </c>
      <c r="D632">
        <v>2175009</v>
      </c>
      <c r="E632" t="s">
        <v>175</v>
      </c>
      <c r="F632">
        <v>2321</v>
      </c>
      <c r="G632" t="s">
        <v>49</v>
      </c>
      <c r="H632">
        <v>1</v>
      </c>
      <c r="I632">
        <v>2321006</v>
      </c>
      <c r="J632" t="s">
        <v>175</v>
      </c>
      <c r="K632">
        <v>22</v>
      </c>
      <c r="L632">
        <v>4</v>
      </c>
      <c r="M632">
        <v>18</v>
      </c>
      <c r="N632">
        <f t="shared" si="63"/>
        <v>1</v>
      </c>
      <c r="O632">
        <f t="shared" si="64"/>
        <v>2</v>
      </c>
      <c r="P632" t="str">
        <f t="shared" si="65"/>
        <v>OK</v>
      </c>
      <c r="Q632">
        <f t="shared" si="66"/>
        <v>0</v>
      </c>
      <c r="R632">
        <f t="shared" si="67"/>
        <v>1</v>
      </c>
      <c r="S632" t="str">
        <f t="shared" si="68"/>
        <v/>
      </c>
      <c r="T632" t="str">
        <f t="shared" si="69"/>
        <v/>
      </c>
    </row>
    <row r="633" spans="1:20">
      <c r="A633">
        <v>2175</v>
      </c>
      <c r="B633" t="s">
        <v>167</v>
      </c>
      <c r="C633">
        <v>1</v>
      </c>
      <c r="D633">
        <v>2175009</v>
      </c>
      <c r="E633" t="s">
        <v>175</v>
      </c>
      <c r="K633">
        <v>91</v>
      </c>
      <c r="L633">
        <v>28</v>
      </c>
      <c r="M633">
        <v>63</v>
      </c>
      <c r="N633">
        <f t="shared" si="63"/>
        <v>0</v>
      </c>
      <c r="O633">
        <f t="shared" si="64"/>
        <v>2</v>
      </c>
      <c r="P633" t="str">
        <f t="shared" si="65"/>
        <v>OK</v>
      </c>
      <c r="Q633">
        <f t="shared" si="66"/>
        <v>0</v>
      </c>
      <c r="R633" t="str">
        <f t="shared" si="67"/>
        <v/>
      </c>
      <c r="S633" t="str">
        <f t="shared" si="68"/>
        <v/>
      </c>
      <c r="T633" t="str">
        <f t="shared" si="69"/>
        <v/>
      </c>
    </row>
    <row r="634" spans="1:20">
      <c r="A634">
        <v>2175</v>
      </c>
      <c r="B634" t="s">
        <v>167</v>
      </c>
      <c r="C634">
        <v>1</v>
      </c>
      <c r="D634">
        <v>2175010</v>
      </c>
      <c r="E634" t="s">
        <v>123</v>
      </c>
      <c r="F634">
        <v>2321</v>
      </c>
      <c r="G634" t="s">
        <v>49</v>
      </c>
      <c r="H634">
        <v>1</v>
      </c>
      <c r="I634">
        <v>2321011</v>
      </c>
      <c r="J634" t="s">
        <v>123</v>
      </c>
      <c r="K634">
        <v>11</v>
      </c>
      <c r="L634">
        <v>3</v>
      </c>
      <c r="M634">
        <v>8</v>
      </c>
      <c r="N634">
        <f t="shared" si="63"/>
        <v>1</v>
      </c>
      <c r="O634">
        <f t="shared" si="64"/>
        <v>2</v>
      </c>
      <c r="P634" t="str">
        <f t="shared" si="65"/>
        <v>OK</v>
      </c>
      <c r="Q634">
        <f t="shared" si="66"/>
        <v>0</v>
      </c>
      <c r="R634">
        <f t="shared" si="67"/>
        <v>1</v>
      </c>
      <c r="S634" t="str">
        <f t="shared" si="68"/>
        <v/>
      </c>
      <c r="T634" t="str">
        <f t="shared" si="69"/>
        <v/>
      </c>
    </row>
    <row r="635" spans="1:20">
      <c r="A635">
        <v>2175</v>
      </c>
      <c r="B635" t="s">
        <v>167</v>
      </c>
      <c r="C635">
        <v>1</v>
      </c>
      <c r="D635">
        <v>2175010</v>
      </c>
      <c r="E635" t="s">
        <v>123</v>
      </c>
      <c r="K635">
        <v>49</v>
      </c>
      <c r="L635">
        <v>13</v>
      </c>
      <c r="M635">
        <v>36</v>
      </c>
      <c r="N635">
        <f t="shared" si="63"/>
        <v>0</v>
      </c>
      <c r="O635">
        <f t="shared" si="64"/>
        <v>2</v>
      </c>
      <c r="P635" t="str">
        <f t="shared" si="65"/>
        <v>OK</v>
      </c>
      <c r="Q635">
        <f t="shared" si="66"/>
        <v>0</v>
      </c>
      <c r="R635" t="str">
        <f t="shared" si="67"/>
        <v/>
      </c>
      <c r="S635" t="str">
        <f t="shared" si="68"/>
        <v/>
      </c>
      <c r="T635" t="str">
        <f t="shared" si="69"/>
        <v/>
      </c>
    </row>
    <row r="636" spans="1:20">
      <c r="A636">
        <v>2175</v>
      </c>
      <c r="B636" t="s">
        <v>167</v>
      </c>
      <c r="C636">
        <v>1</v>
      </c>
      <c r="D636">
        <v>2175011</v>
      </c>
      <c r="E636" t="s">
        <v>176</v>
      </c>
      <c r="F636">
        <v>2321</v>
      </c>
      <c r="G636" t="s">
        <v>49</v>
      </c>
      <c r="H636">
        <v>1</v>
      </c>
      <c r="I636">
        <v>2321007</v>
      </c>
      <c r="J636" t="s">
        <v>176</v>
      </c>
      <c r="K636">
        <v>11</v>
      </c>
      <c r="L636">
        <v>3</v>
      </c>
      <c r="M636">
        <v>8</v>
      </c>
      <c r="N636">
        <f t="shared" si="63"/>
        <v>1</v>
      </c>
      <c r="O636">
        <f t="shared" si="64"/>
        <v>2</v>
      </c>
      <c r="P636" t="str">
        <f t="shared" si="65"/>
        <v>OK</v>
      </c>
      <c r="Q636">
        <f t="shared" si="66"/>
        <v>0</v>
      </c>
      <c r="R636">
        <f t="shared" si="67"/>
        <v>1</v>
      </c>
      <c r="S636" t="str">
        <f t="shared" si="68"/>
        <v/>
      </c>
      <c r="T636" t="str">
        <f t="shared" si="69"/>
        <v/>
      </c>
    </row>
    <row r="637" spans="1:20">
      <c r="A637">
        <v>2175</v>
      </c>
      <c r="B637" t="s">
        <v>167</v>
      </c>
      <c r="C637">
        <v>1</v>
      </c>
      <c r="D637">
        <v>2175011</v>
      </c>
      <c r="E637" t="s">
        <v>176</v>
      </c>
      <c r="K637">
        <v>51</v>
      </c>
      <c r="L637">
        <v>14</v>
      </c>
      <c r="M637">
        <v>37</v>
      </c>
      <c r="N637">
        <f t="shared" si="63"/>
        <v>0</v>
      </c>
      <c r="O637">
        <f t="shared" si="64"/>
        <v>2</v>
      </c>
      <c r="P637" t="str">
        <f t="shared" si="65"/>
        <v>OK</v>
      </c>
      <c r="Q637">
        <f t="shared" si="66"/>
        <v>0</v>
      </c>
      <c r="R637" t="str">
        <f t="shared" si="67"/>
        <v/>
      </c>
      <c r="S637" t="str">
        <f t="shared" si="68"/>
        <v/>
      </c>
      <c r="T637" t="str">
        <f t="shared" si="69"/>
        <v/>
      </c>
    </row>
    <row r="638" spans="1:20">
      <c r="A638">
        <v>2175</v>
      </c>
      <c r="B638" t="s">
        <v>167</v>
      </c>
      <c r="C638">
        <v>2</v>
      </c>
      <c r="D638">
        <v>2175012</v>
      </c>
      <c r="E638" t="s">
        <v>177</v>
      </c>
      <c r="F638">
        <v>2321</v>
      </c>
      <c r="G638" t="s">
        <v>49</v>
      </c>
      <c r="H638">
        <v>3</v>
      </c>
      <c r="I638">
        <v>2321025</v>
      </c>
      <c r="J638" t="s">
        <v>177</v>
      </c>
      <c r="K638">
        <v>16</v>
      </c>
      <c r="L638">
        <v>2</v>
      </c>
      <c r="M638">
        <v>14</v>
      </c>
      <c r="N638">
        <f t="shared" si="63"/>
        <v>1</v>
      </c>
      <c r="O638">
        <f t="shared" si="64"/>
        <v>2</v>
      </c>
      <c r="P638" t="str">
        <f t="shared" si="65"/>
        <v>OK</v>
      </c>
      <c r="Q638">
        <f t="shared" si="66"/>
        <v>0</v>
      </c>
      <c r="R638">
        <f t="shared" si="67"/>
        <v>1</v>
      </c>
      <c r="S638" t="str">
        <f t="shared" si="68"/>
        <v/>
      </c>
      <c r="T638" t="str">
        <f t="shared" si="69"/>
        <v/>
      </c>
    </row>
    <row r="639" spans="1:20">
      <c r="A639">
        <v>2175</v>
      </c>
      <c r="B639" t="s">
        <v>167</v>
      </c>
      <c r="C639">
        <v>2</v>
      </c>
      <c r="D639">
        <v>2175012</v>
      </c>
      <c r="E639" t="s">
        <v>177</v>
      </c>
      <c r="K639">
        <v>45</v>
      </c>
      <c r="L639">
        <v>12</v>
      </c>
      <c r="M639">
        <v>33</v>
      </c>
      <c r="N639">
        <f t="shared" si="63"/>
        <v>0</v>
      </c>
      <c r="O639">
        <f t="shared" si="64"/>
        <v>2</v>
      </c>
      <c r="P639" t="str">
        <f t="shared" si="65"/>
        <v>OK</v>
      </c>
      <c r="Q639">
        <f t="shared" si="66"/>
        <v>0</v>
      </c>
      <c r="R639" t="str">
        <f t="shared" si="67"/>
        <v/>
      </c>
      <c r="S639" t="str">
        <f t="shared" si="68"/>
        <v/>
      </c>
      <c r="T639" t="str">
        <f t="shared" si="69"/>
        <v/>
      </c>
    </row>
    <row r="640" spans="1:20">
      <c r="A640">
        <v>2175</v>
      </c>
      <c r="B640" t="s">
        <v>167</v>
      </c>
      <c r="C640">
        <v>2</v>
      </c>
      <c r="D640">
        <v>2175013</v>
      </c>
      <c r="E640" t="s">
        <v>178</v>
      </c>
      <c r="K640">
        <v>37</v>
      </c>
      <c r="L640">
        <v>13</v>
      </c>
      <c r="M640">
        <v>24</v>
      </c>
      <c r="N640">
        <f t="shared" si="63"/>
        <v>0</v>
      </c>
      <c r="O640">
        <f t="shared" si="64"/>
        <v>1</v>
      </c>
      <c r="P640" t="str">
        <f t="shared" si="65"/>
        <v>OK</v>
      </c>
      <c r="Q640">
        <f t="shared" si="66"/>
        <v>0</v>
      </c>
      <c r="R640" t="str">
        <f t="shared" si="67"/>
        <v/>
      </c>
      <c r="S640" t="str">
        <f t="shared" si="68"/>
        <v/>
      </c>
      <c r="T640" t="str">
        <f t="shared" si="69"/>
        <v/>
      </c>
    </row>
    <row r="641" spans="1:20">
      <c r="A641">
        <v>2175</v>
      </c>
      <c r="B641" t="s">
        <v>167</v>
      </c>
      <c r="C641">
        <v>2</v>
      </c>
      <c r="D641">
        <v>2175014</v>
      </c>
      <c r="E641" t="s">
        <v>58</v>
      </c>
      <c r="F641">
        <v>2321</v>
      </c>
      <c r="G641" t="s">
        <v>49</v>
      </c>
      <c r="H641">
        <v>2</v>
      </c>
      <c r="I641">
        <v>2321012</v>
      </c>
      <c r="J641" t="s">
        <v>58</v>
      </c>
      <c r="K641">
        <v>18</v>
      </c>
      <c r="L641">
        <v>2</v>
      </c>
      <c r="M641">
        <v>16</v>
      </c>
      <c r="N641">
        <f t="shared" si="63"/>
        <v>1</v>
      </c>
      <c r="O641">
        <f t="shared" si="64"/>
        <v>2</v>
      </c>
      <c r="P641" t="str">
        <f t="shared" si="65"/>
        <v>OK</v>
      </c>
      <c r="Q641">
        <f t="shared" si="66"/>
        <v>0</v>
      </c>
      <c r="R641">
        <f t="shared" si="67"/>
        <v>1</v>
      </c>
      <c r="S641" t="str">
        <f t="shared" si="68"/>
        <v/>
      </c>
      <c r="T641" t="str">
        <f t="shared" si="69"/>
        <v/>
      </c>
    </row>
    <row r="642" spans="1:20">
      <c r="A642">
        <v>2175</v>
      </c>
      <c r="B642" t="s">
        <v>167</v>
      </c>
      <c r="C642">
        <v>2</v>
      </c>
      <c r="D642">
        <v>2175014</v>
      </c>
      <c r="E642" t="s">
        <v>58</v>
      </c>
      <c r="K642">
        <v>37</v>
      </c>
      <c r="L642">
        <v>12</v>
      </c>
      <c r="M642">
        <v>25</v>
      </c>
      <c r="N642">
        <f t="shared" ref="N642:N705" si="70">COUNTIF($I$2:$I$1176,I642)</f>
        <v>0</v>
      </c>
      <c r="O642">
        <f t="shared" si="64"/>
        <v>2</v>
      </c>
      <c r="P642" t="str">
        <f t="shared" si="65"/>
        <v>OK</v>
      </c>
      <c r="Q642">
        <f t="shared" si="66"/>
        <v>0</v>
      </c>
      <c r="R642" t="str">
        <f t="shared" si="67"/>
        <v/>
      </c>
      <c r="S642" t="str">
        <f t="shared" si="68"/>
        <v/>
      </c>
      <c r="T642" t="str">
        <f t="shared" si="69"/>
        <v/>
      </c>
    </row>
    <row r="643" spans="1:20">
      <c r="A643">
        <v>2175</v>
      </c>
      <c r="B643" t="s">
        <v>167</v>
      </c>
      <c r="C643">
        <v>2</v>
      </c>
      <c r="D643">
        <v>2175015</v>
      </c>
      <c r="E643" t="s">
        <v>179</v>
      </c>
      <c r="K643">
        <v>42</v>
      </c>
      <c r="L643">
        <v>13</v>
      </c>
      <c r="M643">
        <v>29</v>
      </c>
      <c r="N643">
        <f t="shared" si="70"/>
        <v>0</v>
      </c>
      <c r="O643">
        <f t="shared" ref="O643:O706" si="71">COUNTIF($D$2:$D$1176,D643)</f>
        <v>1</v>
      </c>
      <c r="P643" t="str">
        <f t="shared" ref="P643:P706" si="72">IF(I643=D643,1,"OK")</f>
        <v>OK</v>
      </c>
      <c r="Q643">
        <f t="shared" ref="Q643:Q706" si="73">COUNTIF($I$2:$I$1176,D643)</f>
        <v>0</v>
      </c>
      <c r="R643" t="str">
        <f t="shared" ref="R643:R706" si="74">IF(I643="","",COUNTIF($D$2:$D$1176,I643))</f>
        <v/>
      </c>
      <c r="S643" t="str">
        <f t="shared" ref="S643:S706" si="75">IF(G643="","",IF(ISNUMBER(SEARCH("DOBLE GRADO",G643)),"","1"))</f>
        <v/>
      </c>
      <c r="T643" t="str">
        <f t="shared" ref="T643:T706" si="76">IF(ISNUMBER(SEARCH("DOBLE GRADO",B643)),COUNTIF($I$2:$I$1176,D643),"")</f>
        <v/>
      </c>
    </row>
    <row r="644" spans="1:20">
      <c r="A644">
        <v>2175</v>
      </c>
      <c r="B644" t="s">
        <v>167</v>
      </c>
      <c r="C644">
        <v>2</v>
      </c>
      <c r="D644">
        <v>2175016</v>
      </c>
      <c r="E644" t="s">
        <v>104</v>
      </c>
      <c r="F644">
        <v>2321</v>
      </c>
      <c r="G644" t="s">
        <v>49</v>
      </c>
      <c r="H644">
        <v>2</v>
      </c>
      <c r="I644">
        <v>2321019</v>
      </c>
      <c r="J644" t="s">
        <v>104</v>
      </c>
      <c r="K644">
        <v>20</v>
      </c>
      <c r="L644">
        <v>2</v>
      </c>
      <c r="M644">
        <v>18</v>
      </c>
      <c r="N644">
        <f t="shared" si="70"/>
        <v>1</v>
      </c>
      <c r="O644">
        <f t="shared" si="71"/>
        <v>2</v>
      </c>
      <c r="P644" t="str">
        <f t="shared" si="72"/>
        <v>OK</v>
      </c>
      <c r="Q644">
        <f t="shared" si="73"/>
        <v>0</v>
      </c>
      <c r="R644">
        <f t="shared" si="74"/>
        <v>1</v>
      </c>
      <c r="S644" t="str">
        <f t="shared" si="75"/>
        <v/>
      </c>
      <c r="T644" t="str">
        <f t="shared" si="76"/>
        <v/>
      </c>
    </row>
    <row r="645" spans="1:20">
      <c r="A645">
        <v>2175</v>
      </c>
      <c r="B645" t="s">
        <v>167</v>
      </c>
      <c r="C645">
        <v>2</v>
      </c>
      <c r="D645">
        <v>2175016</v>
      </c>
      <c r="E645" t="s">
        <v>104</v>
      </c>
      <c r="K645">
        <v>49</v>
      </c>
      <c r="L645">
        <v>13</v>
      </c>
      <c r="M645">
        <v>36</v>
      </c>
      <c r="N645">
        <f t="shared" si="70"/>
        <v>0</v>
      </c>
      <c r="O645">
        <f t="shared" si="71"/>
        <v>2</v>
      </c>
      <c r="P645" t="str">
        <f t="shared" si="72"/>
        <v>OK</v>
      </c>
      <c r="Q645">
        <f t="shared" si="73"/>
        <v>0</v>
      </c>
      <c r="R645" t="str">
        <f t="shared" si="74"/>
        <v/>
      </c>
      <c r="S645" t="str">
        <f t="shared" si="75"/>
        <v/>
      </c>
      <c r="T645" t="str">
        <f t="shared" si="76"/>
        <v/>
      </c>
    </row>
    <row r="646" spans="1:20">
      <c r="A646">
        <v>2175</v>
      </c>
      <c r="B646" t="s">
        <v>167</v>
      </c>
      <c r="C646">
        <v>2</v>
      </c>
      <c r="D646">
        <v>2175017</v>
      </c>
      <c r="E646" t="s">
        <v>180</v>
      </c>
      <c r="F646">
        <v>2321</v>
      </c>
      <c r="G646" t="s">
        <v>49</v>
      </c>
      <c r="H646">
        <v>2</v>
      </c>
      <c r="I646">
        <v>2321022</v>
      </c>
      <c r="J646" t="s">
        <v>180</v>
      </c>
      <c r="K646">
        <v>20</v>
      </c>
      <c r="L646">
        <v>3</v>
      </c>
      <c r="M646">
        <v>17</v>
      </c>
      <c r="N646">
        <f t="shared" si="70"/>
        <v>1</v>
      </c>
      <c r="O646">
        <f t="shared" si="71"/>
        <v>2</v>
      </c>
      <c r="P646" t="str">
        <f t="shared" si="72"/>
        <v>OK</v>
      </c>
      <c r="Q646">
        <f t="shared" si="73"/>
        <v>0</v>
      </c>
      <c r="R646">
        <f t="shared" si="74"/>
        <v>1</v>
      </c>
      <c r="S646" t="str">
        <f t="shared" si="75"/>
        <v/>
      </c>
      <c r="T646" t="str">
        <f t="shared" si="76"/>
        <v/>
      </c>
    </row>
    <row r="647" spans="1:20">
      <c r="A647">
        <v>2175</v>
      </c>
      <c r="B647" t="s">
        <v>167</v>
      </c>
      <c r="C647">
        <v>2</v>
      </c>
      <c r="D647">
        <v>2175017</v>
      </c>
      <c r="E647" t="s">
        <v>180</v>
      </c>
      <c r="K647">
        <v>56</v>
      </c>
      <c r="L647">
        <v>16</v>
      </c>
      <c r="M647">
        <v>40</v>
      </c>
      <c r="N647">
        <f t="shared" si="70"/>
        <v>0</v>
      </c>
      <c r="O647">
        <f t="shared" si="71"/>
        <v>2</v>
      </c>
      <c r="P647" t="str">
        <f t="shared" si="72"/>
        <v>OK</v>
      </c>
      <c r="Q647">
        <f t="shared" si="73"/>
        <v>0</v>
      </c>
      <c r="R647" t="str">
        <f t="shared" si="74"/>
        <v/>
      </c>
      <c r="S647" t="str">
        <f t="shared" si="75"/>
        <v/>
      </c>
      <c r="T647" t="str">
        <f t="shared" si="76"/>
        <v/>
      </c>
    </row>
    <row r="648" spans="1:20">
      <c r="A648">
        <v>2175</v>
      </c>
      <c r="B648" t="s">
        <v>167</v>
      </c>
      <c r="C648">
        <v>2</v>
      </c>
      <c r="D648">
        <v>2175018</v>
      </c>
      <c r="E648" t="s">
        <v>181</v>
      </c>
      <c r="K648">
        <v>43</v>
      </c>
      <c r="L648">
        <v>10</v>
      </c>
      <c r="M648">
        <v>33</v>
      </c>
      <c r="N648">
        <f t="shared" si="70"/>
        <v>0</v>
      </c>
      <c r="O648">
        <f t="shared" si="71"/>
        <v>1</v>
      </c>
      <c r="P648" t="str">
        <f t="shared" si="72"/>
        <v>OK</v>
      </c>
      <c r="Q648">
        <f t="shared" si="73"/>
        <v>0</v>
      </c>
      <c r="R648" t="str">
        <f t="shared" si="74"/>
        <v/>
      </c>
      <c r="S648" t="str">
        <f t="shared" si="75"/>
        <v/>
      </c>
      <c r="T648" t="str">
        <f t="shared" si="76"/>
        <v/>
      </c>
    </row>
    <row r="649" spans="1:20">
      <c r="A649">
        <v>2175</v>
      </c>
      <c r="B649" t="s">
        <v>167</v>
      </c>
      <c r="C649">
        <v>2</v>
      </c>
      <c r="D649">
        <v>2175019</v>
      </c>
      <c r="E649" t="s">
        <v>182</v>
      </c>
      <c r="K649">
        <v>39</v>
      </c>
      <c r="L649">
        <v>13</v>
      </c>
      <c r="M649">
        <v>26</v>
      </c>
      <c r="N649">
        <f t="shared" si="70"/>
        <v>0</v>
      </c>
      <c r="O649">
        <f t="shared" si="71"/>
        <v>1</v>
      </c>
      <c r="P649" t="str">
        <f t="shared" si="72"/>
        <v>OK</v>
      </c>
      <c r="Q649">
        <f t="shared" si="73"/>
        <v>0</v>
      </c>
      <c r="R649" t="str">
        <f t="shared" si="74"/>
        <v/>
      </c>
      <c r="S649" t="str">
        <f t="shared" si="75"/>
        <v/>
      </c>
      <c r="T649" t="str">
        <f t="shared" si="76"/>
        <v/>
      </c>
    </row>
    <row r="650" spans="1:20">
      <c r="A650">
        <v>2175</v>
      </c>
      <c r="B650" t="s">
        <v>167</v>
      </c>
      <c r="C650">
        <v>2</v>
      </c>
      <c r="D650">
        <v>2175020</v>
      </c>
      <c r="E650" t="s">
        <v>183</v>
      </c>
      <c r="F650">
        <v>2321</v>
      </c>
      <c r="G650" t="s">
        <v>49</v>
      </c>
      <c r="H650">
        <v>2</v>
      </c>
      <c r="I650">
        <v>2321014</v>
      </c>
      <c r="J650" t="s">
        <v>183</v>
      </c>
      <c r="K650">
        <v>21</v>
      </c>
      <c r="L650">
        <v>2</v>
      </c>
      <c r="M650">
        <v>19</v>
      </c>
      <c r="N650">
        <f t="shared" si="70"/>
        <v>1</v>
      </c>
      <c r="O650">
        <f t="shared" si="71"/>
        <v>2</v>
      </c>
      <c r="P650" t="str">
        <f t="shared" si="72"/>
        <v>OK</v>
      </c>
      <c r="Q650">
        <f t="shared" si="73"/>
        <v>0</v>
      </c>
      <c r="R650">
        <f t="shared" si="74"/>
        <v>1</v>
      </c>
      <c r="S650" t="str">
        <f t="shared" si="75"/>
        <v/>
      </c>
      <c r="T650" t="str">
        <f t="shared" si="76"/>
        <v/>
      </c>
    </row>
    <row r="651" spans="1:20">
      <c r="A651">
        <v>2175</v>
      </c>
      <c r="B651" t="s">
        <v>167</v>
      </c>
      <c r="C651">
        <v>2</v>
      </c>
      <c r="D651">
        <v>2175020</v>
      </c>
      <c r="E651" t="s">
        <v>183</v>
      </c>
      <c r="K651">
        <v>47</v>
      </c>
      <c r="L651">
        <v>13</v>
      </c>
      <c r="M651">
        <v>34</v>
      </c>
      <c r="N651">
        <f t="shared" si="70"/>
        <v>0</v>
      </c>
      <c r="O651">
        <f t="shared" si="71"/>
        <v>2</v>
      </c>
      <c r="P651" t="str">
        <f t="shared" si="72"/>
        <v>OK</v>
      </c>
      <c r="Q651">
        <f t="shared" si="73"/>
        <v>0</v>
      </c>
      <c r="R651" t="str">
        <f t="shared" si="74"/>
        <v/>
      </c>
      <c r="S651" t="str">
        <f t="shared" si="75"/>
        <v/>
      </c>
      <c r="T651" t="str">
        <f t="shared" si="76"/>
        <v/>
      </c>
    </row>
    <row r="652" spans="1:20">
      <c r="A652">
        <v>2175</v>
      </c>
      <c r="B652" t="s">
        <v>167</v>
      </c>
      <c r="C652">
        <v>2</v>
      </c>
      <c r="D652">
        <v>2175021</v>
      </c>
      <c r="E652" t="s">
        <v>184</v>
      </c>
      <c r="F652">
        <v>2321</v>
      </c>
      <c r="G652" t="s">
        <v>49</v>
      </c>
      <c r="H652">
        <v>2</v>
      </c>
      <c r="I652">
        <v>2321021</v>
      </c>
      <c r="J652" t="s">
        <v>184</v>
      </c>
      <c r="K652">
        <v>17</v>
      </c>
      <c r="L652">
        <v>2</v>
      </c>
      <c r="M652">
        <v>15</v>
      </c>
      <c r="N652">
        <f t="shared" si="70"/>
        <v>1</v>
      </c>
      <c r="O652">
        <f t="shared" si="71"/>
        <v>2</v>
      </c>
      <c r="P652" t="str">
        <f t="shared" si="72"/>
        <v>OK</v>
      </c>
      <c r="Q652">
        <f t="shared" si="73"/>
        <v>0</v>
      </c>
      <c r="R652">
        <f t="shared" si="74"/>
        <v>1</v>
      </c>
      <c r="S652" t="str">
        <f t="shared" si="75"/>
        <v/>
      </c>
      <c r="T652" t="str">
        <f t="shared" si="76"/>
        <v/>
      </c>
    </row>
    <row r="653" spans="1:20">
      <c r="A653">
        <v>2175</v>
      </c>
      <c r="B653" t="s">
        <v>167</v>
      </c>
      <c r="C653">
        <v>2</v>
      </c>
      <c r="D653">
        <v>2175021</v>
      </c>
      <c r="E653" t="s">
        <v>184</v>
      </c>
      <c r="K653">
        <v>37</v>
      </c>
      <c r="L653">
        <v>12</v>
      </c>
      <c r="M653">
        <v>25</v>
      </c>
      <c r="N653">
        <f t="shared" si="70"/>
        <v>0</v>
      </c>
      <c r="O653">
        <f t="shared" si="71"/>
        <v>2</v>
      </c>
      <c r="P653" t="str">
        <f t="shared" si="72"/>
        <v>OK</v>
      </c>
      <c r="Q653">
        <f t="shared" si="73"/>
        <v>0</v>
      </c>
      <c r="R653" t="str">
        <f t="shared" si="74"/>
        <v/>
      </c>
      <c r="S653" t="str">
        <f t="shared" si="75"/>
        <v/>
      </c>
      <c r="T653" t="str">
        <f t="shared" si="76"/>
        <v/>
      </c>
    </row>
    <row r="654" spans="1:20">
      <c r="A654">
        <v>2175</v>
      </c>
      <c r="B654" t="s">
        <v>167</v>
      </c>
      <c r="C654">
        <v>2</v>
      </c>
      <c r="D654">
        <v>2175022</v>
      </c>
      <c r="E654" t="s">
        <v>26</v>
      </c>
      <c r="K654">
        <v>28</v>
      </c>
      <c r="L654">
        <v>8</v>
      </c>
      <c r="M654">
        <v>20</v>
      </c>
      <c r="N654">
        <f t="shared" si="70"/>
        <v>0</v>
      </c>
      <c r="O654">
        <f t="shared" si="71"/>
        <v>1</v>
      </c>
      <c r="P654" t="str">
        <f t="shared" si="72"/>
        <v>OK</v>
      </c>
      <c r="Q654">
        <f t="shared" si="73"/>
        <v>0</v>
      </c>
      <c r="R654" t="str">
        <f t="shared" si="74"/>
        <v/>
      </c>
      <c r="S654" t="str">
        <f t="shared" si="75"/>
        <v/>
      </c>
      <c r="T654" t="str">
        <f t="shared" si="76"/>
        <v/>
      </c>
    </row>
    <row r="655" spans="1:20">
      <c r="A655">
        <v>2175</v>
      </c>
      <c r="B655" t="s">
        <v>167</v>
      </c>
      <c r="C655">
        <v>3</v>
      </c>
      <c r="D655">
        <v>2175023</v>
      </c>
      <c r="E655" t="s">
        <v>185</v>
      </c>
      <c r="F655">
        <v>2321</v>
      </c>
      <c r="G655" t="s">
        <v>49</v>
      </c>
      <c r="H655">
        <v>3</v>
      </c>
      <c r="I655">
        <v>2321029</v>
      </c>
      <c r="J655" t="s">
        <v>185</v>
      </c>
      <c r="K655">
        <v>8</v>
      </c>
      <c r="L655">
        <v>2</v>
      </c>
      <c r="M655">
        <v>6</v>
      </c>
      <c r="N655">
        <f t="shared" si="70"/>
        <v>1</v>
      </c>
      <c r="O655">
        <f t="shared" si="71"/>
        <v>2</v>
      </c>
      <c r="P655" t="str">
        <f t="shared" si="72"/>
        <v>OK</v>
      </c>
      <c r="Q655">
        <f t="shared" si="73"/>
        <v>0</v>
      </c>
      <c r="R655">
        <f t="shared" si="74"/>
        <v>1</v>
      </c>
      <c r="S655" t="str">
        <f t="shared" si="75"/>
        <v/>
      </c>
      <c r="T655" t="str">
        <f t="shared" si="76"/>
        <v/>
      </c>
    </row>
    <row r="656" spans="1:20">
      <c r="A656">
        <v>2175</v>
      </c>
      <c r="B656" t="s">
        <v>167</v>
      </c>
      <c r="C656">
        <v>3</v>
      </c>
      <c r="D656">
        <v>2175023</v>
      </c>
      <c r="E656" t="s">
        <v>185</v>
      </c>
      <c r="K656">
        <v>39</v>
      </c>
      <c r="L656">
        <v>7</v>
      </c>
      <c r="M656">
        <v>32</v>
      </c>
      <c r="N656">
        <f t="shared" si="70"/>
        <v>0</v>
      </c>
      <c r="O656">
        <f t="shared" si="71"/>
        <v>2</v>
      </c>
      <c r="P656" t="str">
        <f t="shared" si="72"/>
        <v>OK</v>
      </c>
      <c r="Q656">
        <f t="shared" si="73"/>
        <v>0</v>
      </c>
      <c r="R656" t="str">
        <f t="shared" si="74"/>
        <v/>
      </c>
      <c r="S656" t="str">
        <f t="shared" si="75"/>
        <v/>
      </c>
      <c r="T656" t="str">
        <f t="shared" si="76"/>
        <v/>
      </c>
    </row>
    <row r="657" spans="1:20">
      <c r="A657">
        <v>2175</v>
      </c>
      <c r="B657" t="s">
        <v>167</v>
      </c>
      <c r="C657">
        <v>3</v>
      </c>
      <c r="D657">
        <v>2175024</v>
      </c>
      <c r="E657" t="s">
        <v>186</v>
      </c>
      <c r="K657">
        <v>58</v>
      </c>
      <c r="L657">
        <v>13</v>
      </c>
      <c r="M657">
        <v>45</v>
      </c>
      <c r="N657">
        <f t="shared" si="70"/>
        <v>0</v>
      </c>
      <c r="O657">
        <f t="shared" si="71"/>
        <v>1</v>
      </c>
      <c r="P657" t="str">
        <f t="shared" si="72"/>
        <v>OK</v>
      </c>
      <c r="Q657">
        <f t="shared" si="73"/>
        <v>0</v>
      </c>
      <c r="R657" t="str">
        <f t="shared" si="74"/>
        <v/>
      </c>
      <c r="S657" t="str">
        <f t="shared" si="75"/>
        <v/>
      </c>
      <c r="T657" t="str">
        <f t="shared" si="76"/>
        <v/>
      </c>
    </row>
    <row r="658" spans="1:20">
      <c r="A658">
        <v>2175</v>
      </c>
      <c r="B658" t="s">
        <v>167</v>
      </c>
      <c r="C658">
        <v>3</v>
      </c>
      <c r="D658">
        <v>2175025</v>
      </c>
      <c r="E658" t="s">
        <v>187</v>
      </c>
      <c r="F658">
        <v>2321</v>
      </c>
      <c r="G658" t="s">
        <v>49</v>
      </c>
      <c r="H658">
        <v>3</v>
      </c>
      <c r="I658">
        <v>2321026</v>
      </c>
      <c r="J658" t="s">
        <v>187</v>
      </c>
      <c r="K658">
        <v>13</v>
      </c>
      <c r="L658">
        <v>2</v>
      </c>
      <c r="M658">
        <v>11</v>
      </c>
      <c r="N658">
        <f t="shared" si="70"/>
        <v>1</v>
      </c>
      <c r="O658">
        <f t="shared" si="71"/>
        <v>2</v>
      </c>
      <c r="P658" t="str">
        <f t="shared" si="72"/>
        <v>OK</v>
      </c>
      <c r="Q658">
        <f t="shared" si="73"/>
        <v>0</v>
      </c>
      <c r="R658">
        <f t="shared" si="74"/>
        <v>1</v>
      </c>
      <c r="S658" t="str">
        <f t="shared" si="75"/>
        <v/>
      </c>
      <c r="T658" t="str">
        <f t="shared" si="76"/>
        <v/>
      </c>
    </row>
    <row r="659" spans="1:20">
      <c r="A659">
        <v>2175</v>
      </c>
      <c r="B659" t="s">
        <v>167</v>
      </c>
      <c r="C659">
        <v>3</v>
      </c>
      <c r="D659">
        <v>2175025</v>
      </c>
      <c r="E659" t="s">
        <v>187</v>
      </c>
      <c r="K659">
        <v>46</v>
      </c>
      <c r="L659">
        <v>10</v>
      </c>
      <c r="M659">
        <v>36</v>
      </c>
      <c r="N659">
        <f t="shared" si="70"/>
        <v>0</v>
      </c>
      <c r="O659">
        <f t="shared" si="71"/>
        <v>2</v>
      </c>
      <c r="P659" t="str">
        <f t="shared" si="72"/>
        <v>OK</v>
      </c>
      <c r="Q659">
        <f t="shared" si="73"/>
        <v>0</v>
      </c>
      <c r="R659" t="str">
        <f t="shared" si="74"/>
        <v/>
      </c>
      <c r="S659" t="str">
        <f t="shared" si="75"/>
        <v/>
      </c>
      <c r="T659" t="str">
        <f t="shared" si="76"/>
        <v/>
      </c>
    </row>
    <row r="660" spans="1:20">
      <c r="A660">
        <v>2175</v>
      </c>
      <c r="B660" t="s">
        <v>167</v>
      </c>
      <c r="C660">
        <v>3</v>
      </c>
      <c r="D660">
        <v>2175026</v>
      </c>
      <c r="E660" t="s">
        <v>188</v>
      </c>
      <c r="K660">
        <v>48</v>
      </c>
      <c r="L660">
        <v>10</v>
      </c>
      <c r="M660">
        <v>38</v>
      </c>
      <c r="N660">
        <f t="shared" si="70"/>
        <v>0</v>
      </c>
      <c r="O660">
        <f t="shared" si="71"/>
        <v>1</v>
      </c>
      <c r="P660" t="str">
        <f t="shared" si="72"/>
        <v>OK</v>
      </c>
      <c r="Q660">
        <f t="shared" si="73"/>
        <v>0</v>
      </c>
      <c r="R660" t="str">
        <f t="shared" si="74"/>
        <v/>
      </c>
      <c r="S660" t="str">
        <f t="shared" si="75"/>
        <v/>
      </c>
      <c r="T660" t="str">
        <f t="shared" si="76"/>
        <v/>
      </c>
    </row>
    <row r="661" spans="1:20">
      <c r="A661">
        <v>2175</v>
      </c>
      <c r="B661" t="s">
        <v>167</v>
      </c>
      <c r="C661">
        <v>3</v>
      </c>
      <c r="D661">
        <v>2175027</v>
      </c>
      <c r="E661" t="s">
        <v>189</v>
      </c>
      <c r="K661">
        <v>57</v>
      </c>
      <c r="L661">
        <v>11</v>
      </c>
      <c r="M661">
        <v>46</v>
      </c>
      <c r="N661">
        <f t="shared" si="70"/>
        <v>0</v>
      </c>
      <c r="O661">
        <f t="shared" si="71"/>
        <v>1</v>
      </c>
      <c r="P661" t="str">
        <f t="shared" si="72"/>
        <v>OK</v>
      </c>
      <c r="Q661">
        <f t="shared" si="73"/>
        <v>0</v>
      </c>
      <c r="R661" t="str">
        <f t="shared" si="74"/>
        <v/>
      </c>
      <c r="S661" t="str">
        <f t="shared" si="75"/>
        <v/>
      </c>
      <c r="T661" t="str">
        <f t="shared" si="76"/>
        <v/>
      </c>
    </row>
    <row r="662" spans="1:20">
      <c r="A662">
        <v>2175</v>
      </c>
      <c r="B662" t="s">
        <v>167</v>
      </c>
      <c r="C662">
        <v>3</v>
      </c>
      <c r="D662">
        <v>2175028</v>
      </c>
      <c r="E662" t="s">
        <v>190</v>
      </c>
      <c r="F662">
        <v>2321</v>
      </c>
      <c r="G662" t="s">
        <v>49</v>
      </c>
      <c r="H662">
        <v>3</v>
      </c>
      <c r="I662">
        <v>2321028</v>
      </c>
      <c r="J662" t="s">
        <v>190</v>
      </c>
      <c r="K662">
        <v>15</v>
      </c>
      <c r="L662">
        <v>2</v>
      </c>
      <c r="M662">
        <v>13</v>
      </c>
      <c r="N662">
        <f t="shared" si="70"/>
        <v>1</v>
      </c>
      <c r="O662">
        <f t="shared" si="71"/>
        <v>2</v>
      </c>
      <c r="P662" t="str">
        <f t="shared" si="72"/>
        <v>OK</v>
      </c>
      <c r="Q662">
        <f t="shared" si="73"/>
        <v>0</v>
      </c>
      <c r="R662">
        <f t="shared" si="74"/>
        <v>1</v>
      </c>
      <c r="S662" t="str">
        <f t="shared" si="75"/>
        <v/>
      </c>
      <c r="T662" t="str">
        <f t="shared" si="76"/>
        <v/>
      </c>
    </row>
    <row r="663" spans="1:20">
      <c r="A663">
        <v>2175</v>
      </c>
      <c r="B663" t="s">
        <v>167</v>
      </c>
      <c r="C663">
        <v>3</v>
      </c>
      <c r="D663">
        <v>2175028</v>
      </c>
      <c r="E663" t="s">
        <v>190</v>
      </c>
      <c r="K663">
        <v>49</v>
      </c>
      <c r="L663">
        <v>11</v>
      </c>
      <c r="M663">
        <v>38</v>
      </c>
      <c r="N663">
        <f t="shared" si="70"/>
        <v>0</v>
      </c>
      <c r="O663">
        <f t="shared" si="71"/>
        <v>2</v>
      </c>
      <c r="P663" t="str">
        <f t="shared" si="72"/>
        <v>OK</v>
      </c>
      <c r="Q663">
        <f t="shared" si="73"/>
        <v>0</v>
      </c>
      <c r="R663" t="str">
        <f t="shared" si="74"/>
        <v/>
      </c>
      <c r="S663" t="str">
        <f t="shared" si="75"/>
        <v/>
      </c>
      <c r="T663" t="str">
        <f t="shared" si="76"/>
        <v/>
      </c>
    </row>
    <row r="664" spans="1:20">
      <c r="A664">
        <v>2175</v>
      </c>
      <c r="B664" t="s">
        <v>167</v>
      </c>
      <c r="C664">
        <v>3</v>
      </c>
      <c r="D664">
        <v>2175029</v>
      </c>
      <c r="E664" t="s">
        <v>191</v>
      </c>
      <c r="F664">
        <v>2321</v>
      </c>
      <c r="G664" t="s">
        <v>49</v>
      </c>
      <c r="H664">
        <v>4</v>
      </c>
      <c r="I664">
        <v>2321031</v>
      </c>
      <c r="J664" t="s">
        <v>191</v>
      </c>
      <c r="K664">
        <v>22</v>
      </c>
      <c r="L664">
        <v>1</v>
      </c>
      <c r="M664">
        <v>21</v>
      </c>
      <c r="N664">
        <f t="shared" si="70"/>
        <v>1</v>
      </c>
      <c r="O664">
        <f t="shared" si="71"/>
        <v>2</v>
      </c>
      <c r="P664" t="str">
        <f t="shared" si="72"/>
        <v>OK</v>
      </c>
      <c r="Q664">
        <f t="shared" si="73"/>
        <v>0</v>
      </c>
      <c r="R664">
        <f t="shared" si="74"/>
        <v>1</v>
      </c>
      <c r="S664" t="str">
        <f t="shared" si="75"/>
        <v/>
      </c>
      <c r="T664" t="str">
        <f t="shared" si="76"/>
        <v/>
      </c>
    </row>
    <row r="665" spans="1:20">
      <c r="A665">
        <v>2175</v>
      </c>
      <c r="B665" t="s">
        <v>167</v>
      </c>
      <c r="C665">
        <v>3</v>
      </c>
      <c r="D665">
        <v>2175029</v>
      </c>
      <c r="E665" t="s">
        <v>191</v>
      </c>
      <c r="K665">
        <v>82</v>
      </c>
      <c r="L665">
        <v>19</v>
      </c>
      <c r="M665">
        <v>63</v>
      </c>
      <c r="N665">
        <f t="shared" si="70"/>
        <v>0</v>
      </c>
      <c r="O665">
        <f t="shared" si="71"/>
        <v>2</v>
      </c>
      <c r="P665" t="str">
        <f t="shared" si="72"/>
        <v>OK</v>
      </c>
      <c r="Q665">
        <f t="shared" si="73"/>
        <v>0</v>
      </c>
      <c r="R665" t="str">
        <f t="shared" si="74"/>
        <v/>
      </c>
      <c r="S665" t="str">
        <f t="shared" si="75"/>
        <v/>
      </c>
      <c r="T665" t="str">
        <f t="shared" si="76"/>
        <v/>
      </c>
    </row>
    <row r="666" spans="1:20">
      <c r="A666">
        <v>2175</v>
      </c>
      <c r="B666" t="s">
        <v>167</v>
      </c>
      <c r="C666">
        <v>3</v>
      </c>
      <c r="D666">
        <v>2175030</v>
      </c>
      <c r="E666" t="s">
        <v>192</v>
      </c>
      <c r="F666">
        <v>2321</v>
      </c>
      <c r="G666" t="s">
        <v>49</v>
      </c>
      <c r="H666">
        <v>3</v>
      </c>
      <c r="I666">
        <v>2321032</v>
      </c>
      <c r="J666" t="s">
        <v>192</v>
      </c>
      <c r="K666">
        <v>17</v>
      </c>
      <c r="L666">
        <v>2</v>
      </c>
      <c r="M666">
        <v>15</v>
      </c>
      <c r="N666">
        <f t="shared" si="70"/>
        <v>1</v>
      </c>
      <c r="O666">
        <f t="shared" si="71"/>
        <v>2</v>
      </c>
      <c r="P666" t="str">
        <f t="shared" si="72"/>
        <v>OK</v>
      </c>
      <c r="Q666">
        <f t="shared" si="73"/>
        <v>0</v>
      </c>
      <c r="R666">
        <f t="shared" si="74"/>
        <v>1</v>
      </c>
      <c r="S666" t="str">
        <f t="shared" si="75"/>
        <v/>
      </c>
      <c r="T666" t="str">
        <f t="shared" si="76"/>
        <v/>
      </c>
    </row>
    <row r="667" spans="1:20">
      <c r="A667">
        <v>2175</v>
      </c>
      <c r="B667" t="s">
        <v>167</v>
      </c>
      <c r="C667">
        <v>3</v>
      </c>
      <c r="D667">
        <v>2175030</v>
      </c>
      <c r="E667" t="s">
        <v>192</v>
      </c>
      <c r="K667">
        <v>72</v>
      </c>
      <c r="L667">
        <v>14</v>
      </c>
      <c r="M667">
        <v>58</v>
      </c>
      <c r="N667">
        <f t="shared" si="70"/>
        <v>0</v>
      </c>
      <c r="O667">
        <f t="shared" si="71"/>
        <v>2</v>
      </c>
      <c r="P667" t="str">
        <f t="shared" si="72"/>
        <v>OK</v>
      </c>
      <c r="Q667">
        <f t="shared" si="73"/>
        <v>0</v>
      </c>
      <c r="R667" t="str">
        <f t="shared" si="74"/>
        <v/>
      </c>
      <c r="S667" t="str">
        <f t="shared" si="75"/>
        <v/>
      </c>
      <c r="T667" t="str">
        <f t="shared" si="76"/>
        <v/>
      </c>
    </row>
    <row r="668" spans="1:20">
      <c r="A668">
        <v>2175</v>
      </c>
      <c r="B668" t="s">
        <v>167</v>
      </c>
      <c r="C668">
        <v>3</v>
      </c>
      <c r="D668">
        <v>2175031</v>
      </c>
      <c r="E668" t="s">
        <v>193</v>
      </c>
      <c r="F668">
        <v>2321</v>
      </c>
      <c r="G668" t="s">
        <v>49</v>
      </c>
      <c r="H668">
        <v>4</v>
      </c>
      <c r="I668">
        <v>2321033</v>
      </c>
      <c r="J668" t="s">
        <v>193</v>
      </c>
      <c r="K668">
        <v>19</v>
      </c>
      <c r="L668">
        <v>1</v>
      </c>
      <c r="M668">
        <v>18</v>
      </c>
      <c r="N668">
        <f t="shared" si="70"/>
        <v>1</v>
      </c>
      <c r="O668">
        <f t="shared" si="71"/>
        <v>2</v>
      </c>
      <c r="P668" t="str">
        <f t="shared" si="72"/>
        <v>OK</v>
      </c>
      <c r="Q668">
        <f t="shared" si="73"/>
        <v>0</v>
      </c>
      <c r="R668">
        <f t="shared" si="74"/>
        <v>1</v>
      </c>
      <c r="S668" t="str">
        <f t="shared" si="75"/>
        <v/>
      </c>
      <c r="T668" t="str">
        <f t="shared" si="76"/>
        <v/>
      </c>
    </row>
    <row r="669" spans="1:20">
      <c r="A669">
        <v>2175</v>
      </c>
      <c r="B669" t="s">
        <v>167</v>
      </c>
      <c r="C669">
        <v>3</v>
      </c>
      <c r="D669">
        <v>2175031</v>
      </c>
      <c r="E669" t="s">
        <v>193</v>
      </c>
      <c r="K669">
        <v>49</v>
      </c>
      <c r="L669">
        <v>10</v>
      </c>
      <c r="M669">
        <v>39</v>
      </c>
      <c r="N669">
        <f t="shared" si="70"/>
        <v>0</v>
      </c>
      <c r="O669">
        <f t="shared" si="71"/>
        <v>2</v>
      </c>
      <c r="P669" t="str">
        <f t="shared" si="72"/>
        <v>OK</v>
      </c>
      <c r="Q669">
        <f t="shared" si="73"/>
        <v>0</v>
      </c>
      <c r="R669" t="str">
        <f t="shared" si="74"/>
        <v/>
      </c>
      <c r="S669" t="str">
        <f t="shared" si="75"/>
        <v/>
      </c>
      <c r="T669" t="str">
        <f t="shared" si="76"/>
        <v/>
      </c>
    </row>
    <row r="670" spans="1:20">
      <c r="A670">
        <v>2175</v>
      </c>
      <c r="B670" t="s">
        <v>167</v>
      </c>
      <c r="C670">
        <v>3</v>
      </c>
      <c r="D670">
        <v>2175032</v>
      </c>
      <c r="E670" t="s">
        <v>194</v>
      </c>
      <c r="F670">
        <v>2321</v>
      </c>
      <c r="G670" t="s">
        <v>49</v>
      </c>
      <c r="H670">
        <v>3</v>
      </c>
      <c r="I670">
        <v>2321034</v>
      </c>
      <c r="J670" t="s">
        <v>194</v>
      </c>
      <c r="K670">
        <v>13</v>
      </c>
      <c r="L670">
        <v>2</v>
      </c>
      <c r="M670">
        <v>11</v>
      </c>
      <c r="N670">
        <f t="shared" si="70"/>
        <v>1</v>
      </c>
      <c r="O670">
        <f t="shared" si="71"/>
        <v>2</v>
      </c>
      <c r="P670" t="str">
        <f t="shared" si="72"/>
        <v>OK</v>
      </c>
      <c r="Q670">
        <f t="shared" si="73"/>
        <v>0</v>
      </c>
      <c r="R670">
        <f t="shared" si="74"/>
        <v>1</v>
      </c>
      <c r="S670" t="str">
        <f t="shared" si="75"/>
        <v/>
      </c>
      <c r="T670" t="str">
        <f t="shared" si="76"/>
        <v/>
      </c>
    </row>
    <row r="671" spans="1:20">
      <c r="A671">
        <v>2175</v>
      </c>
      <c r="B671" t="s">
        <v>167</v>
      </c>
      <c r="C671">
        <v>3</v>
      </c>
      <c r="D671">
        <v>2175032</v>
      </c>
      <c r="E671" t="s">
        <v>194</v>
      </c>
      <c r="K671">
        <v>50</v>
      </c>
      <c r="L671">
        <v>11</v>
      </c>
      <c r="M671">
        <v>39</v>
      </c>
      <c r="N671">
        <f t="shared" si="70"/>
        <v>0</v>
      </c>
      <c r="O671">
        <f t="shared" si="71"/>
        <v>2</v>
      </c>
      <c r="P671" t="str">
        <f t="shared" si="72"/>
        <v>OK</v>
      </c>
      <c r="Q671">
        <f t="shared" si="73"/>
        <v>0</v>
      </c>
      <c r="R671" t="str">
        <f t="shared" si="74"/>
        <v/>
      </c>
      <c r="S671" t="str">
        <f t="shared" si="75"/>
        <v/>
      </c>
      <c r="T671" t="str">
        <f t="shared" si="76"/>
        <v/>
      </c>
    </row>
    <row r="672" spans="1:20">
      <c r="A672">
        <v>2175</v>
      </c>
      <c r="B672" t="s">
        <v>167</v>
      </c>
      <c r="C672">
        <v>3</v>
      </c>
      <c r="D672">
        <v>2175033</v>
      </c>
      <c r="E672" t="s">
        <v>195</v>
      </c>
      <c r="F672">
        <v>2321</v>
      </c>
      <c r="G672" t="s">
        <v>49</v>
      </c>
      <c r="H672">
        <v>3</v>
      </c>
      <c r="I672">
        <v>2321030</v>
      </c>
      <c r="J672" t="s">
        <v>195</v>
      </c>
      <c r="K672">
        <v>19</v>
      </c>
      <c r="L672">
        <v>2</v>
      </c>
      <c r="M672">
        <v>17</v>
      </c>
      <c r="N672">
        <f t="shared" si="70"/>
        <v>1</v>
      </c>
      <c r="O672">
        <f t="shared" si="71"/>
        <v>2</v>
      </c>
      <c r="P672" t="str">
        <f t="shared" si="72"/>
        <v>OK</v>
      </c>
      <c r="Q672">
        <f t="shared" si="73"/>
        <v>0</v>
      </c>
      <c r="R672">
        <f t="shared" si="74"/>
        <v>1</v>
      </c>
      <c r="S672" t="str">
        <f t="shared" si="75"/>
        <v/>
      </c>
      <c r="T672" t="str">
        <f t="shared" si="76"/>
        <v/>
      </c>
    </row>
    <row r="673" spans="1:20">
      <c r="A673">
        <v>2175</v>
      </c>
      <c r="B673" t="s">
        <v>167</v>
      </c>
      <c r="C673">
        <v>3</v>
      </c>
      <c r="D673">
        <v>2175033</v>
      </c>
      <c r="E673" t="s">
        <v>195</v>
      </c>
      <c r="K673">
        <v>67</v>
      </c>
      <c r="L673">
        <v>15</v>
      </c>
      <c r="M673">
        <v>52</v>
      </c>
      <c r="N673">
        <f t="shared" si="70"/>
        <v>0</v>
      </c>
      <c r="O673">
        <f t="shared" si="71"/>
        <v>2</v>
      </c>
      <c r="P673" t="str">
        <f t="shared" si="72"/>
        <v>OK</v>
      </c>
      <c r="Q673">
        <f t="shared" si="73"/>
        <v>0</v>
      </c>
      <c r="R673" t="str">
        <f t="shared" si="74"/>
        <v/>
      </c>
      <c r="S673" t="str">
        <f t="shared" si="75"/>
        <v/>
      </c>
      <c r="T673" t="str">
        <f t="shared" si="76"/>
        <v/>
      </c>
    </row>
    <row r="674" spans="1:20">
      <c r="A674">
        <v>2175</v>
      </c>
      <c r="B674" t="s">
        <v>167</v>
      </c>
      <c r="C674">
        <v>3</v>
      </c>
      <c r="D674">
        <v>2175034</v>
      </c>
      <c r="E674" t="s">
        <v>196</v>
      </c>
      <c r="F674">
        <v>2321</v>
      </c>
      <c r="G674" t="s">
        <v>49</v>
      </c>
      <c r="H674">
        <v>3</v>
      </c>
      <c r="I674">
        <v>2321036</v>
      </c>
      <c r="J674" t="s">
        <v>196</v>
      </c>
      <c r="K674">
        <v>15</v>
      </c>
      <c r="L674">
        <v>2</v>
      </c>
      <c r="M674">
        <v>13</v>
      </c>
      <c r="N674">
        <f t="shared" si="70"/>
        <v>1</v>
      </c>
      <c r="O674">
        <f t="shared" si="71"/>
        <v>2</v>
      </c>
      <c r="P674" t="str">
        <f t="shared" si="72"/>
        <v>OK</v>
      </c>
      <c r="Q674">
        <f t="shared" si="73"/>
        <v>0</v>
      </c>
      <c r="R674">
        <f t="shared" si="74"/>
        <v>1</v>
      </c>
      <c r="S674" t="str">
        <f t="shared" si="75"/>
        <v/>
      </c>
      <c r="T674" t="str">
        <f t="shared" si="76"/>
        <v/>
      </c>
    </row>
    <row r="675" spans="1:20">
      <c r="A675">
        <v>2175</v>
      </c>
      <c r="B675" t="s">
        <v>167</v>
      </c>
      <c r="C675">
        <v>3</v>
      </c>
      <c r="D675">
        <v>2175034</v>
      </c>
      <c r="E675" t="s">
        <v>196</v>
      </c>
      <c r="K675">
        <v>49</v>
      </c>
      <c r="L675">
        <v>10</v>
      </c>
      <c r="M675">
        <v>39</v>
      </c>
      <c r="N675">
        <f t="shared" si="70"/>
        <v>0</v>
      </c>
      <c r="O675">
        <f t="shared" si="71"/>
        <v>2</v>
      </c>
      <c r="P675" t="str">
        <f t="shared" si="72"/>
        <v>OK</v>
      </c>
      <c r="Q675">
        <f t="shared" si="73"/>
        <v>0</v>
      </c>
      <c r="R675" t="str">
        <f t="shared" si="74"/>
        <v/>
      </c>
      <c r="S675" t="str">
        <f t="shared" si="75"/>
        <v/>
      </c>
      <c r="T675" t="str">
        <f t="shared" si="76"/>
        <v/>
      </c>
    </row>
    <row r="676" spans="1:20">
      <c r="A676">
        <v>2175</v>
      </c>
      <c r="B676" t="s">
        <v>167</v>
      </c>
      <c r="C676">
        <v>3</v>
      </c>
      <c r="D676">
        <v>2175043</v>
      </c>
      <c r="E676" t="s">
        <v>197</v>
      </c>
      <c r="F676">
        <v>2321</v>
      </c>
      <c r="G676" t="s">
        <v>49</v>
      </c>
      <c r="H676">
        <v>3</v>
      </c>
      <c r="I676">
        <v>2321052</v>
      </c>
      <c r="J676" t="s">
        <v>197</v>
      </c>
      <c r="K676">
        <v>8</v>
      </c>
      <c r="L676">
        <v>0</v>
      </c>
      <c r="M676">
        <v>8</v>
      </c>
      <c r="N676">
        <f t="shared" si="70"/>
        <v>1</v>
      </c>
      <c r="O676">
        <f t="shared" si="71"/>
        <v>2</v>
      </c>
      <c r="P676" t="str">
        <f t="shared" si="72"/>
        <v>OK</v>
      </c>
      <c r="Q676">
        <f t="shared" si="73"/>
        <v>0</v>
      </c>
      <c r="R676">
        <f t="shared" si="74"/>
        <v>1</v>
      </c>
      <c r="S676" t="str">
        <f t="shared" si="75"/>
        <v/>
      </c>
      <c r="T676" t="str">
        <f t="shared" si="76"/>
        <v/>
      </c>
    </row>
    <row r="677" spans="1:20">
      <c r="A677">
        <v>2175</v>
      </c>
      <c r="B677" t="s">
        <v>167</v>
      </c>
      <c r="C677">
        <v>3</v>
      </c>
      <c r="D677">
        <v>2175043</v>
      </c>
      <c r="E677" t="s">
        <v>197</v>
      </c>
      <c r="K677">
        <v>25</v>
      </c>
      <c r="L677">
        <v>6</v>
      </c>
      <c r="M677">
        <v>19</v>
      </c>
      <c r="N677">
        <f t="shared" si="70"/>
        <v>0</v>
      </c>
      <c r="O677">
        <f t="shared" si="71"/>
        <v>2</v>
      </c>
      <c r="P677" t="str">
        <f t="shared" si="72"/>
        <v>OK</v>
      </c>
      <c r="Q677">
        <f t="shared" si="73"/>
        <v>0</v>
      </c>
      <c r="R677" t="str">
        <f t="shared" si="74"/>
        <v/>
      </c>
      <c r="S677" t="str">
        <f t="shared" si="75"/>
        <v/>
      </c>
      <c r="T677" t="str">
        <f t="shared" si="76"/>
        <v/>
      </c>
    </row>
    <row r="678" spans="1:20">
      <c r="A678">
        <v>2175</v>
      </c>
      <c r="B678" t="s">
        <v>167</v>
      </c>
      <c r="C678">
        <v>4</v>
      </c>
      <c r="D678">
        <v>2175035</v>
      </c>
      <c r="E678" t="s">
        <v>198</v>
      </c>
      <c r="F678">
        <v>2321</v>
      </c>
      <c r="G678" t="s">
        <v>49</v>
      </c>
      <c r="H678">
        <v>4</v>
      </c>
      <c r="I678">
        <v>2321039</v>
      </c>
      <c r="J678" t="s">
        <v>198</v>
      </c>
      <c r="K678">
        <v>19</v>
      </c>
      <c r="L678">
        <v>1</v>
      </c>
      <c r="M678">
        <v>18</v>
      </c>
      <c r="N678">
        <f t="shared" si="70"/>
        <v>1</v>
      </c>
      <c r="O678">
        <f t="shared" si="71"/>
        <v>2</v>
      </c>
      <c r="P678" t="str">
        <f t="shared" si="72"/>
        <v>OK</v>
      </c>
      <c r="Q678">
        <f t="shared" si="73"/>
        <v>0</v>
      </c>
      <c r="R678">
        <f t="shared" si="74"/>
        <v>1</v>
      </c>
      <c r="S678" t="str">
        <f t="shared" si="75"/>
        <v/>
      </c>
      <c r="T678" t="str">
        <f t="shared" si="76"/>
        <v/>
      </c>
    </row>
    <row r="679" spans="1:20">
      <c r="A679">
        <v>2175</v>
      </c>
      <c r="B679" t="s">
        <v>167</v>
      </c>
      <c r="C679">
        <v>4</v>
      </c>
      <c r="D679">
        <v>2175035</v>
      </c>
      <c r="E679" t="s">
        <v>198</v>
      </c>
      <c r="K679">
        <v>34</v>
      </c>
      <c r="L679">
        <v>9</v>
      </c>
      <c r="M679">
        <v>25</v>
      </c>
      <c r="N679">
        <f t="shared" si="70"/>
        <v>0</v>
      </c>
      <c r="O679">
        <f t="shared" si="71"/>
        <v>2</v>
      </c>
      <c r="P679" t="str">
        <f t="shared" si="72"/>
        <v>OK</v>
      </c>
      <c r="Q679">
        <f t="shared" si="73"/>
        <v>0</v>
      </c>
      <c r="R679" t="str">
        <f t="shared" si="74"/>
        <v/>
      </c>
      <c r="S679" t="str">
        <f t="shared" si="75"/>
        <v/>
      </c>
      <c r="T679" t="str">
        <f t="shared" si="76"/>
        <v/>
      </c>
    </row>
    <row r="680" spans="1:20">
      <c r="A680">
        <v>2175</v>
      </c>
      <c r="B680" t="s">
        <v>167</v>
      </c>
      <c r="C680">
        <v>4</v>
      </c>
      <c r="D680">
        <v>2175036</v>
      </c>
      <c r="E680" t="s">
        <v>199</v>
      </c>
      <c r="F680">
        <v>2321</v>
      </c>
      <c r="G680" t="s">
        <v>49</v>
      </c>
      <c r="H680">
        <v>4</v>
      </c>
      <c r="I680">
        <v>2321045</v>
      </c>
      <c r="J680" t="s">
        <v>200</v>
      </c>
      <c r="K680">
        <v>14</v>
      </c>
      <c r="L680">
        <v>1</v>
      </c>
      <c r="M680">
        <v>13</v>
      </c>
      <c r="N680">
        <f t="shared" si="70"/>
        <v>1</v>
      </c>
      <c r="O680">
        <f t="shared" si="71"/>
        <v>2</v>
      </c>
      <c r="P680" t="str">
        <f t="shared" si="72"/>
        <v>OK</v>
      </c>
      <c r="Q680">
        <f t="shared" si="73"/>
        <v>0</v>
      </c>
      <c r="R680">
        <f t="shared" si="74"/>
        <v>1</v>
      </c>
      <c r="S680" t="str">
        <f t="shared" si="75"/>
        <v/>
      </c>
      <c r="T680" t="str">
        <f t="shared" si="76"/>
        <v/>
      </c>
    </row>
    <row r="681" spans="1:20">
      <c r="A681">
        <v>2175</v>
      </c>
      <c r="B681" t="s">
        <v>167</v>
      </c>
      <c r="C681">
        <v>4</v>
      </c>
      <c r="D681">
        <v>2175036</v>
      </c>
      <c r="E681" t="s">
        <v>199</v>
      </c>
      <c r="K681">
        <v>35</v>
      </c>
      <c r="L681">
        <v>10</v>
      </c>
      <c r="M681">
        <v>25</v>
      </c>
      <c r="N681">
        <f t="shared" si="70"/>
        <v>0</v>
      </c>
      <c r="O681">
        <f t="shared" si="71"/>
        <v>2</v>
      </c>
      <c r="P681" t="str">
        <f t="shared" si="72"/>
        <v>OK</v>
      </c>
      <c r="Q681">
        <f t="shared" si="73"/>
        <v>0</v>
      </c>
      <c r="R681" t="str">
        <f t="shared" si="74"/>
        <v/>
      </c>
      <c r="S681" t="str">
        <f t="shared" si="75"/>
        <v/>
      </c>
      <c r="T681" t="str">
        <f t="shared" si="76"/>
        <v/>
      </c>
    </row>
    <row r="682" spans="1:20">
      <c r="A682">
        <v>2175</v>
      </c>
      <c r="B682" t="s">
        <v>167</v>
      </c>
      <c r="C682">
        <v>4</v>
      </c>
      <c r="D682">
        <v>2175037</v>
      </c>
      <c r="E682" t="s">
        <v>201</v>
      </c>
      <c r="F682">
        <v>2321</v>
      </c>
      <c r="G682" t="s">
        <v>49</v>
      </c>
      <c r="H682">
        <v>4</v>
      </c>
      <c r="I682">
        <v>2321040</v>
      </c>
      <c r="J682" t="s">
        <v>201</v>
      </c>
      <c r="K682">
        <v>20</v>
      </c>
      <c r="L682">
        <v>1</v>
      </c>
      <c r="M682">
        <v>19</v>
      </c>
      <c r="N682">
        <f t="shared" si="70"/>
        <v>1</v>
      </c>
      <c r="O682">
        <f t="shared" si="71"/>
        <v>2</v>
      </c>
      <c r="P682" t="str">
        <f t="shared" si="72"/>
        <v>OK</v>
      </c>
      <c r="Q682">
        <f t="shared" si="73"/>
        <v>0</v>
      </c>
      <c r="R682">
        <f t="shared" si="74"/>
        <v>1</v>
      </c>
      <c r="S682" t="str">
        <f t="shared" si="75"/>
        <v/>
      </c>
      <c r="T682" t="str">
        <f t="shared" si="76"/>
        <v/>
      </c>
    </row>
    <row r="683" spans="1:20">
      <c r="A683">
        <v>2175</v>
      </c>
      <c r="B683" t="s">
        <v>167</v>
      </c>
      <c r="C683">
        <v>4</v>
      </c>
      <c r="D683">
        <v>2175037</v>
      </c>
      <c r="E683" t="s">
        <v>201</v>
      </c>
      <c r="K683">
        <v>36</v>
      </c>
      <c r="L683">
        <v>9</v>
      </c>
      <c r="M683">
        <v>27</v>
      </c>
      <c r="N683">
        <f t="shared" si="70"/>
        <v>0</v>
      </c>
      <c r="O683">
        <f t="shared" si="71"/>
        <v>2</v>
      </c>
      <c r="P683" t="str">
        <f t="shared" si="72"/>
        <v>OK</v>
      </c>
      <c r="Q683">
        <f t="shared" si="73"/>
        <v>0</v>
      </c>
      <c r="R683" t="str">
        <f t="shared" si="74"/>
        <v/>
      </c>
      <c r="S683" t="str">
        <f t="shared" si="75"/>
        <v/>
      </c>
      <c r="T683" t="str">
        <f t="shared" si="76"/>
        <v/>
      </c>
    </row>
    <row r="684" spans="1:20">
      <c r="A684">
        <v>2175</v>
      </c>
      <c r="B684" t="s">
        <v>167</v>
      </c>
      <c r="C684">
        <v>4</v>
      </c>
      <c r="D684">
        <v>2175038</v>
      </c>
      <c r="E684" t="s">
        <v>202</v>
      </c>
      <c r="F684">
        <v>2321</v>
      </c>
      <c r="G684" t="s">
        <v>49</v>
      </c>
      <c r="H684">
        <v>4</v>
      </c>
      <c r="I684">
        <v>2321042</v>
      </c>
      <c r="J684" t="s">
        <v>202</v>
      </c>
      <c r="K684">
        <v>19</v>
      </c>
      <c r="L684">
        <v>1</v>
      </c>
      <c r="M684">
        <v>18</v>
      </c>
      <c r="N684">
        <f t="shared" si="70"/>
        <v>1</v>
      </c>
      <c r="O684">
        <f t="shared" si="71"/>
        <v>2</v>
      </c>
      <c r="P684" t="str">
        <f t="shared" si="72"/>
        <v>OK</v>
      </c>
      <c r="Q684">
        <f t="shared" si="73"/>
        <v>0</v>
      </c>
      <c r="R684">
        <f t="shared" si="74"/>
        <v>1</v>
      </c>
      <c r="S684" t="str">
        <f t="shared" si="75"/>
        <v/>
      </c>
      <c r="T684" t="str">
        <f t="shared" si="76"/>
        <v/>
      </c>
    </row>
    <row r="685" spans="1:20">
      <c r="A685">
        <v>2175</v>
      </c>
      <c r="B685" t="s">
        <v>167</v>
      </c>
      <c r="C685">
        <v>4</v>
      </c>
      <c r="D685">
        <v>2175038</v>
      </c>
      <c r="E685" t="s">
        <v>202</v>
      </c>
      <c r="K685">
        <v>31</v>
      </c>
      <c r="L685">
        <v>8</v>
      </c>
      <c r="M685">
        <v>23</v>
      </c>
      <c r="N685">
        <f t="shared" si="70"/>
        <v>0</v>
      </c>
      <c r="O685">
        <f t="shared" si="71"/>
        <v>2</v>
      </c>
      <c r="P685" t="str">
        <f t="shared" si="72"/>
        <v>OK</v>
      </c>
      <c r="Q685">
        <f t="shared" si="73"/>
        <v>0</v>
      </c>
      <c r="R685" t="str">
        <f t="shared" si="74"/>
        <v/>
      </c>
      <c r="S685" t="str">
        <f t="shared" si="75"/>
        <v/>
      </c>
      <c r="T685" t="str">
        <f t="shared" si="76"/>
        <v/>
      </c>
    </row>
    <row r="686" spans="1:20">
      <c r="A686">
        <v>2175</v>
      </c>
      <c r="B686" t="s">
        <v>167</v>
      </c>
      <c r="C686">
        <v>4</v>
      </c>
      <c r="D686">
        <v>2175039</v>
      </c>
      <c r="E686" t="s">
        <v>203</v>
      </c>
      <c r="F686">
        <v>2321</v>
      </c>
      <c r="G686" t="s">
        <v>49</v>
      </c>
      <c r="H686">
        <v>4</v>
      </c>
      <c r="I686">
        <v>2321041</v>
      </c>
      <c r="J686" t="s">
        <v>203</v>
      </c>
      <c r="K686">
        <v>15</v>
      </c>
      <c r="L686">
        <v>1</v>
      </c>
      <c r="M686">
        <v>14</v>
      </c>
      <c r="N686">
        <f t="shared" si="70"/>
        <v>1</v>
      </c>
      <c r="O686">
        <f t="shared" si="71"/>
        <v>2</v>
      </c>
      <c r="P686" t="str">
        <f t="shared" si="72"/>
        <v>OK</v>
      </c>
      <c r="Q686">
        <f t="shared" si="73"/>
        <v>0</v>
      </c>
      <c r="R686">
        <f t="shared" si="74"/>
        <v>1</v>
      </c>
      <c r="S686" t="str">
        <f t="shared" si="75"/>
        <v/>
      </c>
      <c r="T686" t="str">
        <f t="shared" si="76"/>
        <v/>
      </c>
    </row>
    <row r="687" spans="1:20">
      <c r="A687">
        <v>2175</v>
      </c>
      <c r="B687" t="s">
        <v>167</v>
      </c>
      <c r="C687">
        <v>4</v>
      </c>
      <c r="D687">
        <v>2175039</v>
      </c>
      <c r="E687" t="s">
        <v>203</v>
      </c>
      <c r="K687">
        <v>38</v>
      </c>
      <c r="L687">
        <v>10</v>
      </c>
      <c r="M687">
        <v>28</v>
      </c>
      <c r="N687">
        <f t="shared" si="70"/>
        <v>0</v>
      </c>
      <c r="O687">
        <f t="shared" si="71"/>
        <v>2</v>
      </c>
      <c r="P687" t="str">
        <f t="shared" si="72"/>
        <v>OK</v>
      </c>
      <c r="Q687">
        <f t="shared" si="73"/>
        <v>0</v>
      </c>
      <c r="R687" t="str">
        <f t="shared" si="74"/>
        <v/>
      </c>
      <c r="S687" t="str">
        <f t="shared" si="75"/>
        <v/>
      </c>
      <c r="T687" t="str">
        <f t="shared" si="76"/>
        <v/>
      </c>
    </row>
    <row r="688" spans="1:20">
      <c r="A688">
        <v>2175</v>
      </c>
      <c r="B688" t="s">
        <v>167</v>
      </c>
      <c r="C688">
        <v>4</v>
      </c>
      <c r="D688">
        <v>2175040</v>
      </c>
      <c r="E688" t="s">
        <v>43</v>
      </c>
      <c r="K688">
        <v>34</v>
      </c>
      <c r="L688">
        <v>7</v>
      </c>
      <c r="M688">
        <v>27</v>
      </c>
      <c r="N688">
        <f t="shared" si="70"/>
        <v>0</v>
      </c>
      <c r="O688">
        <f t="shared" si="71"/>
        <v>1</v>
      </c>
      <c r="P688" t="str">
        <f t="shared" si="72"/>
        <v>OK</v>
      </c>
      <c r="Q688">
        <f t="shared" si="73"/>
        <v>0</v>
      </c>
      <c r="R688" t="str">
        <f t="shared" si="74"/>
        <v/>
      </c>
      <c r="S688" t="str">
        <f t="shared" si="75"/>
        <v/>
      </c>
      <c r="T688" t="str">
        <f t="shared" si="76"/>
        <v/>
      </c>
    </row>
    <row r="689" spans="1:20">
      <c r="A689">
        <v>2175</v>
      </c>
      <c r="B689" t="s">
        <v>167</v>
      </c>
      <c r="C689">
        <v>4</v>
      </c>
      <c r="D689">
        <v>2175041</v>
      </c>
      <c r="E689" t="s">
        <v>45</v>
      </c>
      <c r="K689">
        <v>44</v>
      </c>
      <c r="L689">
        <v>8</v>
      </c>
      <c r="M689">
        <v>36</v>
      </c>
      <c r="N689">
        <f t="shared" si="70"/>
        <v>0</v>
      </c>
      <c r="O689">
        <f t="shared" si="71"/>
        <v>1</v>
      </c>
      <c r="P689" t="str">
        <f t="shared" si="72"/>
        <v>OK</v>
      </c>
      <c r="Q689">
        <f t="shared" si="73"/>
        <v>0</v>
      </c>
      <c r="R689" t="str">
        <f t="shared" si="74"/>
        <v/>
      </c>
      <c r="S689" t="str">
        <f t="shared" si="75"/>
        <v/>
      </c>
      <c r="T689" t="str">
        <f t="shared" si="76"/>
        <v/>
      </c>
    </row>
    <row r="690" spans="1:20">
      <c r="A690">
        <v>2175</v>
      </c>
      <c r="B690" t="s">
        <v>167</v>
      </c>
      <c r="C690">
        <v>4</v>
      </c>
      <c r="D690">
        <v>2175042</v>
      </c>
      <c r="E690" t="s">
        <v>44</v>
      </c>
      <c r="K690">
        <v>81</v>
      </c>
      <c r="L690">
        <v>17</v>
      </c>
      <c r="M690">
        <v>64</v>
      </c>
      <c r="N690">
        <f t="shared" si="70"/>
        <v>0</v>
      </c>
      <c r="O690">
        <f t="shared" si="71"/>
        <v>1</v>
      </c>
      <c r="P690" t="str">
        <f t="shared" si="72"/>
        <v>OK</v>
      </c>
      <c r="Q690">
        <f t="shared" si="73"/>
        <v>0</v>
      </c>
      <c r="R690" t="str">
        <f t="shared" si="74"/>
        <v/>
      </c>
      <c r="S690" t="str">
        <f t="shared" si="75"/>
        <v/>
      </c>
      <c r="T690" t="str">
        <f t="shared" si="76"/>
        <v/>
      </c>
    </row>
    <row r="691" spans="1:20">
      <c r="A691">
        <v>2265</v>
      </c>
      <c r="B691" t="s">
        <v>204</v>
      </c>
      <c r="C691">
        <v>1</v>
      </c>
      <c r="D691">
        <v>2265001</v>
      </c>
      <c r="E691" t="s">
        <v>168</v>
      </c>
      <c r="K691">
        <v>39</v>
      </c>
      <c r="L691">
        <v>16</v>
      </c>
      <c r="M691">
        <v>23</v>
      </c>
      <c r="N691">
        <f t="shared" si="70"/>
        <v>0</v>
      </c>
      <c r="O691">
        <f t="shared" si="71"/>
        <v>1</v>
      </c>
      <c r="P691" t="str">
        <f t="shared" si="72"/>
        <v>OK</v>
      </c>
      <c r="Q691">
        <f t="shared" si="73"/>
        <v>0</v>
      </c>
      <c r="R691" t="str">
        <f t="shared" si="74"/>
        <v/>
      </c>
      <c r="S691" t="str">
        <f t="shared" si="75"/>
        <v/>
      </c>
      <c r="T691" t="str">
        <f t="shared" si="76"/>
        <v/>
      </c>
    </row>
    <row r="692" spans="1:20">
      <c r="A692">
        <v>2265</v>
      </c>
      <c r="B692" t="s">
        <v>204</v>
      </c>
      <c r="C692">
        <v>1</v>
      </c>
      <c r="D692">
        <v>2265002</v>
      </c>
      <c r="E692" t="s">
        <v>169</v>
      </c>
      <c r="K692">
        <v>41</v>
      </c>
      <c r="L692">
        <v>16</v>
      </c>
      <c r="M692">
        <v>25</v>
      </c>
      <c r="N692">
        <f t="shared" si="70"/>
        <v>0</v>
      </c>
      <c r="O692">
        <f t="shared" si="71"/>
        <v>1</v>
      </c>
      <c r="P692" t="str">
        <f t="shared" si="72"/>
        <v>OK</v>
      </c>
      <c r="Q692">
        <f t="shared" si="73"/>
        <v>0</v>
      </c>
      <c r="R692" t="str">
        <f t="shared" si="74"/>
        <v/>
      </c>
      <c r="S692" t="str">
        <f t="shared" si="75"/>
        <v/>
      </c>
      <c r="T692" t="str">
        <f t="shared" si="76"/>
        <v/>
      </c>
    </row>
    <row r="693" spans="1:20">
      <c r="A693">
        <v>2265</v>
      </c>
      <c r="B693" t="s">
        <v>204</v>
      </c>
      <c r="C693">
        <v>1</v>
      </c>
      <c r="D693">
        <v>2265003</v>
      </c>
      <c r="E693" t="s">
        <v>170</v>
      </c>
      <c r="K693">
        <v>38</v>
      </c>
      <c r="L693">
        <v>15</v>
      </c>
      <c r="M693">
        <v>23</v>
      </c>
      <c r="N693">
        <f t="shared" si="70"/>
        <v>0</v>
      </c>
      <c r="O693">
        <f t="shared" si="71"/>
        <v>1</v>
      </c>
      <c r="P693" t="str">
        <f t="shared" si="72"/>
        <v>OK</v>
      </c>
      <c r="Q693">
        <f t="shared" si="73"/>
        <v>0</v>
      </c>
      <c r="R693" t="str">
        <f t="shared" si="74"/>
        <v/>
      </c>
      <c r="S693" t="str">
        <f t="shared" si="75"/>
        <v/>
      </c>
      <c r="T693" t="str">
        <f t="shared" si="76"/>
        <v/>
      </c>
    </row>
    <row r="694" spans="1:20">
      <c r="A694">
        <v>2265</v>
      </c>
      <c r="B694" t="s">
        <v>204</v>
      </c>
      <c r="C694">
        <v>1</v>
      </c>
      <c r="D694">
        <v>2265004</v>
      </c>
      <c r="E694" t="s">
        <v>171</v>
      </c>
      <c r="K694">
        <v>50</v>
      </c>
      <c r="L694">
        <v>19</v>
      </c>
      <c r="M694">
        <v>31</v>
      </c>
      <c r="N694">
        <f t="shared" si="70"/>
        <v>0</v>
      </c>
      <c r="O694">
        <f t="shared" si="71"/>
        <v>1</v>
      </c>
      <c r="P694" t="str">
        <f t="shared" si="72"/>
        <v>OK</v>
      </c>
      <c r="Q694">
        <f t="shared" si="73"/>
        <v>0</v>
      </c>
      <c r="R694" t="str">
        <f t="shared" si="74"/>
        <v/>
      </c>
      <c r="S694" t="str">
        <f t="shared" si="75"/>
        <v/>
      </c>
      <c r="T694" t="str">
        <f t="shared" si="76"/>
        <v/>
      </c>
    </row>
    <row r="695" spans="1:20">
      <c r="A695">
        <v>2265</v>
      </c>
      <c r="B695" t="s">
        <v>204</v>
      </c>
      <c r="C695">
        <v>1</v>
      </c>
      <c r="D695">
        <v>2265005</v>
      </c>
      <c r="E695" t="s">
        <v>172</v>
      </c>
      <c r="K695">
        <v>42</v>
      </c>
      <c r="L695">
        <v>17</v>
      </c>
      <c r="M695">
        <v>25</v>
      </c>
      <c r="N695">
        <f t="shared" si="70"/>
        <v>0</v>
      </c>
      <c r="O695">
        <f t="shared" si="71"/>
        <v>1</v>
      </c>
      <c r="P695" t="str">
        <f t="shared" si="72"/>
        <v>OK</v>
      </c>
      <c r="Q695">
        <f t="shared" si="73"/>
        <v>0</v>
      </c>
      <c r="R695" t="str">
        <f t="shared" si="74"/>
        <v/>
      </c>
      <c r="S695" t="str">
        <f t="shared" si="75"/>
        <v/>
      </c>
      <c r="T695" t="str">
        <f t="shared" si="76"/>
        <v/>
      </c>
    </row>
    <row r="696" spans="1:20">
      <c r="A696">
        <v>2265</v>
      </c>
      <c r="B696" t="s">
        <v>204</v>
      </c>
      <c r="C696">
        <v>1</v>
      </c>
      <c r="D696">
        <v>2265006</v>
      </c>
      <c r="E696" t="s">
        <v>173</v>
      </c>
      <c r="K696">
        <v>42</v>
      </c>
      <c r="L696">
        <v>17</v>
      </c>
      <c r="M696">
        <v>25</v>
      </c>
      <c r="N696">
        <f t="shared" si="70"/>
        <v>0</v>
      </c>
      <c r="O696">
        <f t="shared" si="71"/>
        <v>1</v>
      </c>
      <c r="P696" t="str">
        <f t="shared" si="72"/>
        <v>OK</v>
      </c>
      <c r="Q696">
        <f t="shared" si="73"/>
        <v>0</v>
      </c>
      <c r="R696" t="str">
        <f t="shared" si="74"/>
        <v/>
      </c>
      <c r="S696" t="str">
        <f t="shared" si="75"/>
        <v/>
      </c>
      <c r="T696" t="str">
        <f t="shared" si="76"/>
        <v/>
      </c>
    </row>
    <row r="697" spans="1:20">
      <c r="A697">
        <v>2265</v>
      </c>
      <c r="B697" t="s">
        <v>204</v>
      </c>
      <c r="C697">
        <v>1</v>
      </c>
      <c r="D697">
        <v>2265007</v>
      </c>
      <c r="E697" t="s">
        <v>55</v>
      </c>
      <c r="K697">
        <v>50</v>
      </c>
      <c r="L697">
        <v>19</v>
      </c>
      <c r="M697">
        <v>31</v>
      </c>
      <c r="N697">
        <f t="shared" si="70"/>
        <v>0</v>
      </c>
      <c r="O697">
        <f t="shared" si="71"/>
        <v>1</v>
      </c>
      <c r="P697" t="str">
        <f t="shared" si="72"/>
        <v>OK</v>
      </c>
      <c r="Q697">
        <f t="shared" si="73"/>
        <v>0</v>
      </c>
      <c r="R697" t="str">
        <f t="shared" si="74"/>
        <v/>
      </c>
      <c r="S697" t="str">
        <f t="shared" si="75"/>
        <v/>
      </c>
      <c r="T697" t="str">
        <f t="shared" si="76"/>
        <v/>
      </c>
    </row>
    <row r="698" spans="1:20">
      <c r="A698">
        <v>2265</v>
      </c>
      <c r="B698" t="s">
        <v>204</v>
      </c>
      <c r="C698">
        <v>1</v>
      </c>
      <c r="D698">
        <v>2265008</v>
      </c>
      <c r="E698" t="s">
        <v>174</v>
      </c>
      <c r="K698">
        <v>41</v>
      </c>
      <c r="L698">
        <v>16</v>
      </c>
      <c r="M698">
        <v>25</v>
      </c>
      <c r="N698">
        <f t="shared" si="70"/>
        <v>0</v>
      </c>
      <c r="O698">
        <f t="shared" si="71"/>
        <v>1</v>
      </c>
      <c r="P698" t="str">
        <f t="shared" si="72"/>
        <v>OK</v>
      </c>
      <c r="Q698">
        <f t="shared" si="73"/>
        <v>0</v>
      </c>
      <c r="R698" t="str">
        <f t="shared" si="74"/>
        <v/>
      </c>
      <c r="S698" t="str">
        <f t="shared" si="75"/>
        <v/>
      </c>
      <c r="T698" t="str">
        <f t="shared" si="76"/>
        <v/>
      </c>
    </row>
    <row r="699" spans="1:20">
      <c r="A699">
        <v>2265</v>
      </c>
      <c r="B699" t="s">
        <v>204</v>
      </c>
      <c r="C699">
        <v>1</v>
      </c>
      <c r="D699">
        <v>2265009</v>
      </c>
      <c r="E699" t="s">
        <v>175</v>
      </c>
      <c r="K699">
        <v>50</v>
      </c>
      <c r="L699">
        <v>18</v>
      </c>
      <c r="M699">
        <v>32</v>
      </c>
      <c r="N699">
        <f t="shared" si="70"/>
        <v>0</v>
      </c>
      <c r="O699">
        <f t="shared" si="71"/>
        <v>1</v>
      </c>
      <c r="P699" t="str">
        <f t="shared" si="72"/>
        <v>OK</v>
      </c>
      <c r="Q699">
        <f t="shared" si="73"/>
        <v>0</v>
      </c>
      <c r="R699" t="str">
        <f t="shared" si="74"/>
        <v/>
      </c>
      <c r="S699" t="str">
        <f t="shared" si="75"/>
        <v/>
      </c>
      <c r="T699" t="str">
        <f t="shared" si="76"/>
        <v/>
      </c>
    </row>
    <row r="700" spans="1:20">
      <c r="A700">
        <v>2265</v>
      </c>
      <c r="B700" t="s">
        <v>204</v>
      </c>
      <c r="C700">
        <v>1</v>
      </c>
      <c r="D700">
        <v>2265010</v>
      </c>
      <c r="E700" t="s">
        <v>123</v>
      </c>
      <c r="K700">
        <v>39</v>
      </c>
      <c r="L700">
        <v>16</v>
      </c>
      <c r="M700">
        <v>23</v>
      </c>
      <c r="N700">
        <f t="shared" si="70"/>
        <v>0</v>
      </c>
      <c r="O700">
        <f t="shared" si="71"/>
        <v>1</v>
      </c>
      <c r="P700" t="str">
        <f t="shared" si="72"/>
        <v>OK</v>
      </c>
      <c r="Q700">
        <f t="shared" si="73"/>
        <v>0</v>
      </c>
      <c r="R700" t="str">
        <f t="shared" si="74"/>
        <v/>
      </c>
      <c r="S700" t="str">
        <f t="shared" si="75"/>
        <v/>
      </c>
      <c r="T700" t="str">
        <f t="shared" si="76"/>
        <v/>
      </c>
    </row>
    <row r="701" spans="1:20">
      <c r="A701">
        <v>2265</v>
      </c>
      <c r="B701" t="s">
        <v>204</v>
      </c>
      <c r="C701">
        <v>1</v>
      </c>
      <c r="D701">
        <v>2265011</v>
      </c>
      <c r="E701" t="s">
        <v>176</v>
      </c>
      <c r="K701">
        <v>40</v>
      </c>
      <c r="L701">
        <v>16</v>
      </c>
      <c r="M701">
        <v>24</v>
      </c>
      <c r="N701">
        <f t="shared" si="70"/>
        <v>0</v>
      </c>
      <c r="O701">
        <f t="shared" si="71"/>
        <v>1</v>
      </c>
      <c r="P701" t="str">
        <f t="shared" si="72"/>
        <v>OK</v>
      </c>
      <c r="Q701">
        <f t="shared" si="73"/>
        <v>0</v>
      </c>
      <c r="R701" t="str">
        <f t="shared" si="74"/>
        <v/>
      </c>
      <c r="S701" t="str">
        <f t="shared" si="75"/>
        <v/>
      </c>
      <c r="T701" t="str">
        <f t="shared" si="76"/>
        <v/>
      </c>
    </row>
    <row r="702" spans="1:20">
      <c r="A702">
        <v>2265</v>
      </c>
      <c r="B702" t="s">
        <v>204</v>
      </c>
      <c r="C702">
        <v>2</v>
      </c>
      <c r="D702">
        <v>2265012</v>
      </c>
      <c r="E702" t="s">
        <v>177</v>
      </c>
      <c r="K702">
        <v>37</v>
      </c>
      <c r="L702">
        <v>15</v>
      </c>
      <c r="M702">
        <v>22</v>
      </c>
      <c r="N702">
        <f t="shared" si="70"/>
        <v>0</v>
      </c>
      <c r="O702">
        <f t="shared" si="71"/>
        <v>1</v>
      </c>
      <c r="P702" t="str">
        <f t="shared" si="72"/>
        <v>OK</v>
      </c>
      <c r="Q702">
        <f t="shared" si="73"/>
        <v>0</v>
      </c>
      <c r="R702" t="str">
        <f t="shared" si="74"/>
        <v/>
      </c>
      <c r="S702" t="str">
        <f t="shared" si="75"/>
        <v/>
      </c>
      <c r="T702" t="str">
        <f t="shared" si="76"/>
        <v/>
      </c>
    </row>
    <row r="703" spans="1:20">
      <c r="A703">
        <v>2265</v>
      </c>
      <c r="B703" t="s">
        <v>204</v>
      </c>
      <c r="C703">
        <v>2</v>
      </c>
      <c r="D703">
        <v>2265013</v>
      </c>
      <c r="E703" t="s">
        <v>178</v>
      </c>
      <c r="K703">
        <v>28</v>
      </c>
      <c r="L703">
        <v>9</v>
      </c>
      <c r="M703">
        <v>19</v>
      </c>
      <c r="N703">
        <f t="shared" si="70"/>
        <v>0</v>
      </c>
      <c r="O703">
        <f t="shared" si="71"/>
        <v>1</v>
      </c>
      <c r="P703" t="str">
        <f t="shared" si="72"/>
        <v>OK</v>
      </c>
      <c r="Q703">
        <f t="shared" si="73"/>
        <v>0</v>
      </c>
      <c r="R703" t="str">
        <f t="shared" si="74"/>
        <v/>
      </c>
      <c r="S703" t="str">
        <f t="shared" si="75"/>
        <v/>
      </c>
      <c r="T703" t="str">
        <f t="shared" si="76"/>
        <v/>
      </c>
    </row>
    <row r="704" spans="1:20">
      <c r="A704">
        <v>2265</v>
      </c>
      <c r="B704" t="s">
        <v>204</v>
      </c>
      <c r="C704">
        <v>2</v>
      </c>
      <c r="D704">
        <v>2265014</v>
      </c>
      <c r="E704" t="s">
        <v>58</v>
      </c>
      <c r="K704">
        <v>29</v>
      </c>
      <c r="L704">
        <v>10</v>
      </c>
      <c r="M704">
        <v>19</v>
      </c>
      <c r="N704">
        <f t="shared" si="70"/>
        <v>0</v>
      </c>
      <c r="O704">
        <f t="shared" si="71"/>
        <v>1</v>
      </c>
      <c r="P704" t="str">
        <f t="shared" si="72"/>
        <v>OK</v>
      </c>
      <c r="Q704">
        <f t="shared" si="73"/>
        <v>0</v>
      </c>
      <c r="R704" t="str">
        <f t="shared" si="74"/>
        <v/>
      </c>
      <c r="S704" t="str">
        <f t="shared" si="75"/>
        <v/>
      </c>
      <c r="T704" t="str">
        <f t="shared" si="76"/>
        <v/>
      </c>
    </row>
    <row r="705" spans="1:20">
      <c r="A705">
        <v>2265</v>
      </c>
      <c r="B705" t="s">
        <v>204</v>
      </c>
      <c r="C705">
        <v>2</v>
      </c>
      <c r="D705">
        <v>2265015</v>
      </c>
      <c r="E705" t="s">
        <v>179</v>
      </c>
      <c r="K705">
        <v>30</v>
      </c>
      <c r="L705">
        <v>10</v>
      </c>
      <c r="M705">
        <v>20</v>
      </c>
      <c r="N705">
        <f t="shared" si="70"/>
        <v>0</v>
      </c>
      <c r="O705">
        <f t="shared" si="71"/>
        <v>1</v>
      </c>
      <c r="P705" t="str">
        <f t="shared" si="72"/>
        <v>OK</v>
      </c>
      <c r="Q705">
        <f t="shared" si="73"/>
        <v>0</v>
      </c>
      <c r="R705" t="str">
        <f t="shared" si="74"/>
        <v/>
      </c>
      <c r="S705" t="str">
        <f t="shared" si="75"/>
        <v/>
      </c>
      <c r="T705" t="str">
        <f t="shared" si="76"/>
        <v/>
      </c>
    </row>
    <row r="706" spans="1:20">
      <c r="A706">
        <v>2265</v>
      </c>
      <c r="B706" t="s">
        <v>204</v>
      </c>
      <c r="C706">
        <v>2</v>
      </c>
      <c r="D706">
        <v>2265016</v>
      </c>
      <c r="E706" t="s">
        <v>104</v>
      </c>
      <c r="K706">
        <v>36</v>
      </c>
      <c r="L706">
        <v>12</v>
      </c>
      <c r="M706">
        <v>24</v>
      </c>
      <c r="N706">
        <f t="shared" ref="N706:N769" si="77">COUNTIF($I$2:$I$1176,I706)</f>
        <v>0</v>
      </c>
      <c r="O706">
        <f t="shared" si="71"/>
        <v>1</v>
      </c>
      <c r="P706" t="str">
        <f t="shared" si="72"/>
        <v>OK</v>
      </c>
      <c r="Q706">
        <f t="shared" si="73"/>
        <v>0</v>
      </c>
      <c r="R706" t="str">
        <f t="shared" si="74"/>
        <v/>
      </c>
      <c r="S706" t="str">
        <f t="shared" si="75"/>
        <v/>
      </c>
      <c r="T706" t="str">
        <f t="shared" si="76"/>
        <v/>
      </c>
    </row>
    <row r="707" spans="1:20">
      <c r="A707">
        <v>2265</v>
      </c>
      <c r="B707" t="s">
        <v>204</v>
      </c>
      <c r="C707">
        <v>2</v>
      </c>
      <c r="D707">
        <v>2265017</v>
      </c>
      <c r="E707" t="s">
        <v>180</v>
      </c>
      <c r="K707">
        <v>43</v>
      </c>
      <c r="L707">
        <v>18</v>
      </c>
      <c r="M707">
        <v>25</v>
      </c>
      <c r="N707">
        <f t="shared" si="77"/>
        <v>0</v>
      </c>
      <c r="O707">
        <f t="shared" ref="O707:O770" si="78">COUNTIF($D$2:$D$1176,D707)</f>
        <v>1</v>
      </c>
      <c r="P707" t="str">
        <f t="shared" ref="P707:P770" si="79">IF(I707=D707,1,"OK")</f>
        <v>OK</v>
      </c>
      <c r="Q707">
        <f t="shared" ref="Q707:Q770" si="80">COUNTIF($I$2:$I$1176,D707)</f>
        <v>0</v>
      </c>
      <c r="R707" t="str">
        <f t="shared" ref="R707:R770" si="81">IF(I707="","",COUNTIF($D$2:$D$1176,I707))</f>
        <v/>
      </c>
      <c r="S707" t="str">
        <f t="shared" ref="S707:S770" si="82">IF(G707="","",IF(ISNUMBER(SEARCH("DOBLE GRADO",G707)),"","1"))</f>
        <v/>
      </c>
      <c r="T707" t="str">
        <f t="shared" ref="T707:T770" si="83">IF(ISNUMBER(SEARCH("DOBLE GRADO",B707)),COUNTIF($I$2:$I$1176,D707),"")</f>
        <v/>
      </c>
    </row>
    <row r="708" spans="1:20">
      <c r="A708">
        <v>2265</v>
      </c>
      <c r="B708" t="s">
        <v>204</v>
      </c>
      <c r="C708">
        <v>2</v>
      </c>
      <c r="D708">
        <v>2265018</v>
      </c>
      <c r="E708" t="s">
        <v>181</v>
      </c>
      <c r="K708">
        <v>31</v>
      </c>
      <c r="L708">
        <v>12</v>
      </c>
      <c r="M708">
        <v>19</v>
      </c>
      <c r="N708">
        <f t="shared" si="77"/>
        <v>0</v>
      </c>
      <c r="O708">
        <f t="shared" si="78"/>
        <v>1</v>
      </c>
      <c r="P708" t="str">
        <f t="shared" si="79"/>
        <v>OK</v>
      </c>
      <c r="Q708">
        <f t="shared" si="80"/>
        <v>0</v>
      </c>
      <c r="R708" t="str">
        <f t="shared" si="81"/>
        <v/>
      </c>
      <c r="S708" t="str">
        <f t="shared" si="82"/>
        <v/>
      </c>
      <c r="T708" t="str">
        <f t="shared" si="83"/>
        <v/>
      </c>
    </row>
    <row r="709" spans="1:20">
      <c r="A709">
        <v>2265</v>
      </c>
      <c r="B709" t="s">
        <v>204</v>
      </c>
      <c r="C709">
        <v>2</v>
      </c>
      <c r="D709">
        <v>2265019</v>
      </c>
      <c r="E709" t="s">
        <v>182</v>
      </c>
      <c r="K709">
        <v>29</v>
      </c>
      <c r="L709">
        <v>10</v>
      </c>
      <c r="M709">
        <v>19</v>
      </c>
      <c r="N709">
        <f t="shared" si="77"/>
        <v>0</v>
      </c>
      <c r="O709">
        <f t="shared" si="78"/>
        <v>1</v>
      </c>
      <c r="P709" t="str">
        <f t="shared" si="79"/>
        <v>OK</v>
      </c>
      <c r="Q709">
        <f t="shared" si="80"/>
        <v>0</v>
      </c>
      <c r="R709" t="str">
        <f t="shared" si="81"/>
        <v/>
      </c>
      <c r="S709" t="str">
        <f t="shared" si="82"/>
        <v/>
      </c>
      <c r="T709" t="str">
        <f t="shared" si="83"/>
        <v/>
      </c>
    </row>
    <row r="710" spans="1:20">
      <c r="A710">
        <v>2265</v>
      </c>
      <c r="B710" t="s">
        <v>204</v>
      </c>
      <c r="C710">
        <v>2</v>
      </c>
      <c r="D710">
        <v>2265020</v>
      </c>
      <c r="E710" t="s">
        <v>183</v>
      </c>
      <c r="K710">
        <v>34</v>
      </c>
      <c r="L710">
        <v>12</v>
      </c>
      <c r="M710">
        <v>22</v>
      </c>
      <c r="N710">
        <f t="shared" si="77"/>
        <v>0</v>
      </c>
      <c r="O710">
        <f t="shared" si="78"/>
        <v>1</v>
      </c>
      <c r="P710" t="str">
        <f t="shared" si="79"/>
        <v>OK</v>
      </c>
      <c r="Q710">
        <f t="shared" si="80"/>
        <v>0</v>
      </c>
      <c r="R710" t="str">
        <f t="shared" si="81"/>
        <v/>
      </c>
      <c r="S710" t="str">
        <f t="shared" si="82"/>
        <v/>
      </c>
      <c r="T710" t="str">
        <f t="shared" si="83"/>
        <v/>
      </c>
    </row>
    <row r="711" spans="1:20">
      <c r="A711">
        <v>2265</v>
      </c>
      <c r="B711" t="s">
        <v>204</v>
      </c>
      <c r="C711">
        <v>2</v>
      </c>
      <c r="D711">
        <v>2265021</v>
      </c>
      <c r="E711" t="s">
        <v>184</v>
      </c>
      <c r="K711">
        <v>29</v>
      </c>
      <c r="L711">
        <v>10</v>
      </c>
      <c r="M711">
        <v>19</v>
      </c>
      <c r="N711">
        <f t="shared" si="77"/>
        <v>0</v>
      </c>
      <c r="O711">
        <f t="shared" si="78"/>
        <v>1</v>
      </c>
      <c r="P711" t="str">
        <f t="shared" si="79"/>
        <v>OK</v>
      </c>
      <c r="Q711">
        <f t="shared" si="80"/>
        <v>0</v>
      </c>
      <c r="R711" t="str">
        <f t="shared" si="81"/>
        <v/>
      </c>
      <c r="S711" t="str">
        <f t="shared" si="82"/>
        <v/>
      </c>
      <c r="T711" t="str">
        <f t="shared" si="83"/>
        <v/>
      </c>
    </row>
    <row r="712" spans="1:20">
      <c r="A712">
        <v>2265</v>
      </c>
      <c r="B712" t="s">
        <v>204</v>
      </c>
      <c r="C712">
        <v>2</v>
      </c>
      <c r="D712">
        <v>2265022</v>
      </c>
      <c r="E712" t="s">
        <v>26</v>
      </c>
      <c r="K712">
        <v>14</v>
      </c>
      <c r="L712">
        <v>4</v>
      </c>
      <c r="M712">
        <v>10</v>
      </c>
      <c r="N712">
        <f t="shared" si="77"/>
        <v>0</v>
      </c>
      <c r="O712">
        <f t="shared" si="78"/>
        <v>1</v>
      </c>
      <c r="P712" t="str">
        <f t="shared" si="79"/>
        <v>OK</v>
      </c>
      <c r="Q712">
        <f t="shared" si="80"/>
        <v>0</v>
      </c>
      <c r="R712" t="str">
        <f t="shared" si="81"/>
        <v/>
      </c>
      <c r="S712" t="str">
        <f t="shared" si="82"/>
        <v/>
      </c>
      <c r="T712" t="str">
        <f t="shared" si="83"/>
        <v/>
      </c>
    </row>
    <row r="713" spans="1:20">
      <c r="A713">
        <v>2265</v>
      </c>
      <c r="B713" t="s">
        <v>204</v>
      </c>
      <c r="C713">
        <v>3</v>
      </c>
      <c r="D713">
        <v>2265023</v>
      </c>
      <c r="E713" t="s">
        <v>185</v>
      </c>
      <c r="K713">
        <v>38</v>
      </c>
      <c r="L713">
        <v>15</v>
      </c>
      <c r="M713">
        <v>23</v>
      </c>
      <c r="N713">
        <f t="shared" si="77"/>
        <v>0</v>
      </c>
      <c r="O713">
        <f t="shared" si="78"/>
        <v>1</v>
      </c>
      <c r="P713" t="str">
        <f t="shared" si="79"/>
        <v>OK</v>
      </c>
      <c r="Q713">
        <f t="shared" si="80"/>
        <v>0</v>
      </c>
      <c r="R713" t="str">
        <f t="shared" si="81"/>
        <v/>
      </c>
      <c r="S713" t="str">
        <f t="shared" si="82"/>
        <v/>
      </c>
      <c r="T713" t="str">
        <f t="shared" si="83"/>
        <v/>
      </c>
    </row>
    <row r="714" spans="1:20">
      <c r="A714">
        <v>2265</v>
      </c>
      <c r="B714" t="s">
        <v>204</v>
      </c>
      <c r="C714">
        <v>3</v>
      </c>
      <c r="D714">
        <v>2265024</v>
      </c>
      <c r="E714" t="s">
        <v>186</v>
      </c>
      <c r="K714">
        <v>40</v>
      </c>
      <c r="L714">
        <v>14</v>
      </c>
      <c r="M714">
        <v>26</v>
      </c>
      <c r="N714">
        <f t="shared" si="77"/>
        <v>0</v>
      </c>
      <c r="O714">
        <f t="shared" si="78"/>
        <v>1</v>
      </c>
      <c r="P714" t="str">
        <f t="shared" si="79"/>
        <v>OK</v>
      </c>
      <c r="Q714">
        <f t="shared" si="80"/>
        <v>0</v>
      </c>
      <c r="R714" t="str">
        <f t="shared" si="81"/>
        <v/>
      </c>
      <c r="S714" t="str">
        <f t="shared" si="82"/>
        <v/>
      </c>
      <c r="T714" t="str">
        <f t="shared" si="83"/>
        <v/>
      </c>
    </row>
    <row r="715" spans="1:20">
      <c r="A715">
        <v>2265</v>
      </c>
      <c r="B715" t="s">
        <v>204</v>
      </c>
      <c r="C715">
        <v>3</v>
      </c>
      <c r="D715">
        <v>2265025</v>
      </c>
      <c r="E715" t="s">
        <v>187</v>
      </c>
      <c r="K715">
        <v>38</v>
      </c>
      <c r="L715">
        <v>13</v>
      </c>
      <c r="M715">
        <v>25</v>
      </c>
      <c r="N715">
        <f t="shared" si="77"/>
        <v>0</v>
      </c>
      <c r="O715">
        <f t="shared" si="78"/>
        <v>1</v>
      </c>
      <c r="P715" t="str">
        <f t="shared" si="79"/>
        <v>OK</v>
      </c>
      <c r="Q715">
        <f t="shared" si="80"/>
        <v>0</v>
      </c>
      <c r="R715" t="str">
        <f t="shared" si="81"/>
        <v/>
      </c>
      <c r="S715" t="str">
        <f t="shared" si="82"/>
        <v/>
      </c>
      <c r="T715" t="str">
        <f t="shared" si="83"/>
        <v/>
      </c>
    </row>
    <row r="716" spans="1:20">
      <c r="A716">
        <v>2265</v>
      </c>
      <c r="B716" t="s">
        <v>204</v>
      </c>
      <c r="C716">
        <v>3</v>
      </c>
      <c r="D716">
        <v>2265026</v>
      </c>
      <c r="E716" t="s">
        <v>188</v>
      </c>
      <c r="K716">
        <v>32</v>
      </c>
      <c r="L716">
        <v>12</v>
      </c>
      <c r="M716">
        <v>20</v>
      </c>
      <c r="N716">
        <f t="shared" si="77"/>
        <v>0</v>
      </c>
      <c r="O716">
        <f t="shared" si="78"/>
        <v>1</v>
      </c>
      <c r="P716" t="str">
        <f t="shared" si="79"/>
        <v>OK</v>
      </c>
      <c r="Q716">
        <f t="shared" si="80"/>
        <v>0</v>
      </c>
      <c r="R716" t="str">
        <f t="shared" si="81"/>
        <v/>
      </c>
      <c r="S716" t="str">
        <f t="shared" si="82"/>
        <v/>
      </c>
      <c r="T716" t="str">
        <f t="shared" si="83"/>
        <v/>
      </c>
    </row>
    <row r="717" spans="1:20">
      <c r="A717">
        <v>2265</v>
      </c>
      <c r="B717" t="s">
        <v>204</v>
      </c>
      <c r="C717">
        <v>3</v>
      </c>
      <c r="D717">
        <v>2265027</v>
      </c>
      <c r="E717" t="s">
        <v>189</v>
      </c>
      <c r="K717">
        <v>38</v>
      </c>
      <c r="L717">
        <v>13</v>
      </c>
      <c r="M717">
        <v>25</v>
      </c>
      <c r="N717">
        <f t="shared" si="77"/>
        <v>0</v>
      </c>
      <c r="O717">
        <f t="shared" si="78"/>
        <v>1</v>
      </c>
      <c r="P717" t="str">
        <f t="shared" si="79"/>
        <v>OK</v>
      </c>
      <c r="Q717">
        <f t="shared" si="80"/>
        <v>0</v>
      </c>
      <c r="R717" t="str">
        <f t="shared" si="81"/>
        <v/>
      </c>
      <c r="S717" t="str">
        <f t="shared" si="82"/>
        <v/>
      </c>
      <c r="T717" t="str">
        <f t="shared" si="83"/>
        <v/>
      </c>
    </row>
    <row r="718" spans="1:20">
      <c r="A718">
        <v>2265</v>
      </c>
      <c r="B718" t="s">
        <v>204</v>
      </c>
      <c r="C718">
        <v>3</v>
      </c>
      <c r="D718">
        <v>2265028</v>
      </c>
      <c r="E718" t="s">
        <v>190</v>
      </c>
      <c r="K718">
        <v>31</v>
      </c>
      <c r="L718">
        <v>13</v>
      </c>
      <c r="M718">
        <v>18</v>
      </c>
      <c r="N718">
        <f t="shared" si="77"/>
        <v>0</v>
      </c>
      <c r="O718">
        <f t="shared" si="78"/>
        <v>1</v>
      </c>
      <c r="P718" t="str">
        <f t="shared" si="79"/>
        <v>OK</v>
      </c>
      <c r="Q718">
        <f t="shared" si="80"/>
        <v>0</v>
      </c>
      <c r="R718" t="str">
        <f t="shared" si="81"/>
        <v/>
      </c>
      <c r="S718" t="str">
        <f t="shared" si="82"/>
        <v/>
      </c>
      <c r="T718" t="str">
        <f t="shared" si="83"/>
        <v/>
      </c>
    </row>
    <row r="719" spans="1:20">
      <c r="A719">
        <v>2265</v>
      </c>
      <c r="B719" t="s">
        <v>204</v>
      </c>
      <c r="C719">
        <v>3</v>
      </c>
      <c r="D719">
        <v>2265029</v>
      </c>
      <c r="E719" t="s">
        <v>191</v>
      </c>
      <c r="K719">
        <v>45</v>
      </c>
      <c r="L719">
        <v>15</v>
      </c>
      <c r="M719">
        <v>30</v>
      </c>
      <c r="N719">
        <f t="shared" si="77"/>
        <v>0</v>
      </c>
      <c r="O719">
        <f t="shared" si="78"/>
        <v>1</v>
      </c>
      <c r="P719" t="str">
        <f t="shared" si="79"/>
        <v>OK</v>
      </c>
      <c r="Q719">
        <f t="shared" si="80"/>
        <v>0</v>
      </c>
      <c r="R719" t="str">
        <f t="shared" si="81"/>
        <v/>
      </c>
      <c r="S719" t="str">
        <f t="shared" si="82"/>
        <v/>
      </c>
      <c r="T719" t="str">
        <f t="shared" si="83"/>
        <v/>
      </c>
    </row>
    <row r="720" spans="1:20">
      <c r="A720">
        <v>2265</v>
      </c>
      <c r="B720" t="s">
        <v>204</v>
      </c>
      <c r="C720">
        <v>3</v>
      </c>
      <c r="D720">
        <v>2265030</v>
      </c>
      <c r="E720" t="s">
        <v>192</v>
      </c>
      <c r="K720">
        <v>58</v>
      </c>
      <c r="L720">
        <v>21</v>
      </c>
      <c r="M720">
        <v>37</v>
      </c>
      <c r="N720">
        <f t="shared" si="77"/>
        <v>0</v>
      </c>
      <c r="O720">
        <f t="shared" si="78"/>
        <v>1</v>
      </c>
      <c r="P720" t="str">
        <f t="shared" si="79"/>
        <v>OK</v>
      </c>
      <c r="Q720">
        <f t="shared" si="80"/>
        <v>0</v>
      </c>
      <c r="R720" t="str">
        <f t="shared" si="81"/>
        <v/>
      </c>
      <c r="S720" t="str">
        <f t="shared" si="82"/>
        <v/>
      </c>
      <c r="T720" t="str">
        <f t="shared" si="83"/>
        <v/>
      </c>
    </row>
    <row r="721" spans="1:20">
      <c r="A721">
        <v>2265</v>
      </c>
      <c r="B721" t="s">
        <v>204</v>
      </c>
      <c r="C721">
        <v>3</v>
      </c>
      <c r="D721">
        <v>2265031</v>
      </c>
      <c r="E721" t="s">
        <v>193</v>
      </c>
      <c r="K721">
        <v>43</v>
      </c>
      <c r="L721">
        <v>16</v>
      </c>
      <c r="M721">
        <v>27</v>
      </c>
      <c r="N721">
        <f t="shared" si="77"/>
        <v>0</v>
      </c>
      <c r="O721">
        <f t="shared" si="78"/>
        <v>1</v>
      </c>
      <c r="P721" t="str">
        <f t="shared" si="79"/>
        <v>OK</v>
      </c>
      <c r="Q721">
        <f t="shared" si="80"/>
        <v>0</v>
      </c>
      <c r="R721" t="str">
        <f t="shared" si="81"/>
        <v/>
      </c>
      <c r="S721" t="str">
        <f t="shared" si="82"/>
        <v/>
      </c>
      <c r="T721" t="str">
        <f t="shared" si="83"/>
        <v/>
      </c>
    </row>
    <row r="722" spans="1:20">
      <c r="A722">
        <v>2265</v>
      </c>
      <c r="B722" t="s">
        <v>204</v>
      </c>
      <c r="C722">
        <v>3</v>
      </c>
      <c r="D722">
        <v>2265032</v>
      </c>
      <c r="E722" t="s">
        <v>194</v>
      </c>
      <c r="K722">
        <v>35</v>
      </c>
      <c r="L722">
        <v>11</v>
      </c>
      <c r="M722">
        <v>24</v>
      </c>
      <c r="N722">
        <f t="shared" si="77"/>
        <v>0</v>
      </c>
      <c r="O722">
        <f t="shared" si="78"/>
        <v>1</v>
      </c>
      <c r="P722" t="str">
        <f t="shared" si="79"/>
        <v>OK</v>
      </c>
      <c r="Q722">
        <f t="shared" si="80"/>
        <v>0</v>
      </c>
      <c r="R722" t="str">
        <f t="shared" si="81"/>
        <v/>
      </c>
      <c r="S722" t="str">
        <f t="shared" si="82"/>
        <v/>
      </c>
      <c r="T722" t="str">
        <f t="shared" si="83"/>
        <v/>
      </c>
    </row>
    <row r="723" spans="1:20">
      <c r="A723">
        <v>2265</v>
      </c>
      <c r="B723" t="s">
        <v>204</v>
      </c>
      <c r="C723">
        <v>3</v>
      </c>
      <c r="D723">
        <v>2265033</v>
      </c>
      <c r="E723" t="s">
        <v>195</v>
      </c>
      <c r="K723">
        <v>57</v>
      </c>
      <c r="L723">
        <v>19</v>
      </c>
      <c r="M723">
        <v>38</v>
      </c>
      <c r="N723">
        <f t="shared" si="77"/>
        <v>0</v>
      </c>
      <c r="O723">
        <f t="shared" si="78"/>
        <v>1</v>
      </c>
      <c r="P723" t="str">
        <f t="shared" si="79"/>
        <v>OK</v>
      </c>
      <c r="Q723">
        <f t="shared" si="80"/>
        <v>0</v>
      </c>
      <c r="R723" t="str">
        <f t="shared" si="81"/>
        <v/>
      </c>
      <c r="S723" t="str">
        <f t="shared" si="82"/>
        <v/>
      </c>
      <c r="T723" t="str">
        <f t="shared" si="83"/>
        <v/>
      </c>
    </row>
    <row r="724" spans="1:20">
      <c r="A724">
        <v>2265</v>
      </c>
      <c r="B724" t="s">
        <v>204</v>
      </c>
      <c r="C724">
        <v>3</v>
      </c>
      <c r="D724">
        <v>2265034</v>
      </c>
      <c r="E724" t="s">
        <v>196</v>
      </c>
      <c r="K724">
        <v>32</v>
      </c>
      <c r="L724">
        <v>12</v>
      </c>
      <c r="M724">
        <v>20</v>
      </c>
      <c r="N724">
        <f t="shared" si="77"/>
        <v>0</v>
      </c>
      <c r="O724">
        <f t="shared" si="78"/>
        <v>1</v>
      </c>
      <c r="P724" t="str">
        <f t="shared" si="79"/>
        <v>OK</v>
      </c>
      <c r="Q724">
        <f t="shared" si="80"/>
        <v>0</v>
      </c>
      <c r="R724" t="str">
        <f t="shared" si="81"/>
        <v/>
      </c>
      <c r="S724" t="str">
        <f t="shared" si="82"/>
        <v/>
      </c>
      <c r="T724" t="str">
        <f t="shared" si="83"/>
        <v/>
      </c>
    </row>
    <row r="725" spans="1:20">
      <c r="A725">
        <v>2265</v>
      </c>
      <c r="B725" t="s">
        <v>204</v>
      </c>
      <c r="C725">
        <v>3</v>
      </c>
      <c r="D725">
        <v>2265043</v>
      </c>
      <c r="E725" t="s">
        <v>197</v>
      </c>
      <c r="K725">
        <v>5</v>
      </c>
      <c r="L725">
        <v>1</v>
      </c>
      <c r="M725">
        <v>4</v>
      </c>
      <c r="N725">
        <f t="shared" si="77"/>
        <v>0</v>
      </c>
      <c r="O725">
        <f t="shared" si="78"/>
        <v>1</v>
      </c>
      <c r="P725" t="str">
        <f t="shared" si="79"/>
        <v>OK</v>
      </c>
      <c r="Q725">
        <f t="shared" si="80"/>
        <v>0</v>
      </c>
      <c r="R725" t="str">
        <f t="shared" si="81"/>
        <v/>
      </c>
      <c r="S725" t="str">
        <f t="shared" si="82"/>
        <v/>
      </c>
      <c r="T725" t="str">
        <f t="shared" si="83"/>
        <v/>
      </c>
    </row>
    <row r="726" spans="1:20">
      <c r="A726">
        <v>2265</v>
      </c>
      <c r="B726" t="s">
        <v>204</v>
      </c>
      <c r="C726">
        <v>4</v>
      </c>
      <c r="D726">
        <v>2265035</v>
      </c>
      <c r="E726" t="s">
        <v>198</v>
      </c>
      <c r="K726">
        <v>37</v>
      </c>
      <c r="L726">
        <v>10</v>
      </c>
      <c r="M726">
        <v>27</v>
      </c>
      <c r="N726">
        <f t="shared" si="77"/>
        <v>0</v>
      </c>
      <c r="O726">
        <f t="shared" si="78"/>
        <v>1</v>
      </c>
      <c r="P726" t="str">
        <f t="shared" si="79"/>
        <v>OK</v>
      </c>
      <c r="Q726">
        <f t="shared" si="80"/>
        <v>0</v>
      </c>
      <c r="R726" t="str">
        <f t="shared" si="81"/>
        <v/>
      </c>
      <c r="S726" t="str">
        <f t="shared" si="82"/>
        <v/>
      </c>
      <c r="T726" t="str">
        <f t="shared" si="83"/>
        <v/>
      </c>
    </row>
    <row r="727" spans="1:20">
      <c r="A727">
        <v>2265</v>
      </c>
      <c r="B727" t="s">
        <v>204</v>
      </c>
      <c r="C727">
        <v>4</v>
      </c>
      <c r="D727">
        <v>2265036</v>
      </c>
      <c r="E727" t="s">
        <v>200</v>
      </c>
      <c r="K727">
        <v>39</v>
      </c>
      <c r="L727">
        <v>10</v>
      </c>
      <c r="M727">
        <v>29</v>
      </c>
      <c r="N727">
        <f t="shared" si="77"/>
        <v>0</v>
      </c>
      <c r="O727">
        <f t="shared" si="78"/>
        <v>1</v>
      </c>
      <c r="P727" t="str">
        <f t="shared" si="79"/>
        <v>OK</v>
      </c>
      <c r="Q727">
        <f t="shared" si="80"/>
        <v>0</v>
      </c>
      <c r="R727" t="str">
        <f t="shared" si="81"/>
        <v/>
      </c>
      <c r="S727" t="str">
        <f t="shared" si="82"/>
        <v/>
      </c>
      <c r="T727" t="str">
        <f t="shared" si="83"/>
        <v/>
      </c>
    </row>
    <row r="728" spans="1:20">
      <c r="A728">
        <v>2265</v>
      </c>
      <c r="B728" t="s">
        <v>204</v>
      </c>
      <c r="C728">
        <v>4</v>
      </c>
      <c r="D728">
        <v>2265037</v>
      </c>
      <c r="E728" t="s">
        <v>201</v>
      </c>
      <c r="K728">
        <v>37</v>
      </c>
      <c r="L728">
        <v>9</v>
      </c>
      <c r="M728">
        <v>28</v>
      </c>
      <c r="N728">
        <f t="shared" si="77"/>
        <v>0</v>
      </c>
      <c r="O728">
        <f t="shared" si="78"/>
        <v>1</v>
      </c>
      <c r="P728" t="str">
        <f t="shared" si="79"/>
        <v>OK</v>
      </c>
      <c r="Q728">
        <f t="shared" si="80"/>
        <v>0</v>
      </c>
      <c r="R728" t="str">
        <f t="shared" si="81"/>
        <v/>
      </c>
      <c r="S728" t="str">
        <f t="shared" si="82"/>
        <v/>
      </c>
      <c r="T728" t="str">
        <f t="shared" si="83"/>
        <v/>
      </c>
    </row>
    <row r="729" spans="1:20">
      <c r="A729">
        <v>2265</v>
      </c>
      <c r="B729" t="s">
        <v>204</v>
      </c>
      <c r="C729">
        <v>4</v>
      </c>
      <c r="D729">
        <v>2265038</v>
      </c>
      <c r="E729" t="s">
        <v>202</v>
      </c>
      <c r="K729">
        <v>40</v>
      </c>
      <c r="L729">
        <v>9</v>
      </c>
      <c r="M729">
        <v>31</v>
      </c>
      <c r="N729">
        <f t="shared" si="77"/>
        <v>0</v>
      </c>
      <c r="O729">
        <f t="shared" si="78"/>
        <v>1</v>
      </c>
      <c r="P729" t="str">
        <f t="shared" si="79"/>
        <v>OK</v>
      </c>
      <c r="Q729">
        <f t="shared" si="80"/>
        <v>0</v>
      </c>
      <c r="R729" t="str">
        <f t="shared" si="81"/>
        <v/>
      </c>
      <c r="S729" t="str">
        <f t="shared" si="82"/>
        <v/>
      </c>
      <c r="T729" t="str">
        <f t="shared" si="83"/>
        <v/>
      </c>
    </row>
    <row r="730" spans="1:20">
      <c r="A730">
        <v>2265</v>
      </c>
      <c r="B730" t="s">
        <v>204</v>
      </c>
      <c r="C730">
        <v>4</v>
      </c>
      <c r="D730">
        <v>2265039</v>
      </c>
      <c r="E730" t="s">
        <v>203</v>
      </c>
      <c r="K730">
        <v>37</v>
      </c>
      <c r="L730">
        <v>8</v>
      </c>
      <c r="M730">
        <v>29</v>
      </c>
      <c r="N730">
        <f t="shared" si="77"/>
        <v>0</v>
      </c>
      <c r="O730">
        <f t="shared" si="78"/>
        <v>1</v>
      </c>
      <c r="P730" t="str">
        <f t="shared" si="79"/>
        <v>OK</v>
      </c>
      <c r="Q730">
        <f t="shared" si="80"/>
        <v>0</v>
      </c>
      <c r="R730" t="str">
        <f t="shared" si="81"/>
        <v/>
      </c>
      <c r="S730" t="str">
        <f t="shared" si="82"/>
        <v/>
      </c>
      <c r="T730" t="str">
        <f t="shared" si="83"/>
        <v/>
      </c>
    </row>
    <row r="731" spans="1:20">
      <c r="A731">
        <v>2265</v>
      </c>
      <c r="B731" t="s">
        <v>204</v>
      </c>
      <c r="C731">
        <v>4</v>
      </c>
      <c r="D731">
        <v>2265040</v>
      </c>
      <c r="E731" t="s">
        <v>43</v>
      </c>
      <c r="K731">
        <v>39</v>
      </c>
      <c r="L731">
        <v>9</v>
      </c>
      <c r="M731">
        <v>30</v>
      </c>
      <c r="N731">
        <f t="shared" si="77"/>
        <v>0</v>
      </c>
      <c r="O731">
        <f t="shared" si="78"/>
        <v>1</v>
      </c>
      <c r="P731" t="str">
        <f t="shared" si="79"/>
        <v>OK</v>
      </c>
      <c r="Q731">
        <f t="shared" si="80"/>
        <v>0</v>
      </c>
      <c r="R731" t="str">
        <f t="shared" si="81"/>
        <v/>
      </c>
      <c r="S731" t="str">
        <f t="shared" si="82"/>
        <v/>
      </c>
      <c r="T731" t="str">
        <f t="shared" si="83"/>
        <v/>
      </c>
    </row>
    <row r="732" spans="1:20">
      <c r="A732">
        <v>2265</v>
      </c>
      <c r="B732" t="s">
        <v>204</v>
      </c>
      <c r="C732">
        <v>4</v>
      </c>
      <c r="D732">
        <v>2265041</v>
      </c>
      <c r="E732" t="s">
        <v>45</v>
      </c>
      <c r="K732">
        <v>40</v>
      </c>
      <c r="L732">
        <v>8</v>
      </c>
      <c r="M732">
        <v>32</v>
      </c>
      <c r="N732">
        <f t="shared" si="77"/>
        <v>0</v>
      </c>
      <c r="O732">
        <f t="shared" si="78"/>
        <v>1</v>
      </c>
      <c r="P732" t="str">
        <f t="shared" si="79"/>
        <v>OK</v>
      </c>
      <c r="Q732">
        <f t="shared" si="80"/>
        <v>0</v>
      </c>
      <c r="R732" t="str">
        <f t="shared" si="81"/>
        <v/>
      </c>
      <c r="S732" t="str">
        <f t="shared" si="82"/>
        <v/>
      </c>
      <c r="T732" t="str">
        <f t="shared" si="83"/>
        <v/>
      </c>
    </row>
    <row r="733" spans="1:20">
      <c r="A733">
        <v>2265</v>
      </c>
      <c r="B733" t="s">
        <v>204</v>
      </c>
      <c r="C733">
        <v>4</v>
      </c>
      <c r="D733">
        <v>2265042</v>
      </c>
      <c r="E733" t="s">
        <v>44</v>
      </c>
      <c r="K733">
        <v>64</v>
      </c>
      <c r="L733">
        <v>14</v>
      </c>
      <c r="M733">
        <v>50</v>
      </c>
      <c r="N733">
        <f t="shared" si="77"/>
        <v>0</v>
      </c>
      <c r="O733">
        <f t="shared" si="78"/>
        <v>1</v>
      </c>
      <c r="P733" t="str">
        <f t="shared" si="79"/>
        <v>OK</v>
      </c>
      <c r="Q733">
        <f t="shared" si="80"/>
        <v>0</v>
      </c>
      <c r="R733" t="str">
        <f t="shared" si="81"/>
        <v/>
      </c>
      <c r="S733" t="str">
        <f t="shared" si="82"/>
        <v/>
      </c>
      <c r="T733" t="str">
        <f t="shared" si="83"/>
        <v/>
      </c>
    </row>
    <row r="734" spans="1:20">
      <c r="A734">
        <v>2269</v>
      </c>
      <c r="B734" t="s">
        <v>127</v>
      </c>
      <c r="C734">
        <v>1</v>
      </c>
      <c r="D734">
        <v>2269001</v>
      </c>
      <c r="E734" t="s">
        <v>144</v>
      </c>
      <c r="K734">
        <v>12</v>
      </c>
      <c r="L734">
        <v>3</v>
      </c>
      <c r="M734">
        <v>9</v>
      </c>
      <c r="N734">
        <f t="shared" si="77"/>
        <v>0</v>
      </c>
      <c r="O734">
        <f t="shared" si="78"/>
        <v>1</v>
      </c>
      <c r="P734" t="str">
        <f t="shared" si="79"/>
        <v>OK</v>
      </c>
      <c r="Q734">
        <f t="shared" si="80"/>
        <v>0</v>
      </c>
      <c r="R734" t="str">
        <f t="shared" si="81"/>
        <v/>
      </c>
      <c r="S734" t="str">
        <f t="shared" si="82"/>
        <v/>
      </c>
      <c r="T734">
        <f t="shared" si="83"/>
        <v>0</v>
      </c>
    </row>
    <row r="735" spans="1:20">
      <c r="A735">
        <v>2269</v>
      </c>
      <c r="B735" t="s">
        <v>127</v>
      </c>
      <c r="C735">
        <v>1</v>
      </c>
      <c r="D735">
        <v>2269002</v>
      </c>
      <c r="E735" t="s">
        <v>87</v>
      </c>
      <c r="K735">
        <v>17</v>
      </c>
      <c r="L735">
        <v>4</v>
      </c>
      <c r="M735">
        <v>13</v>
      </c>
      <c r="N735">
        <f t="shared" si="77"/>
        <v>0</v>
      </c>
      <c r="O735">
        <f t="shared" si="78"/>
        <v>1</v>
      </c>
      <c r="P735" t="str">
        <f t="shared" si="79"/>
        <v>OK</v>
      </c>
      <c r="Q735">
        <f t="shared" si="80"/>
        <v>1</v>
      </c>
      <c r="R735" t="str">
        <f t="shared" si="81"/>
        <v/>
      </c>
      <c r="S735" t="str">
        <f t="shared" si="82"/>
        <v/>
      </c>
      <c r="T735">
        <f t="shared" si="83"/>
        <v>1</v>
      </c>
    </row>
    <row r="736" spans="1:20">
      <c r="A736">
        <v>2269</v>
      </c>
      <c r="B736" t="s">
        <v>127</v>
      </c>
      <c r="C736">
        <v>1</v>
      </c>
      <c r="D736">
        <v>2269003</v>
      </c>
      <c r="E736" t="s">
        <v>145</v>
      </c>
      <c r="K736">
        <v>10</v>
      </c>
      <c r="L736">
        <v>1</v>
      </c>
      <c r="M736">
        <v>9</v>
      </c>
      <c r="N736">
        <f t="shared" si="77"/>
        <v>0</v>
      </c>
      <c r="O736">
        <f t="shared" si="78"/>
        <v>1</v>
      </c>
      <c r="P736" t="str">
        <f t="shared" si="79"/>
        <v>OK</v>
      </c>
      <c r="Q736">
        <f t="shared" si="80"/>
        <v>0</v>
      </c>
      <c r="R736" t="str">
        <f t="shared" si="81"/>
        <v/>
      </c>
      <c r="S736" t="str">
        <f t="shared" si="82"/>
        <v/>
      </c>
      <c r="T736">
        <f t="shared" si="83"/>
        <v>0</v>
      </c>
    </row>
    <row r="737" spans="1:20">
      <c r="A737">
        <v>2269</v>
      </c>
      <c r="B737" t="s">
        <v>127</v>
      </c>
      <c r="C737">
        <v>1</v>
      </c>
      <c r="D737">
        <v>2269005</v>
      </c>
      <c r="E737" t="s">
        <v>90</v>
      </c>
      <c r="K737">
        <v>13</v>
      </c>
      <c r="L737">
        <v>2</v>
      </c>
      <c r="M737">
        <v>11</v>
      </c>
      <c r="N737">
        <f t="shared" si="77"/>
        <v>0</v>
      </c>
      <c r="O737">
        <f t="shared" si="78"/>
        <v>1</v>
      </c>
      <c r="P737" t="str">
        <f t="shared" si="79"/>
        <v>OK</v>
      </c>
      <c r="Q737">
        <f t="shared" si="80"/>
        <v>1</v>
      </c>
      <c r="R737" t="str">
        <f t="shared" si="81"/>
        <v/>
      </c>
      <c r="S737" t="str">
        <f t="shared" si="82"/>
        <v/>
      </c>
      <c r="T737">
        <f t="shared" si="83"/>
        <v>1</v>
      </c>
    </row>
    <row r="738" spans="1:20">
      <c r="A738">
        <v>2269</v>
      </c>
      <c r="B738" t="s">
        <v>127</v>
      </c>
      <c r="C738">
        <v>1</v>
      </c>
      <c r="D738">
        <v>2269006</v>
      </c>
      <c r="E738" t="s">
        <v>53</v>
      </c>
      <c r="K738">
        <v>19</v>
      </c>
      <c r="L738">
        <v>5</v>
      </c>
      <c r="M738">
        <v>14</v>
      </c>
      <c r="N738">
        <f t="shared" si="77"/>
        <v>0</v>
      </c>
      <c r="O738">
        <f t="shared" si="78"/>
        <v>1</v>
      </c>
      <c r="P738" t="str">
        <f t="shared" si="79"/>
        <v>OK</v>
      </c>
      <c r="Q738">
        <f t="shared" si="80"/>
        <v>1</v>
      </c>
      <c r="R738" t="str">
        <f t="shared" si="81"/>
        <v/>
      </c>
      <c r="S738" t="str">
        <f t="shared" si="82"/>
        <v/>
      </c>
      <c r="T738">
        <f t="shared" si="83"/>
        <v>1</v>
      </c>
    </row>
    <row r="739" spans="1:20">
      <c r="A739">
        <v>2269</v>
      </c>
      <c r="B739" t="s">
        <v>127</v>
      </c>
      <c r="C739">
        <v>1</v>
      </c>
      <c r="D739">
        <v>2269007</v>
      </c>
      <c r="E739" t="s">
        <v>146</v>
      </c>
      <c r="K739">
        <v>10</v>
      </c>
      <c r="L739">
        <v>2</v>
      </c>
      <c r="M739">
        <v>8</v>
      </c>
      <c r="N739">
        <f t="shared" si="77"/>
        <v>0</v>
      </c>
      <c r="O739">
        <f t="shared" si="78"/>
        <v>1</v>
      </c>
      <c r="P739" t="str">
        <f t="shared" si="79"/>
        <v>OK</v>
      </c>
      <c r="Q739">
        <f t="shared" si="80"/>
        <v>0</v>
      </c>
      <c r="R739" t="str">
        <f t="shared" si="81"/>
        <v/>
      </c>
      <c r="S739" t="str">
        <f t="shared" si="82"/>
        <v/>
      </c>
      <c r="T739">
        <f t="shared" si="83"/>
        <v>0</v>
      </c>
    </row>
    <row r="740" spans="1:20">
      <c r="A740">
        <v>2269</v>
      </c>
      <c r="B740" t="s">
        <v>127</v>
      </c>
      <c r="C740">
        <v>1</v>
      </c>
      <c r="D740">
        <v>2269008</v>
      </c>
      <c r="E740" t="s">
        <v>147</v>
      </c>
      <c r="K740">
        <v>10</v>
      </c>
      <c r="L740">
        <v>2</v>
      </c>
      <c r="M740">
        <v>8</v>
      </c>
      <c r="N740">
        <f t="shared" si="77"/>
        <v>0</v>
      </c>
      <c r="O740">
        <f t="shared" si="78"/>
        <v>1</v>
      </c>
      <c r="P740" t="str">
        <f t="shared" si="79"/>
        <v>OK</v>
      </c>
      <c r="Q740">
        <f t="shared" si="80"/>
        <v>0</v>
      </c>
      <c r="R740" t="str">
        <f t="shared" si="81"/>
        <v/>
      </c>
      <c r="S740" t="str">
        <f t="shared" si="82"/>
        <v/>
      </c>
      <c r="T740">
        <f t="shared" si="83"/>
        <v>0</v>
      </c>
    </row>
    <row r="741" spans="1:20">
      <c r="A741">
        <v>2269</v>
      </c>
      <c r="B741" t="s">
        <v>127</v>
      </c>
      <c r="C741">
        <v>1</v>
      </c>
      <c r="D741">
        <v>2269010</v>
      </c>
      <c r="E741" t="s">
        <v>25</v>
      </c>
      <c r="K741">
        <v>13</v>
      </c>
      <c r="L741">
        <v>3</v>
      </c>
      <c r="M741">
        <v>10</v>
      </c>
      <c r="N741">
        <f t="shared" si="77"/>
        <v>0</v>
      </c>
      <c r="O741">
        <f t="shared" si="78"/>
        <v>1</v>
      </c>
      <c r="P741" t="str">
        <f t="shared" si="79"/>
        <v>OK</v>
      </c>
      <c r="Q741">
        <f t="shared" si="80"/>
        <v>1</v>
      </c>
      <c r="R741" t="str">
        <f t="shared" si="81"/>
        <v/>
      </c>
      <c r="S741" t="str">
        <f t="shared" si="82"/>
        <v/>
      </c>
      <c r="T741">
        <f t="shared" si="83"/>
        <v>1</v>
      </c>
    </row>
    <row r="742" spans="1:20">
      <c r="A742">
        <v>2269</v>
      </c>
      <c r="B742" t="s">
        <v>127</v>
      </c>
      <c r="C742">
        <v>1</v>
      </c>
      <c r="D742">
        <v>2269011</v>
      </c>
      <c r="E742" t="s">
        <v>92</v>
      </c>
      <c r="K742">
        <v>11</v>
      </c>
      <c r="L742">
        <v>2</v>
      </c>
      <c r="M742">
        <v>9</v>
      </c>
      <c r="N742">
        <f t="shared" si="77"/>
        <v>0</v>
      </c>
      <c r="O742">
        <f t="shared" si="78"/>
        <v>1</v>
      </c>
      <c r="P742" t="str">
        <f t="shared" si="79"/>
        <v>OK</v>
      </c>
      <c r="Q742">
        <f t="shared" si="80"/>
        <v>1</v>
      </c>
      <c r="R742" t="str">
        <f t="shared" si="81"/>
        <v/>
      </c>
      <c r="S742" t="str">
        <f t="shared" si="82"/>
        <v/>
      </c>
      <c r="T742">
        <f t="shared" si="83"/>
        <v>1</v>
      </c>
    </row>
    <row r="743" spans="1:20">
      <c r="A743">
        <v>2269</v>
      </c>
      <c r="B743" t="s">
        <v>127</v>
      </c>
      <c r="C743">
        <v>1</v>
      </c>
      <c r="D743">
        <v>2269012</v>
      </c>
      <c r="E743" t="s">
        <v>55</v>
      </c>
      <c r="K743">
        <v>17</v>
      </c>
      <c r="L743">
        <v>3</v>
      </c>
      <c r="M743">
        <v>14</v>
      </c>
      <c r="N743">
        <f t="shared" si="77"/>
        <v>0</v>
      </c>
      <c r="O743">
        <f t="shared" si="78"/>
        <v>1</v>
      </c>
      <c r="P743" t="str">
        <f t="shared" si="79"/>
        <v>OK</v>
      </c>
      <c r="Q743">
        <f t="shared" si="80"/>
        <v>1</v>
      </c>
      <c r="R743" t="str">
        <f t="shared" si="81"/>
        <v/>
      </c>
      <c r="S743" t="str">
        <f t="shared" si="82"/>
        <v/>
      </c>
      <c r="T743">
        <f t="shared" si="83"/>
        <v>1</v>
      </c>
    </row>
    <row r="744" spans="1:20">
      <c r="A744">
        <v>2269</v>
      </c>
      <c r="B744" t="s">
        <v>127</v>
      </c>
      <c r="C744">
        <v>1</v>
      </c>
      <c r="D744">
        <v>2269015</v>
      </c>
      <c r="E744" t="s">
        <v>89</v>
      </c>
      <c r="K744">
        <v>16</v>
      </c>
      <c r="L744">
        <v>5</v>
      </c>
      <c r="M744">
        <v>11</v>
      </c>
      <c r="N744">
        <f t="shared" si="77"/>
        <v>0</v>
      </c>
      <c r="O744">
        <f t="shared" si="78"/>
        <v>1</v>
      </c>
      <c r="P744" t="str">
        <f t="shared" si="79"/>
        <v>OK</v>
      </c>
      <c r="Q744">
        <f t="shared" si="80"/>
        <v>1</v>
      </c>
      <c r="R744" t="str">
        <f t="shared" si="81"/>
        <v/>
      </c>
      <c r="S744" t="str">
        <f t="shared" si="82"/>
        <v/>
      </c>
      <c r="T744">
        <f t="shared" si="83"/>
        <v>1</v>
      </c>
    </row>
    <row r="745" spans="1:20">
      <c r="A745">
        <v>2269</v>
      </c>
      <c r="B745" t="s">
        <v>127</v>
      </c>
      <c r="C745">
        <v>1</v>
      </c>
      <c r="D745">
        <v>2269023</v>
      </c>
      <c r="E745" t="s">
        <v>148</v>
      </c>
      <c r="K745">
        <v>10</v>
      </c>
      <c r="L745">
        <v>2</v>
      </c>
      <c r="M745">
        <v>8</v>
      </c>
      <c r="N745">
        <f t="shared" si="77"/>
        <v>0</v>
      </c>
      <c r="O745">
        <f t="shared" si="78"/>
        <v>1</v>
      </c>
      <c r="P745" t="str">
        <f t="shared" si="79"/>
        <v>OK</v>
      </c>
      <c r="Q745">
        <f t="shared" si="80"/>
        <v>0</v>
      </c>
      <c r="R745" t="str">
        <f t="shared" si="81"/>
        <v/>
      </c>
      <c r="S745" t="str">
        <f t="shared" si="82"/>
        <v/>
      </c>
      <c r="T745">
        <f t="shared" si="83"/>
        <v>0</v>
      </c>
    </row>
    <row r="746" spans="1:20">
      <c r="A746">
        <v>2269</v>
      </c>
      <c r="B746" t="s">
        <v>127</v>
      </c>
      <c r="C746">
        <v>2</v>
      </c>
      <c r="D746">
        <v>2269004</v>
      </c>
      <c r="E746" t="s">
        <v>149</v>
      </c>
      <c r="K746">
        <v>8</v>
      </c>
      <c r="L746">
        <v>2</v>
      </c>
      <c r="M746">
        <v>6</v>
      </c>
      <c r="N746">
        <f t="shared" si="77"/>
        <v>0</v>
      </c>
      <c r="O746">
        <f t="shared" si="78"/>
        <v>1</v>
      </c>
      <c r="P746" t="str">
        <f t="shared" si="79"/>
        <v>OK</v>
      </c>
      <c r="Q746">
        <f t="shared" si="80"/>
        <v>0</v>
      </c>
      <c r="R746" t="str">
        <f t="shared" si="81"/>
        <v/>
      </c>
      <c r="S746" t="str">
        <f t="shared" si="82"/>
        <v/>
      </c>
      <c r="T746">
        <f t="shared" si="83"/>
        <v>0</v>
      </c>
    </row>
    <row r="747" spans="1:20">
      <c r="A747">
        <v>2269</v>
      </c>
      <c r="B747" t="s">
        <v>127</v>
      </c>
      <c r="C747">
        <v>2</v>
      </c>
      <c r="D747">
        <v>2269009</v>
      </c>
      <c r="E747" t="s">
        <v>131</v>
      </c>
      <c r="K747">
        <v>15</v>
      </c>
      <c r="L747">
        <v>4</v>
      </c>
      <c r="M747">
        <v>11</v>
      </c>
      <c r="N747">
        <f t="shared" si="77"/>
        <v>0</v>
      </c>
      <c r="O747">
        <f t="shared" si="78"/>
        <v>1</v>
      </c>
      <c r="P747" t="str">
        <f t="shared" si="79"/>
        <v>OK</v>
      </c>
      <c r="Q747">
        <f t="shared" si="80"/>
        <v>0</v>
      </c>
      <c r="R747" t="str">
        <f t="shared" si="81"/>
        <v/>
      </c>
      <c r="S747" t="str">
        <f t="shared" si="82"/>
        <v/>
      </c>
      <c r="T747">
        <f t="shared" si="83"/>
        <v>0</v>
      </c>
    </row>
    <row r="748" spans="1:20">
      <c r="A748">
        <v>2269</v>
      </c>
      <c r="B748" t="s">
        <v>127</v>
      </c>
      <c r="C748">
        <v>2</v>
      </c>
      <c r="D748">
        <v>2269016</v>
      </c>
      <c r="E748" t="s">
        <v>26</v>
      </c>
      <c r="K748">
        <v>3</v>
      </c>
      <c r="L748">
        <v>1</v>
      </c>
      <c r="M748">
        <v>2</v>
      </c>
      <c r="N748">
        <f t="shared" si="77"/>
        <v>0</v>
      </c>
      <c r="O748">
        <f t="shared" si="78"/>
        <v>1</v>
      </c>
      <c r="P748" t="str">
        <f t="shared" si="79"/>
        <v>OK</v>
      </c>
      <c r="Q748">
        <f t="shared" si="80"/>
        <v>0</v>
      </c>
      <c r="R748" t="str">
        <f t="shared" si="81"/>
        <v/>
      </c>
      <c r="S748" t="str">
        <f t="shared" si="82"/>
        <v/>
      </c>
      <c r="T748">
        <f t="shared" si="83"/>
        <v>0</v>
      </c>
    </row>
    <row r="749" spans="1:20">
      <c r="A749">
        <v>2269</v>
      </c>
      <c r="B749" t="s">
        <v>127</v>
      </c>
      <c r="C749">
        <v>2</v>
      </c>
      <c r="D749">
        <v>2269017</v>
      </c>
      <c r="E749" t="s">
        <v>54</v>
      </c>
      <c r="K749">
        <v>6</v>
      </c>
      <c r="L749">
        <v>0</v>
      </c>
      <c r="M749">
        <v>6</v>
      </c>
      <c r="N749">
        <f t="shared" si="77"/>
        <v>0</v>
      </c>
      <c r="O749">
        <f t="shared" si="78"/>
        <v>1</v>
      </c>
      <c r="P749" t="str">
        <f t="shared" si="79"/>
        <v>OK</v>
      </c>
      <c r="Q749">
        <f t="shared" si="80"/>
        <v>1</v>
      </c>
      <c r="R749" t="str">
        <f t="shared" si="81"/>
        <v/>
      </c>
      <c r="S749" t="str">
        <f t="shared" si="82"/>
        <v/>
      </c>
      <c r="T749">
        <f t="shared" si="83"/>
        <v>1</v>
      </c>
    </row>
    <row r="750" spans="1:20">
      <c r="A750">
        <v>2269</v>
      </c>
      <c r="B750" t="s">
        <v>127</v>
      </c>
      <c r="C750">
        <v>2</v>
      </c>
      <c r="D750">
        <v>2269018</v>
      </c>
      <c r="E750" t="s">
        <v>59</v>
      </c>
      <c r="K750">
        <v>10</v>
      </c>
      <c r="L750">
        <v>1</v>
      </c>
      <c r="M750">
        <v>9</v>
      </c>
      <c r="N750">
        <f t="shared" si="77"/>
        <v>0</v>
      </c>
      <c r="O750">
        <f t="shared" si="78"/>
        <v>1</v>
      </c>
      <c r="P750" t="str">
        <f t="shared" si="79"/>
        <v>OK</v>
      </c>
      <c r="Q750">
        <f t="shared" si="80"/>
        <v>1</v>
      </c>
      <c r="R750" t="str">
        <f t="shared" si="81"/>
        <v/>
      </c>
      <c r="S750" t="str">
        <f t="shared" si="82"/>
        <v/>
      </c>
      <c r="T750">
        <f t="shared" si="83"/>
        <v>1</v>
      </c>
    </row>
    <row r="751" spans="1:20">
      <c r="A751">
        <v>2269</v>
      </c>
      <c r="B751" t="s">
        <v>127</v>
      </c>
      <c r="C751">
        <v>2</v>
      </c>
      <c r="D751">
        <v>2269019</v>
      </c>
      <c r="E751" t="s">
        <v>150</v>
      </c>
      <c r="K751">
        <v>6</v>
      </c>
      <c r="L751">
        <v>1</v>
      </c>
      <c r="M751">
        <v>5</v>
      </c>
      <c r="N751">
        <f t="shared" si="77"/>
        <v>0</v>
      </c>
      <c r="O751">
        <f t="shared" si="78"/>
        <v>1</v>
      </c>
      <c r="P751" t="str">
        <f t="shared" si="79"/>
        <v>OK</v>
      </c>
      <c r="Q751">
        <f t="shared" si="80"/>
        <v>0</v>
      </c>
      <c r="R751" t="str">
        <f t="shared" si="81"/>
        <v/>
      </c>
      <c r="S751" t="str">
        <f t="shared" si="82"/>
        <v/>
      </c>
      <c r="T751">
        <f t="shared" si="83"/>
        <v>0</v>
      </c>
    </row>
    <row r="752" spans="1:20">
      <c r="A752">
        <v>2269</v>
      </c>
      <c r="B752" t="s">
        <v>127</v>
      </c>
      <c r="C752">
        <v>2</v>
      </c>
      <c r="D752">
        <v>2269020</v>
      </c>
      <c r="E752" t="s">
        <v>151</v>
      </c>
      <c r="K752">
        <v>9</v>
      </c>
      <c r="L752">
        <v>2</v>
      </c>
      <c r="M752">
        <v>7</v>
      </c>
      <c r="N752">
        <f t="shared" si="77"/>
        <v>0</v>
      </c>
      <c r="O752">
        <f t="shared" si="78"/>
        <v>1</v>
      </c>
      <c r="P752" t="str">
        <f t="shared" si="79"/>
        <v>OK</v>
      </c>
      <c r="Q752">
        <f t="shared" si="80"/>
        <v>0</v>
      </c>
      <c r="R752" t="str">
        <f t="shared" si="81"/>
        <v/>
      </c>
      <c r="S752" t="str">
        <f t="shared" si="82"/>
        <v/>
      </c>
      <c r="T752">
        <f t="shared" si="83"/>
        <v>0</v>
      </c>
    </row>
    <row r="753" spans="1:20">
      <c r="A753">
        <v>2269</v>
      </c>
      <c r="B753" t="s">
        <v>127</v>
      </c>
      <c r="C753">
        <v>2</v>
      </c>
      <c r="D753">
        <v>2269024</v>
      </c>
      <c r="E753" t="s">
        <v>152</v>
      </c>
      <c r="K753">
        <v>7</v>
      </c>
      <c r="L753">
        <v>2</v>
      </c>
      <c r="M753">
        <v>5</v>
      </c>
      <c r="N753">
        <f t="shared" si="77"/>
        <v>0</v>
      </c>
      <c r="O753">
        <f t="shared" si="78"/>
        <v>1</v>
      </c>
      <c r="P753" t="str">
        <f t="shared" si="79"/>
        <v>OK</v>
      </c>
      <c r="Q753">
        <f t="shared" si="80"/>
        <v>0</v>
      </c>
      <c r="R753" t="str">
        <f t="shared" si="81"/>
        <v/>
      </c>
      <c r="S753" t="str">
        <f t="shared" si="82"/>
        <v/>
      </c>
      <c r="T753">
        <f t="shared" si="83"/>
        <v>0</v>
      </c>
    </row>
    <row r="754" spans="1:20">
      <c r="A754">
        <v>2269</v>
      </c>
      <c r="B754" t="s">
        <v>127</v>
      </c>
      <c r="C754">
        <v>2</v>
      </c>
      <c r="D754">
        <v>2269025</v>
      </c>
      <c r="E754" t="s">
        <v>57</v>
      </c>
      <c r="K754">
        <v>6</v>
      </c>
      <c r="L754">
        <v>1</v>
      </c>
      <c r="M754">
        <v>5</v>
      </c>
      <c r="N754">
        <f t="shared" si="77"/>
        <v>0</v>
      </c>
      <c r="O754">
        <f t="shared" si="78"/>
        <v>1</v>
      </c>
      <c r="P754" t="str">
        <f t="shared" si="79"/>
        <v>OK</v>
      </c>
      <c r="Q754">
        <f t="shared" si="80"/>
        <v>1</v>
      </c>
      <c r="R754" t="str">
        <f t="shared" si="81"/>
        <v/>
      </c>
      <c r="S754" t="str">
        <f t="shared" si="82"/>
        <v/>
      </c>
      <c r="T754">
        <f t="shared" si="83"/>
        <v>1</v>
      </c>
    </row>
    <row r="755" spans="1:20">
      <c r="A755">
        <v>2269</v>
      </c>
      <c r="B755" t="s">
        <v>127</v>
      </c>
      <c r="C755">
        <v>2</v>
      </c>
      <c r="D755">
        <v>2269026</v>
      </c>
      <c r="E755" t="s">
        <v>95</v>
      </c>
      <c r="K755">
        <v>11</v>
      </c>
      <c r="L755">
        <v>3</v>
      </c>
      <c r="M755">
        <v>8</v>
      </c>
      <c r="N755">
        <f t="shared" si="77"/>
        <v>0</v>
      </c>
      <c r="O755">
        <f t="shared" si="78"/>
        <v>1</v>
      </c>
      <c r="P755" t="str">
        <f t="shared" si="79"/>
        <v>OK</v>
      </c>
      <c r="Q755">
        <f t="shared" si="80"/>
        <v>1</v>
      </c>
      <c r="R755" t="str">
        <f t="shared" si="81"/>
        <v/>
      </c>
      <c r="S755" t="str">
        <f t="shared" si="82"/>
        <v/>
      </c>
      <c r="T755">
        <f t="shared" si="83"/>
        <v>1</v>
      </c>
    </row>
    <row r="756" spans="1:20">
      <c r="A756">
        <v>2269</v>
      </c>
      <c r="B756" t="s">
        <v>127</v>
      </c>
      <c r="C756">
        <v>2</v>
      </c>
      <c r="D756">
        <v>2269027</v>
      </c>
      <c r="E756" t="s">
        <v>65</v>
      </c>
      <c r="K756">
        <v>8</v>
      </c>
      <c r="L756">
        <v>1</v>
      </c>
      <c r="M756">
        <v>7</v>
      </c>
      <c r="N756">
        <f t="shared" si="77"/>
        <v>0</v>
      </c>
      <c r="O756">
        <f t="shared" si="78"/>
        <v>1</v>
      </c>
      <c r="P756" t="str">
        <f t="shared" si="79"/>
        <v>OK</v>
      </c>
      <c r="Q756">
        <f t="shared" si="80"/>
        <v>1</v>
      </c>
      <c r="R756" t="str">
        <f t="shared" si="81"/>
        <v/>
      </c>
      <c r="S756" t="str">
        <f t="shared" si="82"/>
        <v/>
      </c>
      <c r="T756">
        <f t="shared" si="83"/>
        <v>1</v>
      </c>
    </row>
    <row r="757" spans="1:20">
      <c r="A757">
        <v>2269</v>
      </c>
      <c r="B757" t="s">
        <v>127</v>
      </c>
      <c r="C757">
        <v>2</v>
      </c>
      <c r="D757">
        <v>2269039</v>
      </c>
      <c r="E757" t="s">
        <v>153</v>
      </c>
      <c r="K757">
        <v>7</v>
      </c>
      <c r="L757">
        <v>1</v>
      </c>
      <c r="M757">
        <v>6</v>
      </c>
      <c r="N757">
        <f t="shared" si="77"/>
        <v>0</v>
      </c>
      <c r="O757">
        <f t="shared" si="78"/>
        <v>1</v>
      </c>
      <c r="P757" t="str">
        <f t="shared" si="79"/>
        <v>OK</v>
      </c>
      <c r="Q757">
        <f t="shared" si="80"/>
        <v>0</v>
      </c>
      <c r="R757" t="str">
        <f t="shared" si="81"/>
        <v/>
      </c>
      <c r="S757" t="str">
        <f t="shared" si="82"/>
        <v/>
      </c>
      <c r="T757">
        <f t="shared" si="83"/>
        <v>0</v>
      </c>
    </row>
    <row r="758" spans="1:20">
      <c r="A758">
        <v>2269</v>
      </c>
      <c r="B758" t="s">
        <v>127</v>
      </c>
      <c r="C758">
        <v>2</v>
      </c>
      <c r="D758">
        <v>2269040</v>
      </c>
      <c r="E758" t="s">
        <v>132</v>
      </c>
      <c r="K758">
        <v>8</v>
      </c>
      <c r="L758">
        <v>2</v>
      </c>
      <c r="M758">
        <v>6</v>
      </c>
      <c r="N758">
        <f t="shared" si="77"/>
        <v>0</v>
      </c>
      <c r="O758">
        <f t="shared" si="78"/>
        <v>1</v>
      </c>
      <c r="P758" t="str">
        <f t="shared" si="79"/>
        <v>OK</v>
      </c>
      <c r="Q758">
        <f t="shared" si="80"/>
        <v>0</v>
      </c>
      <c r="R758" t="str">
        <f t="shared" si="81"/>
        <v/>
      </c>
      <c r="S758" t="str">
        <f t="shared" si="82"/>
        <v/>
      </c>
      <c r="T758">
        <f t="shared" si="83"/>
        <v>0</v>
      </c>
    </row>
    <row r="759" spans="1:20">
      <c r="A759">
        <v>2269</v>
      </c>
      <c r="B759" t="s">
        <v>127</v>
      </c>
      <c r="C759">
        <v>3</v>
      </c>
      <c r="D759">
        <v>2269022</v>
      </c>
      <c r="E759" t="s">
        <v>155</v>
      </c>
      <c r="K759">
        <v>7</v>
      </c>
      <c r="L759">
        <v>5</v>
      </c>
      <c r="M759">
        <v>2</v>
      </c>
      <c r="N759">
        <f t="shared" si="77"/>
        <v>0</v>
      </c>
      <c r="O759">
        <f t="shared" si="78"/>
        <v>1</v>
      </c>
      <c r="P759" t="str">
        <f t="shared" si="79"/>
        <v>OK</v>
      </c>
      <c r="Q759">
        <f t="shared" si="80"/>
        <v>0</v>
      </c>
      <c r="R759" t="str">
        <f t="shared" si="81"/>
        <v/>
      </c>
      <c r="S759" t="str">
        <f t="shared" si="82"/>
        <v/>
      </c>
      <c r="T759">
        <f t="shared" si="83"/>
        <v>0</v>
      </c>
    </row>
    <row r="760" spans="1:20">
      <c r="A760">
        <v>2269</v>
      </c>
      <c r="B760" t="s">
        <v>127</v>
      </c>
      <c r="C760">
        <v>3</v>
      </c>
      <c r="D760">
        <v>2269028</v>
      </c>
      <c r="E760" t="s">
        <v>156</v>
      </c>
      <c r="K760">
        <v>5</v>
      </c>
      <c r="L760">
        <v>4</v>
      </c>
      <c r="M760">
        <v>1</v>
      </c>
      <c r="N760">
        <f t="shared" si="77"/>
        <v>0</v>
      </c>
      <c r="O760">
        <f t="shared" si="78"/>
        <v>1</v>
      </c>
      <c r="P760" t="str">
        <f t="shared" si="79"/>
        <v>OK</v>
      </c>
      <c r="Q760">
        <f t="shared" si="80"/>
        <v>0</v>
      </c>
      <c r="R760" t="str">
        <f t="shared" si="81"/>
        <v/>
      </c>
      <c r="S760" t="str">
        <f t="shared" si="82"/>
        <v/>
      </c>
      <c r="T760">
        <f t="shared" si="83"/>
        <v>0</v>
      </c>
    </row>
    <row r="761" spans="1:20">
      <c r="A761">
        <v>2269</v>
      </c>
      <c r="B761" t="s">
        <v>127</v>
      </c>
      <c r="C761">
        <v>3</v>
      </c>
      <c r="D761">
        <v>2269029</v>
      </c>
      <c r="E761" t="s">
        <v>133</v>
      </c>
      <c r="K761">
        <v>3</v>
      </c>
      <c r="L761">
        <v>2</v>
      </c>
      <c r="M761">
        <v>1</v>
      </c>
      <c r="N761">
        <f t="shared" si="77"/>
        <v>0</v>
      </c>
      <c r="O761">
        <f t="shared" si="78"/>
        <v>1</v>
      </c>
      <c r="P761" t="str">
        <f t="shared" si="79"/>
        <v>OK</v>
      </c>
      <c r="Q761">
        <f t="shared" si="80"/>
        <v>0</v>
      </c>
      <c r="R761" t="str">
        <f t="shared" si="81"/>
        <v/>
      </c>
      <c r="S761" t="str">
        <f t="shared" si="82"/>
        <v/>
      </c>
      <c r="T761">
        <f t="shared" si="83"/>
        <v>0</v>
      </c>
    </row>
    <row r="762" spans="1:20">
      <c r="A762">
        <v>2269</v>
      </c>
      <c r="B762" t="s">
        <v>127</v>
      </c>
      <c r="C762">
        <v>3</v>
      </c>
      <c r="D762">
        <v>2269030</v>
      </c>
      <c r="E762" t="s">
        <v>134</v>
      </c>
      <c r="K762">
        <v>2</v>
      </c>
      <c r="L762">
        <v>1</v>
      </c>
      <c r="M762">
        <v>1</v>
      </c>
      <c r="N762">
        <f t="shared" si="77"/>
        <v>0</v>
      </c>
      <c r="O762">
        <f t="shared" si="78"/>
        <v>1</v>
      </c>
      <c r="P762" t="str">
        <f t="shared" si="79"/>
        <v>OK</v>
      </c>
      <c r="Q762">
        <f t="shared" si="80"/>
        <v>0</v>
      </c>
      <c r="R762" t="str">
        <f t="shared" si="81"/>
        <v/>
      </c>
      <c r="S762" t="str">
        <f t="shared" si="82"/>
        <v/>
      </c>
      <c r="T762">
        <f t="shared" si="83"/>
        <v>0</v>
      </c>
    </row>
    <row r="763" spans="1:20">
      <c r="A763">
        <v>2269</v>
      </c>
      <c r="B763" t="s">
        <v>127</v>
      </c>
      <c r="C763">
        <v>3</v>
      </c>
      <c r="D763">
        <v>2269031</v>
      </c>
      <c r="E763" t="s">
        <v>135</v>
      </c>
      <c r="K763">
        <v>3</v>
      </c>
      <c r="L763">
        <v>1</v>
      </c>
      <c r="M763">
        <v>2</v>
      </c>
      <c r="N763">
        <f t="shared" si="77"/>
        <v>0</v>
      </c>
      <c r="O763">
        <f t="shared" si="78"/>
        <v>1</v>
      </c>
      <c r="P763" t="str">
        <f t="shared" si="79"/>
        <v>OK</v>
      </c>
      <c r="Q763">
        <f t="shared" si="80"/>
        <v>0</v>
      </c>
      <c r="R763" t="str">
        <f t="shared" si="81"/>
        <v/>
      </c>
      <c r="S763" t="str">
        <f t="shared" si="82"/>
        <v/>
      </c>
      <c r="T763">
        <f t="shared" si="83"/>
        <v>0</v>
      </c>
    </row>
    <row r="764" spans="1:20">
      <c r="A764">
        <v>2269</v>
      </c>
      <c r="B764" t="s">
        <v>127</v>
      </c>
      <c r="C764">
        <v>3</v>
      </c>
      <c r="D764">
        <v>2269032</v>
      </c>
      <c r="E764" t="s">
        <v>157</v>
      </c>
      <c r="K764">
        <v>3</v>
      </c>
      <c r="L764">
        <v>2</v>
      </c>
      <c r="M764">
        <v>1</v>
      </c>
      <c r="N764">
        <f t="shared" si="77"/>
        <v>0</v>
      </c>
      <c r="O764">
        <f t="shared" si="78"/>
        <v>1</v>
      </c>
      <c r="P764" t="str">
        <f t="shared" si="79"/>
        <v>OK</v>
      </c>
      <c r="Q764">
        <f t="shared" si="80"/>
        <v>0</v>
      </c>
      <c r="R764" t="str">
        <f t="shared" si="81"/>
        <v/>
      </c>
      <c r="S764" t="str">
        <f t="shared" si="82"/>
        <v/>
      </c>
      <c r="T764">
        <f t="shared" si="83"/>
        <v>0</v>
      </c>
    </row>
    <row r="765" spans="1:20">
      <c r="A765">
        <v>2269</v>
      </c>
      <c r="B765" t="s">
        <v>127</v>
      </c>
      <c r="C765">
        <v>3</v>
      </c>
      <c r="D765">
        <v>2269033</v>
      </c>
      <c r="E765" t="s">
        <v>62</v>
      </c>
      <c r="K765">
        <v>4</v>
      </c>
      <c r="L765">
        <v>1</v>
      </c>
      <c r="M765">
        <v>3</v>
      </c>
      <c r="N765">
        <f t="shared" si="77"/>
        <v>0</v>
      </c>
      <c r="O765">
        <f t="shared" si="78"/>
        <v>1</v>
      </c>
      <c r="P765" t="str">
        <f t="shared" si="79"/>
        <v>OK</v>
      </c>
      <c r="Q765">
        <f t="shared" si="80"/>
        <v>1</v>
      </c>
      <c r="R765" t="str">
        <f t="shared" si="81"/>
        <v/>
      </c>
      <c r="S765" t="str">
        <f t="shared" si="82"/>
        <v/>
      </c>
      <c r="T765">
        <f t="shared" si="83"/>
        <v>1</v>
      </c>
    </row>
    <row r="766" spans="1:20">
      <c r="A766">
        <v>2269</v>
      </c>
      <c r="B766" t="s">
        <v>127</v>
      </c>
      <c r="C766">
        <v>3</v>
      </c>
      <c r="D766">
        <v>2269034</v>
      </c>
      <c r="E766" t="s">
        <v>94</v>
      </c>
      <c r="K766">
        <v>4</v>
      </c>
      <c r="L766">
        <v>1</v>
      </c>
      <c r="M766">
        <v>3</v>
      </c>
      <c r="N766">
        <f t="shared" si="77"/>
        <v>0</v>
      </c>
      <c r="O766">
        <f t="shared" si="78"/>
        <v>1</v>
      </c>
      <c r="P766" t="str">
        <f t="shared" si="79"/>
        <v>OK</v>
      </c>
      <c r="Q766">
        <f t="shared" si="80"/>
        <v>1</v>
      </c>
      <c r="R766" t="str">
        <f t="shared" si="81"/>
        <v/>
      </c>
      <c r="S766" t="str">
        <f t="shared" si="82"/>
        <v/>
      </c>
      <c r="T766">
        <f t="shared" si="83"/>
        <v>1</v>
      </c>
    </row>
    <row r="767" spans="1:20">
      <c r="A767">
        <v>2269</v>
      </c>
      <c r="B767" t="s">
        <v>127</v>
      </c>
      <c r="C767">
        <v>3</v>
      </c>
      <c r="D767">
        <v>2269035</v>
      </c>
      <c r="E767" t="s">
        <v>136</v>
      </c>
      <c r="K767">
        <v>3</v>
      </c>
      <c r="L767">
        <v>2</v>
      </c>
      <c r="M767">
        <v>1</v>
      </c>
      <c r="N767">
        <f t="shared" si="77"/>
        <v>0</v>
      </c>
      <c r="O767">
        <f t="shared" si="78"/>
        <v>1</v>
      </c>
      <c r="P767" t="str">
        <f t="shared" si="79"/>
        <v>OK</v>
      </c>
      <c r="Q767">
        <f t="shared" si="80"/>
        <v>0</v>
      </c>
      <c r="R767" t="str">
        <f t="shared" si="81"/>
        <v/>
      </c>
      <c r="S767" t="str">
        <f t="shared" si="82"/>
        <v/>
      </c>
      <c r="T767">
        <f t="shared" si="83"/>
        <v>0</v>
      </c>
    </row>
    <row r="768" spans="1:20">
      <c r="A768">
        <v>2269</v>
      </c>
      <c r="B768" t="s">
        <v>127</v>
      </c>
      <c r="C768">
        <v>3</v>
      </c>
      <c r="D768">
        <v>2269036</v>
      </c>
      <c r="E768" t="s">
        <v>137</v>
      </c>
      <c r="K768">
        <v>7</v>
      </c>
      <c r="L768">
        <v>3</v>
      </c>
      <c r="M768">
        <v>4</v>
      </c>
      <c r="N768">
        <f t="shared" si="77"/>
        <v>0</v>
      </c>
      <c r="O768">
        <f t="shared" si="78"/>
        <v>1</v>
      </c>
      <c r="P768" t="str">
        <f t="shared" si="79"/>
        <v>OK</v>
      </c>
      <c r="Q768">
        <f t="shared" si="80"/>
        <v>0</v>
      </c>
      <c r="R768" t="str">
        <f t="shared" si="81"/>
        <v/>
      </c>
      <c r="S768" t="str">
        <f t="shared" si="82"/>
        <v/>
      </c>
      <c r="T768">
        <f t="shared" si="83"/>
        <v>0</v>
      </c>
    </row>
    <row r="769" spans="1:20">
      <c r="A769">
        <v>2269</v>
      </c>
      <c r="B769" t="s">
        <v>127</v>
      </c>
      <c r="C769">
        <v>3</v>
      </c>
      <c r="D769">
        <v>2269037</v>
      </c>
      <c r="E769" t="s">
        <v>158</v>
      </c>
      <c r="K769">
        <v>4</v>
      </c>
      <c r="L769">
        <v>3</v>
      </c>
      <c r="M769">
        <v>1</v>
      </c>
      <c r="N769">
        <f t="shared" si="77"/>
        <v>0</v>
      </c>
      <c r="O769">
        <f t="shared" si="78"/>
        <v>1</v>
      </c>
      <c r="P769" t="str">
        <f t="shared" si="79"/>
        <v>OK</v>
      </c>
      <c r="Q769">
        <f t="shared" si="80"/>
        <v>0</v>
      </c>
      <c r="R769" t="str">
        <f t="shared" si="81"/>
        <v/>
      </c>
      <c r="S769" t="str">
        <f t="shared" si="82"/>
        <v/>
      </c>
      <c r="T769">
        <f t="shared" si="83"/>
        <v>0</v>
      </c>
    </row>
    <row r="770" spans="1:20">
      <c r="A770">
        <v>2269</v>
      </c>
      <c r="B770" t="s">
        <v>127</v>
      </c>
      <c r="C770">
        <v>3</v>
      </c>
      <c r="D770">
        <v>2269038</v>
      </c>
      <c r="E770" t="s">
        <v>32</v>
      </c>
      <c r="K770">
        <v>11</v>
      </c>
      <c r="L770">
        <v>3</v>
      </c>
      <c r="M770">
        <v>8</v>
      </c>
      <c r="N770">
        <f t="shared" ref="N770:N833" si="84">COUNTIF($I$2:$I$1176,I770)</f>
        <v>0</v>
      </c>
      <c r="O770">
        <f t="shared" si="78"/>
        <v>1</v>
      </c>
      <c r="P770" t="str">
        <f t="shared" si="79"/>
        <v>OK</v>
      </c>
      <c r="Q770">
        <f t="shared" si="80"/>
        <v>1</v>
      </c>
      <c r="R770" t="str">
        <f t="shared" si="81"/>
        <v/>
      </c>
      <c r="S770" t="str">
        <f t="shared" si="82"/>
        <v/>
      </c>
      <c r="T770">
        <f t="shared" si="83"/>
        <v>1</v>
      </c>
    </row>
    <row r="771" spans="1:20">
      <c r="A771">
        <v>2269</v>
      </c>
      <c r="B771" t="s">
        <v>127</v>
      </c>
      <c r="C771">
        <v>3</v>
      </c>
      <c r="D771">
        <v>2269059</v>
      </c>
      <c r="E771" t="s">
        <v>96</v>
      </c>
      <c r="K771">
        <v>7</v>
      </c>
      <c r="L771">
        <v>2</v>
      </c>
      <c r="M771">
        <v>5</v>
      </c>
      <c r="N771">
        <f t="shared" si="84"/>
        <v>0</v>
      </c>
      <c r="O771">
        <f t="shared" ref="O771:O834" si="85">COUNTIF($D$2:$D$1176,D771)</f>
        <v>1</v>
      </c>
      <c r="P771" t="str">
        <f t="shared" ref="P771:P834" si="86">IF(I771=D771,1,"OK")</f>
        <v>OK</v>
      </c>
      <c r="Q771">
        <f t="shared" ref="Q771:Q834" si="87">COUNTIF($I$2:$I$1176,D771)</f>
        <v>1</v>
      </c>
      <c r="R771" t="str">
        <f t="shared" ref="R771:R834" si="88">IF(I771="","",COUNTIF($D$2:$D$1176,I771))</f>
        <v/>
      </c>
      <c r="S771" t="str">
        <f t="shared" ref="S771:S834" si="89">IF(G771="","",IF(ISNUMBER(SEARCH("DOBLE GRADO",G771)),"","1"))</f>
        <v/>
      </c>
      <c r="T771">
        <f t="shared" ref="T771:T834" si="90">IF(ISNUMBER(SEARCH("DOBLE GRADO",B771)),COUNTIF($I$2:$I$1176,D771),"")</f>
        <v>1</v>
      </c>
    </row>
    <row r="772" spans="1:20">
      <c r="A772">
        <v>2269</v>
      </c>
      <c r="B772" t="s">
        <v>127</v>
      </c>
      <c r="C772">
        <v>3</v>
      </c>
      <c r="D772">
        <v>2269060</v>
      </c>
      <c r="E772" t="s">
        <v>154</v>
      </c>
      <c r="K772">
        <v>4</v>
      </c>
      <c r="L772">
        <v>4</v>
      </c>
      <c r="M772">
        <v>0</v>
      </c>
      <c r="N772">
        <f t="shared" si="84"/>
        <v>0</v>
      </c>
      <c r="O772">
        <f t="shared" si="85"/>
        <v>1</v>
      </c>
      <c r="P772" t="str">
        <f t="shared" si="86"/>
        <v>OK</v>
      </c>
      <c r="Q772">
        <f t="shared" si="87"/>
        <v>0</v>
      </c>
      <c r="R772" t="str">
        <f t="shared" si="88"/>
        <v/>
      </c>
      <c r="S772" t="str">
        <f t="shared" si="89"/>
        <v/>
      </c>
      <c r="T772">
        <f t="shared" si="90"/>
        <v>0</v>
      </c>
    </row>
    <row r="773" spans="1:20">
      <c r="A773">
        <v>2269</v>
      </c>
      <c r="B773" t="s">
        <v>127</v>
      </c>
      <c r="C773">
        <v>4</v>
      </c>
      <c r="D773">
        <v>2269041</v>
      </c>
      <c r="E773" t="s">
        <v>66</v>
      </c>
      <c r="K773">
        <v>9</v>
      </c>
      <c r="L773">
        <v>2</v>
      </c>
      <c r="M773">
        <v>7</v>
      </c>
      <c r="N773">
        <f t="shared" si="84"/>
        <v>0</v>
      </c>
      <c r="O773">
        <f t="shared" si="85"/>
        <v>1</v>
      </c>
      <c r="P773" t="str">
        <f t="shared" si="86"/>
        <v>OK</v>
      </c>
      <c r="Q773">
        <f t="shared" si="87"/>
        <v>1</v>
      </c>
      <c r="R773" t="str">
        <f t="shared" si="88"/>
        <v/>
      </c>
      <c r="S773" t="str">
        <f t="shared" si="89"/>
        <v/>
      </c>
      <c r="T773">
        <f t="shared" si="90"/>
        <v>1</v>
      </c>
    </row>
    <row r="774" spans="1:20">
      <c r="A774">
        <v>2269</v>
      </c>
      <c r="B774" t="s">
        <v>127</v>
      </c>
      <c r="C774">
        <v>4</v>
      </c>
      <c r="D774">
        <v>2269042</v>
      </c>
      <c r="E774" t="s">
        <v>82</v>
      </c>
      <c r="K774">
        <v>4</v>
      </c>
      <c r="L774">
        <v>0</v>
      </c>
      <c r="M774">
        <v>4</v>
      </c>
      <c r="N774">
        <f t="shared" si="84"/>
        <v>0</v>
      </c>
      <c r="O774">
        <f t="shared" si="85"/>
        <v>1</v>
      </c>
      <c r="P774" t="str">
        <f t="shared" si="86"/>
        <v>OK</v>
      </c>
      <c r="Q774">
        <f t="shared" si="87"/>
        <v>1</v>
      </c>
      <c r="R774" t="str">
        <f t="shared" si="88"/>
        <v/>
      </c>
      <c r="S774" t="str">
        <f t="shared" si="89"/>
        <v/>
      </c>
      <c r="T774">
        <f t="shared" si="90"/>
        <v>1</v>
      </c>
    </row>
    <row r="775" spans="1:20">
      <c r="A775">
        <v>2269</v>
      </c>
      <c r="B775" t="s">
        <v>127</v>
      </c>
      <c r="C775">
        <v>4</v>
      </c>
      <c r="D775">
        <v>2269043</v>
      </c>
      <c r="E775" t="s">
        <v>138</v>
      </c>
      <c r="K775">
        <v>3</v>
      </c>
      <c r="L775">
        <v>1</v>
      </c>
      <c r="M775">
        <v>2</v>
      </c>
      <c r="N775">
        <f t="shared" si="84"/>
        <v>0</v>
      </c>
      <c r="O775">
        <f t="shared" si="85"/>
        <v>1</v>
      </c>
      <c r="P775" t="str">
        <f t="shared" si="86"/>
        <v>OK</v>
      </c>
      <c r="Q775">
        <f t="shared" si="87"/>
        <v>0</v>
      </c>
      <c r="R775" t="str">
        <f t="shared" si="88"/>
        <v/>
      </c>
      <c r="S775" t="str">
        <f t="shared" si="89"/>
        <v/>
      </c>
      <c r="T775">
        <f t="shared" si="90"/>
        <v>0</v>
      </c>
    </row>
    <row r="776" spans="1:20">
      <c r="A776">
        <v>2269</v>
      </c>
      <c r="B776" t="s">
        <v>127</v>
      </c>
      <c r="C776">
        <v>4</v>
      </c>
      <c r="D776">
        <v>2269044</v>
      </c>
      <c r="E776" t="s">
        <v>97</v>
      </c>
      <c r="K776">
        <v>10</v>
      </c>
      <c r="L776">
        <v>1</v>
      </c>
      <c r="M776">
        <v>9</v>
      </c>
      <c r="N776">
        <f t="shared" si="84"/>
        <v>0</v>
      </c>
      <c r="O776">
        <f t="shared" si="85"/>
        <v>1</v>
      </c>
      <c r="P776" t="str">
        <f t="shared" si="86"/>
        <v>OK</v>
      </c>
      <c r="Q776">
        <f t="shared" si="87"/>
        <v>1</v>
      </c>
      <c r="R776" t="str">
        <f t="shared" si="88"/>
        <v/>
      </c>
      <c r="S776" t="str">
        <f t="shared" si="89"/>
        <v/>
      </c>
      <c r="T776">
        <f t="shared" si="90"/>
        <v>1</v>
      </c>
    </row>
    <row r="777" spans="1:20">
      <c r="A777">
        <v>2269</v>
      </c>
      <c r="B777" t="s">
        <v>127</v>
      </c>
      <c r="C777">
        <v>4</v>
      </c>
      <c r="D777">
        <v>2269045</v>
      </c>
      <c r="E777" t="s">
        <v>98</v>
      </c>
      <c r="K777">
        <v>9</v>
      </c>
      <c r="L777">
        <v>1</v>
      </c>
      <c r="M777">
        <v>8</v>
      </c>
      <c r="N777">
        <f t="shared" si="84"/>
        <v>0</v>
      </c>
      <c r="O777">
        <f t="shared" si="85"/>
        <v>1</v>
      </c>
      <c r="P777" t="str">
        <f t="shared" si="86"/>
        <v>OK</v>
      </c>
      <c r="Q777">
        <f t="shared" si="87"/>
        <v>1</v>
      </c>
      <c r="R777" t="str">
        <f t="shared" si="88"/>
        <v/>
      </c>
      <c r="S777" t="str">
        <f t="shared" si="89"/>
        <v/>
      </c>
      <c r="T777">
        <f t="shared" si="90"/>
        <v>1</v>
      </c>
    </row>
    <row r="778" spans="1:20">
      <c r="A778">
        <v>2269</v>
      </c>
      <c r="B778" t="s">
        <v>127</v>
      </c>
      <c r="C778">
        <v>4</v>
      </c>
      <c r="D778">
        <v>2269046</v>
      </c>
      <c r="E778" t="s">
        <v>139</v>
      </c>
      <c r="K778">
        <v>4</v>
      </c>
      <c r="L778">
        <v>2</v>
      </c>
      <c r="M778">
        <v>2</v>
      </c>
      <c r="N778">
        <f t="shared" si="84"/>
        <v>0</v>
      </c>
      <c r="O778">
        <f t="shared" si="85"/>
        <v>1</v>
      </c>
      <c r="P778" t="str">
        <f t="shared" si="86"/>
        <v>OK</v>
      </c>
      <c r="Q778">
        <f t="shared" si="87"/>
        <v>0</v>
      </c>
      <c r="R778" t="str">
        <f t="shared" si="88"/>
        <v/>
      </c>
      <c r="S778" t="str">
        <f t="shared" si="89"/>
        <v/>
      </c>
      <c r="T778">
        <f t="shared" si="90"/>
        <v>0</v>
      </c>
    </row>
    <row r="779" spans="1:20">
      <c r="A779">
        <v>2269</v>
      </c>
      <c r="B779" t="s">
        <v>127</v>
      </c>
      <c r="C779">
        <v>4</v>
      </c>
      <c r="D779">
        <v>2269047</v>
      </c>
      <c r="E779" t="s">
        <v>140</v>
      </c>
      <c r="K779">
        <v>3</v>
      </c>
      <c r="L779">
        <v>2</v>
      </c>
      <c r="M779">
        <v>1</v>
      </c>
      <c r="N779">
        <f t="shared" si="84"/>
        <v>0</v>
      </c>
      <c r="O779">
        <f t="shared" si="85"/>
        <v>1</v>
      </c>
      <c r="P779" t="str">
        <f t="shared" si="86"/>
        <v>OK</v>
      </c>
      <c r="Q779">
        <f t="shared" si="87"/>
        <v>0</v>
      </c>
      <c r="R779" t="str">
        <f t="shared" si="88"/>
        <v/>
      </c>
      <c r="S779" t="str">
        <f t="shared" si="89"/>
        <v/>
      </c>
      <c r="T779">
        <f t="shared" si="90"/>
        <v>0</v>
      </c>
    </row>
    <row r="780" spans="1:20">
      <c r="A780">
        <v>2269</v>
      </c>
      <c r="B780" t="s">
        <v>127</v>
      </c>
      <c r="C780">
        <v>4</v>
      </c>
      <c r="D780">
        <v>2269048</v>
      </c>
      <c r="E780" t="s">
        <v>100</v>
      </c>
      <c r="K780">
        <v>10</v>
      </c>
      <c r="L780">
        <v>2</v>
      </c>
      <c r="M780">
        <v>8</v>
      </c>
      <c r="N780">
        <f t="shared" si="84"/>
        <v>0</v>
      </c>
      <c r="O780">
        <f t="shared" si="85"/>
        <v>1</v>
      </c>
      <c r="P780" t="str">
        <f t="shared" si="86"/>
        <v>OK</v>
      </c>
      <c r="Q780">
        <f t="shared" si="87"/>
        <v>1</v>
      </c>
      <c r="R780" t="str">
        <f t="shared" si="88"/>
        <v/>
      </c>
      <c r="S780" t="str">
        <f t="shared" si="89"/>
        <v/>
      </c>
      <c r="T780">
        <f t="shared" si="90"/>
        <v>1</v>
      </c>
    </row>
    <row r="781" spans="1:20">
      <c r="A781">
        <v>2269</v>
      </c>
      <c r="B781" t="s">
        <v>127</v>
      </c>
      <c r="C781">
        <v>4</v>
      </c>
      <c r="D781">
        <v>2269049</v>
      </c>
      <c r="E781" t="s">
        <v>101</v>
      </c>
      <c r="K781">
        <v>7</v>
      </c>
      <c r="L781">
        <v>1</v>
      </c>
      <c r="M781">
        <v>6</v>
      </c>
      <c r="N781">
        <f t="shared" si="84"/>
        <v>0</v>
      </c>
      <c r="O781">
        <f t="shared" si="85"/>
        <v>1</v>
      </c>
      <c r="P781" t="str">
        <f t="shared" si="86"/>
        <v>OK</v>
      </c>
      <c r="Q781">
        <f t="shared" si="87"/>
        <v>1</v>
      </c>
      <c r="R781" t="str">
        <f t="shared" si="88"/>
        <v/>
      </c>
      <c r="S781" t="str">
        <f t="shared" si="89"/>
        <v/>
      </c>
      <c r="T781">
        <f t="shared" si="90"/>
        <v>1</v>
      </c>
    </row>
    <row r="782" spans="1:20">
      <c r="A782">
        <v>2269</v>
      </c>
      <c r="B782" t="s">
        <v>127</v>
      </c>
      <c r="C782">
        <v>4</v>
      </c>
      <c r="D782">
        <v>2269050</v>
      </c>
      <c r="E782" t="s">
        <v>102</v>
      </c>
      <c r="K782">
        <v>9</v>
      </c>
      <c r="L782">
        <v>2</v>
      </c>
      <c r="M782">
        <v>7</v>
      </c>
      <c r="N782">
        <f t="shared" si="84"/>
        <v>0</v>
      </c>
      <c r="O782">
        <f t="shared" si="85"/>
        <v>1</v>
      </c>
      <c r="P782" t="str">
        <f t="shared" si="86"/>
        <v>OK</v>
      </c>
      <c r="Q782">
        <f t="shared" si="87"/>
        <v>1</v>
      </c>
      <c r="R782" t="str">
        <f t="shared" si="88"/>
        <v/>
      </c>
      <c r="S782" t="str">
        <f t="shared" si="89"/>
        <v/>
      </c>
      <c r="T782">
        <f t="shared" si="90"/>
        <v>1</v>
      </c>
    </row>
    <row r="783" spans="1:20">
      <c r="A783">
        <v>2269</v>
      </c>
      <c r="B783" t="s">
        <v>127</v>
      </c>
      <c r="C783">
        <v>4</v>
      </c>
      <c r="D783">
        <v>2269051</v>
      </c>
      <c r="E783" t="s">
        <v>103</v>
      </c>
      <c r="K783">
        <v>9</v>
      </c>
      <c r="L783">
        <v>0</v>
      </c>
      <c r="M783">
        <v>9</v>
      </c>
      <c r="N783">
        <f t="shared" si="84"/>
        <v>0</v>
      </c>
      <c r="O783">
        <f t="shared" si="85"/>
        <v>1</v>
      </c>
      <c r="P783" t="str">
        <f t="shared" si="86"/>
        <v>OK</v>
      </c>
      <c r="Q783">
        <f t="shared" si="87"/>
        <v>1</v>
      </c>
      <c r="R783" t="str">
        <f t="shared" si="88"/>
        <v/>
      </c>
      <c r="S783" t="str">
        <f t="shared" si="89"/>
        <v/>
      </c>
      <c r="T783">
        <f t="shared" si="90"/>
        <v>1</v>
      </c>
    </row>
    <row r="784" spans="1:20">
      <c r="A784">
        <v>2269</v>
      </c>
      <c r="B784" t="s">
        <v>127</v>
      </c>
      <c r="C784">
        <v>4</v>
      </c>
      <c r="D784">
        <v>2269061</v>
      </c>
      <c r="E784" t="s">
        <v>99</v>
      </c>
      <c r="K784">
        <v>3</v>
      </c>
      <c r="L784">
        <v>1</v>
      </c>
      <c r="M784">
        <v>2</v>
      </c>
      <c r="N784">
        <f t="shared" si="84"/>
        <v>0</v>
      </c>
      <c r="O784">
        <f t="shared" si="85"/>
        <v>1</v>
      </c>
      <c r="P784" t="str">
        <f t="shared" si="86"/>
        <v>OK</v>
      </c>
      <c r="Q784">
        <f t="shared" si="87"/>
        <v>1</v>
      </c>
      <c r="R784" t="str">
        <f t="shared" si="88"/>
        <v/>
      </c>
      <c r="S784" t="str">
        <f t="shared" si="89"/>
        <v/>
      </c>
      <c r="T784">
        <f t="shared" si="90"/>
        <v>1</v>
      </c>
    </row>
    <row r="785" spans="1:20">
      <c r="A785">
        <v>2269</v>
      </c>
      <c r="B785" t="s">
        <v>127</v>
      </c>
      <c r="C785">
        <v>5</v>
      </c>
      <c r="D785">
        <v>2269052</v>
      </c>
      <c r="E785" t="s">
        <v>159</v>
      </c>
      <c r="K785">
        <v>6</v>
      </c>
      <c r="L785">
        <v>1</v>
      </c>
      <c r="M785">
        <v>5</v>
      </c>
      <c r="N785">
        <f t="shared" si="84"/>
        <v>0</v>
      </c>
      <c r="O785">
        <f t="shared" si="85"/>
        <v>1</v>
      </c>
      <c r="P785" t="str">
        <f t="shared" si="86"/>
        <v>OK</v>
      </c>
      <c r="Q785">
        <f t="shared" si="87"/>
        <v>0</v>
      </c>
      <c r="R785" t="str">
        <f t="shared" si="88"/>
        <v/>
      </c>
      <c r="S785" t="str">
        <f t="shared" si="89"/>
        <v/>
      </c>
      <c r="T785">
        <f t="shared" si="90"/>
        <v>0</v>
      </c>
    </row>
    <row r="786" spans="1:20">
      <c r="A786">
        <v>2269</v>
      </c>
      <c r="B786" t="s">
        <v>127</v>
      </c>
      <c r="C786">
        <v>5</v>
      </c>
      <c r="D786">
        <v>2269053</v>
      </c>
      <c r="E786" t="s">
        <v>141</v>
      </c>
      <c r="K786">
        <v>6</v>
      </c>
      <c r="L786">
        <v>1</v>
      </c>
      <c r="M786">
        <v>5</v>
      </c>
      <c r="N786">
        <f t="shared" si="84"/>
        <v>0</v>
      </c>
      <c r="O786">
        <f t="shared" si="85"/>
        <v>1</v>
      </c>
      <c r="P786" t="str">
        <f t="shared" si="86"/>
        <v>OK</v>
      </c>
      <c r="Q786">
        <f t="shared" si="87"/>
        <v>0</v>
      </c>
      <c r="R786" t="str">
        <f t="shared" si="88"/>
        <v/>
      </c>
      <c r="S786" t="str">
        <f t="shared" si="89"/>
        <v/>
      </c>
      <c r="T786">
        <f t="shared" si="90"/>
        <v>0</v>
      </c>
    </row>
    <row r="787" spans="1:20">
      <c r="A787">
        <v>2269</v>
      </c>
      <c r="B787" t="s">
        <v>127</v>
      </c>
      <c r="C787">
        <v>5</v>
      </c>
      <c r="D787">
        <v>2269054</v>
      </c>
      <c r="E787" t="s">
        <v>160</v>
      </c>
      <c r="K787">
        <v>8</v>
      </c>
      <c r="L787">
        <v>1</v>
      </c>
      <c r="M787">
        <v>7</v>
      </c>
      <c r="N787">
        <f t="shared" si="84"/>
        <v>0</v>
      </c>
      <c r="O787">
        <f t="shared" si="85"/>
        <v>1</v>
      </c>
      <c r="P787" t="str">
        <f t="shared" si="86"/>
        <v>OK</v>
      </c>
      <c r="Q787">
        <f t="shared" si="87"/>
        <v>0</v>
      </c>
      <c r="R787" t="str">
        <f t="shared" si="88"/>
        <v/>
      </c>
      <c r="S787" t="str">
        <f t="shared" si="89"/>
        <v/>
      </c>
      <c r="T787">
        <f t="shared" si="90"/>
        <v>0</v>
      </c>
    </row>
    <row r="788" spans="1:20">
      <c r="A788">
        <v>2269</v>
      </c>
      <c r="B788" t="s">
        <v>127</v>
      </c>
      <c r="C788">
        <v>5</v>
      </c>
      <c r="D788">
        <v>2269055</v>
      </c>
      <c r="E788" t="s">
        <v>71</v>
      </c>
      <c r="K788">
        <v>11</v>
      </c>
      <c r="L788">
        <v>2</v>
      </c>
      <c r="M788">
        <v>9</v>
      </c>
      <c r="N788">
        <f t="shared" si="84"/>
        <v>0</v>
      </c>
      <c r="O788">
        <f t="shared" si="85"/>
        <v>1</v>
      </c>
      <c r="P788" t="str">
        <f t="shared" si="86"/>
        <v>OK</v>
      </c>
      <c r="Q788">
        <f t="shared" si="87"/>
        <v>1</v>
      </c>
      <c r="R788" t="str">
        <f t="shared" si="88"/>
        <v/>
      </c>
      <c r="S788" t="str">
        <f t="shared" si="89"/>
        <v/>
      </c>
      <c r="T788">
        <f t="shared" si="90"/>
        <v>1</v>
      </c>
    </row>
    <row r="789" spans="1:20">
      <c r="A789">
        <v>2269</v>
      </c>
      <c r="B789" t="s">
        <v>127</v>
      </c>
      <c r="C789">
        <v>5</v>
      </c>
      <c r="D789">
        <v>2269056</v>
      </c>
      <c r="E789" t="s">
        <v>43</v>
      </c>
      <c r="K789">
        <v>6</v>
      </c>
      <c r="L789">
        <v>0</v>
      </c>
      <c r="M789">
        <v>6</v>
      </c>
      <c r="N789">
        <f t="shared" si="84"/>
        <v>0</v>
      </c>
      <c r="O789">
        <f t="shared" si="85"/>
        <v>1</v>
      </c>
      <c r="P789" t="str">
        <f t="shared" si="86"/>
        <v>OK</v>
      </c>
      <c r="Q789">
        <f t="shared" si="87"/>
        <v>0</v>
      </c>
      <c r="R789" t="str">
        <f t="shared" si="88"/>
        <v/>
      </c>
      <c r="S789" t="str">
        <f t="shared" si="89"/>
        <v/>
      </c>
      <c r="T789">
        <f t="shared" si="90"/>
        <v>0</v>
      </c>
    </row>
    <row r="790" spans="1:20">
      <c r="A790">
        <v>2269</v>
      </c>
      <c r="B790" t="s">
        <v>127</v>
      </c>
      <c r="C790">
        <v>5</v>
      </c>
      <c r="D790">
        <v>2269057</v>
      </c>
      <c r="E790" t="s">
        <v>45</v>
      </c>
      <c r="K790">
        <v>6</v>
      </c>
      <c r="L790">
        <v>0</v>
      </c>
      <c r="M790">
        <v>6</v>
      </c>
      <c r="N790">
        <f t="shared" si="84"/>
        <v>0</v>
      </c>
      <c r="O790">
        <f t="shared" si="85"/>
        <v>1</v>
      </c>
      <c r="P790" t="str">
        <f t="shared" si="86"/>
        <v>OK</v>
      </c>
      <c r="Q790">
        <f t="shared" si="87"/>
        <v>0</v>
      </c>
      <c r="R790" t="str">
        <f t="shared" si="88"/>
        <v/>
      </c>
      <c r="S790" t="str">
        <f t="shared" si="89"/>
        <v/>
      </c>
      <c r="T790">
        <f t="shared" si="90"/>
        <v>0</v>
      </c>
    </row>
    <row r="791" spans="1:20">
      <c r="A791">
        <v>2269</v>
      </c>
      <c r="B791" t="s">
        <v>127</v>
      </c>
      <c r="C791">
        <v>5</v>
      </c>
      <c r="D791">
        <v>2269058</v>
      </c>
      <c r="E791" t="s">
        <v>142</v>
      </c>
      <c r="K791">
        <v>11</v>
      </c>
      <c r="L791">
        <v>0</v>
      </c>
      <c r="M791">
        <v>11</v>
      </c>
      <c r="N791">
        <f t="shared" si="84"/>
        <v>0</v>
      </c>
      <c r="O791">
        <f t="shared" si="85"/>
        <v>1</v>
      </c>
      <c r="P791" t="str">
        <f t="shared" si="86"/>
        <v>OK</v>
      </c>
      <c r="Q791">
        <f t="shared" si="87"/>
        <v>0</v>
      </c>
      <c r="R791" t="str">
        <f t="shared" si="88"/>
        <v/>
      </c>
      <c r="S791" t="str">
        <f t="shared" si="89"/>
        <v/>
      </c>
      <c r="T791">
        <f t="shared" si="90"/>
        <v>0</v>
      </c>
    </row>
    <row r="792" spans="1:20">
      <c r="A792">
        <v>2269</v>
      </c>
      <c r="B792" t="s">
        <v>127</v>
      </c>
      <c r="C792">
        <v>5</v>
      </c>
      <c r="D792">
        <v>2269062</v>
      </c>
      <c r="E792" t="s">
        <v>143</v>
      </c>
      <c r="K792">
        <v>11</v>
      </c>
      <c r="L792">
        <v>0</v>
      </c>
      <c r="M792">
        <v>11</v>
      </c>
      <c r="N792">
        <f t="shared" si="84"/>
        <v>0</v>
      </c>
      <c r="O792">
        <f t="shared" si="85"/>
        <v>1</v>
      </c>
      <c r="P792" t="str">
        <f t="shared" si="86"/>
        <v>OK</v>
      </c>
      <c r="Q792">
        <f t="shared" si="87"/>
        <v>0</v>
      </c>
      <c r="R792" t="str">
        <f t="shared" si="88"/>
        <v/>
      </c>
      <c r="S792" t="str">
        <f t="shared" si="89"/>
        <v/>
      </c>
      <c r="T792">
        <f t="shared" si="90"/>
        <v>0</v>
      </c>
    </row>
    <row r="793" spans="1:20">
      <c r="A793">
        <v>2285</v>
      </c>
      <c r="B793" t="s">
        <v>205</v>
      </c>
      <c r="C793">
        <v>1</v>
      </c>
      <c r="D793">
        <v>2285001</v>
      </c>
      <c r="E793" t="s">
        <v>90</v>
      </c>
      <c r="K793">
        <v>67</v>
      </c>
      <c r="L793">
        <v>11</v>
      </c>
      <c r="M793">
        <v>56</v>
      </c>
      <c r="N793">
        <f t="shared" si="84"/>
        <v>0</v>
      </c>
      <c r="O793">
        <f t="shared" si="85"/>
        <v>1</v>
      </c>
      <c r="P793" t="str">
        <f t="shared" si="86"/>
        <v>OK</v>
      </c>
      <c r="Q793">
        <f t="shared" si="87"/>
        <v>0</v>
      </c>
      <c r="R793" t="str">
        <f t="shared" si="88"/>
        <v/>
      </c>
      <c r="S793" t="str">
        <f t="shared" si="89"/>
        <v/>
      </c>
      <c r="T793" t="str">
        <f t="shared" si="90"/>
        <v/>
      </c>
    </row>
    <row r="794" spans="1:20">
      <c r="A794">
        <v>2285</v>
      </c>
      <c r="B794" t="s">
        <v>205</v>
      </c>
      <c r="C794">
        <v>1</v>
      </c>
      <c r="D794">
        <v>2285002</v>
      </c>
      <c r="E794" t="s">
        <v>206</v>
      </c>
      <c r="K794">
        <v>64</v>
      </c>
      <c r="L794">
        <v>8</v>
      </c>
      <c r="M794">
        <v>56</v>
      </c>
      <c r="N794">
        <f t="shared" si="84"/>
        <v>0</v>
      </c>
      <c r="O794">
        <f t="shared" si="85"/>
        <v>1</v>
      </c>
      <c r="P794" t="str">
        <f t="shared" si="86"/>
        <v>OK</v>
      </c>
      <c r="Q794">
        <f t="shared" si="87"/>
        <v>0</v>
      </c>
      <c r="R794" t="str">
        <f t="shared" si="88"/>
        <v/>
      </c>
      <c r="S794" t="str">
        <f t="shared" si="89"/>
        <v/>
      </c>
      <c r="T794" t="str">
        <f t="shared" si="90"/>
        <v/>
      </c>
    </row>
    <row r="795" spans="1:20">
      <c r="A795">
        <v>2285</v>
      </c>
      <c r="B795" t="s">
        <v>205</v>
      </c>
      <c r="C795">
        <v>1</v>
      </c>
      <c r="D795">
        <v>2285003</v>
      </c>
      <c r="E795" t="s">
        <v>53</v>
      </c>
      <c r="K795">
        <v>67</v>
      </c>
      <c r="L795">
        <v>10</v>
      </c>
      <c r="M795">
        <v>57</v>
      </c>
      <c r="N795">
        <f t="shared" si="84"/>
        <v>0</v>
      </c>
      <c r="O795">
        <f t="shared" si="85"/>
        <v>1</v>
      </c>
      <c r="P795" t="str">
        <f t="shared" si="86"/>
        <v>OK</v>
      </c>
      <c r="Q795">
        <f t="shared" si="87"/>
        <v>0</v>
      </c>
      <c r="R795" t="str">
        <f t="shared" si="88"/>
        <v/>
      </c>
      <c r="S795" t="str">
        <f t="shared" si="89"/>
        <v/>
      </c>
      <c r="T795" t="str">
        <f t="shared" si="90"/>
        <v/>
      </c>
    </row>
    <row r="796" spans="1:20">
      <c r="A796">
        <v>2285</v>
      </c>
      <c r="B796" t="s">
        <v>205</v>
      </c>
      <c r="C796">
        <v>1</v>
      </c>
      <c r="D796">
        <v>2285004</v>
      </c>
      <c r="E796" t="s">
        <v>87</v>
      </c>
      <c r="K796">
        <v>60</v>
      </c>
      <c r="L796">
        <v>9</v>
      </c>
      <c r="M796">
        <v>51</v>
      </c>
      <c r="N796">
        <f t="shared" si="84"/>
        <v>0</v>
      </c>
      <c r="O796">
        <f t="shared" si="85"/>
        <v>1</v>
      </c>
      <c r="P796" t="str">
        <f t="shared" si="86"/>
        <v>OK</v>
      </c>
      <c r="Q796">
        <f t="shared" si="87"/>
        <v>0</v>
      </c>
      <c r="R796" t="str">
        <f t="shared" si="88"/>
        <v/>
      </c>
      <c r="S796" t="str">
        <f t="shared" si="89"/>
        <v/>
      </c>
      <c r="T796" t="str">
        <f t="shared" si="90"/>
        <v/>
      </c>
    </row>
    <row r="797" spans="1:20">
      <c r="A797">
        <v>2285</v>
      </c>
      <c r="B797" t="s">
        <v>205</v>
      </c>
      <c r="C797">
        <v>1</v>
      </c>
      <c r="D797">
        <v>2285005</v>
      </c>
      <c r="E797" t="s">
        <v>89</v>
      </c>
      <c r="K797">
        <v>72</v>
      </c>
      <c r="L797">
        <v>13</v>
      </c>
      <c r="M797">
        <v>59</v>
      </c>
      <c r="N797">
        <f t="shared" si="84"/>
        <v>0</v>
      </c>
      <c r="O797">
        <f t="shared" si="85"/>
        <v>1</v>
      </c>
      <c r="P797" t="str">
        <f t="shared" si="86"/>
        <v>OK</v>
      </c>
      <c r="Q797">
        <f t="shared" si="87"/>
        <v>0</v>
      </c>
      <c r="R797" t="str">
        <f t="shared" si="88"/>
        <v/>
      </c>
      <c r="S797" t="str">
        <f t="shared" si="89"/>
        <v/>
      </c>
      <c r="T797" t="str">
        <f t="shared" si="90"/>
        <v/>
      </c>
    </row>
    <row r="798" spans="1:20">
      <c r="A798">
        <v>2285</v>
      </c>
      <c r="B798" t="s">
        <v>205</v>
      </c>
      <c r="C798">
        <v>1</v>
      </c>
      <c r="D798">
        <v>2285006</v>
      </c>
      <c r="E798" t="s">
        <v>25</v>
      </c>
      <c r="K798">
        <v>84</v>
      </c>
      <c r="L798">
        <v>13</v>
      </c>
      <c r="M798">
        <v>71</v>
      </c>
      <c r="N798">
        <f t="shared" si="84"/>
        <v>0</v>
      </c>
      <c r="O798">
        <f t="shared" si="85"/>
        <v>1</v>
      </c>
      <c r="P798" t="str">
        <f t="shared" si="86"/>
        <v>OK</v>
      </c>
      <c r="Q798">
        <f t="shared" si="87"/>
        <v>0</v>
      </c>
      <c r="R798" t="str">
        <f t="shared" si="88"/>
        <v/>
      </c>
      <c r="S798" t="str">
        <f t="shared" si="89"/>
        <v/>
      </c>
      <c r="T798" t="str">
        <f t="shared" si="90"/>
        <v/>
      </c>
    </row>
    <row r="799" spans="1:20">
      <c r="A799">
        <v>2285</v>
      </c>
      <c r="B799" t="s">
        <v>205</v>
      </c>
      <c r="C799">
        <v>1</v>
      </c>
      <c r="D799">
        <v>2285007</v>
      </c>
      <c r="E799" t="s">
        <v>207</v>
      </c>
      <c r="K799">
        <v>70</v>
      </c>
      <c r="L799">
        <v>9</v>
      </c>
      <c r="M799">
        <v>61</v>
      </c>
      <c r="N799">
        <f t="shared" si="84"/>
        <v>0</v>
      </c>
      <c r="O799">
        <f t="shared" si="85"/>
        <v>1</v>
      </c>
      <c r="P799" t="str">
        <f t="shared" si="86"/>
        <v>OK</v>
      </c>
      <c r="Q799">
        <f t="shared" si="87"/>
        <v>0</v>
      </c>
      <c r="R799" t="str">
        <f t="shared" si="88"/>
        <v/>
      </c>
      <c r="S799" t="str">
        <f t="shared" si="89"/>
        <v/>
      </c>
      <c r="T799" t="str">
        <f t="shared" si="90"/>
        <v/>
      </c>
    </row>
    <row r="800" spans="1:20">
      <c r="A800">
        <v>2285</v>
      </c>
      <c r="B800" t="s">
        <v>205</v>
      </c>
      <c r="C800">
        <v>1</v>
      </c>
      <c r="D800">
        <v>2285008</v>
      </c>
      <c r="E800" t="s">
        <v>208</v>
      </c>
      <c r="K800">
        <v>57</v>
      </c>
      <c r="L800">
        <v>8</v>
      </c>
      <c r="M800">
        <v>49</v>
      </c>
      <c r="N800">
        <f t="shared" si="84"/>
        <v>0</v>
      </c>
      <c r="O800">
        <f t="shared" si="85"/>
        <v>1</v>
      </c>
      <c r="P800" t="str">
        <f t="shared" si="86"/>
        <v>OK</v>
      </c>
      <c r="Q800">
        <f t="shared" si="87"/>
        <v>0</v>
      </c>
      <c r="R800" t="str">
        <f t="shared" si="88"/>
        <v/>
      </c>
      <c r="S800" t="str">
        <f t="shared" si="89"/>
        <v/>
      </c>
      <c r="T800" t="str">
        <f t="shared" si="90"/>
        <v/>
      </c>
    </row>
    <row r="801" spans="1:20">
      <c r="A801">
        <v>2285</v>
      </c>
      <c r="B801" t="s">
        <v>205</v>
      </c>
      <c r="C801">
        <v>1</v>
      </c>
      <c r="D801">
        <v>2285009</v>
      </c>
      <c r="E801" t="s">
        <v>58</v>
      </c>
      <c r="K801">
        <v>63</v>
      </c>
      <c r="L801">
        <v>8</v>
      </c>
      <c r="M801">
        <v>55</v>
      </c>
      <c r="N801">
        <f t="shared" si="84"/>
        <v>0</v>
      </c>
      <c r="O801">
        <f t="shared" si="85"/>
        <v>1</v>
      </c>
      <c r="P801" t="str">
        <f t="shared" si="86"/>
        <v>OK</v>
      </c>
      <c r="Q801">
        <f t="shared" si="87"/>
        <v>0</v>
      </c>
      <c r="R801" t="str">
        <f t="shared" si="88"/>
        <v/>
      </c>
      <c r="S801" t="str">
        <f t="shared" si="89"/>
        <v/>
      </c>
      <c r="T801" t="str">
        <f t="shared" si="90"/>
        <v/>
      </c>
    </row>
    <row r="802" spans="1:20">
      <c r="A802">
        <v>2285</v>
      </c>
      <c r="B802" t="s">
        <v>205</v>
      </c>
      <c r="C802">
        <v>1</v>
      </c>
      <c r="D802">
        <v>2285010</v>
      </c>
      <c r="E802" t="s">
        <v>55</v>
      </c>
      <c r="K802">
        <v>92</v>
      </c>
      <c r="L802">
        <v>17</v>
      </c>
      <c r="M802">
        <v>75</v>
      </c>
      <c r="N802">
        <f t="shared" si="84"/>
        <v>0</v>
      </c>
      <c r="O802">
        <f t="shared" si="85"/>
        <v>1</v>
      </c>
      <c r="P802" t="str">
        <f t="shared" si="86"/>
        <v>OK</v>
      </c>
      <c r="Q802">
        <f t="shared" si="87"/>
        <v>0</v>
      </c>
      <c r="R802" t="str">
        <f t="shared" si="88"/>
        <v/>
      </c>
      <c r="S802" t="str">
        <f t="shared" si="89"/>
        <v/>
      </c>
      <c r="T802" t="str">
        <f t="shared" si="90"/>
        <v/>
      </c>
    </row>
    <row r="803" spans="1:20">
      <c r="A803">
        <v>2285</v>
      </c>
      <c r="B803" t="s">
        <v>205</v>
      </c>
      <c r="C803">
        <v>2</v>
      </c>
      <c r="D803">
        <v>2285011</v>
      </c>
      <c r="E803" t="s">
        <v>64</v>
      </c>
      <c r="K803">
        <v>58</v>
      </c>
      <c r="L803">
        <v>14</v>
      </c>
      <c r="M803">
        <v>44</v>
      </c>
      <c r="N803">
        <f t="shared" si="84"/>
        <v>0</v>
      </c>
      <c r="O803">
        <f t="shared" si="85"/>
        <v>1</v>
      </c>
      <c r="P803" t="str">
        <f t="shared" si="86"/>
        <v>OK</v>
      </c>
      <c r="Q803">
        <f t="shared" si="87"/>
        <v>0</v>
      </c>
      <c r="R803" t="str">
        <f t="shared" si="88"/>
        <v/>
      </c>
      <c r="S803" t="str">
        <f t="shared" si="89"/>
        <v/>
      </c>
      <c r="T803" t="str">
        <f t="shared" si="90"/>
        <v/>
      </c>
    </row>
    <row r="804" spans="1:20">
      <c r="A804">
        <v>2285</v>
      </c>
      <c r="B804" t="s">
        <v>205</v>
      </c>
      <c r="C804">
        <v>2</v>
      </c>
      <c r="D804">
        <v>2285012</v>
      </c>
      <c r="E804" t="s">
        <v>209</v>
      </c>
      <c r="K804">
        <v>56</v>
      </c>
      <c r="L804">
        <v>12</v>
      </c>
      <c r="M804">
        <v>44</v>
      </c>
      <c r="N804">
        <f t="shared" si="84"/>
        <v>0</v>
      </c>
      <c r="O804">
        <f t="shared" si="85"/>
        <v>1</v>
      </c>
      <c r="P804" t="str">
        <f t="shared" si="86"/>
        <v>OK</v>
      </c>
      <c r="Q804">
        <f t="shared" si="87"/>
        <v>0</v>
      </c>
      <c r="R804" t="str">
        <f t="shared" si="88"/>
        <v/>
      </c>
      <c r="S804" t="str">
        <f t="shared" si="89"/>
        <v/>
      </c>
      <c r="T804" t="str">
        <f t="shared" si="90"/>
        <v/>
      </c>
    </row>
    <row r="805" spans="1:20">
      <c r="A805">
        <v>2285</v>
      </c>
      <c r="B805" t="s">
        <v>205</v>
      </c>
      <c r="C805">
        <v>2</v>
      </c>
      <c r="D805">
        <v>2285013</v>
      </c>
      <c r="E805" t="s">
        <v>180</v>
      </c>
      <c r="K805">
        <v>86</v>
      </c>
      <c r="L805">
        <v>19</v>
      </c>
      <c r="M805">
        <v>67</v>
      </c>
      <c r="N805">
        <f t="shared" si="84"/>
        <v>0</v>
      </c>
      <c r="O805">
        <f t="shared" si="85"/>
        <v>1</v>
      </c>
      <c r="P805" t="str">
        <f t="shared" si="86"/>
        <v>OK</v>
      </c>
      <c r="Q805">
        <f t="shared" si="87"/>
        <v>0</v>
      </c>
      <c r="R805" t="str">
        <f t="shared" si="88"/>
        <v/>
      </c>
      <c r="S805" t="str">
        <f t="shared" si="89"/>
        <v/>
      </c>
      <c r="T805" t="str">
        <f t="shared" si="90"/>
        <v/>
      </c>
    </row>
    <row r="806" spans="1:20">
      <c r="A806">
        <v>2285</v>
      </c>
      <c r="B806" t="s">
        <v>205</v>
      </c>
      <c r="C806">
        <v>2</v>
      </c>
      <c r="D806">
        <v>2285014</v>
      </c>
      <c r="E806" t="s">
        <v>65</v>
      </c>
      <c r="K806">
        <v>54</v>
      </c>
      <c r="L806">
        <v>13</v>
      </c>
      <c r="M806">
        <v>41</v>
      </c>
      <c r="N806">
        <f t="shared" si="84"/>
        <v>0</v>
      </c>
      <c r="O806">
        <f t="shared" si="85"/>
        <v>1</v>
      </c>
      <c r="P806" t="str">
        <f t="shared" si="86"/>
        <v>OK</v>
      </c>
      <c r="Q806">
        <f t="shared" si="87"/>
        <v>0</v>
      </c>
      <c r="R806" t="str">
        <f t="shared" si="88"/>
        <v/>
      </c>
      <c r="S806" t="str">
        <f t="shared" si="89"/>
        <v/>
      </c>
      <c r="T806" t="str">
        <f t="shared" si="90"/>
        <v/>
      </c>
    </row>
    <row r="807" spans="1:20">
      <c r="A807">
        <v>2285</v>
      </c>
      <c r="B807" t="s">
        <v>205</v>
      </c>
      <c r="C807">
        <v>2</v>
      </c>
      <c r="D807">
        <v>2285015</v>
      </c>
      <c r="E807" t="s">
        <v>210</v>
      </c>
      <c r="K807">
        <v>53</v>
      </c>
      <c r="L807">
        <v>13</v>
      </c>
      <c r="M807">
        <v>40</v>
      </c>
      <c r="N807">
        <f t="shared" si="84"/>
        <v>0</v>
      </c>
      <c r="O807">
        <f t="shared" si="85"/>
        <v>1</v>
      </c>
      <c r="P807" t="str">
        <f t="shared" si="86"/>
        <v>OK</v>
      </c>
      <c r="Q807">
        <f t="shared" si="87"/>
        <v>0</v>
      </c>
      <c r="R807" t="str">
        <f t="shared" si="88"/>
        <v/>
      </c>
      <c r="S807" t="str">
        <f t="shared" si="89"/>
        <v/>
      </c>
      <c r="T807" t="str">
        <f t="shared" si="90"/>
        <v/>
      </c>
    </row>
    <row r="808" spans="1:20">
      <c r="A808">
        <v>2285</v>
      </c>
      <c r="B808" t="s">
        <v>205</v>
      </c>
      <c r="C808">
        <v>2</v>
      </c>
      <c r="D808">
        <v>2285016</v>
      </c>
      <c r="E808" t="s">
        <v>62</v>
      </c>
      <c r="K808">
        <v>60</v>
      </c>
      <c r="L808">
        <v>15</v>
      </c>
      <c r="M808">
        <v>45</v>
      </c>
      <c r="N808">
        <f t="shared" si="84"/>
        <v>0</v>
      </c>
      <c r="O808">
        <f t="shared" si="85"/>
        <v>1</v>
      </c>
      <c r="P808" t="str">
        <f t="shared" si="86"/>
        <v>OK</v>
      </c>
      <c r="Q808">
        <f t="shared" si="87"/>
        <v>0</v>
      </c>
      <c r="R808" t="str">
        <f t="shared" si="88"/>
        <v/>
      </c>
      <c r="S808" t="str">
        <f t="shared" si="89"/>
        <v/>
      </c>
      <c r="T808" t="str">
        <f t="shared" si="90"/>
        <v/>
      </c>
    </row>
    <row r="809" spans="1:20">
      <c r="A809">
        <v>2285</v>
      </c>
      <c r="B809" t="s">
        <v>205</v>
      </c>
      <c r="C809">
        <v>2</v>
      </c>
      <c r="D809">
        <v>2285017</v>
      </c>
      <c r="E809" t="s">
        <v>211</v>
      </c>
      <c r="K809">
        <v>68</v>
      </c>
      <c r="L809">
        <v>15</v>
      </c>
      <c r="M809">
        <v>53</v>
      </c>
      <c r="N809">
        <f t="shared" si="84"/>
        <v>0</v>
      </c>
      <c r="O809">
        <f t="shared" si="85"/>
        <v>1</v>
      </c>
      <c r="P809" t="str">
        <f t="shared" si="86"/>
        <v>OK</v>
      </c>
      <c r="Q809">
        <f t="shared" si="87"/>
        <v>0</v>
      </c>
      <c r="R809" t="str">
        <f t="shared" si="88"/>
        <v/>
      </c>
      <c r="S809" t="str">
        <f t="shared" si="89"/>
        <v/>
      </c>
      <c r="T809" t="str">
        <f t="shared" si="90"/>
        <v/>
      </c>
    </row>
    <row r="810" spans="1:20">
      <c r="A810">
        <v>2285</v>
      </c>
      <c r="B810" t="s">
        <v>205</v>
      </c>
      <c r="C810">
        <v>2</v>
      </c>
      <c r="D810">
        <v>2285018</v>
      </c>
      <c r="E810" t="s">
        <v>54</v>
      </c>
      <c r="K810">
        <v>59</v>
      </c>
      <c r="L810">
        <v>15</v>
      </c>
      <c r="M810">
        <v>44</v>
      </c>
      <c r="N810">
        <f t="shared" si="84"/>
        <v>0</v>
      </c>
      <c r="O810">
        <f t="shared" si="85"/>
        <v>1</v>
      </c>
      <c r="P810" t="str">
        <f t="shared" si="86"/>
        <v>OK</v>
      </c>
      <c r="Q810">
        <f t="shared" si="87"/>
        <v>0</v>
      </c>
      <c r="R810" t="str">
        <f t="shared" si="88"/>
        <v/>
      </c>
      <c r="S810" t="str">
        <f t="shared" si="89"/>
        <v/>
      </c>
      <c r="T810" t="str">
        <f t="shared" si="90"/>
        <v/>
      </c>
    </row>
    <row r="811" spans="1:20">
      <c r="A811">
        <v>2285</v>
      </c>
      <c r="B811" t="s">
        <v>205</v>
      </c>
      <c r="C811">
        <v>2</v>
      </c>
      <c r="D811">
        <v>2285019</v>
      </c>
      <c r="E811" t="s">
        <v>212</v>
      </c>
      <c r="K811">
        <v>50</v>
      </c>
      <c r="L811">
        <v>12</v>
      </c>
      <c r="M811">
        <v>38</v>
      </c>
      <c r="N811">
        <f t="shared" si="84"/>
        <v>0</v>
      </c>
      <c r="O811">
        <f t="shared" si="85"/>
        <v>1</v>
      </c>
      <c r="P811" t="str">
        <f t="shared" si="86"/>
        <v>OK</v>
      </c>
      <c r="Q811">
        <f t="shared" si="87"/>
        <v>0</v>
      </c>
      <c r="R811" t="str">
        <f t="shared" si="88"/>
        <v/>
      </c>
      <c r="S811" t="str">
        <f t="shared" si="89"/>
        <v/>
      </c>
      <c r="T811" t="str">
        <f t="shared" si="90"/>
        <v/>
      </c>
    </row>
    <row r="812" spans="1:20">
      <c r="A812">
        <v>2285</v>
      </c>
      <c r="B812" t="s">
        <v>205</v>
      </c>
      <c r="C812">
        <v>2</v>
      </c>
      <c r="D812">
        <v>2285020</v>
      </c>
      <c r="E812" t="s">
        <v>26</v>
      </c>
      <c r="K812">
        <v>19</v>
      </c>
      <c r="L812">
        <v>5</v>
      </c>
      <c r="M812">
        <v>14</v>
      </c>
      <c r="N812">
        <f t="shared" si="84"/>
        <v>0</v>
      </c>
      <c r="O812">
        <f t="shared" si="85"/>
        <v>1</v>
      </c>
      <c r="P812" t="str">
        <f t="shared" si="86"/>
        <v>OK</v>
      </c>
      <c r="Q812">
        <f t="shared" si="87"/>
        <v>0</v>
      </c>
      <c r="R812" t="str">
        <f t="shared" si="88"/>
        <v/>
      </c>
      <c r="S812" t="str">
        <f t="shared" si="89"/>
        <v/>
      </c>
      <c r="T812" t="str">
        <f t="shared" si="90"/>
        <v/>
      </c>
    </row>
    <row r="813" spans="1:20">
      <c r="A813">
        <v>2285</v>
      </c>
      <c r="B813" t="s">
        <v>205</v>
      </c>
      <c r="C813">
        <v>3</v>
      </c>
      <c r="D813">
        <v>2285021</v>
      </c>
      <c r="E813" t="s">
        <v>63</v>
      </c>
      <c r="K813">
        <v>65</v>
      </c>
      <c r="L813">
        <v>12</v>
      </c>
      <c r="M813">
        <v>53</v>
      </c>
      <c r="N813">
        <f t="shared" si="84"/>
        <v>0</v>
      </c>
      <c r="O813">
        <f t="shared" si="85"/>
        <v>1</v>
      </c>
      <c r="P813" t="str">
        <f t="shared" si="86"/>
        <v>OK</v>
      </c>
      <c r="Q813">
        <f t="shared" si="87"/>
        <v>0</v>
      </c>
      <c r="R813" t="str">
        <f t="shared" si="88"/>
        <v/>
      </c>
      <c r="S813" t="str">
        <f t="shared" si="89"/>
        <v/>
      </c>
      <c r="T813" t="str">
        <f t="shared" si="90"/>
        <v/>
      </c>
    </row>
    <row r="814" spans="1:20">
      <c r="A814">
        <v>2285</v>
      </c>
      <c r="B814" t="s">
        <v>205</v>
      </c>
      <c r="C814">
        <v>3</v>
      </c>
      <c r="D814">
        <v>2285022</v>
      </c>
      <c r="E814" t="s">
        <v>32</v>
      </c>
      <c r="K814">
        <v>84</v>
      </c>
      <c r="L814">
        <v>11</v>
      </c>
      <c r="M814">
        <v>73</v>
      </c>
      <c r="N814">
        <f t="shared" si="84"/>
        <v>0</v>
      </c>
      <c r="O814">
        <f t="shared" si="85"/>
        <v>1</v>
      </c>
      <c r="P814" t="str">
        <f t="shared" si="86"/>
        <v>OK</v>
      </c>
      <c r="Q814">
        <f t="shared" si="87"/>
        <v>0</v>
      </c>
      <c r="R814" t="str">
        <f t="shared" si="88"/>
        <v/>
      </c>
      <c r="S814" t="str">
        <f t="shared" si="89"/>
        <v/>
      </c>
      <c r="T814" t="str">
        <f t="shared" si="90"/>
        <v/>
      </c>
    </row>
    <row r="815" spans="1:20">
      <c r="A815">
        <v>2285</v>
      </c>
      <c r="B815" t="s">
        <v>205</v>
      </c>
      <c r="C815">
        <v>3</v>
      </c>
      <c r="D815">
        <v>2285023</v>
      </c>
      <c r="E815" t="s">
        <v>96</v>
      </c>
      <c r="K815">
        <v>59</v>
      </c>
      <c r="L815">
        <v>9</v>
      </c>
      <c r="M815">
        <v>50</v>
      </c>
      <c r="N815">
        <f t="shared" si="84"/>
        <v>0</v>
      </c>
      <c r="O815">
        <f t="shared" si="85"/>
        <v>1</v>
      </c>
      <c r="P815" t="str">
        <f t="shared" si="86"/>
        <v>OK</v>
      </c>
      <c r="Q815">
        <f t="shared" si="87"/>
        <v>0</v>
      </c>
      <c r="R815" t="str">
        <f t="shared" si="88"/>
        <v/>
      </c>
      <c r="S815" t="str">
        <f t="shared" si="89"/>
        <v/>
      </c>
      <c r="T815" t="str">
        <f t="shared" si="90"/>
        <v/>
      </c>
    </row>
    <row r="816" spans="1:20">
      <c r="A816">
        <v>2285</v>
      </c>
      <c r="B816" t="s">
        <v>205</v>
      </c>
      <c r="C816">
        <v>3</v>
      </c>
      <c r="D816">
        <v>2285024</v>
      </c>
      <c r="E816" t="s">
        <v>213</v>
      </c>
      <c r="K816">
        <v>61</v>
      </c>
      <c r="L816">
        <v>10</v>
      </c>
      <c r="M816">
        <v>51</v>
      </c>
      <c r="N816">
        <f t="shared" si="84"/>
        <v>0</v>
      </c>
      <c r="O816">
        <f t="shared" si="85"/>
        <v>1</v>
      </c>
      <c r="P816" t="str">
        <f t="shared" si="86"/>
        <v>OK</v>
      </c>
      <c r="Q816">
        <f t="shared" si="87"/>
        <v>0</v>
      </c>
      <c r="R816" t="str">
        <f t="shared" si="88"/>
        <v/>
      </c>
      <c r="S816" t="str">
        <f t="shared" si="89"/>
        <v/>
      </c>
      <c r="T816" t="str">
        <f t="shared" si="90"/>
        <v/>
      </c>
    </row>
    <row r="817" spans="1:20">
      <c r="A817">
        <v>2285</v>
      </c>
      <c r="B817" t="s">
        <v>205</v>
      </c>
      <c r="C817">
        <v>3</v>
      </c>
      <c r="D817">
        <v>2285025</v>
      </c>
      <c r="E817" t="s">
        <v>66</v>
      </c>
      <c r="K817">
        <v>61</v>
      </c>
      <c r="L817">
        <v>9</v>
      </c>
      <c r="M817">
        <v>52</v>
      </c>
      <c r="N817">
        <f t="shared" si="84"/>
        <v>0</v>
      </c>
      <c r="O817">
        <f t="shared" si="85"/>
        <v>1</v>
      </c>
      <c r="P817" t="str">
        <f t="shared" si="86"/>
        <v>OK</v>
      </c>
      <c r="Q817">
        <f t="shared" si="87"/>
        <v>0</v>
      </c>
      <c r="R817" t="str">
        <f t="shared" si="88"/>
        <v/>
      </c>
      <c r="S817" t="str">
        <f t="shared" si="89"/>
        <v/>
      </c>
      <c r="T817" t="str">
        <f t="shared" si="90"/>
        <v/>
      </c>
    </row>
    <row r="818" spans="1:20">
      <c r="A818">
        <v>2285</v>
      </c>
      <c r="B818" t="s">
        <v>205</v>
      </c>
      <c r="C818">
        <v>3</v>
      </c>
      <c r="D818">
        <v>2285026</v>
      </c>
      <c r="E818" t="s">
        <v>101</v>
      </c>
      <c r="K818">
        <v>82</v>
      </c>
      <c r="L818">
        <v>13</v>
      </c>
      <c r="M818">
        <v>69</v>
      </c>
      <c r="N818">
        <f t="shared" si="84"/>
        <v>0</v>
      </c>
      <c r="O818">
        <f t="shared" si="85"/>
        <v>1</v>
      </c>
      <c r="P818" t="str">
        <f t="shared" si="86"/>
        <v>OK</v>
      </c>
      <c r="Q818">
        <f t="shared" si="87"/>
        <v>0</v>
      </c>
      <c r="R818" t="str">
        <f t="shared" si="88"/>
        <v/>
      </c>
      <c r="S818" t="str">
        <f t="shared" si="89"/>
        <v/>
      </c>
      <c r="T818" t="str">
        <f t="shared" si="90"/>
        <v/>
      </c>
    </row>
    <row r="819" spans="1:20">
      <c r="A819">
        <v>2285</v>
      </c>
      <c r="B819" t="s">
        <v>205</v>
      </c>
      <c r="C819">
        <v>3</v>
      </c>
      <c r="D819">
        <v>2285027</v>
      </c>
      <c r="E819" t="s">
        <v>214</v>
      </c>
      <c r="K819">
        <v>63</v>
      </c>
      <c r="L819">
        <v>11</v>
      </c>
      <c r="M819">
        <v>52</v>
      </c>
      <c r="N819">
        <f t="shared" si="84"/>
        <v>0</v>
      </c>
      <c r="O819">
        <f t="shared" si="85"/>
        <v>1</v>
      </c>
      <c r="P819" t="str">
        <f t="shared" si="86"/>
        <v>OK</v>
      </c>
      <c r="Q819">
        <f t="shared" si="87"/>
        <v>0</v>
      </c>
      <c r="R819" t="str">
        <f t="shared" si="88"/>
        <v/>
      </c>
      <c r="S819" t="str">
        <f t="shared" si="89"/>
        <v/>
      </c>
      <c r="T819" t="str">
        <f t="shared" si="90"/>
        <v/>
      </c>
    </row>
    <row r="820" spans="1:20">
      <c r="A820">
        <v>2285</v>
      </c>
      <c r="B820" t="s">
        <v>205</v>
      </c>
      <c r="C820">
        <v>3</v>
      </c>
      <c r="D820">
        <v>2285028</v>
      </c>
      <c r="E820" t="s">
        <v>215</v>
      </c>
      <c r="K820">
        <v>64</v>
      </c>
      <c r="L820">
        <v>11</v>
      </c>
      <c r="M820">
        <v>53</v>
      </c>
      <c r="N820">
        <f t="shared" si="84"/>
        <v>0</v>
      </c>
      <c r="O820">
        <f t="shared" si="85"/>
        <v>1</v>
      </c>
      <c r="P820" t="str">
        <f t="shared" si="86"/>
        <v>OK</v>
      </c>
      <c r="Q820">
        <f t="shared" si="87"/>
        <v>0</v>
      </c>
      <c r="R820" t="str">
        <f t="shared" si="88"/>
        <v/>
      </c>
      <c r="S820" t="str">
        <f t="shared" si="89"/>
        <v/>
      </c>
      <c r="T820" t="str">
        <f t="shared" si="90"/>
        <v/>
      </c>
    </row>
    <row r="821" spans="1:20">
      <c r="A821">
        <v>2285</v>
      </c>
      <c r="B821" t="s">
        <v>205</v>
      </c>
      <c r="C821">
        <v>3</v>
      </c>
      <c r="D821">
        <v>2285029</v>
      </c>
      <c r="E821" t="s">
        <v>216</v>
      </c>
      <c r="K821">
        <v>61</v>
      </c>
      <c r="L821">
        <v>11</v>
      </c>
      <c r="M821">
        <v>50</v>
      </c>
      <c r="N821">
        <f t="shared" si="84"/>
        <v>0</v>
      </c>
      <c r="O821">
        <f t="shared" si="85"/>
        <v>1</v>
      </c>
      <c r="P821" t="str">
        <f t="shared" si="86"/>
        <v>OK</v>
      </c>
      <c r="Q821">
        <f t="shared" si="87"/>
        <v>0</v>
      </c>
      <c r="R821" t="str">
        <f t="shared" si="88"/>
        <v/>
      </c>
      <c r="S821" t="str">
        <f t="shared" si="89"/>
        <v/>
      </c>
      <c r="T821" t="str">
        <f t="shared" si="90"/>
        <v/>
      </c>
    </row>
    <row r="822" spans="1:20">
      <c r="A822">
        <v>2285</v>
      </c>
      <c r="B822" t="s">
        <v>205</v>
      </c>
      <c r="C822">
        <v>3</v>
      </c>
      <c r="D822">
        <v>2285030</v>
      </c>
      <c r="E822" t="s">
        <v>105</v>
      </c>
      <c r="K822">
        <v>56</v>
      </c>
      <c r="L822">
        <v>10</v>
      </c>
      <c r="M822">
        <v>46</v>
      </c>
      <c r="N822">
        <f t="shared" si="84"/>
        <v>0</v>
      </c>
      <c r="O822">
        <f t="shared" si="85"/>
        <v>1</v>
      </c>
      <c r="P822" t="str">
        <f t="shared" si="86"/>
        <v>OK</v>
      </c>
      <c r="Q822">
        <f t="shared" si="87"/>
        <v>0</v>
      </c>
      <c r="R822" t="str">
        <f t="shared" si="88"/>
        <v/>
      </c>
      <c r="S822" t="str">
        <f t="shared" si="89"/>
        <v/>
      </c>
      <c r="T822" t="str">
        <f t="shared" si="90"/>
        <v/>
      </c>
    </row>
    <row r="823" spans="1:20">
      <c r="A823">
        <v>2285</v>
      </c>
      <c r="B823" t="s">
        <v>205</v>
      </c>
      <c r="C823">
        <v>3</v>
      </c>
      <c r="D823">
        <v>2285031</v>
      </c>
      <c r="E823" t="s">
        <v>217</v>
      </c>
      <c r="K823">
        <v>59</v>
      </c>
      <c r="L823">
        <v>9</v>
      </c>
      <c r="M823">
        <v>50</v>
      </c>
      <c r="N823">
        <f t="shared" si="84"/>
        <v>0</v>
      </c>
      <c r="O823">
        <f t="shared" si="85"/>
        <v>1</v>
      </c>
      <c r="P823" t="str">
        <f t="shared" si="86"/>
        <v>OK</v>
      </c>
      <c r="Q823">
        <f t="shared" si="87"/>
        <v>0</v>
      </c>
      <c r="R823" t="str">
        <f t="shared" si="88"/>
        <v/>
      </c>
      <c r="S823" t="str">
        <f t="shared" si="89"/>
        <v/>
      </c>
      <c r="T823" t="str">
        <f t="shared" si="90"/>
        <v/>
      </c>
    </row>
    <row r="824" spans="1:20">
      <c r="A824">
        <v>2285</v>
      </c>
      <c r="B824" t="s">
        <v>205</v>
      </c>
      <c r="C824">
        <v>4</v>
      </c>
      <c r="D824">
        <v>2285032</v>
      </c>
      <c r="E824" t="s">
        <v>218</v>
      </c>
      <c r="K824">
        <v>52</v>
      </c>
      <c r="L824">
        <v>9</v>
      </c>
      <c r="M824">
        <v>43</v>
      </c>
      <c r="N824">
        <f t="shared" si="84"/>
        <v>0</v>
      </c>
      <c r="O824">
        <f t="shared" si="85"/>
        <v>1</v>
      </c>
      <c r="P824" t="str">
        <f t="shared" si="86"/>
        <v>OK</v>
      </c>
      <c r="Q824">
        <f t="shared" si="87"/>
        <v>0</v>
      </c>
      <c r="R824" t="str">
        <f t="shared" si="88"/>
        <v/>
      </c>
      <c r="S824" t="str">
        <f t="shared" si="89"/>
        <v/>
      </c>
      <c r="T824" t="str">
        <f t="shared" si="90"/>
        <v/>
      </c>
    </row>
    <row r="825" spans="1:20">
      <c r="A825">
        <v>2285</v>
      </c>
      <c r="B825" t="s">
        <v>205</v>
      </c>
      <c r="C825">
        <v>4</v>
      </c>
      <c r="D825">
        <v>2285033</v>
      </c>
      <c r="E825" t="s">
        <v>219</v>
      </c>
      <c r="K825">
        <v>55</v>
      </c>
      <c r="L825">
        <v>8</v>
      </c>
      <c r="M825">
        <v>47</v>
      </c>
      <c r="N825">
        <f t="shared" si="84"/>
        <v>0</v>
      </c>
      <c r="O825">
        <f t="shared" si="85"/>
        <v>1</v>
      </c>
      <c r="P825" t="str">
        <f t="shared" si="86"/>
        <v>OK</v>
      </c>
      <c r="Q825">
        <f t="shared" si="87"/>
        <v>0</v>
      </c>
      <c r="R825" t="str">
        <f t="shared" si="88"/>
        <v/>
      </c>
      <c r="S825" t="str">
        <f t="shared" si="89"/>
        <v/>
      </c>
      <c r="T825" t="str">
        <f t="shared" si="90"/>
        <v/>
      </c>
    </row>
    <row r="826" spans="1:20">
      <c r="A826">
        <v>2285</v>
      </c>
      <c r="B826" t="s">
        <v>205</v>
      </c>
      <c r="C826">
        <v>4</v>
      </c>
      <c r="D826">
        <v>2285034</v>
      </c>
      <c r="E826" t="s">
        <v>220</v>
      </c>
      <c r="K826">
        <v>52</v>
      </c>
      <c r="L826">
        <v>8</v>
      </c>
      <c r="M826">
        <v>44</v>
      </c>
      <c r="N826">
        <f t="shared" si="84"/>
        <v>0</v>
      </c>
      <c r="O826">
        <f t="shared" si="85"/>
        <v>1</v>
      </c>
      <c r="P826" t="str">
        <f t="shared" si="86"/>
        <v>OK</v>
      </c>
      <c r="Q826">
        <f t="shared" si="87"/>
        <v>0</v>
      </c>
      <c r="R826" t="str">
        <f t="shared" si="88"/>
        <v/>
      </c>
      <c r="S826" t="str">
        <f t="shared" si="89"/>
        <v/>
      </c>
      <c r="T826" t="str">
        <f t="shared" si="90"/>
        <v/>
      </c>
    </row>
    <row r="827" spans="1:20">
      <c r="A827">
        <v>2285</v>
      </c>
      <c r="B827" t="s">
        <v>205</v>
      </c>
      <c r="C827">
        <v>4</v>
      </c>
      <c r="D827">
        <v>2285035</v>
      </c>
      <c r="E827" t="s">
        <v>43</v>
      </c>
      <c r="K827">
        <v>46</v>
      </c>
      <c r="L827">
        <v>6</v>
      </c>
      <c r="M827">
        <v>40</v>
      </c>
      <c r="N827">
        <f t="shared" si="84"/>
        <v>0</v>
      </c>
      <c r="O827">
        <f t="shared" si="85"/>
        <v>1</v>
      </c>
      <c r="P827" t="str">
        <f t="shared" si="86"/>
        <v>OK</v>
      </c>
      <c r="Q827">
        <f t="shared" si="87"/>
        <v>0</v>
      </c>
      <c r="R827" t="str">
        <f t="shared" si="88"/>
        <v/>
      </c>
      <c r="S827" t="str">
        <f t="shared" si="89"/>
        <v/>
      </c>
      <c r="T827" t="str">
        <f t="shared" si="90"/>
        <v/>
      </c>
    </row>
    <row r="828" spans="1:20">
      <c r="A828">
        <v>2285</v>
      </c>
      <c r="B828" t="s">
        <v>205</v>
      </c>
      <c r="C828">
        <v>4</v>
      </c>
      <c r="D828">
        <v>2285036</v>
      </c>
      <c r="E828" t="s">
        <v>221</v>
      </c>
      <c r="K828">
        <v>50</v>
      </c>
      <c r="L828">
        <v>6</v>
      </c>
      <c r="M828">
        <v>44</v>
      </c>
      <c r="N828">
        <f t="shared" si="84"/>
        <v>0</v>
      </c>
      <c r="O828">
        <f t="shared" si="85"/>
        <v>1</v>
      </c>
      <c r="P828" t="str">
        <f t="shared" si="86"/>
        <v>OK</v>
      </c>
      <c r="Q828">
        <f t="shared" si="87"/>
        <v>0</v>
      </c>
      <c r="R828" t="str">
        <f t="shared" si="88"/>
        <v/>
      </c>
      <c r="S828" t="str">
        <f t="shared" si="89"/>
        <v/>
      </c>
      <c r="T828" t="str">
        <f t="shared" si="90"/>
        <v/>
      </c>
    </row>
    <row r="829" spans="1:20">
      <c r="A829">
        <v>2285</v>
      </c>
      <c r="B829" t="s">
        <v>205</v>
      </c>
      <c r="C829">
        <v>4</v>
      </c>
      <c r="D829">
        <v>2285037</v>
      </c>
      <c r="E829" t="s">
        <v>222</v>
      </c>
      <c r="K829">
        <v>54</v>
      </c>
      <c r="L829">
        <v>10</v>
      </c>
      <c r="M829">
        <v>44</v>
      </c>
      <c r="N829">
        <f t="shared" si="84"/>
        <v>0</v>
      </c>
      <c r="O829">
        <f t="shared" si="85"/>
        <v>1</v>
      </c>
      <c r="P829" t="str">
        <f t="shared" si="86"/>
        <v>OK</v>
      </c>
      <c r="Q829">
        <f t="shared" si="87"/>
        <v>0</v>
      </c>
      <c r="R829" t="str">
        <f t="shared" si="88"/>
        <v/>
      </c>
      <c r="S829" t="str">
        <f t="shared" si="89"/>
        <v/>
      </c>
      <c r="T829" t="str">
        <f t="shared" si="90"/>
        <v/>
      </c>
    </row>
    <row r="830" spans="1:20">
      <c r="A830">
        <v>2285</v>
      </c>
      <c r="B830" t="s">
        <v>205</v>
      </c>
      <c r="C830">
        <v>4</v>
      </c>
      <c r="D830">
        <v>2285038</v>
      </c>
      <c r="E830" t="s">
        <v>223</v>
      </c>
      <c r="K830">
        <v>52</v>
      </c>
      <c r="L830">
        <v>7</v>
      </c>
      <c r="M830">
        <v>45</v>
      </c>
      <c r="N830">
        <f t="shared" si="84"/>
        <v>0</v>
      </c>
      <c r="O830">
        <f t="shared" si="85"/>
        <v>1</v>
      </c>
      <c r="P830" t="str">
        <f t="shared" si="86"/>
        <v>OK</v>
      </c>
      <c r="Q830">
        <f t="shared" si="87"/>
        <v>0</v>
      </c>
      <c r="R830" t="str">
        <f t="shared" si="88"/>
        <v/>
      </c>
      <c r="S830" t="str">
        <f t="shared" si="89"/>
        <v/>
      </c>
      <c r="T830" t="str">
        <f t="shared" si="90"/>
        <v/>
      </c>
    </row>
    <row r="831" spans="1:20">
      <c r="A831">
        <v>2285</v>
      </c>
      <c r="B831" t="s">
        <v>205</v>
      </c>
      <c r="C831">
        <v>4</v>
      </c>
      <c r="D831">
        <v>2285039</v>
      </c>
      <c r="E831" t="s">
        <v>45</v>
      </c>
      <c r="K831">
        <v>46</v>
      </c>
      <c r="L831">
        <v>7</v>
      </c>
      <c r="M831">
        <v>39</v>
      </c>
      <c r="N831">
        <f t="shared" si="84"/>
        <v>0</v>
      </c>
      <c r="O831">
        <f t="shared" si="85"/>
        <v>1</v>
      </c>
      <c r="P831" t="str">
        <f t="shared" si="86"/>
        <v>OK</v>
      </c>
      <c r="Q831">
        <f t="shared" si="87"/>
        <v>0</v>
      </c>
      <c r="R831" t="str">
        <f t="shared" si="88"/>
        <v/>
      </c>
      <c r="S831" t="str">
        <f t="shared" si="89"/>
        <v/>
      </c>
      <c r="T831" t="str">
        <f t="shared" si="90"/>
        <v/>
      </c>
    </row>
    <row r="832" spans="1:20">
      <c r="A832">
        <v>2285</v>
      </c>
      <c r="B832" t="s">
        <v>205</v>
      </c>
      <c r="C832">
        <v>4</v>
      </c>
      <c r="D832">
        <v>2285040</v>
      </c>
      <c r="E832" t="s">
        <v>44</v>
      </c>
      <c r="K832">
        <v>74</v>
      </c>
      <c r="L832">
        <v>13</v>
      </c>
      <c r="M832">
        <v>61</v>
      </c>
      <c r="N832">
        <f t="shared" si="84"/>
        <v>0</v>
      </c>
      <c r="O832">
        <f t="shared" si="85"/>
        <v>1</v>
      </c>
      <c r="P832" t="str">
        <f t="shared" si="86"/>
        <v>OK</v>
      </c>
      <c r="Q832">
        <f t="shared" si="87"/>
        <v>0</v>
      </c>
      <c r="R832" t="str">
        <f t="shared" si="88"/>
        <v/>
      </c>
      <c r="S832" t="str">
        <f t="shared" si="89"/>
        <v/>
      </c>
      <c r="T832" t="str">
        <f t="shared" si="90"/>
        <v/>
      </c>
    </row>
    <row r="833" spans="1:20">
      <c r="A833">
        <v>2315</v>
      </c>
      <c r="B833" t="s">
        <v>91</v>
      </c>
      <c r="C833">
        <v>1</v>
      </c>
      <c r="D833">
        <v>2315001</v>
      </c>
      <c r="E833" t="s">
        <v>90</v>
      </c>
      <c r="K833">
        <v>10</v>
      </c>
      <c r="L833">
        <v>1</v>
      </c>
      <c r="M833">
        <v>9</v>
      </c>
      <c r="N833">
        <f t="shared" si="84"/>
        <v>0</v>
      </c>
      <c r="O833">
        <f t="shared" si="85"/>
        <v>1</v>
      </c>
      <c r="P833" t="str">
        <f t="shared" si="86"/>
        <v>OK</v>
      </c>
      <c r="Q833">
        <f t="shared" si="87"/>
        <v>1</v>
      </c>
      <c r="R833" t="str">
        <f t="shared" si="88"/>
        <v/>
      </c>
      <c r="S833" t="str">
        <f t="shared" si="89"/>
        <v/>
      </c>
      <c r="T833">
        <f t="shared" si="90"/>
        <v>1</v>
      </c>
    </row>
    <row r="834" spans="1:20">
      <c r="A834">
        <v>2315</v>
      </c>
      <c r="B834" t="s">
        <v>91</v>
      </c>
      <c r="C834">
        <v>1</v>
      </c>
      <c r="D834">
        <v>2315002</v>
      </c>
      <c r="E834" t="s">
        <v>53</v>
      </c>
      <c r="K834">
        <v>9</v>
      </c>
      <c r="L834">
        <v>1</v>
      </c>
      <c r="M834">
        <v>8</v>
      </c>
      <c r="N834">
        <f t="shared" ref="N834:N897" si="91">COUNTIF($I$2:$I$1176,I834)</f>
        <v>0</v>
      </c>
      <c r="O834">
        <f t="shared" si="85"/>
        <v>1</v>
      </c>
      <c r="P834" t="str">
        <f t="shared" si="86"/>
        <v>OK</v>
      </c>
      <c r="Q834">
        <f t="shared" si="87"/>
        <v>1</v>
      </c>
      <c r="R834" t="str">
        <f t="shared" si="88"/>
        <v/>
      </c>
      <c r="S834" t="str">
        <f t="shared" si="89"/>
        <v/>
      </c>
      <c r="T834">
        <f t="shared" si="90"/>
        <v>1</v>
      </c>
    </row>
    <row r="835" spans="1:20">
      <c r="A835">
        <v>2315</v>
      </c>
      <c r="B835" t="s">
        <v>91</v>
      </c>
      <c r="C835">
        <v>1</v>
      </c>
      <c r="D835">
        <v>2315003</v>
      </c>
      <c r="E835" t="s">
        <v>87</v>
      </c>
      <c r="K835">
        <v>8</v>
      </c>
      <c r="L835">
        <v>1</v>
      </c>
      <c r="M835">
        <v>7</v>
      </c>
      <c r="N835">
        <f t="shared" si="91"/>
        <v>0</v>
      </c>
      <c r="O835">
        <f t="shared" ref="O835:O898" si="92">COUNTIF($D$2:$D$1176,D835)</f>
        <v>1</v>
      </c>
      <c r="P835" t="str">
        <f t="shared" ref="P835:P898" si="93">IF(I835=D835,1,"OK")</f>
        <v>OK</v>
      </c>
      <c r="Q835">
        <f t="shared" ref="Q835:Q898" si="94">COUNTIF($I$2:$I$1176,D835)</f>
        <v>1</v>
      </c>
      <c r="R835" t="str">
        <f t="shared" ref="R835:R898" si="95">IF(I835="","",COUNTIF($D$2:$D$1176,I835))</f>
        <v/>
      </c>
      <c r="S835" t="str">
        <f t="shared" ref="S835:S898" si="96">IF(G835="","",IF(ISNUMBER(SEARCH("DOBLE GRADO",G835)),"","1"))</f>
        <v/>
      </c>
      <c r="T835">
        <f t="shared" ref="T835:T898" si="97">IF(ISNUMBER(SEARCH("DOBLE GRADO",B835)),COUNTIF($I$2:$I$1176,D835),"")</f>
        <v>1</v>
      </c>
    </row>
    <row r="836" spans="1:20">
      <c r="A836">
        <v>2315</v>
      </c>
      <c r="B836" t="s">
        <v>91</v>
      </c>
      <c r="C836">
        <v>1</v>
      </c>
      <c r="D836">
        <v>2315004</v>
      </c>
      <c r="E836" t="s">
        <v>224</v>
      </c>
      <c r="K836">
        <v>9</v>
      </c>
      <c r="L836">
        <v>1</v>
      </c>
      <c r="M836">
        <v>8</v>
      </c>
      <c r="N836">
        <f t="shared" si="91"/>
        <v>0</v>
      </c>
      <c r="O836">
        <f t="shared" si="92"/>
        <v>1</v>
      </c>
      <c r="P836" t="str">
        <f t="shared" si="93"/>
        <v>OK</v>
      </c>
      <c r="Q836">
        <f t="shared" si="94"/>
        <v>1</v>
      </c>
      <c r="R836" t="str">
        <f t="shared" si="95"/>
        <v/>
      </c>
      <c r="S836" t="str">
        <f t="shared" si="96"/>
        <v/>
      </c>
      <c r="T836">
        <f t="shared" si="97"/>
        <v>1</v>
      </c>
    </row>
    <row r="837" spans="1:20">
      <c r="A837">
        <v>2315</v>
      </c>
      <c r="B837" t="s">
        <v>91</v>
      </c>
      <c r="C837">
        <v>1</v>
      </c>
      <c r="D837">
        <v>2315005</v>
      </c>
      <c r="E837" t="s">
        <v>225</v>
      </c>
      <c r="K837">
        <v>8</v>
      </c>
      <c r="L837">
        <v>1</v>
      </c>
      <c r="M837">
        <v>7</v>
      </c>
      <c r="N837">
        <f t="shared" si="91"/>
        <v>0</v>
      </c>
      <c r="O837">
        <f t="shared" si="92"/>
        <v>1</v>
      </c>
      <c r="P837" t="str">
        <f t="shared" si="93"/>
        <v>OK</v>
      </c>
      <c r="Q837">
        <f t="shared" si="94"/>
        <v>1</v>
      </c>
      <c r="R837" t="str">
        <f t="shared" si="95"/>
        <v/>
      </c>
      <c r="S837" t="str">
        <f t="shared" si="96"/>
        <v/>
      </c>
      <c r="T837">
        <f t="shared" si="97"/>
        <v>1</v>
      </c>
    </row>
    <row r="838" spans="1:20">
      <c r="A838">
        <v>2315</v>
      </c>
      <c r="B838" t="s">
        <v>91</v>
      </c>
      <c r="C838">
        <v>1</v>
      </c>
      <c r="D838">
        <v>2315006</v>
      </c>
      <c r="E838" t="s">
        <v>170</v>
      </c>
      <c r="K838">
        <v>9</v>
      </c>
      <c r="L838">
        <v>1</v>
      </c>
      <c r="M838">
        <v>8</v>
      </c>
      <c r="N838">
        <f t="shared" si="91"/>
        <v>0</v>
      </c>
      <c r="O838">
        <f t="shared" si="92"/>
        <v>1</v>
      </c>
      <c r="P838" t="str">
        <f t="shared" si="93"/>
        <v>OK</v>
      </c>
      <c r="Q838">
        <f t="shared" si="94"/>
        <v>1</v>
      </c>
      <c r="R838" t="str">
        <f t="shared" si="95"/>
        <v/>
      </c>
      <c r="S838" t="str">
        <f t="shared" si="96"/>
        <v/>
      </c>
      <c r="T838">
        <f t="shared" si="97"/>
        <v>1</v>
      </c>
    </row>
    <row r="839" spans="1:20">
      <c r="A839">
        <v>2315</v>
      </c>
      <c r="B839" t="s">
        <v>91</v>
      </c>
      <c r="C839">
        <v>1</v>
      </c>
      <c r="D839">
        <v>2315007</v>
      </c>
      <c r="E839" t="s">
        <v>61</v>
      </c>
      <c r="K839">
        <v>8</v>
      </c>
      <c r="L839">
        <v>1</v>
      </c>
      <c r="M839">
        <v>7</v>
      </c>
      <c r="N839">
        <f t="shared" si="91"/>
        <v>0</v>
      </c>
      <c r="O839">
        <f t="shared" si="92"/>
        <v>1</v>
      </c>
      <c r="P839" t="str">
        <f t="shared" si="93"/>
        <v>OK</v>
      </c>
      <c r="Q839">
        <f t="shared" si="94"/>
        <v>1</v>
      </c>
      <c r="R839" t="str">
        <f t="shared" si="95"/>
        <v/>
      </c>
      <c r="S839" t="str">
        <f t="shared" si="96"/>
        <v/>
      </c>
      <c r="T839">
        <f t="shared" si="97"/>
        <v>1</v>
      </c>
    </row>
    <row r="840" spans="1:20">
      <c r="A840">
        <v>2315</v>
      </c>
      <c r="B840" t="s">
        <v>91</v>
      </c>
      <c r="C840">
        <v>1</v>
      </c>
      <c r="D840">
        <v>2315008</v>
      </c>
      <c r="E840" t="s">
        <v>55</v>
      </c>
      <c r="K840">
        <v>11</v>
      </c>
      <c r="L840">
        <v>1</v>
      </c>
      <c r="M840">
        <v>10</v>
      </c>
      <c r="N840">
        <f t="shared" si="91"/>
        <v>0</v>
      </c>
      <c r="O840">
        <f t="shared" si="92"/>
        <v>1</v>
      </c>
      <c r="P840" t="str">
        <f t="shared" si="93"/>
        <v>OK</v>
      </c>
      <c r="Q840">
        <f t="shared" si="94"/>
        <v>1</v>
      </c>
      <c r="R840" t="str">
        <f t="shared" si="95"/>
        <v/>
      </c>
      <c r="S840" t="str">
        <f t="shared" si="96"/>
        <v/>
      </c>
      <c r="T840">
        <f t="shared" si="97"/>
        <v>1</v>
      </c>
    </row>
    <row r="841" spans="1:20">
      <c r="A841">
        <v>2315</v>
      </c>
      <c r="B841" t="s">
        <v>91</v>
      </c>
      <c r="C841">
        <v>1</v>
      </c>
      <c r="D841">
        <v>2315009</v>
      </c>
      <c r="E841" t="s">
        <v>92</v>
      </c>
      <c r="K841">
        <v>8</v>
      </c>
      <c r="L841">
        <v>1</v>
      </c>
      <c r="M841">
        <v>7</v>
      </c>
      <c r="N841">
        <f t="shared" si="91"/>
        <v>0</v>
      </c>
      <c r="O841">
        <f t="shared" si="92"/>
        <v>1</v>
      </c>
      <c r="P841" t="str">
        <f t="shared" si="93"/>
        <v>OK</v>
      </c>
      <c r="Q841">
        <f t="shared" si="94"/>
        <v>1</v>
      </c>
      <c r="R841" t="str">
        <f t="shared" si="95"/>
        <v/>
      </c>
      <c r="S841" t="str">
        <f t="shared" si="96"/>
        <v/>
      </c>
      <c r="T841">
        <f t="shared" si="97"/>
        <v>1</v>
      </c>
    </row>
    <row r="842" spans="1:20">
      <c r="A842">
        <v>2315</v>
      </c>
      <c r="B842" t="s">
        <v>91</v>
      </c>
      <c r="C842">
        <v>1</v>
      </c>
      <c r="D842">
        <v>2315010</v>
      </c>
      <c r="E842" t="s">
        <v>25</v>
      </c>
      <c r="K842">
        <v>10</v>
      </c>
      <c r="L842">
        <v>1</v>
      </c>
      <c r="M842">
        <v>9</v>
      </c>
      <c r="N842">
        <f t="shared" si="91"/>
        <v>0</v>
      </c>
      <c r="O842">
        <f t="shared" si="92"/>
        <v>1</v>
      </c>
      <c r="P842" t="str">
        <f t="shared" si="93"/>
        <v>OK</v>
      </c>
      <c r="Q842">
        <f t="shared" si="94"/>
        <v>1</v>
      </c>
      <c r="R842" t="str">
        <f t="shared" si="95"/>
        <v/>
      </c>
      <c r="S842" t="str">
        <f t="shared" si="96"/>
        <v/>
      </c>
      <c r="T842">
        <f t="shared" si="97"/>
        <v>1</v>
      </c>
    </row>
    <row r="843" spans="1:20">
      <c r="A843">
        <v>2315</v>
      </c>
      <c r="B843" t="s">
        <v>91</v>
      </c>
      <c r="C843">
        <v>1</v>
      </c>
      <c r="D843">
        <v>2315011</v>
      </c>
      <c r="E843" t="s">
        <v>24</v>
      </c>
      <c r="K843">
        <v>10</v>
      </c>
      <c r="L843">
        <v>1</v>
      </c>
      <c r="M843">
        <v>9</v>
      </c>
      <c r="N843">
        <f t="shared" si="91"/>
        <v>0</v>
      </c>
      <c r="O843">
        <f t="shared" si="92"/>
        <v>1</v>
      </c>
      <c r="P843" t="str">
        <f t="shared" si="93"/>
        <v>OK</v>
      </c>
      <c r="Q843">
        <f t="shared" si="94"/>
        <v>1</v>
      </c>
      <c r="R843" t="str">
        <f t="shared" si="95"/>
        <v/>
      </c>
      <c r="S843" t="str">
        <f t="shared" si="96"/>
        <v/>
      </c>
      <c r="T843">
        <f t="shared" si="97"/>
        <v>1</v>
      </c>
    </row>
    <row r="844" spans="1:20">
      <c r="A844">
        <v>2315</v>
      </c>
      <c r="B844" t="s">
        <v>91</v>
      </c>
      <c r="C844">
        <v>2</v>
      </c>
      <c r="D844">
        <v>2315012</v>
      </c>
      <c r="E844" t="s">
        <v>62</v>
      </c>
      <c r="K844">
        <v>6</v>
      </c>
      <c r="L844">
        <v>1</v>
      </c>
      <c r="M844">
        <v>5</v>
      </c>
      <c r="N844">
        <f t="shared" si="91"/>
        <v>0</v>
      </c>
      <c r="O844">
        <f t="shared" si="92"/>
        <v>1</v>
      </c>
      <c r="P844" t="str">
        <f t="shared" si="93"/>
        <v>OK</v>
      </c>
      <c r="Q844">
        <f t="shared" si="94"/>
        <v>1</v>
      </c>
      <c r="R844" t="str">
        <f t="shared" si="95"/>
        <v/>
      </c>
      <c r="S844" t="str">
        <f t="shared" si="96"/>
        <v/>
      </c>
      <c r="T844">
        <f t="shared" si="97"/>
        <v>1</v>
      </c>
    </row>
    <row r="845" spans="1:20">
      <c r="A845">
        <v>2315</v>
      </c>
      <c r="B845" t="s">
        <v>91</v>
      </c>
      <c r="C845">
        <v>2</v>
      </c>
      <c r="D845">
        <v>2315013</v>
      </c>
      <c r="E845" t="s">
        <v>54</v>
      </c>
      <c r="K845">
        <v>6</v>
      </c>
      <c r="L845">
        <v>1</v>
      </c>
      <c r="M845">
        <v>5</v>
      </c>
      <c r="N845">
        <f t="shared" si="91"/>
        <v>0</v>
      </c>
      <c r="O845">
        <f t="shared" si="92"/>
        <v>1</v>
      </c>
      <c r="P845" t="str">
        <f t="shared" si="93"/>
        <v>OK</v>
      </c>
      <c r="Q845">
        <f t="shared" si="94"/>
        <v>1</v>
      </c>
      <c r="R845" t="str">
        <f t="shared" si="95"/>
        <v/>
      </c>
      <c r="S845" t="str">
        <f t="shared" si="96"/>
        <v/>
      </c>
      <c r="T845">
        <f t="shared" si="97"/>
        <v>1</v>
      </c>
    </row>
    <row r="846" spans="1:20">
      <c r="A846">
        <v>2315</v>
      </c>
      <c r="B846" t="s">
        <v>91</v>
      </c>
      <c r="C846">
        <v>2</v>
      </c>
      <c r="D846">
        <v>2315014</v>
      </c>
      <c r="E846" t="s">
        <v>59</v>
      </c>
      <c r="K846">
        <v>6</v>
      </c>
      <c r="L846">
        <v>1</v>
      </c>
      <c r="M846">
        <v>5</v>
      </c>
      <c r="N846">
        <f t="shared" si="91"/>
        <v>0</v>
      </c>
      <c r="O846">
        <f t="shared" si="92"/>
        <v>1</v>
      </c>
      <c r="P846" t="str">
        <f t="shared" si="93"/>
        <v>OK</v>
      </c>
      <c r="Q846">
        <f t="shared" si="94"/>
        <v>1</v>
      </c>
      <c r="R846" t="str">
        <f t="shared" si="95"/>
        <v/>
      </c>
      <c r="S846" t="str">
        <f t="shared" si="96"/>
        <v/>
      </c>
      <c r="T846">
        <f t="shared" si="97"/>
        <v>1</v>
      </c>
    </row>
    <row r="847" spans="1:20">
      <c r="A847">
        <v>2315</v>
      </c>
      <c r="B847" t="s">
        <v>91</v>
      </c>
      <c r="C847">
        <v>2</v>
      </c>
      <c r="D847">
        <v>2315015</v>
      </c>
      <c r="E847" t="s">
        <v>226</v>
      </c>
      <c r="K847">
        <v>6</v>
      </c>
      <c r="L847">
        <v>1</v>
      </c>
      <c r="M847">
        <v>5</v>
      </c>
      <c r="N847">
        <f t="shared" si="91"/>
        <v>0</v>
      </c>
      <c r="O847">
        <f t="shared" si="92"/>
        <v>1</v>
      </c>
      <c r="P847" t="str">
        <f t="shared" si="93"/>
        <v>OK</v>
      </c>
      <c r="Q847">
        <f t="shared" si="94"/>
        <v>1</v>
      </c>
      <c r="R847" t="str">
        <f t="shared" si="95"/>
        <v/>
      </c>
      <c r="S847" t="str">
        <f t="shared" si="96"/>
        <v/>
      </c>
      <c r="T847">
        <f t="shared" si="97"/>
        <v>1</v>
      </c>
    </row>
    <row r="848" spans="1:20">
      <c r="A848">
        <v>2315</v>
      </c>
      <c r="B848" t="s">
        <v>91</v>
      </c>
      <c r="C848">
        <v>2</v>
      </c>
      <c r="D848">
        <v>2315016</v>
      </c>
      <c r="E848" t="s">
        <v>27</v>
      </c>
      <c r="K848">
        <v>6</v>
      </c>
      <c r="L848">
        <v>1</v>
      </c>
      <c r="M848">
        <v>5</v>
      </c>
      <c r="N848">
        <f t="shared" si="91"/>
        <v>0</v>
      </c>
      <c r="O848">
        <f t="shared" si="92"/>
        <v>1</v>
      </c>
      <c r="P848" t="str">
        <f t="shared" si="93"/>
        <v>OK</v>
      </c>
      <c r="Q848">
        <f t="shared" si="94"/>
        <v>1</v>
      </c>
      <c r="R848" t="str">
        <f t="shared" si="95"/>
        <v/>
      </c>
      <c r="S848" t="str">
        <f t="shared" si="96"/>
        <v/>
      </c>
      <c r="T848">
        <f t="shared" si="97"/>
        <v>1</v>
      </c>
    </row>
    <row r="849" spans="1:20">
      <c r="A849">
        <v>2315</v>
      </c>
      <c r="B849" t="s">
        <v>91</v>
      </c>
      <c r="C849">
        <v>2</v>
      </c>
      <c r="D849">
        <v>2315017</v>
      </c>
      <c r="E849" t="s">
        <v>64</v>
      </c>
      <c r="K849">
        <v>6</v>
      </c>
      <c r="L849">
        <v>1</v>
      </c>
      <c r="M849">
        <v>5</v>
      </c>
      <c r="N849">
        <f t="shared" si="91"/>
        <v>0</v>
      </c>
      <c r="O849">
        <f t="shared" si="92"/>
        <v>1</v>
      </c>
      <c r="P849" t="str">
        <f t="shared" si="93"/>
        <v>OK</v>
      </c>
      <c r="Q849">
        <f t="shared" si="94"/>
        <v>1</v>
      </c>
      <c r="R849" t="str">
        <f t="shared" si="95"/>
        <v/>
      </c>
      <c r="S849" t="str">
        <f t="shared" si="96"/>
        <v/>
      </c>
      <c r="T849">
        <f t="shared" si="97"/>
        <v>1</v>
      </c>
    </row>
    <row r="850" spans="1:20">
      <c r="A850">
        <v>2315</v>
      </c>
      <c r="B850" t="s">
        <v>91</v>
      </c>
      <c r="C850">
        <v>2</v>
      </c>
      <c r="D850">
        <v>2315018</v>
      </c>
      <c r="E850" t="s">
        <v>95</v>
      </c>
      <c r="K850">
        <v>6</v>
      </c>
      <c r="L850">
        <v>1</v>
      </c>
      <c r="M850">
        <v>5</v>
      </c>
      <c r="N850">
        <f t="shared" si="91"/>
        <v>0</v>
      </c>
      <c r="O850">
        <f t="shared" si="92"/>
        <v>1</v>
      </c>
      <c r="P850" t="str">
        <f t="shared" si="93"/>
        <v>OK</v>
      </c>
      <c r="Q850">
        <f t="shared" si="94"/>
        <v>1</v>
      </c>
      <c r="R850" t="str">
        <f t="shared" si="95"/>
        <v/>
      </c>
      <c r="S850" t="str">
        <f t="shared" si="96"/>
        <v/>
      </c>
      <c r="T850">
        <f t="shared" si="97"/>
        <v>1</v>
      </c>
    </row>
    <row r="851" spans="1:20">
      <c r="A851">
        <v>2315</v>
      </c>
      <c r="B851" t="s">
        <v>91</v>
      </c>
      <c r="C851">
        <v>2</v>
      </c>
      <c r="D851">
        <v>2315019</v>
      </c>
      <c r="E851" t="s">
        <v>227</v>
      </c>
      <c r="K851">
        <v>6</v>
      </c>
      <c r="L851">
        <v>1</v>
      </c>
      <c r="M851">
        <v>5</v>
      </c>
      <c r="N851">
        <f t="shared" si="91"/>
        <v>0</v>
      </c>
      <c r="O851">
        <f t="shared" si="92"/>
        <v>1</v>
      </c>
      <c r="P851" t="str">
        <f t="shared" si="93"/>
        <v>OK</v>
      </c>
      <c r="Q851">
        <f t="shared" si="94"/>
        <v>1</v>
      </c>
      <c r="R851" t="str">
        <f t="shared" si="95"/>
        <v/>
      </c>
      <c r="S851" t="str">
        <f t="shared" si="96"/>
        <v/>
      </c>
      <c r="T851">
        <f t="shared" si="97"/>
        <v>1</v>
      </c>
    </row>
    <row r="852" spans="1:20">
      <c r="A852">
        <v>2315</v>
      </c>
      <c r="B852" t="s">
        <v>91</v>
      </c>
      <c r="C852">
        <v>2</v>
      </c>
      <c r="D852">
        <v>2315020</v>
      </c>
      <c r="E852" t="s">
        <v>228</v>
      </c>
      <c r="K852">
        <v>6</v>
      </c>
      <c r="L852">
        <v>1</v>
      </c>
      <c r="M852">
        <v>5</v>
      </c>
      <c r="N852">
        <f t="shared" si="91"/>
        <v>0</v>
      </c>
      <c r="O852">
        <f t="shared" si="92"/>
        <v>1</v>
      </c>
      <c r="P852" t="str">
        <f t="shared" si="93"/>
        <v>OK</v>
      </c>
      <c r="Q852">
        <f t="shared" si="94"/>
        <v>1</v>
      </c>
      <c r="R852" t="str">
        <f t="shared" si="95"/>
        <v/>
      </c>
      <c r="S852" t="str">
        <f t="shared" si="96"/>
        <v/>
      </c>
      <c r="T852">
        <f t="shared" si="97"/>
        <v>1</v>
      </c>
    </row>
    <row r="853" spans="1:20">
      <c r="A853">
        <v>2315</v>
      </c>
      <c r="B853" t="s">
        <v>91</v>
      </c>
      <c r="C853">
        <v>2</v>
      </c>
      <c r="D853">
        <v>2315021</v>
      </c>
      <c r="E853" t="s">
        <v>30</v>
      </c>
      <c r="K853">
        <v>6</v>
      </c>
      <c r="L853">
        <v>2</v>
      </c>
      <c r="M853">
        <v>4</v>
      </c>
      <c r="N853">
        <f t="shared" si="91"/>
        <v>0</v>
      </c>
      <c r="O853">
        <f t="shared" si="92"/>
        <v>1</v>
      </c>
      <c r="P853" t="str">
        <f t="shared" si="93"/>
        <v>OK</v>
      </c>
      <c r="Q853">
        <f t="shared" si="94"/>
        <v>1</v>
      </c>
      <c r="R853" t="str">
        <f t="shared" si="95"/>
        <v/>
      </c>
      <c r="S853" t="str">
        <f t="shared" si="96"/>
        <v/>
      </c>
      <c r="T853">
        <f t="shared" si="97"/>
        <v>1</v>
      </c>
    </row>
    <row r="854" spans="1:20">
      <c r="A854">
        <v>2315</v>
      </c>
      <c r="B854" t="s">
        <v>91</v>
      </c>
      <c r="C854">
        <v>2</v>
      </c>
      <c r="D854">
        <v>2315022</v>
      </c>
      <c r="E854" t="s">
        <v>28</v>
      </c>
      <c r="K854">
        <v>6</v>
      </c>
      <c r="L854">
        <v>1</v>
      </c>
      <c r="M854">
        <v>5</v>
      </c>
      <c r="N854">
        <f t="shared" si="91"/>
        <v>0</v>
      </c>
      <c r="O854">
        <f t="shared" si="92"/>
        <v>1</v>
      </c>
      <c r="P854" t="str">
        <f t="shared" si="93"/>
        <v>OK</v>
      </c>
      <c r="Q854">
        <f t="shared" si="94"/>
        <v>1</v>
      </c>
      <c r="R854" t="str">
        <f t="shared" si="95"/>
        <v/>
      </c>
      <c r="S854" t="str">
        <f t="shared" si="96"/>
        <v/>
      </c>
      <c r="T854">
        <f t="shared" si="97"/>
        <v>1</v>
      </c>
    </row>
    <row r="855" spans="1:20">
      <c r="A855">
        <v>2315</v>
      </c>
      <c r="B855" t="s">
        <v>91</v>
      </c>
      <c r="C855">
        <v>2</v>
      </c>
      <c r="D855">
        <v>2315023</v>
      </c>
      <c r="E855" t="s">
        <v>26</v>
      </c>
      <c r="K855">
        <v>8</v>
      </c>
      <c r="L855">
        <v>3</v>
      </c>
      <c r="M855">
        <v>5</v>
      </c>
      <c r="N855">
        <f t="shared" si="91"/>
        <v>0</v>
      </c>
      <c r="O855">
        <f t="shared" si="92"/>
        <v>1</v>
      </c>
      <c r="P855" t="str">
        <f t="shared" si="93"/>
        <v>OK</v>
      </c>
      <c r="Q855">
        <f t="shared" si="94"/>
        <v>0</v>
      </c>
      <c r="R855" t="str">
        <f t="shared" si="95"/>
        <v/>
      </c>
      <c r="S855" t="str">
        <f t="shared" si="96"/>
        <v/>
      </c>
      <c r="T855">
        <f t="shared" si="97"/>
        <v>0</v>
      </c>
    </row>
    <row r="856" spans="1:20">
      <c r="A856">
        <v>2315</v>
      </c>
      <c r="B856" t="s">
        <v>91</v>
      </c>
      <c r="C856">
        <v>3</v>
      </c>
      <c r="D856">
        <v>2315024</v>
      </c>
      <c r="E856" t="s">
        <v>94</v>
      </c>
      <c r="K856">
        <v>4</v>
      </c>
      <c r="L856">
        <v>0</v>
      </c>
      <c r="M856">
        <v>4</v>
      </c>
      <c r="N856">
        <f t="shared" si="91"/>
        <v>0</v>
      </c>
      <c r="O856">
        <f t="shared" si="92"/>
        <v>1</v>
      </c>
      <c r="P856" t="str">
        <f t="shared" si="93"/>
        <v>OK</v>
      </c>
      <c r="Q856">
        <f t="shared" si="94"/>
        <v>1</v>
      </c>
      <c r="R856" t="str">
        <f t="shared" si="95"/>
        <v/>
      </c>
      <c r="S856" t="str">
        <f t="shared" si="96"/>
        <v/>
      </c>
      <c r="T856">
        <f t="shared" si="97"/>
        <v>1</v>
      </c>
    </row>
    <row r="857" spans="1:20">
      <c r="A857">
        <v>2315</v>
      </c>
      <c r="B857" t="s">
        <v>91</v>
      </c>
      <c r="C857">
        <v>3</v>
      </c>
      <c r="D857">
        <v>2315025</v>
      </c>
      <c r="E857" t="s">
        <v>66</v>
      </c>
      <c r="K857">
        <v>4</v>
      </c>
      <c r="L857">
        <v>0</v>
      </c>
      <c r="M857">
        <v>4</v>
      </c>
      <c r="N857">
        <f t="shared" si="91"/>
        <v>0</v>
      </c>
      <c r="O857">
        <f t="shared" si="92"/>
        <v>1</v>
      </c>
      <c r="P857" t="str">
        <f t="shared" si="93"/>
        <v>OK</v>
      </c>
      <c r="Q857">
        <f t="shared" si="94"/>
        <v>1</v>
      </c>
      <c r="R857" t="str">
        <f t="shared" si="95"/>
        <v/>
      </c>
      <c r="S857" t="str">
        <f t="shared" si="96"/>
        <v/>
      </c>
      <c r="T857">
        <f t="shared" si="97"/>
        <v>1</v>
      </c>
    </row>
    <row r="858" spans="1:20">
      <c r="A858">
        <v>2315</v>
      </c>
      <c r="B858" t="s">
        <v>91</v>
      </c>
      <c r="C858">
        <v>3</v>
      </c>
      <c r="D858">
        <v>2315026</v>
      </c>
      <c r="E858" t="s">
        <v>97</v>
      </c>
      <c r="K858">
        <v>5</v>
      </c>
      <c r="L858">
        <v>1</v>
      </c>
      <c r="M858">
        <v>4</v>
      </c>
      <c r="N858">
        <f t="shared" si="91"/>
        <v>0</v>
      </c>
      <c r="O858">
        <f t="shared" si="92"/>
        <v>1</v>
      </c>
      <c r="P858" t="str">
        <f t="shared" si="93"/>
        <v>OK</v>
      </c>
      <c r="Q858">
        <f t="shared" si="94"/>
        <v>1</v>
      </c>
      <c r="R858" t="str">
        <f t="shared" si="95"/>
        <v/>
      </c>
      <c r="S858" t="str">
        <f t="shared" si="96"/>
        <v/>
      </c>
      <c r="T858">
        <f t="shared" si="97"/>
        <v>1</v>
      </c>
    </row>
    <row r="859" spans="1:20">
      <c r="A859">
        <v>2315</v>
      </c>
      <c r="B859" t="s">
        <v>91</v>
      </c>
      <c r="C859">
        <v>3</v>
      </c>
      <c r="D859">
        <v>2315027</v>
      </c>
      <c r="E859" t="s">
        <v>33</v>
      </c>
      <c r="K859">
        <v>6</v>
      </c>
      <c r="L859">
        <v>0</v>
      </c>
      <c r="M859">
        <v>6</v>
      </c>
      <c r="N859">
        <f t="shared" si="91"/>
        <v>0</v>
      </c>
      <c r="O859">
        <f t="shared" si="92"/>
        <v>1</v>
      </c>
      <c r="P859" t="str">
        <f t="shared" si="93"/>
        <v>OK</v>
      </c>
      <c r="Q859">
        <f t="shared" si="94"/>
        <v>1</v>
      </c>
      <c r="R859" t="str">
        <f t="shared" si="95"/>
        <v/>
      </c>
      <c r="S859" t="str">
        <f t="shared" si="96"/>
        <v/>
      </c>
      <c r="T859">
        <f t="shared" si="97"/>
        <v>1</v>
      </c>
    </row>
    <row r="860" spans="1:20">
      <c r="A860">
        <v>2315</v>
      </c>
      <c r="B860" t="s">
        <v>91</v>
      </c>
      <c r="C860">
        <v>3</v>
      </c>
      <c r="D860">
        <v>2315028</v>
      </c>
      <c r="E860" t="s">
        <v>35</v>
      </c>
      <c r="K860">
        <v>8</v>
      </c>
      <c r="L860">
        <v>1</v>
      </c>
      <c r="M860">
        <v>7</v>
      </c>
      <c r="N860">
        <f t="shared" si="91"/>
        <v>0</v>
      </c>
      <c r="O860">
        <f t="shared" si="92"/>
        <v>1</v>
      </c>
      <c r="P860" t="str">
        <f t="shared" si="93"/>
        <v>OK</v>
      </c>
      <c r="Q860">
        <f t="shared" si="94"/>
        <v>1</v>
      </c>
      <c r="R860" t="str">
        <f t="shared" si="95"/>
        <v/>
      </c>
      <c r="S860" t="str">
        <f t="shared" si="96"/>
        <v/>
      </c>
      <c r="T860">
        <f t="shared" si="97"/>
        <v>1</v>
      </c>
    </row>
    <row r="861" spans="1:20">
      <c r="A861">
        <v>2315</v>
      </c>
      <c r="B861" t="s">
        <v>91</v>
      </c>
      <c r="C861">
        <v>3</v>
      </c>
      <c r="D861">
        <v>2315029</v>
      </c>
      <c r="E861" t="s">
        <v>65</v>
      </c>
      <c r="K861">
        <v>5</v>
      </c>
      <c r="L861">
        <v>1</v>
      </c>
      <c r="M861">
        <v>4</v>
      </c>
      <c r="N861">
        <f t="shared" si="91"/>
        <v>0</v>
      </c>
      <c r="O861">
        <f t="shared" si="92"/>
        <v>1</v>
      </c>
      <c r="P861" t="str">
        <f t="shared" si="93"/>
        <v>OK</v>
      </c>
      <c r="Q861">
        <f t="shared" si="94"/>
        <v>1</v>
      </c>
      <c r="R861" t="str">
        <f t="shared" si="95"/>
        <v/>
      </c>
      <c r="S861" t="str">
        <f t="shared" si="96"/>
        <v/>
      </c>
      <c r="T861">
        <f t="shared" si="97"/>
        <v>1</v>
      </c>
    </row>
    <row r="862" spans="1:20">
      <c r="A862">
        <v>2315</v>
      </c>
      <c r="B862" t="s">
        <v>91</v>
      </c>
      <c r="C862">
        <v>3</v>
      </c>
      <c r="D862">
        <v>2315030</v>
      </c>
      <c r="E862" t="s">
        <v>32</v>
      </c>
      <c r="K862">
        <v>5</v>
      </c>
      <c r="L862">
        <v>1</v>
      </c>
      <c r="M862">
        <v>4</v>
      </c>
      <c r="N862">
        <f t="shared" si="91"/>
        <v>0</v>
      </c>
      <c r="O862">
        <f t="shared" si="92"/>
        <v>1</v>
      </c>
      <c r="P862" t="str">
        <f t="shared" si="93"/>
        <v>OK</v>
      </c>
      <c r="Q862">
        <f t="shared" si="94"/>
        <v>1</v>
      </c>
      <c r="R862" t="str">
        <f t="shared" si="95"/>
        <v/>
      </c>
      <c r="S862" t="str">
        <f t="shared" si="96"/>
        <v/>
      </c>
      <c r="T862">
        <f t="shared" si="97"/>
        <v>1</v>
      </c>
    </row>
    <row r="863" spans="1:20">
      <c r="A863">
        <v>2315</v>
      </c>
      <c r="B863" t="s">
        <v>91</v>
      </c>
      <c r="C863">
        <v>3</v>
      </c>
      <c r="D863">
        <v>2315031</v>
      </c>
      <c r="E863" t="s">
        <v>96</v>
      </c>
      <c r="K863">
        <v>4</v>
      </c>
      <c r="L863">
        <v>0</v>
      </c>
      <c r="M863">
        <v>4</v>
      </c>
      <c r="N863">
        <f t="shared" si="91"/>
        <v>0</v>
      </c>
      <c r="O863">
        <f t="shared" si="92"/>
        <v>1</v>
      </c>
      <c r="P863" t="str">
        <f t="shared" si="93"/>
        <v>OK</v>
      </c>
      <c r="Q863">
        <f t="shared" si="94"/>
        <v>1</v>
      </c>
      <c r="R863" t="str">
        <f t="shared" si="95"/>
        <v/>
      </c>
      <c r="S863" t="str">
        <f t="shared" si="96"/>
        <v/>
      </c>
      <c r="T863">
        <f t="shared" si="97"/>
        <v>1</v>
      </c>
    </row>
    <row r="864" spans="1:20">
      <c r="A864">
        <v>2315</v>
      </c>
      <c r="B864" t="s">
        <v>91</v>
      </c>
      <c r="C864">
        <v>3</v>
      </c>
      <c r="D864">
        <v>2315032</v>
      </c>
      <c r="E864" t="s">
        <v>101</v>
      </c>
      <c r="K864">
        <v>5</v>
      </c>
      <c r="L864">
        <v>1</v>
      </c>
      <c r="M864">
        <v>4</v>
      </c>
      <c r="N864">
        <f t="shared" si="91"/>
        <v>0</v>
      </c>
      <c r="O864">
        <f t="shared" si="92"/>
        <v>1</v>
      </c>
      <c r="P864" t="str">
        <f t="shared" si="93"/>
        <v>OK</v>
      </c>
      <c r="Q864">
        <f t="shared" si="94"/>
        <v>1</v>
      </c>
      <c r="R864" t="str">
        <f t="shared" si="95"/>
        <v/>
      </c>
      <c r="S864" t="str">
        <f t="shared" si="96"/>
        <v/>
      </c>
      <c r="T864">
        <f t="shared" si="97"/>
        <v>1</v>
      </c>
    </row>
    <row r="865" spans="1:20">
      <c r="A865">
        <v>2315</v>
      </c>
      <c r="B865" t="s">
        <v>91</v>
      </c>
      <c r="C865">
        <v>3</v>
      </c>
      <c r="D865">
        <v>2315033</v>
      </c>
      <c r="E865" t="s">
        <v>102</v>
      </c>
      <c r="K865">
        <v>5</v>
      </c>
      <c r="L865">
        <v>1</v>
      </c>
      <c r="M865">
        <v>4</v>
      </c>
      <c r="N865">
        <f t="shared" si="91"/>
        <v>0</v>
      </c>
      <c r="O865">
        <f t="shared" si="92"/>
        <v>1</v>
      </c>
      <c r="P865" t="str">
        <f t="shared" si="93"/>
        <v>OK</v>
      </c>
      <c r="Q865">
        <f t="shared" si="94"/>
        <v>1</v>
      </c>
      <c r="R865" t="str">
        <f t="shared" si="95"/>
        <v/>
      </c>
      <c r="S865" t="str">
        <f t="shared" si="96"/>
        <v/>
      </c>
      <c r="T865">
        <f t="shared" si="97"/>
        <v>1</v>
      </c>
    </row>
    <row r="866" spans="1:20">
      <c r="A866">
        <v>2315</v>
      </c>
      <c r="B866" t="s">
        <v>91</v>
      </c>
      <c r="C866">
        <v>3</v>
      </c>
      <c r="D866">
        <v>2315034</v>
      </c>
      <c r="E866" t="s">
        <v>229</v>
      </c>
      <c r="K866">
        <v>5</v>
      </c>
      <c r="L866">
        <v>1</v>
      </c>
      <c r="M866">
        <v>4</v>
      </c>
      <c r="N866">
        <f t="shared" si="91"/>
        <v>0</v>
      </c>
      <c r="O866">
        <f t="shared" si="92"/>
        <v>1</v>
      </c>
      <c r="P866" t="str">
        <f t="shared" si="93"/>
        <v>OK</v>
      </c>
      <c r="Q866">
        <f t="shared" si="94"/>
        <v>1</v>
      </c>
      <c r="R866" t="str">
        <f t="shared" si="95"/>
        <v/>
      </c>
      <c r="S866" t="str">
        <f t="shared" si="96"/>
        <v/>
      </c>
      <c r="T866">
        <f t="shared" si="97"/>
        <v>1</v>
      </c>
    </row>
    <row r="867" spans="1:20">
      <c r="A867">
        <v>2315</v>
      </c>
      <c r="B867" t="s">
        <v>91</v>
      </c>
      <c r="C867">
        <v>4</v>
      </c>
      <c r="D867">
        <v>2315035</v>
      </c>
      <c r="E867" t="s">
        <v>71</v>
      </c>
      <c r="K867">
        <v>7</v>
      </c>
      <c r="L867">
        <v>3</v>
      </c>
      <c r="M867">
        <v>4</v>
      </c>
      <c r="N867">
        <f t="shared" si="91"/>
        <v>0</v>
      </c>
      <c r="O867">
        <f t="shared" si="92"/>
        <v>1</v>
      </c>
      <c r="P867" t="str">
        <f t="shared" si="93"/>
        <v>OK</v>
      </c>
      <c r="Q867">
        <f t="shared" si="94"/>
        <v>1</v>
      </c>
      <c r="R867" t="str">
        <f t="shared" si="95"/>
        <v/>
      </c>
      <c r="S867" t="str">
        <f t="shared" si="96"/>
        <v/>
      </c>
      <c r="T867">
        <f t="shared" si="97"/>
        <v>1</v>
      </c>
    </row>
    <row r="868" spans="1:20">
      <c r="A868">
        <v>2315</v>
      </c>
      <c r="B868" t="s">
        <v>91</v>
      </c>
      <c r="C868">
        <v>4</v>
      </c>
      <c r="D868">
        <v>2315036</v>
      </c>
      <c r="E868" t="s">
        <v>98</v>
      </c>
      <c r="K868">
        <v>11</v>
      </c>
      <c r="L868">
        <v>3</v>
      </c>
      <c r="M868">
        <v>8</v>
      </c>
      <c r="N868">
        <f t="shared" si="91"/>
        <v>0</v>
      </c>
      <c r="O868">
        <f t="shared" si="92"/>
        <v>1</v>
      </c>
      <c r="P868" t="str">
        <f t="shared" si="93"/>
        <v>OK</v>
      </c>
      <c r="Q868">
        <f t="shared" si="94"/>
        <v>1</v>
      </c>
      <c r="R868" t="str">
        <f t="shared" si="95"/>
        <v/>
      </c>
      <c r="S868" t="str">
        <f t="shared" si="96"/>
        <v/>
      </c>
      <c r="T868">
        <f t="shared" si="97"/>
        <v>1</v>
      </c>
    </row>
    <row r="869" spans="1:20">
      <c r="A869">
        <v>2315</v>
      </c>
      <c r="B869" t="s">
        <v>91</v>
      </c>
      <c r="C869">
        <v>4</v>
      </c>
      <c r="D869">
        <v>2315038</v>
      </c>
      <c r="E869" t="s">
        <v>34</v>
      </c>
      <c r="K869">
        <v>9</v>
      </c>
      <c r="L869">
        <v>1</v>
      </c>
      <c r="M869">
        <v>8</v>
      </c>
      <c r="N869">
        <f t="shared" si="91"/>
        <v>0</v>
      </c>
      <c r="O869">
        <f t="shared" si="92"/>
        <v>1</v>
      </c>
      <c r="P869" t="str">
        <f t="shared" si="93"/>
        <v>OK</v>
      </c>
      <c r="Q869">
        <f t="shared" si="94"/>
        <v>1</v>
      </c>
      <c r="R869" t="str">
        <f t="shared" si="95"/>
        <v/>
      </c>
      <c r="S869" t="str">
        <f t="shared" si="96"/>
        <v/>
      </c>
      <c r="T869">
        <f t="shared" si="97"/>
        <v>1</v>
      </c>
    </row>
    <row r="870" spans="1:20">
      <c r="A870">
        <v>2315</v>
      </c>
      <c r="B870" t="s">
        <v>91</v>
      </c>
      <c r="C870">
        <v>4</v>
      </c>
      <c r="D870">
        <v>2315039</v>
      </c>
      <c r="E870" t="s">
        <v>31</v>
      </c>
      <c r="K870">
        <v>8</v>
      </c>
      <c r="L870">
        <v>1</v>
      </c>
      <c r="M870">
        <v>7</v>
      </c>
      <c r="N870">
        <f t="shared" si="91"/>
        <v>0</v>
      </c>
      <c r="O870">
        <f t="shared" si="92"/>
        <v>1</v>
      </c>
      <c r="P870" t="str">
        <f t="shared" si="93"/>
        <v>OK</v>
      </c>
      <c r="Q870">
        <f t="shared" si="94"/>
        <v>1</v>
      </c>
      <c r="R870" t="str">
        <f t="shared" si="95"/>
        <v/>
      </c>
      <c r="S870" t="str">
        <f t="shared" si="96"/>
        <v/>
      </c>
      <c r="T870">
        <f t="shared" si="97"/>
        <v>1</v>
      </c>
    </row>
    <row r="871" spans="1:20">
      <c r="A871">
        <v>2315</v>
      </c>
      <c r="B871" t="s">
        <v>91</v>
      </c>
      <c r="C871">
        <v>4</v>
      </c>
      <c r="D871">
        <v>2315041</v>
      </c>
      <c r="E871" t="s">
        <v>100</v>
      </c>
      <c r="K871">
        <v>9</v>
      </c>
      <c r="L871">
        <v>4</v>
      </c>
      <c r="M871">
        <v>5</v>
      </c>
      <c r="N871">
        <f t="shared" si="91"/>
        <v>0</v>
      </c>
      <c r="O871">
        <f t="shared" si="92"/>
        <v>1</v>
      </c>
      <c r="P871" t="str">
        <f t="shared" si="93"/>
        <v>OK</v>
      </c>
      <c r="Q871">
        <f t="shared" si="94"/>
        <v>1</v>
      </c>
      <c r="R871" t="str">
        <f t="shared" si="95"/>
        <v/>
      </c>
      <c r="S871" t="str">
        <f t="shared" si="96"/>
        <v/>
      </c>
      <c r="T871">
        <f t="shared" si="97"/>
        <v>1</v>
      </c>
    </row>
    <row r="872" spans="1:20">
      <c r="A872">
        <v>2315</v>
      </c>
      <c r="B872" t="s">
        <v>91</v>
      </c>
      <c r="C872">
        <v>4</v>
      </c>
      <c r="D872">
        <v>2315042</v>
      </c>
      <c r="E872" t="s">
        <v>103</v>
      </c>
      <c r="K872">
        <v>11</v>
      </c>
      <c r="L872">
        <v>4</v>
      </c>
      <c r="M872">
        <v>7</v>
      </c>
      <c r="N872">
        <f t="shared" si="91"/>
        <v>0</v>
      </c>
      <c r="O872">
        <f t="shared" si="92"/>
        <v>1</v>
      </c>
      <c r="P872" t="str">
        <f t="shared" si="93"/>
        <v>OK</v>
      </c>
      <c r="Q872">
        <f t="shared" si="94"/>
        <v>1</v>
      </c>
      <c r="R872" t="str">
        <f t="shared" si="95"/>
        <v/>
      </c>
      <c r="S872" t="str">
        <f t="shared" si="96"/>
        <v/>
      </c>
      <c r="T872">
        <f t="shared" si="97"/>
        <v>1</v>
      </c>
    </row>
    <row r="873" spans="1:20">
      <c r="A873">
        <v>2315</v>
      </c>
      <c r="B873" t="s">
        <v>91</v>
      </c>
      <c r="C873">
        <v>4</v>
      </c>
      <c r="D873">
        <v>2315043</v>
      </c>
      <c r="E873" t="s">
        <v>99</v>
      </c>
      <c r="K873">
        <v>12</v>
      </c>
      <c r="L873">
        <v>5</v>
      </c>
      <c r="M873">
        <v>7</v>
      </c>
      <c r="N873">
        <f t="shared" si="91"/>
        <v>0</v>
      </c>
      <c r="O873">
        <f t="shared" si="92"/>
        <v>1</v>
      </c>
      <c r="P873" t="str">
        <f t="shared" si="93"/>
        <v>OK</v>
      </c>
      <c r="Q873">
        <f t="shared" si="94"/>
        <v>1</v>
      </c>
      <c r="R873" t="str">
        <f t="shared" si="95"/>
        <v/>
      </c>
      <c r="S873" t="str">
        <f t="shared" si="96"/>
        <v/>
      </c>
      <c r="T873">
        <f t="shared" si="97"/>
        <v>1</v>
      </c>
    </row>
    <row r="874" spans="1:20">
      <c r="A874">
        <v>2315</v>
      </c>
      <c r="B874" t="s">
        <v>91</v>
      </c>
      <c r="C874">
        <v>4</v>
      </c>
      <c r="D874">
        <v>2315044</v>
      </c>
      <c r="E874" t="s">
        <v>37</v>
      </c>
      <c r="K874">
        <v>10</v>
      </c>
      <c r="L874">
        <v>3</v>
      </c>
      <c r="M874">
        <v>7</v>
      </c>
      <c r="N874">
        <f t="shared" si="91"/>
        <v>0</v>
      </c>
      <c r="O874">
        <f t="shared" si="92"/>
        <v>1</v>
      </c>
      <c r="P874" t="str">
        <f t="shared" si="93"/>
        <v>OK</v>
      </c>
      <c r="Q874">
        <f t="shared" si="94"/>
        <v>1</v>
      </c>
      <c r="R874" t="str">
        <f t="shared" si="95"/>
        <v/>
      </c>
      <c r="S874" t="str">
        <f t="shared" si="96"/>
        <v/>
      </c>
      <c r="T874">
        <f t="shared" si="97"/>
        <v>1</v>
      </c>
    </row>
    <row r="875" spans="1:20">
      <c r="A875">
        <v>2315</v>
      </c>
      <c r="B875" t="s">
        <v>91</v>
      </c>
      <c r="C875">
        <v>4</v>
      </c>
      <c r="D875">
        <v>2315045</v>
      </c>
      <c r="E875" t="s">
        <v>36</v>
      </c>
      <c r="K875">
        <v>9</v>
      </c>
      <c r="L875">
        <v>3</v>
      </c>
      <c r="M875">
        <v>6</v>
      </c>
      <c r="N875">
        <f t="shared" si="91"/>
        <v>0</v>
      </c>
      <c r="O875">
        <f t="shared" si="92"/>
        <v>1</v>
      </c>
      <c r="P875" t="str">
        <f t="shared" si="93"/>
        <v>OK</v>
      </c>
      <c r="Q875">
        <f t="shared" si="94"/>
        <v>1</v>
      </c>
      <c r="R875" t="str">
        <f t="shared" si="95"/>
        <v/>
      </c>
      <c r="S875" t="str">
        <f t="shared" si="96"/>
        <v/>
      </c>
      <c r="T875">
        <f t="shared" si="97"/>
        <v>1</v>
      </c>
    </row>
    <row r="876" spans="1:20">
      <c r="A876">
        <v>2315</v>
      </c>
      <c r="B876" t="s">
        <v>91</v>
      </c>
      <c r="C876">
        <v>4</v>
      </c>
      <c r="D876">
        <v>2315046</v>
      </c>
      <c r="E876" t="s">
        <v>38</v>
      </c>
      <c r="K876">
        <v>10</v>
      </c>
      <c r="L876">
        <v>4</v>
      </c>
      <c r="M876">
        <v>6</v>
      </c>
      <c r="N876">
        <f t="shared" si="91"/>
        <v>0</v>
      </c>
      <c r="O876">
        <f t="shared" si="92"/>
        <v>1</v>
      </c>
      <c r="P876" t="str">
        <f t="shared" si="93"/>
        <v>OK</v>
      </c>
      <c r="Q876">
        <f t="shared" si="94"/>
        <v>1</v>
      </c>
      <c r="R876" t="str">
        <f t="shared" si="95"/>
        <v/>
      </c>
      <c r="S876" t="str">
        <f t="shared" si="96"/>
        <v/>
      </c>
      <c r="T876">
        <f t="shared" si="97"/>
        <v>1</v>
      </c>
    </row>
    <row r="877" spans="1:20">
      <c r="A877">
        <v>2315</v>
      </c>
      <c r="B877" t="s">
        <v>91</v>
      </c>
      <c r="C877">
        <v>5</v>
      </c>
      <c r="D877">
        <v>2315037</v>
      </c>
      <c r="E877" t="s">
        <v>82</v>
      </c>
      <c r="K877">
        <v>6</v>
      </c>
      <c r="L877">
        <v>4</v>
      </c>
      <c r="M877">
        <v>2</v>
      </c>
      <c r="N877">
        <f t="shared" si="91"/>
        <v>0</v>
      </c>
      <c r="O877">
        <f t="shared" si="92"/>
        <v>1</v>
      </c>
      <c r="P877" t="str">
        <f t="shared" si="93"/>
        <v>OK</v>
      </c>
      <c r="Q877">
        <f t="shared" si="94"/>
        <v>1</v>
      </c>
      <c r="R877" t="str">
        <f t="shared" si="95"/>
        <v/>
      </c>
      <c r="S877" t="str">
        <f t="shared" si="96"/>
        <v/>
      </c>
      <c r="T877">
        <f t="shared" si="97"/>
        <v>1</v>
      </c>
    </row>
    <row r="878" spans="1:20">
      <c r="A878">
        <v>2315</v>
      </c>
      <c r="B878" t="s">
        <v>91</v>
      </c>
      <c r="C878">
        <v>5</v>
      </c>
      <c r="D878">
        <v>2315040</v>
      </c>
      <c r="E878" t="s">
        <v>39</v>
      </c>
      <c r="K878">
        <v>3</v>
      </c>
      <c r="L878">
        <v>1</v>
      </c>
      <c r="M878">
        <v>2</v>
      </c>
      <c r="N878">
        <f t="shared" si="91"/>
        <v>0</v>
      </c>
      <c r="O878">
        <f t="shared" si="92"/>
        <v>1</v>
      </c>
      <c r="P878" t="str">
        <f t="shared" si="93"/>
        <v>OK</v>
      </c>
      <c r="Q878">
        <f t="shared" si="94"/>
        <v>1</v>
      </c>
      <c r="R878" t="str">
        <f t="shared" si="95"/>
        <v/>
      </c>
      <c r="S878" t="str">
        <f t="shared" si="96"/>
        <v/>
      </c>
      <c r="T878">
        <f t="shared" si="97"/>
        <v>1</v>
      </c>
    </row>
    <row r="879" spans="1:20">
      <c r="A879">
        <v>2315</v>
      </c>
      <c r="B879" t="s">
        <v>91</v>
      </c>
      <c r="C879">
        <v>5</v>
      </c>
      <c r="D879">
        <v>2315047</v>
      </c>
      <c r="E879" t="s">
        <v>43</v>
      </c>
      <c r="K879">
        <v>4</v>
      </c>
      <c r="L879">
        <v>2</v>
      </c>
      <c r="M879">
        <v>2</v>
      </c>
      <c r="N879">
        <f t="shared" si="91"/>
        <v>0</v>
      </c>
      <c r="O879">
        <f t="shared" si="92"/>
        <v>1</v>
      </c>
      <c r="P879" t="str">
        <f t="shared" si="93"/>
        <v>OK</v>
      </c>
      <c r="Q879">
        <f t="shared" si="94"/>
        <v>0</v>
      </c>
      <c r="R879" t="str">
        <f t="shared" si="95"/>
        <v/>
      </c>
      <c r="S879" t="str">
        <f t="shared" si="96"/>
        <v/>
      </c>
      <c r="T879">
        <f t="shared" si="97"/>
        <v>0</v>
      </c>
    </row>
    <row r="880" spans="1:20">
      <c r="A880">
        <v>2315</v>
      </c>
      <c r="B880" t="s">
        <v>91</v>
      </c>
      <c r="C880">
        <v>5</v>
      </c>
      <c r="D880">
        <v>2315048</v>
      </c>
      <c r="E880" t="s">
        <v>161</v>
      </c>
      <c r="K880">
        <v>7</v>
      </c>
      <c r="L880">
        <v>2</v>
      </c>
      <c r="M880">
        <v>5</v>
      </c>
      <c r="N880">
        <f t="shared" si="91"/>
        <v>0</v>
      </c>
      <c r="O880">
        <f t="shared" si="92"/>
        <v>1</v>
      </c>
      <c r="P880" t="str">
        <f t="shared" si="93"/>
        <v>OK</v>
      </c>
      <c r="Q880">
        <f t="shared" si="94"/>
        <v>0</v>
      </c>
      <c r="R880" t="str">
        <f t="shared" si="95"/>
        <v/>
      </c>
      <c r="S880" t="str">
        <f t="shared" si="96"/>
        <v/>
      </c>
      <c r="T880">
        <f t="shared" si="97"/>
        <v>0</v>
      </c>
    </row>
    <row r="881" spans="1:20">
      <c r="A881">
        <v>2315</v>
      </c>
      <c r="B881" t="s">
        <v>91</v>
      </c>
      <c r="C881">
        <v>5</v>
      </c>
      <c r="D881">
        <v>2315049</v>
      </c>
      <c r="E881" t="s">
        <v>45</v>
      </c>
      <c r="K881">
        <v>9</v>
      </c>
      <c r="L881">
        <v>4</v>
      </c>
      <c r="M881">
        <v>5</v>
      </c>
      <c r="N881">
        <f t="shared" si="91"/>
        <v>0</v>
      </c>
      <c r="O881">
        <f t="shared" si="92"/>
        <v>1</v>
      </c>
      <c r="P881" t="str">
        <f t="shared" si="93"/>
        <v>OK</v>
      </c>
      <c r="Q881">
        <f t="shared" si="94"/>
        <v>0</v>
      </c>
      <c r="R881" t="str">
        <f t="shared" si="95"/>
        <v/>
      </c>
      <c r="S881" t="str">
        <f t="shared" si="96"/>
        <v/>
      </c>
      <c r="T881">
        <f t="shared" si="97"/>
        <v>0</v>
      </c>
    </row>
    <row r="882" spans="1:20">
      <c r="A882">
        <v>2315</v>
      </c>
      <c r="B882" t="s">
        <v>91</v>
      </c>
      <c r="C882">
        <v>5</v>
      </c>
      <c r="D882">
        <v>2315050</v>
      </c>
      <c r="E882" t="s">
        <v>165</v>
      </c>
      <c r="K882">
        <v>8</v>
      </c>
      <c r="L882">
        <v>3</v>
      </c>
      <c r="M882">
        <v>5</v>
      </c>
      <c r="N882">
        <f t="shared" si="91"/>
        <v>0</v>
      </c>
      <c r="O882">
        <f t="shared" si="92"/>
        <v>1</v>
      </c>
      <c r="P882" t="str">
        <f t="shared" si="93"/>
        <v>OK</v>
      </c>
      <c r="Q882">
        <f t="shared" si="94"/>
        <v>0</v>
      </c>
      <c r="R882" t="str">
        <f t="shared" si="95"/>
        <v/>
      </c>
      <c r="S882" t="str">
        <f t="shared" si="96"/>
        <v/>
      </c>
      <c r="T882">
        <f t="shared" si="97"/>
        <v>0</v>
      </c>
    </row>
    <row r="883" spans="1:20">
      <c r="A883">
        <v>2316</v>
      </c>
      <c r="B883" t="s">
        <v>107</v>
      </c>
      <c r="C883">
        <v>1</v>
      </c>
      <c r="D883">
        <v>2316001</v>
      </c>
      <c r="E883" t="s">
        <v>90</v>
      </c>
      <c r="K883">
        <v>12</v>
      </c>
      <c r="L883">
        <v>4</v>
      </c>
      <c r="M883">
        <v>8</v>
      </c>
      <c r="N883">
        <f t="shared" si="91"/>
        <v>0</v>
      </c>
      <c r="O883">
        <f t="shared" si="92"/>
        <v>1</v>
      </c>
      <c r="P883" t="str">
        <f t="shared" si="93"/>
        <v>OK</v>
      </c>
      <c r="Q883">
        <f t="shared" si="94"/>
        <v>1</v>
      </c>
      <c r="R883" t="str">
        <f t="shared" si="95"/>
        <v/>
      </c>
      <c r="S883" t="str">
        <f t="shared" si="96"/>
        <v/>
      </c>
      <c r="T883">
        <f t="shared" si="97"/>
        <v>1</v>
      </c>
    </row>
    <row r="884" spans="1:20">
      <c r="A884">
        <v>2316</v>
      </c>
      <c r="B884" t="s">
        <v>107</v>
      </c>
      <c r="C884">
        <v>1</v>
      </c>
      <c r="D884">
        <v>2316002</v>
      </c>
      <c r="E884" t="s">
        <v>53</v>
      </c>
      <c r="K884">
        <v>11</v>
      </c>
      <c r="L884">
        <v>4</v>
      </c>
      <c r="M884">
        <v>7</v>
      </c>
      <c r="N884">
        <f t="shared" si="91"/>
        <v>0</v>
      </c>
      <c r="O884">
        <f t="shared" si="92"/>
        <v>1</v>
      </c>
      <c r="P884" t="str">
        <f t="shared" si="93"/>
        <v>OK</v>
      </c>
      <c r="Q884">
        <f t="shared" si="94"/>
        <v>1</v>
      </c>
      <c r="R884" t="str">
        <f t="shared" si="95"/>
        <v/>
      </c>
      <c r="S884" t="str">
        <f t="shared" si="96"/>
        <v/>
      </c>
      <c r="T884">
        <f t="shared" si="97"/>
        <v>1</v>
      </c>
    </row>
    <row r="885" spans="1:20">
      <c r="A885">
        <v>2316</v>
      </c>
      <c r="B885" t="s">
        <v>107</v>
      </c>
      <c r="C885">
        <v>1</v>
      </c>
      <c r="D885">
        <v>2316003</v>
      </c>
      <c r="E885" t="s">
        <v>87</v>
      </c>
      <c r="K885">
        <v>10</v>
      </c>
      <c r="L885">
        <v>3</v>
      </c>
      <c r="M885">
        <v>7</v>
      </c>
      <c r="N885">
        <f t="shared" si="91"/>
        <v>0</v>
      </c>
      <c r="O885">
        <f t="shared" si="92"/>
        <v>1</v>
      </c>
      <c r="P885" t="str">
        <f t="shared" si="93"/>
        <v>OK</v>
      </c>
      <c r="Q885">
        <f t="shared" si="94"/>
        <v>1</v>
      </c>
      <c r="R885" t="str">
        <f t="shared" si="95"/>
        <v/>
      </c>
      <c r="S885" t="str">
        <f t="shared" si="96"/>
        <v/>
      </c>
      <c r="T885">
        <f t="shared" si="97"/>
        <v>1</v>
      </c>
    </row>
    <row r="886" spans="1:20">
      <c r="A886">
        <v>2316</v>
      </c>
      <c r="B886" t="s">
        <v>107</v>
      </c>
      <c r="C886">
        <v>1</v>
      </c>
      <c r="D886">
        <v>2316004</v>
      </c>
      <c r="E886" t="s">
        <v>224</v>
      </c>
      <c r="K886">
        <v>12</v>
      </c>
      <c r="L886">
        <v>5</v>
      </c>
      <c r="M886">
        <v>7</v>
      </c>
      <c r="N886">
        <f t="shared" si="91"/>
        <v>0</v>
      </c>
      <c r="O886">
        <f t="shared" si="92"/>
        <v>1</v>
      </c>
      <c r="P886" t="str">
        <f t="shared" si="93"/>
        <v>OK</v>
      </c>
      <c r="Q886">
        <f t="shared" si="94"/>
        <v>1</v>
      </c>
      <c r="R886" t="str">
        <f t="shared" si="95"/>
        <v/>
      </c>
      <c r="S886" t="str">
        <f t="shared" si="96"/>
        <v/>
      </c>
      <c r="T886">
        <f t="shared" si="97"/>
        <v>1</v>
      </c>
    </row>
    <row r="887" spans="1:20">
      <c r="A887">
        <v>2316</v>
      </c>
      <c r="B887" t="s">
        <v>107</v>
      </c>
      <c r="C887">
        <v>1</v>
      </c>
      <c r="D887">
        <v>2316005</v>
      </c>
      <c r="E887" t="s">
        <v>225</v>
      </c>
      <c r="K887">
        <v>9</v>
      </c>
      <c r="L887">
        <v>3</v>
      </c>
      <c r="M887">
        <v>6</v>
      </c>
      <c r="N887">
        <f t="shared" si="91"/>
        <v>0</v>
      </c>
      <c r="O887">
        <f t="shared" si="92"/>
        <v>1</v>
      </c>
      <c r="P887" t="str">
        <f t="shared" si="93"/>
        <v>OK</v>
      </c>
      <c r="Q887">
        <f t="shared" si="94"/>
        <v>1</v>
      </c>
      <c r="R887" t="str">
        <f t="shared" si="95"/>
        <v/>
      </c>
      <c r="S887" t="str">
        <f t="shared" si="96"/>
        <v/>
      </c>
      <c r="T887">
        <f t="shared" si="97"/>
        <v>1</v>
      </c>
    </row>
    <row r="888" spans="1:20">
      <c r="A888">
        <v>2316</v>
      </c>
      <c r="B888" t="s">
        <v>107</v>
      </c>
      <c r="C888">
        <v>1</v>
      </c>
      <c r="D888">
        <v>2316006</v>
      </c>
      <c r="E888" t="s">
        <v>170</v>
      </c>
      <c r="K888">
        <v>12</v>
      </c>
      <c r="L888">
        <v>5</v>
      </c>
      <c r="M888">
        <v>7</v>
      </c>
      <c r="N888">
        <f t="shared" si="91"/>
        <v>0</v>
      </c>
      <c r="O888">
        <f t="shared" si="92"/>
        <v>1</v>
      </c>
      <c r="P888" t="str">
        <f t="shared" si="93"/>
        <v>OK</v>
      </c>
      <c r="Q888">
        <f t="shared" si="94"/>
        <v>1</v>
      </c>
      <c r="R888" t="str">
        <f t="shared" si="95"/>
        <v/>
      </c>
      <c r="S888" t="str">
        <f t="shared" si="96"/>
        <v/>
      </c>
      <c r="T888">
        <f t="shared" si="97"/>
        <v>1</v>
      </c>
    </row>
    <row r="889" spans="1:20">
      <c r="A889">
        <v>2316</v>
      </c>
      <c r="B889" t="s">
        <v>107</v>
      </c>
      <c r="C889">
        <v>1</v>
      </c>
      <c r="D889">
        <v>2316007</v>
      </c>
      <c r="E889" t="s">
        <v>61</v>
      </c>
      <c r="K889">
        <v>10</v>
      </c>
      <c r="L889">
        <v>3</v>
      </c>
      <c r="M889">
        <v>7</v>
      </c>
      <c r="N889">
        <f t="shared" si="91"/>
        <v>0</v>
      </c>
      <c r="O889">
        <f t="shared" si="92"/>
        <v>1</v>
      </c>
      <c r="P889" t="str">
        <f t="shared" si="93"/>
        <v>OK</v>
      </c>
      <c r="Q889">
        <f t="shared" si="94"/>
        <v>1</v>
      </c>
      <c r="R889" t="str">
        <f t="shared" si="95"/>
        <v/>
      </c>
      <c r="S889" t="str">
        <f t="shared" si="96"/>
        <v/>
      </c>
      <c r="T889">
        <f t="shared" si="97"/>
        <v>1</v>
      </c>
    </row>
    <row r="890" spans="1:20">
      <c r="A890">
        <v>2316</v>
      </c>
      <c r="B890" t="s">
        <v>107</v>
      </c>
      <c r="C890">
        <v>1</v>
      </c>
      <c r="D890">
        <v>2316008</v>
      </c>
      <c r="E890" t="s">
        <v>55</v>
      </c>
      <c r="K890">
        <v>15</v>
      </c>
      <c r="L890">
        <v>3</v>
      </c>
      <c r="M890">
        <v>12</v>
      </c>
      <c r="N890">
        <f t="shared" si="91"/>
        <v>0</v>
      </c>
      <c r="O890">
        <f t="shared" si="92"/>
        <v>1</v>
      </c>
      <c r="P890" t="str">
        <f t="shared" si="93"/>
        <v>OK</v>
      </c>
      <c r="Q890">
        <f t="shared" si="94"/>
        <v>1</v>
      </c>
      <c r="R890" t="str">
        <f t="shared" si="95"/>
        <v/>
      </c>
      <c r="S890" t="str">
        <f t="shared" si="96"/>
        <v/>
      </c>
      <c r="T890">
        <f t="shared" si="97"/>
        <v>1</v>
      </c>
    </row>
    <row r="891" spans="1:20">
      <c r="A891">
        <v>2316</v>
      </c>
      <c r="B891" t="s">
        <v>107</v>
      </c>
      <c r="C891">
        <v>1</v>
      </c>
      <c r="D891">
        <v>2316009</v>
      </c>
      <c r="E891" t="s">
        <v>108</v>
      </c>
      <c r="K891">
        <v>11</v>
      </c>
      <c r="L891">
        <v>3</v>
      </c>
      <c r="M891">
        <v>8</v>
      </c>
      <c r="N891">
        <f t="shared" si="91"/>
        <v>0</v>
      </c>
      <c r="O891">
        <f t="shared" si="92"/>
        <v>1</v>
      </c>
      <c r="P891" t="str">
        <f t="shared" si="93"/>
        <v>OK</v>
      </c>
      <c r="Q891">
        <f t="shared" si="94"/>
        <v>1</v>
      </c>
      <c r="R891" t="str">
        <f t="shared" si="95"/>
        <v/>
      </c>
      <c r="S891" t="str">
        <f t="shared" si="96"/>
        <v/>
      </c>
      <c r="T891">
        <f t="shared" si="97"/>
        <v>1</v>
      </c>
    </row>
    <row r="892" spans="1:20">
      <c r="A892">
        <v>2316</v>
      </c>
      <c r="B892" t="s">
        <v>107</v>
      </c>
      <c r="C892">
        <v>1</v>
      </c>
      <c r="D892">
        <v>2316010</v>
      </c>
      <c r="E892" t="s">
        <v>25</v>
      </c>
      <c r="K892">
        <v>11</v>
      </c>
      <c r="L892">
        <v>3</v>
      </c>
      <c r="M892">
        <v>8</v>
      </c>
      <c r="N892">
        <f t="shared" si="91"/>
        <v>0</v>
      </c>
      <c r="O892">
        <f t="shared" si="92"/>
        <v>1</v>
      </c>
      <c r="P892" t="str">
        <f t="shared" si="93"/>
        <v>OK</v>
      </c>
      <c r="Q892">
        <f t="shared" si="94"/>
        <v>1</v>
      </c>
      <c r="R892" t="str">
        <f t="shared" si="95"/>
        <v/>
      </c>
      <c r="S892" t="str">
        <f t="shared" si="96"/>
        <v/>
      </c>
      <c r="T892">
        <f t="shared" si="97"/>
        <v>1</v>
      </c>
    </row>
    <row r="893" spans="1:20">
      <c r="A893">
        <v>2316</v>
      </c>
      <c r="B893" t="s">
        <v>107</v>
      </c>
      <c r="C893">
        <v>1</v>
      </c>
      <c r="D893">
        <v>2316011</v>
      </c>
      <c r="E893" t="s">
        <v>24</v>
      </c>
      <c r="K893">
        <v>15</v>
      </c>
      <c r="L893">
        <v>6</v>
      </c>
      <c r="M893">
        <v>9</v>
      </c>
      <c r="N893">
        <f t="shared" si="91"/>
        <v>0</v>
      </c>
      <c r="O893">
        <f t="shared" si="92"/>
        <v>1</v>
      </c>
      <c r="P893" t="str">
        <f t="shared" si="93"/>
        <v>OK</v>
      </c>
      <c r="Q893">
        <f t="shared" si="94"/>
        <v>1</v>
      </c>
      <c r="R893" t="str">
        <f t="shared" si="95"/>
        <v/>
      </c>
      <c r="S893" t="str">
        <f t="shared" si="96"/>
        <v/>
      </c>
      <c r="T893">
        <f t="shared" si="97"/>
        <v>1</v>
      </c>
    </row>
    <row r="894" spans="1:20">
      <c r="A894">
        <v>2316</v>
      </c>
      <c r="B894" t="s">
        <v>107</v>
      </c>
      <c r="C894">
        <v>2</v>
      </c>
      <c r="D894">
        <v>2316012</v>
      </c>
      <c r="E894" t="s">
        <v>110</v>
      </c>
      <c r="K894">
        <v>6</v>
      </c>
      <c r="L894">
        <v>2</v>
      </c>
      <c r="M894">
        <v>4</v>
      </c>
      <c r="N894">
        <f t="shared" si="91"/>
        <v>0</v>
      </c>
      <c r="O894">
        <f t="shared" si="92"/>
        <v>1</v>
      </c>
      <c r="P894" t="str">
        <f t="shared" si="93"/>
        <v>OK</v>
      </c>
      <c r="Q894">
        <f t="shared" si="94"/>
        <v>1</v>
      </c>
      <c r="R894" t="str">
        <f t="shared" si="95"/>
        <v/>
      </c>
      <c r="S894" t="str">
        <f t="shared" si="96"/>
        <v/>
      </c>
      <c r="T894">
        <f t="shared" si="97"/>
        <v>1</v>
      </c>
    </row>
    <row r="895" spans="1:20">
      <c r="A895">
        <v>2316</v>
      </c>
      <c r="B895" t="s">
        <v>107</v>
      </c>
      <c r="C895">
        <v>2</v>
      </c>
      <c r="D895">
        <v>2316013</v>
      </c>
      <c r="E895" t="s">
        <v>62</v>
      </c>
      <c r="K895">
        <v>7</v>
      </c>
      <c r="L895">
        <v>2</v>
      </c>
      <c r="M895">
        <v>5</v>
      </c>
      <c r="N895">
        <f t="shared" si="91"/>
        <v>0</v>
      </c>
      <c r="O895">
        <f t="shared" si="92"/>
        <v>1</v>
      </c>
      <c r="P895" t="str">
        <f t="shared" si="93"/>
        <v>OK</v>
      </c>
      <c r="Q895">
        <f t="shared" si="94"/>
        <v>1</v>
      </c>
      <c r="R895" t="str">
        <f t="shared" si="95"/>
        <v/>
      </c>
      <c r="S895" t="str">
        <f t="shared" si="96"/>
        <v/>
      </c>
      <c r="T895">
        <f t="shared" si="97"/>
        <v>1</v>
      </c>
    </row>
    <row r="896" spans="1:20">
      <c r="A896">
        <v>2316</v>
      </c>
      <c r="B896" t="s">
        <v>107</v>
      </c>
      <c r="C896">
        <v>2</v>
      </c>
      <c r="D896">
        <v>2316014</v>
      </c>
      <c r="E896" t="s">
        <v>59</v>
      </c>
      <c r="K896">
        <v>8</v>
      </c>
      <c r="L896">
        <v>3</v>
      </c>
      <c r="M896">
        <v>5</v>
      </c>
      <c r="N896">
        <f t="shared" si="91"/>
        <v>0</v>
      </c>
      <c r="O896">
        <f t="shared" si="92"/>
        <v>1</v>
      </c>
      <c r="P896" t="str">
        <f t="shared" si="93"/>
        <v>OK</v>
      </c>
      <c r="Q896">
        <f t="shared" si="94"/>
        <v>1</v>
      </c>
      <c r="R896" t="str">
        <f t="shared" si="95"/>
        <v/>
      </c>
      <c r="S896" t="str">
        <f t="shared" si="96"/>
        <v/>
      </c>
      <c r="T896">
        <f t="shared" si="97"/>
        <v>1</v>
      </c>
    </row>
    <row r="897" spans="1:20">
      <c r="A897">
        <v>2316</v>
      </c>
      <c r="B897" t="s">
        <v>107</v>
      </c>
      <c r="C897">
        <v>2</v>
      </c>
      <c r="D897">
        <v>2316015</v>
      </c>
      <c r="E897" t="s">
        <v>226</v>
      </c>
      <c r="K897">
        <v>8</v>
      </c>
      <c r="L897">
        <v>3</v>
      </c>
      <c r="M897">
        <v>5</v>
      </c>
      <c r="N897">
        <f t="shared" si="91"/>
        <v>0</v>
      </c>
      <c r="O897">
        <f t="shared" si="92"/>
        <v>1</v>
      </c>
      <c r="P897" t="str">
        <f t="shared" si="93"/>
        <v>OK</v>
      </c>
      <c r="Q897">
        <f t="shared" si="94"/>
        <v>1</v>
      </c>
      <c r="R897" t="str">
        <f t="shared" si="95"/>
        <v/>
      </c>
      <c r="S897" t="str">
        <f t="shared" si="96"/>
        <v/>
      </c>
      <c r="T897">
        <f t="shared" si="97"/>
        <v>1</v>
      </c>
    </row>
    <row r="898" spans="1:20">
      <c r="A898">
        <v>2316</v>
      </c>
      <c r="B898" t="s">
        <v>107</v>
      </c>
      <c r="C898">
        <v>2</v>
      </c>
      <c r="D898">
        <v>2316016</v>
      </c>
      <c r="E898" t="s">
        <v>27</v>
      </c>
      <c r="K898">
        <v>7</v>
      </c>
      <c r="L898">
        <v>2</v>
      </c>
      <c r="M898">
        <v>5</v>
      </c>
      <c r="N898">
        <f t="shared" ref="N898:N961" si="98">COUNTIF($I$2:$I$1176,I898)</f>
        <v>0</v>
      </c>
      <c r="O898">
        <f t="shared" si="92"/>
        <v>1</v>
      </c>
      <c r="P898" t="str">
        <f t="shared" si="93"/>
        <v>OK</v>
      </c>
      <c r="Q898">
        <f t="shared" si="94"/>
        <v>1</v>
      </c>
      <c r="R898" t="str">
        <f t="shared" si="95"/>
        <v/>
      </c>
      <c r="S898" t="str">
        <f t="shared" si="96"/>
        <v/>
      </c>
      <c r="T898">
        <f t="shared" si="97"/>
        <v>1</v>
      </c>
    </row>
    <row r="899" spans="1:20">
      <c r="A899">
        <v>2316</v>
      </c>
      <c r="B899" t="s">
        <v>107</v>
      </c>
      <c r="C899">
        <v>2</v>
      </c>
      <c r="D899">
        <v>2316017</v>
      </c>
      <c r="E899" t="s">
        <v>113</v>
      </c>
      <c r="K899">
        <v>7</v>
      </c>
      <c r="L899">
        <v>3</v>
      </c>
      <c r="M899">
        <v>4</v>
      </c>
      <c r="N899">
        <f t="shared" si="98"/>
        <v>0</v>
      </c>
      <c r="O899">
        <f t="shared" ref="O899:O962" si="99">COUNTIF($D$2:$D$1176,D899)</f>
        <v>1</v>
      </c>
      <c r="P899" t="str">
        <f t="shared" ref="P899:P962" si="100">IF(I899=D899,1,"OK")</f>
        <v>OK</v>
      </c>
      <c r="Q899">
        <f t="shared" ref="Q899:Q962" si="101">COUNTIF($I$2:$I$1176,D899)</f>
        <v>1</v>
      </c>
      <c r="R899" t="str">
        <f t="shared" ref="R899:R962" si="102">IF(I899="","",COUNTIF($D$2:$D$1176,I899))</f>
        <v/>
      </c>
      <c r="S899" t="str">
        <f t="shared" ref="S899:S962" si="103">IF(G899="","",IF(ISNUMBER(SEARCH("DOBLE GRADO",G899)),"","1"))</f>
        <v/>
      </c>
      <c r="T899">
        <f t="shared" ref="T899:T962" si="104">IF(ISNUMBER(SEARCH("DOBLE GRADO",B899)),COUNTIF($I$2:$I$1176,D899),"")</f>
        <v>1</v>
      </c>
    </row>
    <row r="900" spans="1:20">
      <c r="A900">
        <v>2316</v>
      </c>
      <c r="B900" t="s">
        <v>107</v>
      </c>
      <c r="C900">
        <v>2</v>
      </c>
      <c r="D900">
        <v>2316018</v>
      </c>
      <c r="E900" t="s">
        <v>64</v>
      </c>
      <c r="K900">
        <v>7</v>
      </c>
      <c r="L900">
        <v>3</v>
      </c>
      <c r="M900">
        <v>4</v>
      </c>
      <c r="N900">
        <f t="shared" si="98"/>
        <v>0</v>
      </c>
      <c r="O900">
        <f t="shared" si="99"/>
        <v>1</v>
      </c>
      <c r="P900" t="str">
        <f t="shared" si="100"/>
        <v>OK</v>
      </c>
      <c r="Q900">
        <f t="shared" si="101"/>
        <v>1</v>
      </c>
      <c r="R900" t="str">
        <f t="shared" si="102"/>
        <v/>
      </c>
      <c r="S900" t="str">
        <f t="shared" si="103"/>
        <v/>
      </c>
      <c r="T900">
        <f t="shared" si="104"/>
        <v>1</v>
      </c>
    </row>
    <row r="901" spans="1:20">
      <c r="A901">
        <v>2316</v>
      </c>
      <c r="B901" t="s">
        <v>107</v>
      </c>
      <c r="C901">
        <v>2</v>
      </c>
      <c r="D901">
        <v>2316019</v>
      </c>
      <c r="E901" t="s">
        <v>28</v>
      </c>
      <c r="K901">
        <v>9</v>
      </c>
      <c r="L901">
        <v>0</v>
      </c>
      <c r="M901">
        <v>9</v>
      </c>
      <c r="N901">
        <f t="shared" si="98"/>
        <v>0</v>
      </c>
      <c r="O901">
        <f t="shared" si="99"/>
        <v>1</v>
      </c>
      <c r="P901" t="str">
        <f t="shared" si="100"/>
        <v>OK</v>
      </c>
      <c r="Q901">
        <f t="shared" si="101"/>
        <v>1</v>
      </c>
      <c r="R901" t="str">
        <f t="shared" si="102"/>
        <v/>
      </c>
      <c r="S901" t="str">
        <f t="shared" si="103"/>
        <v/>
      </c>
      <c r="T901">
        <f t="shared" si="104"/>
        <v>1</v>
      </c>
    </row>
    <row r="902" spans="1:20">
      <c r="A902">
        <v>2316</v>
      </c>
      <c r="B902" t="s">
        <v>107</v>
      </c>
      <c r="C902">
        <v>2</v>
      </c>
      <c r="D902">
        <v>2316020</v>
      </c>
      <c r="E902" t="s">
        <v>227</v>
      </c>
      <c r="K902">
        <v>7</v>
      </c>
      <c r="L902">
        <v>2</v>
      </c>
      <c r="M902">
        <v>5</v>
      </c>
      <c r="N902">
        <f t="shared" si="98"/>
        <v>0</v>
      </c>
      <c r="O902">
        <f t="shared" si="99"/>
        <v>1</v>
      </c>
      <c r="P902" t="str">
        <f t="shared" si="100"/>
        <v>OK</v>
      </c>
      <c r="Q902">
        <f t="shared" si="101"/>
        <v>1</v>
      </c>
      <c r="R902" t="str">
        <f t="shared" si="102"/>
        <v/>
      </c>
      <c r="S902" t="str">
        <f t="shared" si="103"/>
        <v/>
      </c>
      <c r="T902">
        <f t="shared" si="104"/>
        <v>1</v>
      </c>
    </row>
    <row r="903" spans="1:20">
      <c r="A903">
        <v>2316</v>
      </c>
      <c r="B903" t="s">
        <v>107</v>
      </c>
      <c r="C903">
        <v>2</v>
      </c>
      <c r="D903">
        <v>2316021</v>
      </c>
      <c r="E903" t="s">
        <v>228</v>
      </c>
      <c r="K903">
        <v>9</v>
      </c>
      <c r="L903">
        <v>3</v>
      </c>
      <c r="M903">
        <v>6</v>
      </c>
      <c r="N903">
        <f t="shared" si="98"/>
        <v>0</v>
      </c>
      <c r="O903">
        <f t="shared" si="99"/>
        <v>1</v>
      </c>
      <c r="P903" t="str">
        <f t="shared" si="100"/>
        <v>OK</v>
      </c>
      <c r="Q903">
        <f t="shared" si="101"/>
        <v>1</v>
      </c>
      <c r="R903" t="str">
        <f t="shared" si="102"/>
        <v/>
      </c>
      <c r="S903" t="str">
        <f t="shared" si="103"/>
        <v/>
      </c>
      <c r="T903">
        <f t="shared" si="104"/>
        <v>1</v>
      </c>
    </row>
    <row r="904" spans="1:20">
      <c r="A904">
        <v>2316</v>
      </c>
      <c r="B904" t="s">
        <v>107</v>
      </c>
      <c r="C904">
        <v>2</v>
      </c>
      <c r="D904">
        <v>2316022</v>
      </c>
      <c r="E904" t="s">
        <v>30</v>
      </c>
      <c r="K904">
        <v>8</v>
      </c>
      <c r="L904">
        <v>3</v>
      </c>
      <c r="M904">
        <v>5</v>
      </c>
      <c r="N904">
        <f t="shared" si="98"/>
        <v>0</v>
      </c>
      <c r="O904">
        <f t="shared" si="99"/>
        <v>1</v>
      </c>
      <c r="P904" t="str">
        <f t="shared" si="100"/>
        <v>OK</v>
      </c>
      <c r="Q904">
        <f t="shared" si="101"/>
        <v>1</v>
      </c>
      <c r="R904" t="str">
        <f t="shared" si="102"/>
        <v/>
      </c>
      <c r="S904" t="str">
        <f t="shared" si="103"/>
        <v/>
      </c>
      <c r="T904">
        <f t="shared" si="104"/>
        <v>1</v>
      </c>
    </row>
    <row r="905" spans="1:20">
      <c r="A905">
        <v>2316</v>
      </c>
      <c r="B905" t="s">
        <v>107</v>
      </c>
      <c r="C905">
        <v>2</v>
      </c>
      <c r="D905">
        <v>2316023</v>
      </c>
      <c r="E905" t="s">
        <v>26</v>
      </c>
      <c r="K905">
        <v>5</v>
      </c>
      <c r="L905">
        <v>1</v>
      </c>
      <c r="M905">
        <v>4</v>
      </c>
      <c r="N905">
        <f t="shared" si="98"/>
        <v>0</v>
      </c>
      <c r="O905">
        <f t="shared" si="99"/>
        <v>1</v>
      </c>
      <c r="P905" t="str">
        <f t="shared" si="100"/>
        <v>OK</v>
      </c>
      <c r="Q905">
        <f t="shared" si="101"/>
        <v>0</v>
      </c>
      <c r="R905" t="str">
        <f t="shared" si="102"/>
        <v/>
      </c>
      <c r="S905" t="str">
        <f t="shared" si="103"/>
        <v/>
      </c>
      <c r="T905">
        <f t="shared" si="104"/>
        <v>0</v>
      </c>
    </row>
    <row r="906" spans="1:20">
      <c r="A906">
        <v>2316</v>
      </c>
      <c r="B906" t="s">
        <v>107</v>
      </c>
      <c r="C906">
        <v>3</v>
      </c>
      <c r="D906">
        <v>2316024</v>
      </c>
      <c r="E906" t="s">
        <v>66</v>
      </c>
      <c r="K906">
        <v>5</v>
      </c>
      <c r="L906">
        <v>1</v>
      </c>
      <c r="M906">
        <v>4</v>
      </c>
      <c r="N906">
        <f t="shared" si="98"/>
        <v>0</v>
      </c>
      <c r="O906">
        <f t="shared" si="99"/>
        <v>1</v>
      </c>
      <c r="P906" t="str">
        <f t="shared" si="100"/>
        <v>OK</v>
      </c>
      <c r="Q906">
        <f t="shared" si="101"/>
        <v>1</v>
      </c>
      <c r="R906" t="str">
        <f t="shared" si="102"/>
        <v/>
      </c>
      <c r="S906" t="str">
        <f t="shared" si="103"/>
        <v/>
      </c>
      <c r="T906">
        <f t="shared" si="104"/>
        <v>1</v>
      </c>
    </row>
    <row r="907" spans="1:20">
      <c r="A907">
        <v>2316</v>
      </c>
      <c r="B907" t="s">
        <v>107</v>
      </c>
      <c r="C907">
        <v>3</v>
      </c>
      <c r="D907">
        <v>2316025</v>
      </c>
      <c r="E907" t="s">
        <v>33</v>
      </c>
      <c r="K907">
        <v>6</v>
      </c>
      <c r="L907">
        <v>2</v>
      </c>
      <c r="M907">
        <v>4</v>
      </c>
      <c r="N907">
        <f t="shared" si="98"/>
        <v>0</v>
      </c>
      <c r="O907">
        <f t="shared" si="99"/>
        <v>1</v>
      </c>
      <c r="P907" t="str">
        <f t="shared" si="100"/>
        <v>OK</v>
      </c>
      <c r="Q907">
        <f t="shared" si="101"/>
        <v>1</v>
      </c>
      <c r="R907" t="str">
        <f t="shared" si="102"/>
        <v/>
      </c>
      <c r="S907" t="str">
        <f t="shared" si="103"/>
        <v/>
      </c>
      <c r="T907">
        <f t="shared" si="104"/>
        <v>1</v>
      </c>
    </row>
    <row r="908" spans="1:20">
      <c r="A908">
        <v>2316</v>
      </c>
      <c r="B908" t="s">
        <v>107</v>
      </c>
      <c r="C908">
        <v>3</v>
      </c>
      <c r="D908">
        <v>2316026</v>
      </c>
      <c r="E908" t="s">
        <v>35</v>
      </c>
      <c r="K908">
        <v>7</v>
      </c>
      <c r="L908">
        <v>2</v>
      </c>
      <c r="M908">
        <v>5</v>
      </c>
      <c r="N908">
        <f t="shared" si="98"/>
        <v>0</v>
      </c>
      <c r="O908">
        <f t="shared" si="99"/>
        <v>1</v>
      </c>
      <c r="P908" t="str">
        <f t="shared" si="100"/>
        <v>OK</v>
      </c>
      <c r="Q908">
        <f t="shared" si="101"/>
        <v>1</v>
      </c>
      <c r="R908" t="str">
        <f t="shared" si="102"/>
        <v/>
      </c>
      <c r="S908" t="str">
        <f t="shared" si="103"/>
        <v/>
      </c>
      <c r="T908">
        <f t="shared" si="104"/>
        <v>1</v>
      </c>
    </row>
    <row r="909" spans="1:20">
      <c r="A909">
        <v>2316</v>
      </c>
      <c r="B909" t="s">
        <v>107</v>
      </c>
      <c r="C909">
        <v>3</v>
      </c>
      <c r="D909">
        <v>2316027</v>
      </c>
      <c r="E909" t="s">
        <v>34</v>
      </c>
      <c r="K909">
        <v>6</v>
      </c>
      <c r="L909">
        <v>1</v>
      </c>
      <c r="M909">
        <v>5</v>
      </c>
      <c r="N909">
        <f t="shared" si="98"/>
        <v>0</v>
      </c>
      <c r="O909">
        <f t="shared" si="99"/>
        <v>1</v>
      </c>
      <c r="P909" t="str">
        <f t="shared" si="100"/>
        <v>OK</v>
      </c>
      <c r="Q909">
        <f t="shared" si="101"/>
        <v>1</v>
      </c>
      <c r="R909" t="str">
        <f t="shared" si="102"/>
        <v/>
      </c>
      <c r="S909" t="str">
        <f t="shared" si="103"/>
        <v/>
      </c>
      <c r="T909">
        <f t="shared" si="104"/>
        <v>1</v>
      </c>
    </row>
    <row r="910" spans="1:20">
      <c r="A910">
        <v>2316</v>
      </c>
      <c r="B910" t="s">
        <v>107</v>
      </c>
      <c r="C910">
        <v>3</v>
      </c>
      <c r="D910">
        <v>2316028</v>
      </c>
      <c r="E910" t="s">
        <v>230</v>
      </c>
      <c r="K910">
        <v>6</v>
      </c>
      <c r="L910">
        <v>1</v>
      </c>
      <c r="M910">
        <v>5</v>
      </c>
      <c r="N910">
        <f t="shared" si="98"/>
        <v>0</v>
      </c>
      <c r="O910">
        <f t="shared" si="99"/>
        <v>1</v>
      </c>
      <c r="P910" t="str">
        <f t="shared" si="100"/>
        <v>OK</v>
      </c>
      <c r="Q910">
        <f t="shared" si="101"/>
        <v>1</v>
      </c>
      <c r="R910" t="str">
        <f t="shared" si="102"/>
        <v/>
      </c>
      <c r="S910" t="str">
        <f t="shared" si="103"/>
        <v/>
      </c>
      <c r="T910">
        <f t="shared" si="104"/>
        <v>1</v>
      </c>
    </row>
    <row r="911" spans="1:20">
      <c r="A911">
        <v>2316</v>
      </c>
      <c r="B911" t="s">
        <v>107</v>
      </c>
      <c r="C911">
        <v>3</v>
      </c>
      <c r="D911">
        <v>2316029</v>
      </c>
      <c r="E911" t="s">
        <v>65</v>
      </c>
      <c r="K911">
        <v>8</v>
      </c>
      <c r="L911">
        <v>1</v>
      </c>
      <c r="M911">
        <v>7</v>
      </c>
      <c r="N911">
        <f t="shared" si="98"/>
        <v>0</v>
      </c>
      <c r="O911">
        <f t="shared" si="99"/>
        <v>1</v>
      </c>
      <c r="P911" t="str">
        <f t="shared" si="100"/>
        <v>OK</v>
      </c>
      <c r="Q911">
        <f t="shared" si="101"/>
        <v>1</v>
      </c>
      <c r="R911" t="str">
        <f t="shared" si="102"/>
        <v/>
      </c>
      <c r="S911" t="str">
        <f t="shared" si="103"/>
        <v/>
      </c>
      <c r="T911">
        <f t="shared" si="104"/>
        <v>1</v>
      </c>
    </row>
    <row r="912" spans="1:20">
      <c r="A912">
        <v>2316</v>
      </c>
      <c r="B912" t="s">
        <v>107</v>
      </c>
      <c r="C912">
        <v>3</v>
      </c>
      <c r="D912">
        <v>2316030</v>
      </c>
      <c r="E912" t="s">
        <v>112</v>
      </c>
      <c r="K912">
        <v>6</v>
      </c>
      <c r="L912">
        <v>2</v>
      </c>
      <c r="M912">
        <v>4</v>
      </c>
      <c r="N912">
        <f t="shared" si="98"/>
        <v>0</v>
      </c>
      <c r="O912">
        <f t="shared" si="99"/>
        <v>1</v>
      </c>
      <c r="P912" t="str">
        <f t="shared" si="100"/>
        <v>OK</v>
      </c>
      <c r="Q912">
        <f t="shared" si="101"/>
        <v>1</v>
      </c>
      <c r="R912" t="str">
        <f t="shared" si="102"/>
        <v/>
      </c>
      <c r="S912" t="str">
        <f t="shared" si="103"/>
        <v/>
      </c>
      <c r="T912">
        <f t="shared" si="104"/>
        <v>1</v>
      </c>
    </row>
    <row r="913" spans="1:20">
      <c r="A913">
        <v>2316</v>
      </c>
      <c r="B913" t="s">
        <v>107</v>
      </c>
      <c r="C913">
        <v>3</v>
      </c>
      <c r="D913">
        <v>2316031</v>
      </c>
      <c r="E913" t="s">
        <v>32</v>
      </c>
      <c r="K913">
        <v>11</v>
      </c>
      <c r="L913">
        <v>1</v>
      </c>
      <c r="M913">
        <v>10</v>
      </c>
      <c r="N913">
        <f t="shared" si="98"/>
        <v>0</v>
      </c>
      <c r="O913">
        <f t="shared" si="99"/>
        <v>1</v>
      </c>
      <c r="P913" t="str">
        <f t="shared" si="100"/>
        <v>OK</v>
      </c>
      <c r="Q913">
        <f t="shared" si="101"/>
        <v>1</v>
      </c>
      <c r="R913" t="str">
        <f t="shared" si="102"/>
        <v/>
      </c>
      <c r="S913" t="str">
        <f t="shared" si="103"/>
        <v/>
      </c>
      <c r="T913">
        <f t="shared" si="104"/>
        <v>1</v>
      </c>
    </row>
    <row r="914" spans="1:20">
      <c r="A914">
        <v>2316</v>
      </c>
      <c r="B914" t="s">
        <v>107</v>
      </c>
      <c r="C914">
        <v>3</v>
      </c>
      <c r="D914">
        <v>2316032</v>
      </c>
      <c r="E914" t="s">
        <v>118</v>
      </c>
      <c r="K914">
        <v>8</v>
      </c>
      <c r="L914">
        <v>1</v>
      </c>
      <c r="M914">
        <v>7</v>
      </c>
      <c r="N914">
        <f t="shared" si="98"/>
        <v>0</v>
      </c>
      <c r="O914">
        <f t="shared" si="99"/>
        <v>1</v>
      </c>
      <c r="P914" t="str">
        <f t="shared" si="100"/>
        <v>OK</v>
      </c>
      <c r="Q914">
        <f t="shared" si="101"/>
        <v>1</v>
      </c>
      <c r="R914" t="str">
        <f t="shared" si="102"/>
        <v/>
      </c>
      <c r="S914" t="str">
        <f t="shared" si="103"/>
        <v/>
      </c>
      <c r="T914">
        <f t="shared" si="104"/>
        <v>1</v>
      </c>
    </row>
    <row r="915" spans="1:20">
      <c r="A915">
        <v>2316</v>
      </c>
      <c r="B915" t="s">
        <v>107</v>
      </c>
      <c r="C915">
        <v>3</v>
      </c>
      <c r="D915">
        <v>2316033</v>
      </c>
      <c r="E915" t="s">
        <v>229</v>
      </c>
      <c r="K915">
        <v>8</v>
      </c>
      <c r="L915">
        <v>1</v>
      </c>
      <c r="M915">
        <v>7</v>
      </c>
      <c r="N915">
        <f t="shared" si="98"/>
        <v>0</v>
      </c>
      <c r="O915">
        <f t="shared" si="99"/>
        <v>1</v>
      </c>
      <c r="P915" t="str">
        <f t="shared" si="100"/>
        <v>OK</v>
      </c>
      <c r="Q915">
        <f t="shared" si="101"/>
        <v>1</v>
      </c>
      <c r="R915" t="str">
        <f t="shared" si="102"/>
        <v/>
      </c>
      <c r="S915" t="str">
        <f t="shared" si="103"/>
        <v/>
      </c>
      <c r="T915">
        <f t="shared" si="104"/>
        <v>1</v>
      </c>
    </row>
    <row r="916" spans="1:20">
      <c r="A916">
        <v>2316</v>
      </c>
      <c r="B916" t="s">
        <v>107</v>
      </c>
      <c r="C916">
        <v>3</v>
      </c>
      <c r="D916">
        <v>2316034</v>
      </c>
      <c r="E916" t="s">
        <v>36</v>
      </c>
      <c r="K916">
        <v>8</v>
      </c>
      <c r="L916">
        <v>1</v>
      </c>
      <c r="M916">
        <v>7</v>
      </c>
      <c r="N916">
        <f t="shared" si="98"/>
        <v>0</v>
      </c>
      <c r="O916">
        <f t="shared" si="99"/>
        <v>1</v>
      </c>
      <c r="P916" t="str">
        <f t="shared" si="100"/>
        <v>OK</v>
      </c>
      <c r="Q916">
        <f t="shared" si="101"/>
        <v>1</v>
      </c>
      <c r="R916" t="str">
        <f t="shared" si="102"/>
        <v/>
      </c>
      <c r="S916" t="str">
        <f t="shared" si="103"/>
        <v/>
      </c>
      <c r="T916">
        <f t="shared" si="104"/>
        <v>1</v>
      </c>
    </row>
    <row r="917" spans="1:20">
      <c r="A917">
        <v>2316</v>
      </c>
      <c r="B917" t="s">
        <v>107</v>
      </c>
      <c r="C917">
        <v>4</v>
      </c>
      <c r="D917">
        <v>2316035</v>
      </c>
      <c r="E917" t="s">
        <v>111</v>
      </c>
      <c r="K917">
        <v>11</v>
      </c>
      <c r="L917">
        <v>3</v>
      </c>
      <c r="M917">
        <v>8</v>
      </c>
      <c r="N917">
        <f t="shared" si="98"/>
        <v>0</v>
      </c>
      <c r="O917">
        <f t="shared" si="99"/>
        <v>1</v>
      </c>
      <c r="P917" t="str">
        <f t="shared" si="100"/>
        <v>OK</v>
      </c>
      <c r="Q917">
        <f t="shared" si="101"/>
        <v>1</v>
      </c>
      <c r="R917" t="str">
        <f t="shared" si="102"/>
        <v/>
      </c>
      <c r="S917" t="str">
        <f t="shared" si="103"/>
        <v/>
      </c>
      <c r="T917">
        <f t="shared" si="104"/>
        <v>1</v>
      </c>
    </row>
    <row r="918" spans="1:20">
      <c r="A918">
        <v>2316</v>
      </c>
      <c r="B918" t="s">
        <v>107</v>
      </c>
      <c r="C918">
        <v>4</v>
      </c>
      <c r="D918">
        <v>2316036</v>
      </c>
      <c r="E918" t="s">
        <v>117</v>
      </c>
      <c r="K918">
        <v>10</v>
      </c>
      <c r="L918">
        <v>2</v>
      </c>
      <c r="M918">
        <v>8</v>
      </c>
      <c r="N918">
        <f t="shared" si="98"/>
        <v>0</v>
      </c>
      <c r="O918">
        <f t="shared" si="99"/>
        <v>1</v>
      </c>
      <c r="P918" t="str">
        <f t="shared" si="100"/>
        <v>OK</v>
      </c>
      <c r="Q918">
        <f t="shared" si="101"/>
        <v>1</v>
      </c>
      <c r="R918" t="str">
        <f t="shared" si="102"/>
        <v/>
      </c>
      <c r="S918" t="str">
        <f t="shared" si="103"/>
        <v/>
      </c>
      <c r="T918">
        <f t="shared" si="104"/>
        <v>1</v>
      </c>
    </row>
    <row r="919" spans="1:20">
      <c r="A919">
        <v>2316</v>
      </c>
      <c r="B919" t="s">
        <v>107</v>
      </c>
      <c r="C919">
        <v>4</v>
      </c>
      <c r="D919">
        <v>2316038</v>
      </c>
      <c r="E919" t="s">
        <v>116</v>
      </c>
      <c r="K919">
        <v>15</v>
      </c>
      <c r="L919">
        <v>3</v>
      </c>
      <c r="M919">
        <v>12</v>
      </c>
      <c r="N919">
        <f t="shared" si="98"/>
        <v>0</v>
      </c>
      <c r="O919">
        <f t="shared" si="99"/>
        <v>1</v>
      </c>
      <c r="P919" t="str">
        <f t="shared" si="100"/>
        <v>OK</v>
      </c>
      <c r="Q919">
        <f t="shared" si="101"/>
        <v>1</v>
      </c>
      <c r="R919" t="str">
        <f t="shared" si="102"/>
        <v/>
      </c>
      <c r="S919" t="str">
        <f t="shared" si="103"/>
        <v/>
      </c>
      <c r="T919">
        <f t="shared" si="104"/>
        <v>1</v>
      </c>
    </row>
    <row r="920" spans="1:20">
      <c r="A920">
        <v>2316</v>
      </c>
      <c r="B920" t="s">
        <v>107</v>
      </c>
      <c r="C920">
        <v>4</v>
      </c>
      <c r="D920">
        <v>2316039</v>
      </c>
      <c r="E920" t="s">
        <v>31</v>
      </c>
      <c r="K920">
        <v>15</v>
      </c>
      <c r="L920">
        <v>2</v>
      </c>
      <c r="M920">
        <v>13</v>
      </c>
      <c r="N920">
        <f t="shared" si="98"/>
        <v>0</v>
      </c>
      <c r="O920">
        <f t="shared" si="99"/>
        <v>1</v>
      </c>
      <c r="P920" t="str">
        <f t="shared" si="100"/>
        <v>OK</v>
      </c>
      <c r="Q920">
        <f t="shared" si="101"/>
        <v>1</v>
      </c>
      <c r="R920" t="str">
        <f t="shared" si="102"/>
        <v/>
      </c>
      <c r="S920" t="str">
        <f t="shared" si="103"/>
        <v/>
      </c>
      <c r="T920">
        <f t="shared" si="104"/>
        <v>1</v>
      </c>
    </row>
    <row r="921" spans="1:20">
      <c r="A921">
        <v>2316</v>
      </c>
      <c r="B921" t="s">
        <v>107</v>
      </c>
      <c r="C921">
        <v>4</v>
      </c>
      <c r="D921">
        <v>2316041</v>
      </c>
      <c r="E921" t="s">
        <v>71</v>
      </c>
      <c r="K921">
        <v>9</v>
      </c>
      <c r="L921">
        <v>3</v>
      </c>
      <c r="M921">
        <v>6</v>
      </c>
      <c r="N921">
        <f t="shared" si="98"/>
        <v>0</v>
      </c>
      <c r="O921">
        <f t="shared" si="99"/>
        <v>1</v>
      </c>
      <c r="P921" t="str">
        <f t="shared" si="100"/>
        <v>OK</v>
      </c>
      <c r="Q921">
        <f t="shared" si="101"/>
        <v>1</v>
      </c>
      <c r="R921" t="str">
        <f t="shared" si="102"/>
        <v/>
      </c>
      <c r="S921" t="str">
        <f t="shared" si="103"/>
        <v/>
      </c>
      <c r="T921">
        <f t="shared" si="104"/>
        <v>1</v>
      </c>
    </row>
    <row r="922" spans="1:20">
      <c r="A922">
        <v>2316</v>
      </c>
      <c r="B922" t="s">
        <v>107</v>
      </c>
      <c r="C922">
        <v>4</v>
      </c>
      <c r="D922">
        <v>2316042</v>
      </c>
      <c r="E922" t="s">
        <v>120</v>
      </c>
      <c r="K922">
        <v>10</v>
      </c>
      <c r="L922">
        <v>3</v>
      </c>
      <c r="M922">
        <v>7</v>
      </c>
      <c r="N922">
        <f t="shared" si="98"/>
        <v>0</v>
      </c>
      <c r="O922">
        <f t="shared" si="99"/>
        <v>1</v>
      </c>
      <c r="P922" t="str">
        <f t="shared" si="100"/>
        <v>OK</v>
      </c>
      <c r="Q922">
        <f t="shared" si="101"/>
        <v>1</v>
      </c>
      <c r="R922" t="str">
        <f t="shared" si="102"/>
        <v/>
      </c>
      <c r="S922" t="str">
        <f t="shared" si="103"/>
        <v/>
      </c>
      <c r="T922">
        <f t="shared" si="104"/>
        <v>1</v>
      </c>
    </row>
    <row r="923" spans="1:20">
      <c r="A923">
        <v>2316</v>
      </c>
      <c r="B923" t="s">
        <v>107</v>
      </c>
      <c r="C923">
        <v>4</v>
      </c>
      <c r="D923">
        <v>2316043</v>
      </c>
      <c r="E923" t="s">
        <v>119</v>
      </c>
      <c r="K923">
        <v>11</v>
      </c>
      <c r="L923">
        <v>3</v>
      </c>
      <c r="M923">
        <v>8</v>
      </c>
      <c r="N923">
        <f t="shared" si="98"/>
        <v>0</v>
      </c>
      <c r="O923">
        <f t="shared" si="99"/>
        <v>1</v>
      </c>
      <c r="P923" t="str">
        <f t="shared" si="100"/>
        <v>OK</v>
      </c>
      <c r="Q923">
        <f t="shared" si="101"/>
        <v>1</v>
      </c>
      <c r="R923" t="str">
        <f t="shared" si="102"/>
        <v/>
      </c>
      <c r="S923" t="str">
        <f t="shared" si="103"/>
        <v/>
      </c>
      <c r="T923">
        <f t="shared" si="104"/>
        <v>1</v>
      </c>
    </row>
    <row r="924" spans="1:20">
      <c r="A924">
        <v>2316</v>
      </c>
      <c r="B924" t="s">
        <v>107</v>
      </c>
      <c r="C924">
        <v>4</v>
      </c>
      <c r="D924">
        <v>2316044</v>
      </c>
      <c r="E924" t="s">
        <v>82</v>
      </c>
      <c r="K924">
        <v>10</v>
      </c>
      <c r="L924">
        <v>3</v>
      </c>
      <c r="M924">
        <v>7</v>
      </c>
      <c r="N924">
        <f t="shared" si="98"/>
        <v>0</v>
      </c>
      <c r="O924">
        <f t="shared" si="99"/>
        <v>1</v>
      </c>
      <c r="P924" t="str">
        <f t="shared" si="100"/>
        <v>OK</v>
      </c>
      <c r="Q924">
        <f t="shared" si="101"/>
        <v>1</v>
      </c>
      <c r="R924" t="str">
        <f t="shared" si="102"/>
        <v/>
      </c>
      <c r="S924" t="str">
        <f t="shared" si="103"/>
        <v/>
      </c>
      <c r="T924">
        <f t="shared" si="104"/>
        <v>1</v>
      </c>
    </row>
    <row r="925" spans="1:20">
      <c r="A925">
        <v>2316</v>
      </c>
      <c r="B925" t="s">
        <v>107</v>
      </c>
      <c r="C925">
        <v>4</v>
      </c>
      <c r="D925">
        <v>2316045</v>
      </c>
      <c r="E925" t="s">
        <v>37</v>
      </c>
      <c r="K925">
        <v>13</v>
      </c>
      <c r="L925">
        <v>3</v>
      </c>
      <c r="M925">
        <v>10</v>
      </c>
      <c r="N925">
        <f t="shared" si="98"/>
        <v>0</v>
      </c>
      <c r="O925">
        <f t="shared" si="99"/>
        <v>1</v>
      </c>
      <c r="P925" t="str">
        <f t="shared" si="100"/>
        <v>OK</v>
      </c>
      <c r="Q925">
        <f t="shared" si="101"/>
        <v>1</v>
      </c>
      <c r="R925" t="str">
        <f t="shared" si="102"/>
        <v/>
      </c>
      <c r="S925" t="str">
        <f t="shared" si="103"/>
        <v/>
      </c>
      <c r="T925">
        <f t="shared" si="104"/>
        <v>1</v>
      </c>
    </row>
    <row r="926" spans="1:20">
      <c r="A926">
        <v>2316</v>
      </c>
      <c r="B926" t="s">
        <v>107</v>
      </c>
      <c r="C926">
        <v>4</v>
      </c>
      <c r="D926">
        <v>2316046</v>
      </c>
      <c r="E926" t="s">
        <v>38</v>
      </c>
      <c r="K926">
        <v>10</v>
      </c>
      <c r="L926">
        <v>3</v>
      </c>
      <c r="M926">
        <v>7</v>
      </c>
      <c r="N926">
        <f t="shared" si="98"/>
        <v>0</v>
      </c>
      <c r="O926">
        <f t="shared" si="99"/>
        <v>1</v>
      </c>
      <c r="P926" t="str">
        <f t="shared" si="100"/>
        <v>OK</v>
      </c>
      <c r="Q926">
        <f t="shared" si="101"/>
        <v>1</v>
      </c>
      <c r="R926" t="str">
        <f t="shared" si="102"/>
        <v/>
      </c>
      <c r="S926" t="str">
        <f t="shared" si="103"/>
        <v/>
      </c>
      <c r="T926">
        <f t="shared" si="104"/>
        <v>1</v>
      </c>
    </row>
    <row r="927" spans="1:20">
      <c r="A927">
        <v>2316</v>
      </c>
      <c r="B927" t="s">
        <v>107</v>
      </c>
      <c r="C927">
        <v>5</v>
      </c>
      <c r="D927">
        <v>2316037</v>
      </c>
      <c r="E927" t="s">
        <v>115</v>
      </c>
      <c r="K927">
        <v>8</v>
      </c>
      <c r="L927">
        <v>2</v>
      </c>
      <c r="M927">
        <v>6</v>
      </c>
      <c r="N927">
        <f t="shared" si="98"/>
        <v>0</v>
      </c>
      <c r="O927">
        <f t="shared" si="99"/>
        <v>1</v>
      </c>
      <c r="P927" t="str">
        <f t="shared" si="100"/>
        <v>OK</v>
      </c>
      <c r="Q927">
        <f t="shared" si="101"/>
        <v>1</v>
      </c>
      <c r="R927" t="str">
        <f t="shared" si="102"/>
        <v/>
      </c>
      <c r="S927" t="str">
        <f t="shared" si="103"/>
        <v/>
      </c>
      <c r="T927">
        <f t="shared" si="104"/>
        <v>1</v>
      </c>
    </row>
    <row r="928" spans="1:20">
      <c r="A928">
        <v>2316</v>
      </c>
      <c r="B928" t="s">
        <v>107</v>
      </c>
      <c r="C928">
        <v>5</v>
      </c>
      <c r="D928">
        <v>2316040</v>
      </c>
      <c r="E928" t="s">
        <v>39</v>
      </c>
      <c r="K928">
        <v>9</v>
      </c>
      <c r="L928">
        <v>1</v>
      </c>
      <c r="M928">
        <v>8</v>
      </c>
      <c r="N928">
        <f t="shared" si="98"/>
        <v>0</v>
      </c>
      <c r="O928">
        <f t="shared" si="99"/>
        <v>1</v>
      </c>
      <c r="P928" t="str">
        <f t="shared" si="100"/>
        <v>OK</v>
      </c>
      <c r="Q928">
        <f t="shared" si="101"/>
        <v>1</v>
      </c>
      <c r="R928" t="str">
        <f t="shared" si="102"/>
        <v/>
      </c>
      <c r="S928" t="str">
        <f t="shared" si="103"/>
        <v/>
      </c>
      <c r="T928">
        <f t="shared" si="104"/>
        <v>1</v>
      </c>
    </row>
    <row r="929" spans="1:20">
      <c r="A929">
        <v>2316</v>
      </c>
      <c r="B929" t="s">
        <v>107</v>
      </c>
      <c r="C929">
        <v>5</v>
      </c>
      <c r="D929">
        <v>2316047</v>
      </c>
      <c r="E929" t="s">
        <v>43</v>
      </c>
      <c r="K929">
        <v>9</v>
      </c>
      <c r="L929">
        <v>3</v>
      </c>
      <c r="M929">
        <v>6</v>
      </c>
      <c r="N929">
        <f t="shared" si="98"/>
        <v>0</v>
      </c>
      <c r="O929">
        <f t="shared" si="99"/>
        <v>1</v>
      </c>
      <c r="P929" t="str">
        <f t="shared" si="100"/>
        <v>OK</v>
      </c>
      <c r="Q929">
        <f t="shared" si="101"/>
        <v>0</v>
      </c>
      <c r="R929" t="str">
        <f t="shared" si="102"/>
        <v/>
      </c>
      <c r="S929" t="str">
        <f t="shared" si="103"/>
        <v/>
      </c>
      <c r="T929">
        <f t="shared" si="104"/>
        <v>0</v>
      </c>
    </row>
    <row r="930" spans="1:20">
      <c r="A930">
        <v>2316</v>
      </c>
      <c r="B930" t="s">
        <v>107</v>
      </c>
      <c r="C930">
        <v>5</v>
      </c>
      <c r="D930">
        <v>2316048</v>
      </c>
      <c r="E930" t="s">
        <v>166</v>
      </c>
      <c r="K930">
        <v>13</v>
      </c>
      <c r="L930">
        <v>4</v>
      </c>
      <c r="M930">
        <v>9</v>
      </c>
      <c r="N930">
        <f t="shared" si="98"/>
        <v>0</v>
      </c>
      <c r="O930">
        <f t="shared" si="99"/>
        <v>1</v>
      </c>
      <c r="P930" t="str">
        <f t="shared" si="100"/>
        <v>OK</v>
      </c>
      <c r="Q930">
        <f t="shared" si="101"/>
        <v>0</v>
      </c>
      <c r="R930" t="str">
        <f t="shared" si="102"/>
        <v/>
      </c>
      <c r="S930" t="str">
        <f t="shared" si="103"/>
        <v/>
      </c>
      <c r="T930">
        <f t="shared" si="104"/>
        <v>0</v>
      </c>
    </row>
    <row r="931" spans="1:20">
      <c r="A931">
        <v>2316</v>
      </c>
      <c r="B931" t="s">
        <v>107</v>
      </c>
      <c r="C931">
        <v>5</v>
      </c>
      <c r="D931">
        <v>2316049</v>
      </c>
      <c r="E931" t="s">
        <v>45</v>
      </c>
      <c r="K931">
        <v>7</v>
      </c>
      <c r="L931">
        <v>2</v>
      </c>
      <c r="M931">
        <v>5</v>
      </c>
      <c r="N931">
        <f t="shared" si="98"/>
        <v>0</v>
      </c>
      <c r="O931">
        <f t="shared" si="99"/>
        <v>1</v>
      </c>
      <c r="P931" t="str">
        <f t="shared" si="100"/>
        <v>OK</v>
      </c>
      <c r="Q931">
        <f t="shared" si="101"/>
        <v>0</v>
      </c>
      <c r="R931" t="str">
        <f t="shared" si="102"/>
        <v/>
      </c>
      <c r="S931" t="str">
        <f t="shared" si="103"/>
        <v/>
      </c>
      <c r="T931">
        <f t="shared" si="104"/>
        <v>0</v>
      </c>
    </row>
    <row r="932" spans="1:20">
      <c r="A932">
        <v>2316</v>
      </c>
      <c r="B932" t="s">
        <v>107</v>
      </c>
      <c r="C932">
        <v>5</v>
      </c>
      <c r="D932">
        <v>2316050</v>
      </c>
      <c r="E932" t="s">
        <v>165</v>
      </c>
      <c r="K932">
        <v>12</v>
      </c>
      <c r="L932">
        <v>4</v>
      </c>
      <c r="M932">
        <v>8</v>
      </c>
      <c r="N932">
        <f t="shared" si="98"/>
        <v>0</v>
      </c>
      <c r="O932">
        <f t="shared" si="99"/>
        <v>1</v>
      </c>
      <c r="P932" t="str">
        <f t="shared" si="100"/>
        <v>OK</v>
      </c>
      <c r="Q932">
        <f t="shared" si="101"/>
        <v>0</v>
      </c>
      <c r="R932" t="str">
        <f t="shared" si="102"/>
        <v/>
      </c>
      <c r="S932" t="str">
        <f t="shared" si="103"/>
        <v/>
      </c>
      <c r="T932">
        <f t="shared" si="104"/>
        <v>0</v>
      </c>
    </row>
    <row r="933" spans="1:20">
      <c r="A933">
        <v>2321</v>
      </c>
      <c r="B933" t="s">
        <v>49</v>
      </c>
      <c r="C933">
        <v>1</v>
      </c>
      <c r="D933">
        <v>2321001</v>
      </c>
      <c r="E933" t="s">
        <v>169</v>
      </c>
      <c r="K933">
        <v>12</v>
      </c>
      <c r="L933">
        <v>3</v>
      </c>
      <c r="M933">
        <v>9</v>
      </c>
      <c r="N933">
        <f t="shared" si="98"/>
        <v>0</v>
      </c>
      <c r="O933">
        <f t="shared" si="99"/>
        <v>1</v>
      </c>
      <c r="P933" t="str">
        <f t="shared" si="100"/>
        <v>OK</v>
      </c>
      <c r="Q933">
        <f t="shared" si="101"/>
        <v>1</v>
      </c>
      <c r="R933" t="str">
        <f t="shared" si="102"/>
        <v/>
      </c>
      <c r="S933" t="str">
        <f t="shared" si="103"/>
        <v/>
      </c>
      <c r="T933">
        <f t="shared" si="104"/>
        <v>1</v>
      </c>
    </row>
    <row r="934" spans="1:20">
      <c r="A934">
        <v>2321</v>
      </c>
      <c r="B934" t="s">
        <v>49</v>
      </c>
      <c r="C934">
        <v>1</v>
      </c>
      <c r="D934">
        <v>2321002</v>
      </c>
      <c r="E934" t="s">
        <v>48</v>
      </c>
      <c r="K934">
        <v>12</v>
      </c>
      <c r="L934">
        <v>3</v>
      </c>
      <c r="M934">
        <v>9</v>
      </c>
      <c r="N934">
        <f t="shared" si="98"/>
        <v>0</v>
      </c>
      <c r="O934">
        <f t="shared" si="99"/>
        <v>1</v>
      </c>
      <c r="P934" t="str">
        <f t="shared" si="100"/>
        <v>OK</v>
      </c>
      <c r="Q934">
        <f t="shared" si="101"/>
        <v>1</v>
      </c>
      <c r="R934" t="str">
        <f t="shared" si="102"/>
        <v/>
      </c>
      <c r="S934" t="str">
        <f t="shared" si="103"/>
        <v/>
      </c>
      <c r="T934">
        <f t="shared" si="104"/>
        <v>1</v>
      </c>
    </row>
    <row r="935" spans="1:20">
      <c r="A935">
        <v>2321</v>
      </c>
      <c r="B935" t="s">
        <v>49</v>
      </c>
      <c r="C935">
        <v>1</v>
      </c>
      <c r="D935">
        <v>2321003</v>
      </c>
      <c r="E935" t="s">
        <v>171</v>
      </c>
      <c r="K935">
        <v>12</v>
      </c>
      <c r="L935">
        <v>3</v>
      </c>
      <c r="M935">
        <v>9</v>
      </c>
      <c r="N935">
        <f t="shared" si="98"/>
        <v>0</v>
      </c>
      <c r="O935">
        <f t="shared" si="99"/>
        <v>1</v>
      </c>
      <c r="P935" t="str">
        <f t="shared" si="100"/>
        <v>OK</v>
      </c>
      <c r="Q935">
        <f t="shared" si="101"/>
        <v>1</v>
      </c>
      <c r="R935" t="str">
        <f t="shared" si="102"/>
        <v/>
      </c>
      <c r="S935" t="str">
        <f t="shared" si="103"/>
        <v/>
      </c>
      <c r="T935">
        <f t="shared" si="104"/>
        <v>1</v>
      </c>
    </row>
    <row r="936" spans="1:20">
      <c r="A936">
        <v>2321</v>
      </c>
      <c r="B936" t="s">
        <v>49</v>
      </c>
      <c r="C936">
        <v>1</v>
      </c>
      <c r="D936">
        <v>2321004</v>
      </c>
      <c r="E936" t="s">
        <v>172</v>
      </c>
      <c r="K936">
        <v>12</v>
      </c>
      <c r="L936">
        <v>3</v>
      </c>
      <c r="M936">
        <v>9</v>
      </c>
      <c r="N936">
        <f t="shared" si="98"/>
        <v>0</v>
      </c>
      <c r="O936">
        <f t="shared" si="99"/>
        <v>1</v>
      </c>
      <c r="P936" t="str">
        <f t="shared" si="100"/>
        <v>OK</v>
      </c>
      <c r="Q936">
        <f t="shared" si="101"/>
        <v>1</v>
      </c>
      <c r="R936" t="str">
        <f t="shared" si="102"/>
        <v/>
      </c>
      <c r="S936" t="str">
        <f t="shared" si="103"/>
        <v/>
      </c>
      <c r="T936">
        <f t="shared" si="104"/>
        <v>1</v>
      </c>
    </row>
    <row r="937" spans="1:20">
      <c r="A937">
        <v>2321</v>
      </c>
      <c r="B937" t="s">
        <v>49</v>
      </c>
      <c r="C937">
        <v>1</v>
      </c>
      <c r="D937">
        <v>2321005</v>
      </c>
      <c r="E937" t="s">
        <v>50</v>
      </c>
      <c r="K937">
        <v>12</v>
      </c>
      <c r="L937">
        <v>3</v>
      </c>
      <c r="M937">
        <v>9</v>
      </c>
      <c r="N937">
        <f t="shared" si="98"/>
        <v>0</v>
      </c>
      <c r="O937">
        <f t="shared" si="99"/>
        <v>1</v>
      </c>
      <c r="P937" t="str">
        <f t="shared" si="100"/>
        <v>OK</v>
      </c>
      <c r="Q937">
        <f t="shared" si="101"/>
        <v>1</v>
      </c>
      <c r="R937" t="str">
        <f t="shared" si="102"/>
        <v/>
      </c>
      <c r="S937" t="str">
        <f t="shared" si="103"/>
        <v/>
      </c>
      <c r="T937">
        <f t="shared" si="104"/>
        <v>1</v>
      </c>
    </row>
    <row r="938" spans="1:20">
      <c r="A938">
        <v>2321</v>
      </c>
      <c r="B938" t="s">
        <v>49</v>
      </c>
      <c r="C938">
        <v>1</v>
      </c>
      <c r="D938">
        <v>2321006</v>
      </c>
      <c r="E938" t="s">
        <v>175</v>
      </c>
      <c r="K938">
        <v>22</v>
      </c>
      <c r="L938">
        <v>4</v>
      </c>
      <c r="M938">
        <v>18</v>
      </c>
      <c r="N938">
        <f t="shared" si="98"/>
        <v>0</v>
      </c>
      <c r="O938">
        <f t="shared" si="99"/>
        <v>1</v>
      </c>
      <c r="P938" t="str">
        <f t="shared" si="100"/>
        <v>OK</v>
      </c>
      <c r="Q938">
        <f t="shared" si="101"/>
        <v>1</v>
      </c>
      <c r="R938" t="str">
        <f t="shared" si="102"/>
        <v/>
      </c>
      <c r="S938" t="str">
        <f t="shared" si="103"/>
        <v/>
      </c>
      <c r="T938">
        <f t="shared" si="104"/>
        <v>1</v>
      </c>
    </row>
    <row r="939" spans="1:20">
      <c r="A939">
        <v>2321</v>
      </c>
      <c r="B939" t="s">
        <v>49</v>
      </c>
      <c r="C939">
        <v>1</v>
      </c>
      <c r="D939">
        <v>2321007</v>
      </c>
      <c r="E939" t="s">
        <v>176</v>
      </c>
      <c r="K939">
        <v>11</v>
      </c>
      <c r="L939">
        <v>3</v>
      </c>
      <c r="M939">
        <v>8</v>
      </c>
      <c r="N939">
        <f t="shared" si="98"/>
        <v>0</v>
      </c>
      <c r="O939">
        <f t="shared" si="99"/>
        <v>1</v>
      </c>
      <c r="P939" t="str">
        <f t="shared" si="100"/>
        <v>OK</v>
      </c>
      <c r="Q939">
        <f t="shared" si="101"/>
        <v>1</v>
      </c>
      <c r="R939" t="str">
        <f t="shared" si="102"/>
        <v/>
      </c>
      <c r="S939" t="str">
        <f t="shared" si="103"/>
        <v/>
      </c>
      <c r="T939">
        <f t="shared" si="104"/>
        <v>1</v>
      </c>
    </row>
    <row r="940" spans="1:20">
      <c r="A940">
        <v>2321</v>
      </c>
      <c r="B940" t="s">
        <v>49</v>
      </c>
      <c r="C940">
        <v>1</v>
      </c>
      <c r="D940">
        <v>2321008</v>
      </c>
      <c r="E940" t="s">
        <v>54</v>
      </c>
      <c r="K940">
        <v>12</v>
      </c>
      <c r="L940">
        <v>3</v>
      </c>
      <c r="M940">
        <v>9</v>
      </c>
      <c r="N940">
        <f t="shared" si="98"/>
        <v>0</v>
      </c>
      <c r="O940">
        <f t="shared" si="99"/>
        <v>1</v>
      </c>
      <c r="P940" t="str">
        <f t="shared" si="100"/>
        <v>OK</v>
      </c>
      <c r="Q940">
        <f t="shared" si="101"/>
        <v>1</v>
      </c>
      <c r="R940" t="str">
        <f t="shared" si="102"/>
        <v/>
      </c>
      <c r="S940" t="str">
        <f t="shared" si="103"/>
        <v/>
      </c>
      <c r="T940">
        <f t="shared" si="104"/>
        <v>1</v>
      </c>
    </row>
    <row r="941" spans="1:20">
      <c r="A941">
        <v>2321</v>
      </c>
      <c r="B941" t="s">
        <v>49</v>
      </c>
      <c r="C941">
        <v>1</v>
      </c>
      <c r="D941">
        <v>2321009</v>
      </c>
      <c r="E941" t="s">
        <v>55</v>
      </c>
      <c r="K941">
        <v>18</v>
      </c>
      <c r="L941">
        <v>5</v>
      </c>
      <c r="M941">
        <v>13</v>
      </c>
      <c r="N941">
        <f t="shared" si="98"/>
        <v>0</v>
      </c>
      <c r="O941">
        <f t="shared" si="99"/>
        <v>1</v>
      </c>
      <c r="P941" t="str">
        <f t="shared" si="100"/>
        <v>OK</v>
      </c>
      <c r="Q941">
        <f t="shared" si="101"/>
        <v>1</v>
      </c>
      <c r="R941" t="str">
        <f t="shared" si="102"/>
        <v/>
      </c>
      <c r="S941" t="str">
        <f t="shared" si="103"/>
        <v/>
      </c>
      <c r="T941">
        <f t="shared" si="104"/>
        <v>1</v>
      </c>
    </row>
    <row r="942" spans="1:20">
      <c r="A942">
        <v>2321</v>
      </c>
      <c r="B942" t="s">
        <v>49</v>
      </c>
      <c r="C942">
        <v>1</v>
      </c>
      <c r="D942">
        <v>2321010</v>
      </c>
      <c r="E942" t="s">
        <v>174</v>
      </c>
      <c r="K942">
        <v>13</v>
      </c>
      <c r="L942">
        <v>3</v>
      </c>
      <c r="M942">
        <v>10</v>
      </c>
      <c r="N942">
        <f t="shared" si="98"/>
        <v>0</v>
      </c>
      <c r="O942">
        <f t="shared" si="99"/>
        <v>1</v>
      </c>
      <c r="P942" t="str">
        <f t="shared" si="100"/>
        <v>OK</v>
      </c>
      <c r="Q942">
        <f t="shared" si="101"/>
        <v>1</v>
      </c>
      <c r="R942" t="str">
        <f t="shared" si="102"/>
        <v/>
      </c>
      <c r="S942" t="str">
        <f t="shared" si="103"/>
        <v/>
      </c>
      <c r="T942">
        <f t="shared" si="104"/>
        <v>1</v>
      </c>
    </row>
    <row r="943" spans="1:20">
      <c r="A943">
        <v>2321</v>
      </c>
      <c r="B943" t="s">
        <v>49</v>
      </c>
      <c r="C943">
        <v>1</v>
      </c>
      <c r="D943">
        <v>2321011</v>
      </c>
      <c r="E943" t="s">
        <v>123</v>
      </c>
      <c r="K943">
        <v>11</v>
      </c>
      <c r="L943">
        <v>3</v>
      </c>
      <c r="M943">
        <v>8</v>
      </c>
      <c r="N943">
        <f t="shared" si="98"/>
        <v>0</v>
      </c>
      <c r="O943">
        <f t="shared" si="99"/>
        <v>1</v>
      </c>
      <c r="P943" t="str">
        <f t="shared" si="100"/>
        <v>OK</v>
      </c>
      <c r="Q943">
        <f t="shared" si="101"/>
        <v>1</v>
      </c>
      <c r="R943" t="str">
        <f t="shared" si="102"/>
        <v/>
      </c>
      <c r="S943" t="str">
        <f t="shared" si="103"/>
        <v/>
      </c>
      <c r="T943">
        <f t="shared" si="104"/>
        <v>1</v>
      </c>
    </row>
    <row r="944" spans="1:20">
      <c r="A944">
        <v>2321</v>
      </c>
      <c r="B944" t="s">
        <v>49</v>
      </c>
      <c r="C944">
        <v>2</v>
      </c>
      <c r="D944">
        <v>2321012</v>
      </c>
      <c r="E944" t="s">
        <v>58</v>
      </c>
      <c r="K944">
        <v>18</v>
      </c>
      <c r="L944">
        <v>2</v>
      </c>
      <c r="M944">
        <v>16</v>
      </c>
      <c r="N944">
        <f t="shared" si="98"/>
        <v>0</v>
      </c>
      <c r="O944">
        <f t="shared" si="99"/>
        <v>1</v>
      </c>
      <c r="P944" t="str">
        <f t="shared" si="100"/>
        <v>OK</v>
      </c>
      <c r="Q944">
        <f t="shared" si="101"/>
        <v>1</v>
      </c>
      <c r="R944" t="str">
        <f t="shared" si="102"/>
        <v/>
      </c>
      <c r="S944" t="str">
        <f t="shared" si="103"/>
        <v/>
      </c>
      <c r="T944">
        <f t="shared" si="104"/>
        <v>1</v>
      </c>
    </row>
    <row r="945" spans="1:20">
      <c r="A945">
        <v>2321</v>
      </c>
      <c r="B945" t="s">
        <v>49</v>
      </c>
      <c r="C945">
        <v>2</v>
      </c>
      <c r="D945">
        <v>2321013</v>
      </c>
      <c r="E945" t="s">
        <v>26</v>
      </c>
      <c r="K945">
        <v>11</v>
      </c>
      <c r="L945">
        <v>0</v>
      </c>
      <c r="M945">
        <v>11</v>
      </c>
      <c r="N945">
        <f t="shared" si="98"/>
        <v>0</v>
      </c>
      <c r="O945">
        <f t="shared" si="99"/>
        <v>1</v>
      </c>
      <c r="P945" t="str">
        <f t="shared" si="100"/>
        <v>OK</v>
      </c>
      <c r="Q945">
        <f t="shared" si="101"/>
        <v>0</v>
      </c>
      <c r="R945" t="str">
        <f t="shared" si="102"/>
        <v/>
      </c>
      <c r="S945" t="str">
        <f t="shared" si="103"/>
        <v/>
      </c>
      <c r="T945">
        <f t="shared" si="104"/>
        <v>0</v>
      </c>
    </row>
    <row r="946" spans="1:20">
      <c r="A946">
        <v>2321</v>
      </c>
      <c r="B946" t="s">
        <v>49</v>
      </c>
      <c r="C946">
        <v>2</v>
      </c>
      <c r="D946">
        <v>2321014</v>
      </c>
      <c r="E946" t="s">
        <v>183</v>
      </c>
      <c r="K946">
        <v>21</v>
      </c>
      <c r="L946">
        <v>2</v>
      </c>
      <c r="M946">
        <v>19</v>
      </c>
      <c r="N946">
        <f t="shared" si="98"/>
        <v>0</v>
      </c>
      <c r="O946">
        <f t="shared" si="99"/>
        <v>1</v>
      </c>
      <c r="P946" t="str">
        <f t="shared" si="100"/>
        <v>OK</v>
      </c>
      <c r="Q946">
        <f t="shared" si="101"/>
        <v>1</v>
      </c>
      <c r="R946" t="str">
        <f t="shared" si="102"/>
        <v/>
      </c>
      <c r="S946" t="str">
        <f t="shared" si="103"/>
        <v/>
      </c>
      <c r="T946">
        <f t="shared" si="104"/>
        <v>1</v>
      </c>
    </row>
    <row r="947" spans="1:20">
      <c r="A947">
        <v>2321</v>
      </c>
      <c r="B947" t="s">
        <v>49</v>
      </c>
      <c r="C947">
        <v>2</v>
      </c>
      <c r="D947">
        <v>2321015</v>
      </c>
      <c r="E947" t="s">
        <v>64</v>
      </c>
      <c r="K947">
        <v>17</v>
      </c>
      <c r="L947">
        <v>2</v>
      </c>
      <c r="M947">
        <v>15</v>
      </c>
      <c r="N947">
        <f t="shared" si="98"/>
        <v>0</v>
      </c>
      <c r="O947">
        <f t="shared" si="99"/>
        <v>1</v>
      </c>
      <c r="P947" t="str">
        <f t="shared" si="100"/>
        <v>OK</v>
      </c>
      <c r="Q947">
        <f t="shared" si="101"/>
        <v>1</v>
      </c>
      <c r="R947" t="str">
        <f t="shared" si="102"/>
        <v/>
      </c>
      <c r="S947" t="str">
        <f t="shared" si="103"/>
        <v/>
      </c>
      <c r="T947">
        <f t="shared" si="104"/>
        <v>1</v>
      </c>
    </row>
    <row r="948" spans="1:20">
      <c r="A948">
        <v>2321</v>
      </c>
      <c r="B948" t="s">
        <v>49</v>
      </c>
      <c r="C948">
        <v>2</v>
      </c>
      <c r="D948">
        <v>2321016</v>
      </c>
      <c r="E948" t="s">
        <v>63</v>
      </c>
      <c r="K948">
        <v>17</v>
      </c>
      <c r="L948">
        <v>2</v>
      </c>
      <c r="M948">
        <v>15</v>
      </c>
      <c r="N948">
        <f t="shared" si="98"/>
        <v>0</v>
      </c>
      <c r="O948">
        <f t="shared" si="99"/>
        <v>1</v>
      </c>
      <c r="P948" t="str">
        <f t="shared" si="100"/>
        <v>OK</v>
      </c>
      <c r="Q948">
        <f t="shared" si="101"/>
        <v>1</v>
      </c>
      <c r="R948" t="str">
        <f t="shared" si="102"/>
        <v/>
      </c>
      <c r="S948" t="str">
        <f t="shared" si="103"/>
        <v/>
      </c>
      <c r="T948">
        <f t="shared" si="104"/>
        <v>1</v>
      </c>
    </row>
    <row r="949" spans="1:20">
      <c r="A949">
        <v>2321</v>
      </c>
      <c r="B949" t="s">
        <v>49</v>
      </c>
      <c r="C949">
        <v>2</v>
      </c>
      <c r="D949">
        <v>2321017</v>
      </c>
      <c r="E949" t="s">
        <v>168</v>
      </c>
      <c r="K949">
        <v>18</v>
      </c>
      <c r="L949">
        <v>2</v>
      </c>
      <c r="M949">
        <v>16</v>
      </c>
      <c r="N949">
        <f t="shared" si="98"/>
        <v>0</v>
      </c>
      <c r="O949">
        <f t="shared" si="99"/>
        <v>1</v>
      </c>
      <c r="P949" t="str">
        <f t="shared" si="100"/>
        <v>OK</v>
      </c>
      <c r="Q949">
        <f t="shared" si="101"/>
        <v>1</v>
      </c>
      <c r="R949" t="str">
        <f t="shared" si="102"/>
        <v/>
      </c>
      <c r="S949" t="str">
        <f t="shared" si="103"/>
        <v/>
      </c>
      <c r="T949">
        <f t="shared" si="104"/>
        <v>1</v>
      </c>
    </row>
    <row r="950" spans="1:20">
      <c r="A950">
        <v>2321</v>
      </c>
      <c r="B950" t="s">
        <v>49</v>
      </c>
      <c r="C950">
        <v>2</v>
      </c>
      <c r="D950">
        <v>2321018</v>
      </c>
      <c r="E950" t="s">
        <v>173</v>
      </c>
      <c r="K950">
        <v>19</v>
      </c>
      <c r="L950">
        <v>2</v>
      </c>
      <c r="M950">
        <v>17</v>
      </c>
      <c r="N950">
        <f t="shared" si="98"/>
        <v>0</v>
      </c>
      <c r="O950">
        <f t="shared" si="99"/>
        <v>1</v>
      </c>
      <c r="P950" t="str">
        <f t="shared" si="100"/>
        <v>OK</v>
      </c>
      <c r="Q950">
        <f t="shared" si="101"/>
        <v>1</v>
      </c>
      <c r="R950" t="str">
        <f t="shared" si="102"/>
        <v/>
      </c>
      <c r="S950" t="str">
        <f t="shared" si="103"/>
        <v/>
      </c>
      <c r="T950">
        <f t="shared" si="104"/>
        <v>1</v>
      </c>
    </row>
    <row r="951" spans="1:20">
      <c r="A951">
        <v>2321</v>
      </c>
      <c r="B951" t="s">
        <v>49</v>
      </c>
      <c r="C951">
        <v>2</v>
      </c>
      <c r="D951">
        <v>2321019</v>
      </c>
      <c r="E951" t="s">
        <v>104</v>
      </c>
      <c r="K951">
        <v>20</v>
      </c>
      <c r="L951">
        <v>2</v>
      </c>
      <c r="M951">
        <v>18</v>
      </c>
      <c r="N951">
        <f t="shared" si="98"/>
        <v>0</v>
      </c>
      <c r="O951">
        <f t="shared" si="99"/>
        <v>1</v>
      </c>
      <c r="P951" t="str">
        <f t="shared" si="100"/>
        <v>OK</v>
      </c>
      <c r="Q951">
        <f t="shared" si="101"/>
        <v>1</v>
      </c>
      <c r="R951" t="str">
        <f t="shared" si="102"/>
        <v/>
      </c>
      <c r="S951" t="str">
        <f t="shared" si="103"/>
        <v/>
      </c>
      <c r="T951">
        <f t="shared" si="104"/>
        <v>1</v>
      </c>
    </row>
    <row r="952" spans="1:20">
      <c r="A952">
        <v>2321</v>
      </c>
      <c r="B952" t="s">
        <v>49</v>
      </c>
      <c r="C952">
        <v>2</v>
      </c>
      <c r="D952">
        <v>2321020</v>
      </c>
      <c r="E952" t="s">
        <v>60</v>
      </c>
      <c r="K952">
        <v>19</v>
      </c>
      <c r="L952">
        <v>2</v>
      </c>
      <c r="M952">
        <v>17</v>
      </c>
      <c r="N952">
        <f t="shared" si="98"/>
        <v>0</v>
      </c>
      <c r="O952">
        <f t="shared" si="99"/>
        <v>1</v>
      </c>
      <c r="P952" t="str">
        <f t="shared" si="100"/>
        <v>OK</v>
      </c>
      <c r="Q952">
        <f t="shared" si="101"/>
        <v>1</v>
      </c>
      <c r="R952" t="str">
        <f t="shared" si="102"/>
        <v/>
      </c>
      <c r="S952" t="str">
        <f t="shared" si="103"/>
        <v/>
      </c>
      <c r="T952">
        <f t="shared" si="104"/>
        <v>1</v>
      </c>
    </row>
    <row r="953" spans="1:20">
      <c r="A953">
        <v>2321</v>
      </c>
      <c r="B953" t="s">
        <v>49</v>
      </c>
      <c r="C953">
        <v>2</v>
      </c>
      <c r="D953">
        <v>2321021</v>
      </c>
      <c r="E953" t="s">
        <v>184</v>
      </c>
      <c r="K953">
        <v>17</v>
      </c>
      <c r="L953">
        <v>2</v>
      </c>
      <c r="M953">
        <v>15</v>
      </c>
      <c r="N953">
        <f t="shared" si="98"/>
        <v>0</v>
      </c>
      <c r="O953">
        <f t="shared" si="99"/>
        <v>1</v>
      </c>
      <c r="P953" t="str">
        <f t="shared" si="100"/>
        <v>OK</v>
      </c>
      <c r="Q953">
        <f t="shared" si="101"/>
        <v>1</v>
      </c>
      <c r="R953" t="str">
        <f t="shared" si="102"/>
        <v/>
      </c>
      <c r="S953" t="str">
        <f t="shared" si="103"/>
        <v/>
      </c>
      <c r="T953">
        <f t="shared" si="104"/>
        <v>1</v>
      </c>
    </row>
    <row r="954" spans="1:20">
      <c r="A954">
        <v>2321</v>
      </c>
      <c r="B954" t="s">
        <v>49</v>
      </c>
      <c r="C954">
        <v>2</v>
      </c>
      <c r="D954">
        <v>2321022</v>
      </c>
      <c r="E954" t="s">
        <v>180</v>
      </c>
      <c r="K954">
        <v>20</v>
      </c>
      <c r="L954">
        <v>3</v>
      </c>
      <c r="M954">
        <v>17</v>
      </c>
      <c r="N954">
        <f t="shared" si="98"/>
        <v>0</v>
      </c>
      <c r="O954">
        <f t="shared" si="99"/>
        <v>1</v>
      </c>
      <c r="P954" t="str">
        <f t="shared" si="100"/>
        <v>OK</v>
      </c>
      <c r="Q954">
        <f t="shared" si="101"/>
        <v>1</v>
      </c>
      <c r="R954" t="str">
        <f t="shared" si="102"/>
        <v/>
      </c>
      <c r="S954" t="str">
        <f t="shared" si="103"/>
        <v/>
      </c>
      <c r="T954">
        <f t="shared" si="104"/>
        <v>1</v>
      </c>
    </row>
    <row r="955" spans="1:20">
      <c r="A955">
        <v>2321</v>
      </c>
      <c r="B955" t="s">
        <v>49</v>
      </c>
      <c r="C955">
        <v>2</v>
      </c>
      <c r="D955">
        <v>2321023</v>
      </c>
      <c r="E955" t="s">
        <v>66</v>
      </c>
      <c r="K955">
        <v>19</v>
      </c>
      <c r="L955">
        <v>3</v>
      </c>
      <c r="M955">
        <v>16</v>
      </c>
      <c r="N955">
        <f t="shared" si="98"/>
        <v>0</v>
      </c>
      <c r="O955">
        <f t="shared" si="99"/>
        <v>1</v>
      </c>
      <c r="P955" t="str">
        <f t="shared" si="100"/>
        <v>OK</v>
      </c>
      <c r="Q955">
        <f t="shared" si="101"/>
        <v>1</v>
      </c>
      <c r="R955" t="str">
        <f t="shared" si="102"/>
        <v/>
      </c>
      <c r="S955" t="str">
        <f t="shared" si="103"/>
        <v/>
      </c>
      <c r="T955">
        <f t="shared" si="104"/>
        <v>1</v>
      </c>
    </row>
    <row r="956" spans="1:20">
      <c r="A956">
        <v>2321</v>
      </c>
      <c r="B956" t="s">
        <v>49</v>
      </c>
      <c r="C956">
        <v>3</v>
      </c>
      <c r="D956">
        <v>2321024</v>
      </c>
      <c r="E956" t="s">
        <v>69</v>
      </c>
      <c r="K956">
        <v>16</v>
      </c>
      <c r="L956">
        <v>1</v>
      </c>
      <c r="M956">
        <v>15</v>
      </c>
      <c r="N956">
        <f t="shared" si="98"/>
        <v>0</v>
      </c>
      <c r="O956">
        <f t="shared" si="99"/>
        <v>1</v>
      </c>
      <c r="P956" t="str">
        <f t="shared" si="100"/>
        <v>OK</v>
      </c>
      <c r="Q956">
        <f t="shared" si="101"/>
        <v>1</v>
      </c>
      <c r="R956" t="str">
        <f t="shared" si="102"/>
        <v/>
      </c>
      <c r="S956" t="str">
        <f t="shared" si="103"/>
        <v/>
      </c>
      <c r="T956">
        <f t="shared" si="104"/>
        <v>1</v>
      </c>
    </row>
    <row r="957" spans="1:20">
      <c r="A957">
        <v>2321</v>
      </c>
      <c r="B957" t="s">
        <v>49</v>
      </c>
      <c r="C957">
        <v>3</v>
      </c>
      <c r="D957">
        <v>2321025</v>
      </c>
      <c r="E957" t="s">
        <v>177</v>
      </c>
      <c r="K957">
        <v>16</v>
      </c>
      <c r="L957">
        <v>2</v>
      </c>
      <c r="M957">
        <v>14</v>
      </c>
      <c r="N957">
        <f t="shared" si="98"/>
        <v>0</v>
      </c>
      <c r="O957">
        <f t="shared" si="99"/>
        <v>1</v>
      </c>
      <c r="P957" t="str">
        <f t="shared" si="100"/>
        <v>OK</v>
      </c>
      <c r="Q957">
        <f t="shared" si="101"/>
        <v>1</v>
      </c>
      <c r="R957" t="str">
        <f t="shared" si="102"/>
        <v/>
      </c>
      <c r="S957" t="str">
        <f t="shared" si="103"/>
        <v/>
      </c>
      <c r="T957">
        <f t="shared" si="104"/>
        <v>1</v>
      </c>
    </row>
    <row r="958" spans="1:20">
      <c r="A958">
        <v>2321</v>
      </c>
      <c r="B958" t="s">
        <v>49</v>
      </c>
      <c r="C958">
        <v>3</v>
      </c>
      <c r="D958">
        <v>2321026</v>
      </c>
      <c r="E958" t="s">
        <v>187</v>
      </c>
      <c r="K958">
        <v>13</v>
      </c>
      <c r="L958">
        <v>2</v>
      </c>
      <c r="M958">
        <v>11</v>
      </c>
      <c r="N958">
        <f t="shared" si="98"/>
        <v>0</v>
      </c>
      <c r="O958">
        <f t="shared" si="99"/>
        <v>1</v>
      </c>
      <c r="P958" t="str">
        <f t="shared" si="100"/>
        <v>OK</v>
      </c>
      <c r="Q958">
        <f t="shared" si="101"/>
        <v>1</v>
      </c>
      <c r="R958" t="str">
        <f t="shared" si="102"/>
        <v/>
      </c>
      <c r="S958" t="str">
        <f t="shared" si="103"/>
        <v/>
      </c>
      <c r="T958">
        <f t="shared" si="104"/>
        <v>1</v>
      </c>
    </row>
    <row r="959" spans="1:20">
      <c r="A959">
        <v>2321</v>
      </c>
      <c r="B959" t="s">
        <v>49</v>
      </c>
      <c r="C959">
        <v>3</v>
      </c>
      <c r="D959">
        <v>2321027</v>
      </c>
      <c r="E959" t="s">
        <v>71</v>
      </c>
      <c r="K959">
        <v>14</v>
      </c>
      <c r="L959">
        <v>2</v>
      </c>
      <c r="M959">
        <v>12</v>
      </c>
      <c r="N959">
        <f t="shared" si="98"/>
        <v>0</v>
      </c>
      <c r="O959">
        <f t="shared" si="99"/>
        <v>1</v>
      </c>
      <c r="P959" t="str">
        <f t="shared" si="100"/>
        <v>OK</v>
      </c>
      <c r="Q959">
        <f t="shared" si="101"/>
        <v>1</v>
      </c>
      <c r="R959" t="str">
        <f t="shared" si="102"/>
        <v/>
      </c>
      <c r="S959" t="str">
        <f t="shared" si="103"/>
        <v/>
      </c>
      <c r="T959">
        <f t="shared" si="104"/>
        <v>1</v>
      </c>
    </row>
    <row r="960" spans="1:20">
      <c r="A960">
        <v>2321</v>
      </c>
      <c r="B960" t="s">
        <v>49</v>
      </c>
      <c r="C960">
        <v>3</v>
      </c>
      <c r="D960">
        <v>2321028</v>
      </c>
      <c r="E960" t="s">
        <v>190</v>
      </c>
      <c r="K960">
        <v>15</v>
      </c>
      <c r="L960">
        <v>2</v>
      </c>
      <c r="M960">
        <v>13</v>
      </c>
      <c r="N960">
        <f t="shared" si="98"/>
        <v>0</v>
      </c>
      <c r="O960">
        <f t="shared" si="99"/>
        <v>1</v>
      </c>
      <c r="P960" t="str">
        <f t="shared" si="100"/>
        <v>OK</v>
      </c>
      <c r="Q960">
        <f t="shared" si="101"/>
        <v>1</v>
      </c>
      <c r="R960" t="str">
        <f t="shared" si="102"/>
        <v/>
      </c>
      <c r="S960" t="str">
        <f t="shared" si="103"/>
        <v/>
      </c>
      <c r="T960">
        <f t="shared" si="104"/>
        <v>1</v>
      </c>
    </row>
    <row r="961" spans="1:20">
      <c r="A961">
        <v>2321</v>
      </c>
      <c r="B961" t="s">
        <v>49</v>
      </c>
      <c r="C961">
        <v>3</v>
      </c>
      <c r="D961">
        <v>2321029</v>
      </c>
      <c r="E961" t="s">
        <v>185</v>
      </c>
      <c r="K961">
        <v>8</v>
      </c>
      <c r="L961">
        <v>2</v>
      </c>
      <c r="M961">
        <v>6</v>
      </c>
      <c r="N961">
        <f t="shared" si="98"/>
        <v>0</v>
      </c>
      <c r="O961">
        <f t="shared" si="99"/>
        <v>1</v>
      </c>
      <c r="P961" t="str">
        <f t="shared" si="100"/>
        <v>OK</v>
      </c>
      <c r="Q961">
        <f t="shared" si="101"/>
        <v>1</v>
      </c>
      <c r="R961" t="str">
        <f t="shared" si="102"/>
        <v/>
      </c>
      <c r="S961" t="str">
        <f t="shared" si="103"/>
        <v/>
      </c>
      <c r="T961">
        <f t="shared" si="104"/>
        <v>1</v>
      </c>
    </row>
    <row r="962" spans="1:20">
      <c r="A962">
        <v>2321</v>
      </c>
      <c r="B962" t="s">
        <v>49</v>
      </c>
      <c r="C962">
        <v>3</v>
      </c>
      <c r="D962">
        <v>2321030</v>
      </c>
      <c r="E962" t="s">
        <v>195</v>
      </c>
      <c r="K962">
        <v>19</v>
      </c>
      <c r="L962">
        <v>2</v>
      </c>
      <c r="M962">
        <v>17</v>
      </c>
      <c r="N962">
        <f t="shared" ref="N962:N1025" si="105">COUNTIF($I$2:$I$1176,I962)</f>
        <v>0</v>
      </c>
      <c r="O962">
        <f t="shared" si="99"/>
        <v>1</v>
      </c>
      <c r="P962" t="str">
        <f t="shared" si="100"/>
        <v>OK</v>
      </c>
      <c r="Q962">
        <f t="shared" si="101"/>
        <v>1</v>
      </c>
      <c r="R962" t="str">
        <f t="shared" si="102"/>
        <v/>
      </c>
      <c r="S962" t="str">
        <f t="shared" si="103"/>
        <v/>
      </c>
      <c r="T962">
        <f t="shared" si="104"/>
        <v>1</v>
      </c>
    </row>
    <row r="963" spans="1:20">
      <c r="A963">
        <v>2321</v>
      </c>
      <c r="B963" t="s">
        <v>49</v>
      </c>
      <c r="C963">
        <v>3</v>
      </c>
      <c r="D963">
        <v>2321032</v>
      </c>
      <c r="E963" t="s">
        <v>192</v>
      </c>
      <c r="K963">
        <v>17</v>
      </c>
      <c r="L963">
        <v>2</v>
      </c>
      <c r="M963">
        <v>15</v>
      </c>
      <c r="N963">
        <f t="shared" si="105"/>
        <v>0</v>
      </c>
      <c r="O963">
        <f t="shared" ref="O963:O1026" si="106">COUNTIF($D$2:$D$1176,D963)</f>
        <v>1</v>
      </c>
      <c r="P963" t="str">
        <f t="shared" ref="P963:P1026" si="107">IF(I963=D963,1,"OK")</f>
        <v>OK</v>
      </c>
      <c r="Q963">
        <f t="shared" ref="Q963:Q1026" si="108">COUNTIF($I$2:$I$1176,D963)</f>
        <v>1</v>
      </c>
      <c r="R963" t="str">
        <f t="shared" ref="R963:R1026" si="109">IF(I963="","",COUNTIF($D$2:$D$1176,I963))</f>
        <v/>
      </c>
      <c r="S963" t="str">
        <f t="shared" ref="S963:S1026" si="110">IF(G963="","",IF(ISNUMBER(SEARCH("DOBLE GRADO",G963)),"","1"))</f>
        <v/>
      </c>
      <c r="T963">
        <f t="shared" ref="T963:T1026" si="111">IF(ISNUMBER(SEARCH("DOBLE GRADO",B963)),COUNTIF($I$2:$I$1176,D963),"")</f>
        <v>1</v>
      </c>
    </row>
    <row r="964" spans="1:20">
      <c r="A964">
        <v>2321</v>
      </c>
      <c r="B964" t="s">
        <v>49</v>
      </c>
      <c r="C964">
        <v>3</v>
      </c>
      <c r="D964">
        <v>2321034</v>
      </c>
      <c r="E964" t="s">
        <v>194</v>
      </c>
      <c r="K964">
        <v>13</v>
      </c>
      <c r="L964">
        <v>2</v>
      </c>
      <c r="M964">
        <v>11</v>
      </c>
      <c r="N964">
        <f t="shared" si="105"/>
        <v>0</v>
      </c>
      <c r="O964">
        <f t="shared" si="106"/>
        <v>1</v>
      </c>
      <c r="P964" t="str">
        <f t="shared" si="107"/>
        <v>OK</v>
      </c>
      <c r="Q964">
        <f t="shared" si="108"/>
        <v>1</v>
      </c>
      <c r="R964" t="str">
        <f t="shared" si="109"/>
        <v/>
      </c>
      <c r="S964" t="str">
        <f t="shared" si="110"/>
        <v/>
      </c>
      <c r="T964">
        <f t="shared" si="111"/>
        <v>1</v>
      </c>
    </row>
    <row r="965" spans="1:20">
      <c r="A965">
        <v>2321</v>
      </c>
      <c r="B965" t="s">
        <v>49</v>
      </c>
      <c r="C965">
        <v>3</v>
      </c>
      <c r="D965">
        <v>2321035</v>
      </c>
      <c r="E965" t="s">
        <v>65</v>
      </c>
      <c r="K965">
        <v>17</v>
      </c>
      <c r="L965">
        <v>2</v>
      </c>
      <c r="M965">
        <v>15</v>
      </c>
      <c r="N965">
        <f t="shared" si="105"/>
        <v>0</v>
      </c>
      <c r="O965">
        <f t="shared" si="106"/>
        <v>1</v>
      </c>
      <c r="P965" t="str">
        <f t="shared" si="107"/>
        <v>OK</v>
      </c>
      <c r="Q965">
        <f t="shared" si="108"/>
        <v>1</v>
      </c>
      <c r="R965" t="str">
        <f t="shared" si="109"/>
        <v/>
      </c>
      <c r="S965" t="str">
        <f t="shared" si="110"/>
        <v/>
      </c>
      <c r="T965">
        <f t="shared" si="111"/>
        <v>1</v>
      </c>
    </row>
    <row r="966" spans="1:20">
      <c r="A966">
        <v>2321</v>
      </c>
      <c r="B966" t="s">
        <v>49</v>
      </c>
      <c r="C966">
        <v>3</v>
      </c>
      <c r="D966">
        <v>2321036</v>
      </c>
      <c r="E966" t="s">
        <v>196</v>
      </c>
      <c r="K966">
        <v>15</v>
      </c>
      <c r="L966">
        <v>2</v>
      </c>
      <c r="M966">
        <v>13</v>
      </c>
      <c r="N966">
        <f t="shared" si="105"/>
        <v>0</v>
      </c>
      <c r="O966">
        <f t="shared" si="106"/>
        <v>1</v>
      </c>
      <c r="P966" t="str">
        <f t="shared" si="107"/>
        <v>OK</v>
      </c>
      <c r="Q966">
        <f t="shared" si="108"/>
        <v>1</v>
      </c>
      <c r="R966" t="str">
        <f t="shared" si="109"/>
        <v/>
      </c>
      <c r="S966" t="str">
        <f t="shared" si="110"/>
        <v/>
      </c>
      <c r="T966">
        <f t="shared" si="111"/>
        <v>1</v>
      </c>
    </row>
    <row r="967" spans="1:20">
      <c r="A967">
        <v>2321</v>
      </c>
      <c r="B967" t="s">
        <v>49</v>
      </c>
      <c r="C967">
        <v>3</v>
      </c>
      <c r="D967">
        <v>2321037</v>
      </c>
      <c r="E967" t="s">
        <v>70</v>
      </c>
      <c r="K967">
        <v>15</v>
      </c>
      <c r="L967">
        <v>2</v>
      </c>
      <c r="M967">
        <v>13</v>
      </c>
      <c r="N967">
        <f t="shared" si="105"/>
        <v>0</v>
      </c>
      <c r="O967">
        <f t="shared" si="106"/>
        <v>1</v>
      </c>
      <c r="P967" t="str">
        <f t="shared" si="107"/>
        <v>OK</v>
      </c>
      <c r="Q967">
        <f t="shared" si="108"/>
        <v>1</v>
      </c>
      <c r="R967" t="str">
        <f t="shared" si="109"/>
        <v/>
      </c>
      <c r="S967" t="str">
        <f t="shared" si="110"/>
        <v/>
      </c>
      <c r="T967">
        <f t="shared" si="111"/>
        <v>1</v>
      </c>
    </row>
    <row r="968" spans="1:20">
      <c r="A968">
        <v>2321</v>
      </c>
      <c r="B968" t="s">
        <v>49</v>
      </c>
      <c r="C968">
        <v>3</v>
      </c>
      <c r="D968">
        <v>2321052</v>
      </c>
      <c r="E968" t="s">
        <v>197</v>
      </c>
      <c r="K968">
        <v>8</v>
      </c>
      <c r="L968">
        <v>0</v>
      </c>
      <c r="M968">
        <v>8</v>
      </c>
      <c r="N968">
        <f t="shared" si="105"/>
        <v>0</v>
      </c>
      <c r="O968">
        <f t="shared" si="106"/>
        <v>1</v>
      </c>
      <c r="P968" t="str">
        <f t="shared" si="107"/>
        <v>OK</v>
      </c>
      <c r="Q968">
        <f t="shared" si="108"/>
        <v>1</v>
      </c>
      <c r="R968" t="str">
        <f t="shared" si="109"/>
        <v/>
      </c>
      <c r="S968" t="str">
        <f t="shared" si="110"/>
        <v/>
      </c>
      <c r="T968">
        <f t="shared" si="111"/>
        <v>1</v>
      </c>
    </row>
    <row r="969" spans="1:20">
      <c r="A969">
        <v>2321</v>
      </c>
      <c r="B969" t="s">
        <v>49</v>
      </c>
      <c r="C969">
        <v>4</v>
      </c>
      <c r="D969">
        <v>2321031</v>
      </c>
      <c r="E969" t="s">
        <v>191</v>
      </c>
      <c r="K969">
        <v>22</v>
      </c>
      <c r="L969">
        <v>1</v>
      </c>
      <c r="M969">
        <v>21</v>
      </c>
      <c r="N969">
        <f t="shared" si="105"/>
        <v>0</v>
      </c>
      <c r="O969">
        <f t="shared" si="106"/>
        <v>1</v>
      </c>
      <c r="P969" t="str">
        <f t="shared" si="107"/>
        <v>OK</v>
      </c>
      <c r="Q969">
        <f t="shared" si="108"/>
        <v>1</v>
      </c>
      <c r="R969" t="str">
        <f t="shared" si="109"/>
        <v/>
      </c>
      <c r="S969" t="str">
        <f t="shared" si="110"/>
        <v/>
      </c>
      <c r="T969">
        <f t="shared" si="111"/>
        <v>1</v>
      </c>
    </row>
    <row r="970" spans="1:20">
      <c r="A970">
        <v>2321</v>
      </c>
      <c r="B970" t="s">
        <v>49</v>
      </c>
      <c r="C970">
        <v>4</v>
      </c>
      <c r="D970">
        <v>2321033</v>
      </c>
      <c r="E970" t="s">
        <v>193</v>
      </c>
      <c r="K970">
        <v>19</v>
      </c>
      <c r="L970">
        <v>1</v>
      </c>
      <c r="M970">
        <v>18</v>
      </c>
      <c r="N970">
        <f t="shared" si="105"/>
        <v>0</v>
      </c>
      <c r="O970">
        <f t="shared" si="106"/>
        <v>1</v>
      </c>
      <c r="P970" t="str">
        <f t="shared" si="107"/>
        <v>OK</v>
      </c>
      <c r="Q970">
        <f t="shared" si="108"/>
        <v>1</v>
      </c>
      <c r="R970" t="str">
        <f t="shared" si="109"/>
        <v/>
      </c>
      <c r="S970" t="str">
        <f t="shared" si="110"/>
        <v/>
      </c>
      <c r="T970">
        <f t="shared" si="111"/>
        <v>1</v>
      </c>
    </row>
    <row r="971" spans="1:20">
      <c r="A971">
        <v>2321</v>
      </c>
      <c r="B971" t="s">
        <v>49</v>
      </c>
      <c r="C971">
        <v>4</v>
      </c>
      <c r="D971">
        <v>2321038</v>
      </c>
      <c r="E971" t="s">
        <v>68</v>
      </c>
      <c r="K971">
        <v>20</v>
      </c>
      <c r="L971">
        <v>2</v>
      </c>
      <c r="M971">
        <v>18</v>
      </c>
      <c r="N971">
        <f t="shared" si="105"/>
        <v>0</v>
      </c>
      <c r="O971">
        <f t="shared" si="106"/>
        <v>1</v>
      </c>
      <c r="P971" t="str">
        <f t="shared" si="107"/>
        <v>OK</v>
      </c>
      <c r="Q971">
        <f t="shared" si="108"/>
        <v>1</v>
      </c>
      <c r="R971" t="str">
        <f t="shared" si="109"/>
        <v/>
      </c>
      <c r="S971" t="str">
        <f t="shared" si="110"/>
        <v/>
      </c>
      <c r="T971">
        <f t="shared" si="111"/>
        <v>1</v>
      </c>
    </row>
    <row r="972" spans="1:20">
      <c r="A972">
        <v>2321</v>
      </c>
      <c r="B972" t="s">
        <v>49</v>
      </c>
      <c r="C972">
        <v>4</v>
      </c>
      <c r="D972">
        <v>2321039</v>
      </c>
      <c r="E972" t="s">
        <v>198</v>
      </c>
      <c r="K972">
        <v>19</v>
      </c>
      <c r="L972">
        <v>1</v>
      </c>
      <c r="M972">
        <v>18</v>
      </c>
      <c r="N972">
        <f t="shared" si="105"/>
        <v>0</v>
      </c>
      <c r="O972">
        <f t="shared" si="106"/>
        <v>1</v>
      </c>
      <c r="P972" t="str">
        <f t="shared" si="107"/>
        <v>OK</v>
      </c>
      <c r="Q972">
        <f t="shared" si="108"/>
        <v>1</v>
      </c>
      <c r="R972" t="str">
        <f t="shared" si="109"/>
        <v/>
      </c>
      <c r="S972" t="str">
        <f t="shared" si="110"/>
        <v/>
      </c>
      <c r="T972">
        <f t="shared" si="111"/>
        <v>1</v>
      </c>
    </row>
    <row r="973" spans="1:20">
      <c r="A973">
        <v>2321</v>
      </c>
      <c r="B973" t="s">
        <v>49</v>
      </c>
      <c r="C973">
        <v>4</v>
      </c>
      <c r="D973">
        <v>2321040</v>
      </c>
      <c r="E973" t="s">
        <v>201</v>
      </c>
      <c r="K973">
        <v>20</v>
      </c>
      <c r="L973">
        <v>1</v>
      </c>
      <c r="M973">
        <v>19</v>
      </c>
      <c r="N973">
        <f t="shared" si="105"/>
        <v>0</v>
      </c>
      <c r="O973">
        <f t="shared" si="106"/>
        <v>1</v>
      </c>
      <c r="P973" t="str">
        <f t="shared" si="107"/>
        <v>OK</v>
      </c>
      <c r="Q973">
        <f t="shared" si="108"/>
        <v>1</v>
      </c>
      <c r="R973" t="str">
        <f t="shared" si="109"/>
        <v/>
      </c>
      <c r="S973" t="str">
        <f t="shared" si="110"/>
        <v/>
      </c>
      <c r="T973">
        <f t="shared" si="111"/>
        <v>1</v>
      </c>
    </row>
    <row r="974" spans="1:20">
      <c r="A974">
        <v>2321</v>
      </c>
      <c r="B974" t="s">
        <v>49</v>
      </c>
      <c r="C974">
        <v>4</v>
      </c>
      <c r="D974">
        <v>2321041</v>
      </c>
      <c r="E974" t="s">
        <v>203</v>
      </c>
      <c r="K974">
        <v>15</v>
      </c>
      <c r="L974">
        <v>1</v>
      </c>
      <c r="M974">
        <v>14</v>
      </c>
      <c r="N974">
        <f t="shared" si="105"/>
        <v>0</v>
      </c>
      <c r="O974">
        <f t="shared" si="106"/>
        <v>1</v>
      </c>
      <c r="P974" t="str">
        <f t="shared" si="107"/>
        <v>OK</v>
      </c>
      <c r="Q974">
        <f t="shared" si="108"/>
        <v>1</v>
      </c>
      <c r="R974" t="str">
        <f t="shared" si="109"/>
        <v/>
      </c>
      <c r="S974" t="str">
        <f t="shared" si="110"/>
        <v/>
      </c>
      <c r="T974">
        <f t="shared" si="111"/>
        <v>1</v>
      </c>
    </row>
    <row r="975" spans="1:20">
      <c r="A975">
        <v>2321</v>
      </c>
      <c r="B975" t="s">
        <v>49</v>
      </c>
      <c r="C975">
        <v>4</v>
      </c>
      <c r="D975">
        <v>2321042</v>
      </c>
      <c r="E975" t="s">
        <v>202</v>
      </c>
      <c r="K975">
        <v>19</v>
      </c>
      <c r="L975">
        <v>1</v>
      </c>
      <c r="M975">
        <v>18</v>
      </c>
      <c r="N975">
        <f t="shared" si="105"/>
        <v>0</v>
      </c>
      <c r="O975">
        <f t="shared" si="106"/>
        <v>1</v>
      </c>
      <c r="P975" t="str">
        <f t="shared" si="107"/>
        <v>OK</v>
      </c>
      <c r="Q975">
        <f t="shared" si="108"/>
        <v>1</v>
      </c>
      <c r="R975" t="str">
        <f t="shared" si="109"/>
        <v/>
      </c>
      <c r="S975" t="str">
        <f t="shared" si="110"/>
        <v/>
      </c>
      <c r="T975">
        <f t="shared" si="111"/>
        <v>1</v>
      </c>
    </row>
    <row r="976" spans="1:20">
      <c r="A976">
        <v>2321</v>
      </c>
      <c r="B976" t="s">
        <v>49</v>
      </c>
      <c r="C976">
        <v>4</v>
      </c>
      <c r="D976">
        <v>2321043</v>
      </c>
      <c r="E976" t="s">
        <v>75</v>
      </c>
      <c r="K976">
        <v>20</v>
      </c>
      <c r="L976">
        <v>1</v>
      </c>
      <c r="M976">
        <v>19</v>
      </c>
      <c r="N976">
        <f t="shared" si="105"/>
        <v>0</v>
      </c>
      <c r="O976">
        <f t="shared" si="106"/>
        <v>1</v>
      </c>
      <c r="P976" t="str">
        <f t="shared" si="107"/>
        <v>OK</v>
      </c>
      <c r="Q976">
        <f t="shared" si="108"/>
        <v>1</v>
      </c>
      <c r="R976" t="str">
        <f t="shared" si="109"/>
        <v/>
      </c>
      <c r="S976" t="str">
        <f t="shared" si="110"/>
        <v/>
      </c>
      <c r="T976">
        <f t="shared" si="111"/>
        <v>1</v>
      </c>
    </row>
    <row r="977" spans="1:20">
      <c r="A977">
        <v>2321</v>
      </c>
      <c r="B977" t="s">
        <v>49</v>
      </c>
      <c r="C977">
        <v>4</v>
      </c>
      <c r="D977">
        <v>2321044</v>
      </c>
      <c r="E977" t="s">
        <v>74</v>
      </c>
      <c r="K977">
        <v>19</v>
      </c>
      <c r="L977">
        <v>1</v>
      </c>
      <c r="M977">
        <v>18</v>
      </c>
      <c r="N977">
        <f t="shared" si="105"/>
        <v>0</v>
      </c>
      <c r="O977">
        <f t="shared" si="106"/>
        <v>1</v>
      </c>
      <c r="P977" t="str">
        <f t="shared" si="107"/>
        <v>OK</v>
      </c>
      <c r="Q977">
        <f t="shared" si="108"/>
        <v>1</v>
      </c>
      <c r="R977" t="str">
        <f t="shared" si="109"/>
        <v/>
      </c>
      <c r="S977" t="str">
        <f t="shared" si="110"/>
        <v/>
      </c>
      <c r="T977">
        <f t="shared" si="111"/>
        <v>1</v>
      </c>
    </row>
    <row r="978" spans="1:20">
      <c r="A978">
        <v>2321</v>
      </c>
      <c r="B978" t="s">
        <v>49</v>
      </c>
      <c r="C978">
        <v>4</v>
      </c>
      <c r="D978">
        <v>2321045</v>
      </c>
      <c r="E978" t="s">
        <v>231</v>
      </c>
      <c r="K978">
        <v>14</v>
      </c>
      <c r="L978">
        <v>1</v>
      </c>
      <c r="M978">
        <v>13</v>
      </c>
      <c r="N978">
        <f t="shared" si="105"/>
        <v>0</v>
      </c>
      <c r="O978">
        <f t="shared" si="106"/>
        <v>1</v>
      </c>
      <c r="P978" t="str">
        <f t="shared" si="107"/>
        <v>OK</v>
      </c>
      <c r="Q978">
        <f t="shared" si="108"/>
        <v>1</v>
      </c>
      <c r="R978" t="str">
        <f t="shared" si="109"/>
        <v/>
      </c>
      <c r="S978" t="str">
        <f t="shared" si="110"/>
        <v/>
      </c>
      <c r="T978">
        <f t="shared" si="111"/>
        <v>1</v>
      </c>
    </row>
    <row r="979" spans="1:20">
      <c r="A979">
        <v>2321</v>
      </c>
      <c r="B979" t="s">
        <v>49</v>
      </c>
      <c r="C979">
        <v>4</v>
      </c>
      <c r="D979">
        <v>2321046</v>
      </c>
      <c r="E979" t="s">
        <v>77</v>
      </c>
      <c r="K979">
        <v>19</v>
      </c>
      <c r="L979">
        <v>1</v>
      </c>
      <c r="M979">
        <v>18</v>
      </c>
      <c r="N979">
        <f t="shared" si="105"/>
        <v>0</v>
      </c>
      <c r="O979">
        <f t="shared" si="106"/>
        <v>1</v>
      </c>
      <c r="P979" t="str">
        <f t="shared" si="107"/>
        <v>OK</v>
      </c>
      <c r="Q979">
        <f t="shared" si="108"/>
        <v>1</v>
      </c>
      <c r="R979" t="str">
        <f t="shared" si="109"/>
        <v/>
      </c>
      <c r="S979" t="str">
        <f t="shared" si="110"/>
        <v/>
      </c>
      <c r="T979">
        <f t="shared" si="111"/>
        <v>1</v>
      </c>
    </row>
    <row r="980" spans="1:20">
      <c r="A980">
        <v>2321</v>
      </c>
      <c r="B980" t="s">
        <v>49</v>
      </c>
      <c r="C980">
        <v>4</v>
      </c>
      <c r="D980">
        <v>2321053</v>
      </c>
      <c r="E980" t="s">
        <v>82</v>
      </c>
      <c r="K980">
        <v>5</v>
      </c>
      <c r="L980">
        <v>0</v>
      </c>
      <c r="M980">
        <v>5</v>
      </c>
      <c r="N980">
        <f t="shared" si="105"/>
        <v>0</v>
      </c>
      <c r="O980">
        <f t="shared" si="106"/>
        <v>1</v>
      </c>
      <c r="P980" t="str">
        <f t="shared" si="107"/>
        <v>OK</v>
      </c>
      <c r="Q980">
        <f t="shared" si="108"/>
        <v>1</v>
      </c>
      <c r="R980" t="str">
        <f t="shared" si="109"/>
        <v/>
      </c>
      <c r="S980" t="str">
        <f t="shared" si="110"/>
        <v/>
      </c>
      <c r="T980">
        <f t="shared" si="111"/>
        <v>1</v>
      </c>
    </row>
    <row r="981" spans="1:20">
      <c r="A981">
        <v>2321</v>
      </c>
      <c r="B981" t="s">
        <v>49</v>
      </c>
      <c r="C981">
        <v>5</v>
      </c>
      <c r="D981">
        <v>2321047</v>
      </c>
      <c r="E981" t="s">
        <v>43</v>
      </c>
      <c r="K981">
        <v>17</v>
      </c>
      <c r="L981">
        <v>3</v>
      </c>
      <c r="M981">
        <v>14</v>
      </c>
      <c r="N981">
        <f t="shared" si="105"/>
        <v>0</v>
      </c>
      <c r="O981">
        <f t="shared" si="106"/>
        <v>1</v>
      </c>
      <c r="P981" t="str">
        <f t="shared" si="107"/>
        <v>OK</v>
      </c>
      <c r="Q981">
        <f t="shared" si="108"/>
        <v>0</v>
      </c>
      <c r="R981" t="str">
        <f t="shared" si="109"/>
        <v/>
      </c>
      <c r="S981" t="str">
        <f t="shared" si="110"/>
        <v/>
      </c>
      <c r="T981">
        <f t="shared" si="111"/>
        <v>0</v>
      </c>
    </row>
    <row r="982" spans="1:20">
      <c r="A982">
        <v>2321</v>
      </c>
      <c r="B982" t="s">
        <v>49</v>
      </c>
      <c r="C982">
        <v>5</v>
      </c>
      <c r="D982">
        <v>2321048</v>
      </c>
      <c r="E982" t="s">
        <v>45</v>
      </c>
      <c r="K982">
        <v>18</v>
      </c>
      <c r="L982">
        <v>3</v>
      </c>
      <c r="M982">
        <v>15</v>
      </c>
      <c r="N982">
        <f t="shared" si="105"/>
        <v>0</v>
      </c>
      <c r="O982">
        <f t="shared" si="106"/>
        <v>1</v>
      </c>
      <c r="P982" t="str">
        <f t="shared" si="107"/>
        <v>OK</v>
      </c>
      <c r="Q982">
        <f t="shared" si="108"/>
        <v>0</v>
      </c>
      <c r="R982" t="str">
        <f t="shared" si="109"/>
        <v/>
      </c>
      <c r="S982" t="str">
        <f t="shared" si="110"/>
        <v/>
      </c>
      <c r="T982">
        <f t="shared" si="111"/>
        <v>0</v>
      </c>
    </row>
    <row r="983" spans="1:20">
      <c r="A983">
        <v>2321</v>
      </c>
      <c r="B983" t="s">
        <v>49</v>
      </c>
      <c r="C983">
        <v>5</v>
      </c>
      <c r="D983">
        <v>2321049</v>
      </c>
      <c r="E983" t="s">
        <v>232</v>
      </c>
      <c r="K983">
        <v>37</v>
      </c>
      <c r="L983">
        <v>5</v>
      </c>
      <c r="M983">
        <v>32</v>
      </c>
      <c r="N983">
        <f t="shared" si="105"/>
        <v>0</v>
      </c>
      <c r="O983">
        <f t="shared" si="106"/>
        <v>1</v>
      </c>
      <c r="P983" t="str">
        <f t="shared" si="107"/>
        <v>OK</v>
      </c>
      <c r="Q983">
        <f t="shared" si="108"/>
        <v>0</v>
      </c>
      <c r="R983" t="str">
        <f t="shared" si="109"/>
        <v/>
      </c>
      <c r="S983" t="str">
        <f t="shared" si="110"/>
        <v/>
      </c>
      <c r="T983">
        <f t="shared" si="111"/>
        <v>0</v>
      </c>
    </row>
    <row r="984" spans="1:20">
      <c r="A984">
        <v>2321</v>
      </c>
      <c r="B984" t="s">
        <v>49</v>
      </c>
      <c r="C984">
        <v>5</v>
      </c>
      <c r="D984">
        <v>2321050</v>
      </c>
      <c r="E984" t="s">
        <v>162</v>
      </c>
      <c r="K984">
        <v>39</v>
      </c>
      <c r="L984">
        <v>5</v>
      </c>
      <c r="M984">
        <v>34</v>
      </c>
      <c r="N984">
        <f t="shared" si="105"/>
        <v>0</v>
      </c>
      <c r="O984">
        <f t="shared" si="106"/>
        <v>1</v>
      </c>
      <c r="P984" t="str">
        <f t="shared" si="107"/>
        <v>OK</v>
      </c>
      <c r="Q984">
        <f t="shared" si="108"/>
        <v>0</v>
      </c>
      <c r="R984" t="str">
        <f t="shared" si="109"/>
        <v/>
      </c>
      <c r="S984" t="str">
        <f t="shared" si="110"/>
        <v/>
      </c>
      <c r="T984">
        <f t="shared" si="111"/>
        <v>0</v>
      </c>
    </row>
    <row r="985" spans="1:20">
      <c r="A985">
        <v>2347</v>
      </c>
      <c r="B985" t="s">
        <v>23</v>
      </c>
      <c r="C985">
        <v>1</v>
      </c>
      <c r="D985">
        <v>2347001</v>
      </c>
      <c r="E985" t="s">
        <v>224</v>
      </c>
      <c r="F985">
        <v>2299</v>
      </c>
      <c r="G985" t="s">
        <v>233</v>
      </c>
      <c r="H985">
        <v>1</v>
      </c>
      <c r="I985">
        <v>2299001</v>
      </c>
      <c r="J985" t="s">
        <v>224</v>
      </c>
      <c r="K985">
        <v>11</v>
      </c>
      <c r="L985">
        <v>7</v>
      </c>
      <c r="M985">
        <v>4</v>
      </c>
      <c r="N985">
        <f t="shared" si="105"/>
        <v>1</v>
      </c>
      <c r="O985">
        <f t="shared" si="106"/>
        <v>5</v>
      </c>
      <c r="P985" t="str">
        <f t="shared" si="107"/>
        <v>OK</v>
      </c>
      <c r="Q985">
        <f t="shared" si="108"/>
        <v>0</v>
      </c>
      <c r="R985">
        <f t="shared" si="109"/>
        <v>0</v>
      </c>
      <c r="S985" t="str">
        <f t="shared" si="110"/>
        <v/>
      </c>
      <c r="T985" t="str">
        <f t="shared" si="111"/>
        <v/>
      </c>
    </row>
    <row r="986" spans="1:20">
      <c r="A986">
        <v>2347</v>
      </c>
      <c r="B986" t="s">
        <v>23</v>
      </c>
      <c r="C986">
        <v>1</v>
      </c>
      <c r="D986">
        <v>2347001</v>
      </c>
      <c r="E986" t="s">
        <v>224</v>
      </c>
      <c r="F986">
        <v>2315</v>
      </c>
      <c r="G986" t="s">
        <v>91</v>
      </c>
      <c r="H986">
        <v>1</v>
      </c>
      <c r="I986">
        <v>2315004</v>
      </c>
      <c r="J986" t="s">
        <v>224</v>
      </c>
      <c r="K986">
        <v>9</v>
      </c>
      <c r="L986">
        <v>1</v>
      </c>
      <c r="M986">
        <v>8</v>
      </c>
      <c r="N986">
        <f t="shared" si="105"/>
        <v>1</v>
      </c>
      <c r="O986">
        <f t="shared" si="106"/>
        <v>5</v>
      </c>
      <c r="P986" t="str">
        <f t="shared" si="107"/>
        <v>OK</v>
      </c>
      <c r="Q986">
        <f t="shared" si="108"/>
        <v>0</v>
      </c>
      <c r="R986">
        <f t="shared" si="109"/>
        <v>1</v>
      </c>
      <c r="S986" t="str">
        <f t="shared" si="110"/>
        <v/>
      </c>
      <c r="T986" t="str">
        <f t="shared" si="111"/>
        <v/>
      </c>
    </row>
    <row r="987" spans="1:20">
      <c r="A987">
        <v>2347</v>
      </c>
      <c r="B987" t="s">
        <v>23</v>
      </c>
      <c r="C987">
        <v>1</v>
      </c>
      <c r="D987">
        <v>2347001</v>
      </c>
      <c r="E987" t="s">
        <v>224</v>
      </c>
      <c r="F987">
        <v>2316</v>
      </c>
      <c r="G987" t="s">
        <v>107</v>
      </c>
      <c r="H987">
        <v>1</v>
      </c>
      <c r="I987">
        <v>2316004</v>
      </c>
      <c r="J987" t="s">
        <v>224</v>
      </c>
      <c r="K987">
        <v>12</v>
      </c>
      <c r="L987">
        <v>5</v>
      </c>
      <c r="M987">
        <v>7</v>
      </c>
      <c r="N987">
        <f t="shared" si="105"/>
        <v>1</v>
      </c>
      <c r="O987">
        <f t="shared" si="106"/>
        <v>5</v>
      </c>
      <c r="P987" t="str">
        <f t="shared" si="107"/>
        <v>OK</v>
      </c>
      <c r="Q987">
        <f t="shared" si="108"/>
        <v>0</v>
      </c>
      <c r="R987">
        <f t="shared" si="109"/>
        <v>1</v>
      </c>
      <c r="S987" t="str">
        <f t="shared" si="110"/>
        <v/>
      </c>
      <c r="T987" t="str">
        <f t="shared" si="111"/>
        <v/>
      </c>
    </row>
    <row r="988" spans="1:20">
      <c r="A988">
        <v>2347</v>
      </c>
      <c r="B988" t="s">
        <v>23</v>
      </c>
      <c r="C988">
        <v>1</v>
      </c>
      <c r="D988">
        <v>2347001</v>
      </c>
      <c r="E988" t="s">
        <v>224</v>
      </c>
      <c r="F988">
        <v>2348</v>
      </c>
      <c r="G988" t="s">
        <v>234</v>
      </c>
      <c r="H988">
        <v>1</v>
      </c>
      <c r="I988">
        <v>2348005</v>
      </c>
      <c r="J988" t="s">
        <v>224</v>
      </c>
      <c r="K988">
        <v>11</v>
      </c>
      <c r="L988">
        <v>8</v>
      </c>
      <c r="M988">
        <v>3</v>
      </c>
      <c r="N988">
        <f t="shared" si="105"/>
        <v>1</v>
      </c>
      <c r="O988">
        <f t="shared" si="106"/>
        <v>5</v>
      </c>
      <c r="P988" t="str">
        <f t="shared" si="107"/>
        <v>OK</v>
      </c>
      <c r="Q988">
        <f t="shared" si="108"/>
        <v>0</v>
      </c>
      <c r="R988">
        <f t="shared" si="109"/>
        <v>0</v>
      </c>
      <c r="S988" t="str">
        <f t="shared" si="110"/>
        <v/>
      </c>
      <c r="T988" t="str">
        <f t="shared" si="111"/>
        <v/>
      </c>
    </row>
    <row r="989" spans="1:20">
      <c r="A989">
        <v>2347</v>
      </c>
      <c r="B989" t="s">
        <v>23</v>
      </c>
      <c r="C989">
        <v>1</v>
      </c>
      <c r="D989">
        <v>2347001</v>
      </c>
      <c r="E989" t="s">
        <v>224</v>
      </c>
      <c r="K989">
        <v>34</v>
      </c>
      <c r="L989">
        <v>17</v>
      </c>
      <c r="M989">
        <v>17</v>
      </c>
      <c r="N989">
        <f t="shared" si="105"/>
        <v>0</v>
      </c>
      <c r="O989">
        <f t="shared" si="106"/>
        <v>5</v>
      </c>
      <c r="P989" t="str">
        <f t="shared" si="107"/>
        <v>OK</v>
      </c>
      <c r="Q989">
        <f t="shared" si="108"/>
        <v>0</v>
      </c>
      <c r="R989" t="str">
        <f t="shared" si="109"/>
        <v/>
      </c>
      <c r="S989" t="str">
        <f t="shared" si="110"/>
        <v/>
      </c>
      <c r="T989" t="str">
        <f t="shared" si="111"/>
        <v/>
      </c>
    </row>
    <row r="990" spans="1:20">
      <c r="A990">
        <v>2347</v>
      </c>
      <c r="B990" t="s">
        <v>23</v>
      </c>
      <c r="C990">
        <v>1</v>
      </c>
      <c r="D990">
        <v>2347002</v>
      </c>
      <c r="E990" t="s">
        <v>226</v>
      </c>
      <c r="F990">
        <v>2299</v>
      </c>
      <c r="G990" t="s">
        <v>233</v>
      </c>
      <c r="H990">
        <v>2</v>
      </c>
      <c r="I990">
        <v>2299025</v>
      </c>
      <c r="J990" t="s">
        <v>226</v>
      </c>
      <c r="K990">
        <v>1</v>
      </c>
      <c r="L990">
        <v>1</v>
      </c>
      <c r="M990">
        <v>0</v>
      </c>
      <c r="N990">
        <f t="shared" si="105"/>
        <v>1</v>
      </c>
      <c r="O990">
        <f t="shared" si="106"/>
        <v>5</v>
      </c>
      <c r="P990" t="str">
        <f t="shared" si="107"/>
        <v>OK</v>
      </c>
      <c r="Q990">
        <f t="shared" si="108"/>
        <v>0</v>
      </c>
      <c r="R990">
        <f t="shared" si="109"/>
        <v>0</v>
      </c>
      <c r="S990" t="str">
        <f t="shared" si="110"/>
        <v/>
      </c>
      <c r="T990" t="str">
        <f t="shared" si="111"/>
        <v/>
      </c>
    </row>
    <row r="991" spans="1:20">
      <c r="A991">
        <v>2347</v>
      </c>
      <c r="B991" t="s">
        <v>23</v>
      </c>
      <c r="C991">
        <v>1</v>
      </c>
      <c r="D991">
        <v>2347002</v>
      </c>
      <c r="E991" t="s">
        <v>226</v>
      </c>
      <c r="F991">
        <v>2315</v>
      </c>
      <c r="G991" t="s">
        <v>91</v>
      </c>
      <c r="H991">
        <v>2</v>
      </c>
      <c r="I991">
        <v>2315015</v>
      </c>
      <c r="J991" t="s">
        <v>226</v>
      </c>
      <c r="K991">
        <v>6</v>
      </c>
      <c r="L991">
        <v>1</v>
      </c>
      <c r="M991">
        <v>5</v>
      </c>
      <c r="N991">
        <f t="shared" si="105"/>
        <v>1</v>
      </c>
      <c r="O991">
        <f t="shared" si="106"/>
        <v>5</v>
      </c>
      <c r="P991" t="str">
        <f t="shared" si="107"/>
        <v>OK</v>
      </c>
      <c r="Q991">
        <f t="shared" si="108"/>
        <v>0</v>
      </c>
      <c r="R991">
        <f t="shared" si="109"/>
        <v>1</v>
      </c>
      <c r="S991" t="str">
        <f t="shared" si="110"/>
        <v/>
      </c>
      <c r="T991" t="str">
        <f t="shared" si="111"/>
        <v/>
      </c>
    </row>
    <row r="992" spans="1:20">
      <c r="A992">
        <v>2347</v>
      </c>
      <c r="B992" t="s">
        <v>23</v>
      </c>
      <c r="C992">
        <v>1</v>
      </c>
      <c r="D992">
        <v>2347002</v>
      </c>
      <c r="E992" t="s">
        <v>226</v>
      </c>
      <c r="F992">
        <v>2316</v>
      </c>
      <c r="G992" t="s">
        <v>107</v>
      </c>
      <c r="H992">
        <v>2</v>
      </c>
      <c r="I992">
        <v>2316015</v>
      </c>
      <c r="J992" t="s">
        <v>226</v>
      </c>
      <c r="K992">
        <v>8</v>
      </c>
      <c r="L992">
        <v>3</v>
      </c>
      <c r="M992">
        <v>5</v>
      </c>
      <c r="N992">
        <f t="shared" si="105"/>
        <v>1</v>
      </c>
      <c r="O992">
        <f t="shared" si="106"/>
        <v>5</v>
      </c>
      <c r="P992" t="str">
        <f t="shared" si="107"/>
        <v>OK</v>
      </c>
      <c r="Q992">
        <f t="shared" si="108"/>
        <v>0</v>
      </c>
      <c r="R992">
        <f t="shared" si="109"/>
        <v>1</v>
      </c>
      <c r="S992" t="str">
        <f t="shared" si="110"/>
        <v/>
      </c>
      <c r="T992" t="str">
        <f t="shared" si="111"/>
        <v/>
      </c>
    </row>
    <row r="993" spans="1:20">
      <c r="A993">
        <v>2347</v>
      </c>
      <c r="B993" t="s">
        <v>23</v>
      </c>
      <c r="C993">
        <v>1</v>
      </c>
      <c r="D993">
        <v>2347002</v>
      </c>
      <c r="E993" t="s">
        <v>226</v>
      </c>
      <c r="F993">
        <v>2348</v>
      </c>
      <c r="G993" t="s">
        <v>234</v>
      </c>
      <c r="H993">
        <v>2</v>
      </c>
      <c r="I993">
        <v>2348017</v>
      </c>
      <c r="J993" t="s">
        <v>226</v>
      </c>
      <c r="K993">
        <v>7</v>
      </c>
      <c r="L993">
        <v>6</v>
      </c>
      <c r="M993">
        <v>1</v>
      </c>
      <c r="N993">
        <f t="shared" si="105"/>
        <v>1</v>
      </c>
      <c r="O993">
        <f t="shared" si="106"/>
        <v>5</v>
      </c>
      <c r="P993" t="str">
        <f t="shared" si="107"/>
        <v>OK</v>
      </c>
      <c r="Q993">
        <f t="shared" si="108"/>
        <v>0</v>
      </c>
      <c r="R993">
        <f t="shared" si="109"/>
        <v>0</v>
      </c>
      <c r="S993" t="str">
        <f t="shared" si="110"/>
        <v/>
      </c>
      <c r="T993" t="str">
        <f t="shared" si="111"/>
        <v/>
      </c>
    </row>
    <row r="994" spans="1:20">
      <c r="A994">
        <v>2347</v>
      </c>
      <c r="B994" t="s">
        <v>23</v>
      </c>
      <c r="C994">
        <v>1</v>
      </c>
      <c r="D994">
        <v>2347002</v>
      </c>
      <c r="E994" t="s">
        <v>226</v>
      </c>
      <c r="K994">
        <v>34</v>
      </c>
      <c r="L994">
        <v>18</v>
      </c>
      <c r="M994">
        <v>16</v>
      </c>
      <c r="N994">
        <f t="shared" si="105"/>
        <v>0</v>
      </c>
      <c r="O994">
        <f t="shared" si="106"/>
        <v>5</v>
      </c>
      <c r="P994" t="str">
        <f t="shared" si="107"/>
        <v>OK</v>
      </c>
      <c r="Q994">
        <f t="shared" si="108"/>
        <v>0</v>
      </c>
      <c r="R994" t="str">
        <f t="shared" si="109"/>
        <v/>
      </c>
      <c r="S994" t="str">
        <f t="shared" si="110"/>
        <v/>
      </c>
      <c r="T994" t="str">
        <f t="shared" si="111"/>
        <v/>
      </c>
    </row>
    <row r="995" spans="1:20">
      <c r="A995">
        <v>2347</v>
      </c>
      <c r="B995" t="s">
        <v>23</v>
      </c>
      <c r="C995">
        <v>1</v>
      </c>
      <c r="D995">
        <v>2347003</v>
      </c>
      <c r="E995" t="s">
        <v>87</v>
      </c>
      <c r="F995">
        <v>2299</v>
      </c>
      <c r="G995" t="s">
        <v>233</v>
      </c>
      <c r="H995">
        <v>1</v>
      </c>
      <c r="I995">
        <v>2299005</v>
      </c>
      <c r="J995" t="s">
        <v>87</v>
      </c>
      <c r="K995">
        <v>12</v>
      </c>
      <c r="L995">
        <v>8</v>
      </c>
      <c r="M995">
        <v>4</v>
      </c>
      <c r="N995">
        <f t="shared" si="105"/>
        <v>1</v>
      </c>
      <c r="O995">
        <f t="shared" si="106"/>
        <v>5</v>
      </c>
      <c r="P995" t="str">
        <f t="shared" si="107"/>
        <v>OK</v>
      </c>
      <c r="Q995">
        <f t="shared" si="108"/>
        <v>0</v>
      </c>
      <c r="R995">
        <f t="shared" si="109"/>
        <v>0</v>
      </c>
      <c r="S995" t="str">
        <f t="shared" si="110"/>
        <v/>
      </c>
      <c r="T995" t="str">
        <f t="shared" si="111"/>
        <v/>
      </c>
    </row>
    <row r="996" spans="1:20">
      <c r="A996">
        <v>2347</v>
      </c>
      <c r="B996" t="s">
        <v>23</v>
      </c>
      <c r="C996">
        <v>1</v>
      </c>
      <c r="D996">
        <v>2347003</v>
      </c>
      <c r="E996" t="s">
        <v>87</v>
      </c>
      <c r="F996">
        <v>2315</v>
      </c>
      <c r="G996" t="s">
        <v>91</v>
      </c>
      <c r="H996">
        <v>1</v>
      </c>
      <c r="I996">
        <v>2315003</v>
      </c>
      <c r="J996" t="s">
        <v>87</v>
      </c>
      <c r="K996">
        <v>8</v>
      </c>
      <c r="L996">
        <v>1</v>
      </c>
      <c r="M996">
        <v>7</v>
      </c>
      <c r="N996">
        <f t="shared" si="105"/>
        <v>1</v>
      </c>
      <c r="O996">
        <f t="shared" si="106"/>
        <v>5</v>
      </c>
      <c r="P996" t="str">
        <f t="shared" si="107"/>
        <v>OK</v>
      </c>
      <c r="Q996">
        <f t="shared" si="108"/>
        <v>0</v>
      </c>
      <c r="R996">
        <f t="shared" si="109"/>
        <v>1</v>
      </c>
      <c r="S996" t="str">
        <f t="shared" si="110"/>
        <v/>
      </c>
      <c r="T996" t="str">
        <f t="shared" si="111"/>
        <v/>
      </c>
    </row>
    <row r="997" spans="1:20">
      <c r="A997">
        <v>2347</v>
      </c>
      <c r="B997" t="s">
        <v>23</v>
      </c>
      <c r="C997">
        <v>1</v>
      </c>
      <c r="D997">
        <v>2347003</v>
      </c>
      <c r="E997" t="s">
        <v>87</v>
      </c>
      <c r="F997">
        <v>2316</v>
      </c>
      <c r="G997" t="s">
        <v>107</v>
      </c>
      <c r="H997">
        <v>1</v>
      </c>
      <c r="I997">
        <v>2316003</v>
      </c>
      <c r="J997" t="s">
        <v>87</v>
      </c>
      <c r="K997">
        <v>10</v>
      </c>
      <c r="L997">
        <v>3</v>
      </c>
      <c r="M997">
        <v>7</v>
      </c>
      <c r="N997">
        <f t="shared" si="105"/>
        <v>1</v>
      </c>
      <c r="O997">
        <f t="shared" si="106"/>
        <v>5</v>
      </c>
      <c r="P997" t="str">
        <f t="shared" si="107"/>
        <v>OK</v>
      </c>
      <c r="Q997">
        <f t="shared" si="108"/>
        <v>0</v>
      </c>
      <c r="R997">
        <f t="shared" si="109"/>
        <v>1</v>
      </c>
      <c r="S997" t="str">
        <f t="shared" si="110"/>
        <v/>
      </c>
      <c r="T997" t="str">
        <f t="shared" si="111"/>
        <v/>
      </c>
    </row>
    <row r="998" spans="1:20">
      <c r="A998">
        <v>2347</v>
      </c>
      <c r="B998" t="s">
        <v>23</v>
      </c>
      <c r="C998">
        <v>1</v>
      </c>
      <c r="D998">
        <v>2347003</v>
      </c>
      <c r="E998" t="s">
        <v>87</v>
      </c>
      <c r="F998">
        <v>2348</v>
      </c>
      <c r="G998" t="s">
        <v>234</v>
      </c>
      <c r="H998">
        <v>1</v>
      </c>
      <c r="I998">
        <v>2348004</v>
      </c>
      <c r="J998" t="s">
        <v>87</v>
      </c>
      <c r="K998">
        <v>12</v>
      </c>
      <c r="L998">
        <v>9</v>
      </c>
      <c r="M998">
        <v>3</v>
      </c>
      <c r="N998">
        <f t="shared" si="105"/>
        <v>1</v>
      </c>
      <c r="O998">
        <f t="shared" si="106"/>
        <v>5</v>
      </c>
      <c r="P998" t="str">
        <f t="shared" si="107"/>
        <v>OK</v>
      </c>
      <c r="Q998">
        <f t="shared" si="108"/>
        <v>0</v>
      </c>
      <c r="R998">
        <f t="shared" si="109"/>
        <v>0</v>
      </c>
      <c r="S998" t="str">
        <f t="shared" si="110"/>
        <v/>
      </c>
      <c r="T998" t="str">
        <f t="shared" si="111"/>
        <v/>
      </c>
    </row>
    <row r="999" spans="1:20">
      <c r="A999">
        <v>2347</v>
      </c>
      <c r="B999" t="s">
        <v>23</v>
      </c>
      <c r="C999">
        <v>1</v>
      </c>
      <c r="D999">
        <v>2347003</v>
      </c>
      <c r="E999" t="s">
        <v>87</v>
      </c>
      <c r="K999">
        <v>34</v>
      </c>
      <c r="L999">
        <v>17</v>
      </c>
      <c r="M999">
        <v>17</v>
      </c>
      <c r="N999">
        <f t="shared" si="105"/>
        <v>0</v>
      </c>
      <c r="O999">
        <f t="shared" si="106"/>
        <v>5</v>
      </c>
      <c r="P999" t="str">
        <f t="shared" si="107"/>
        <v>OK</v>
      </c>
      <c r="Q999">
        <f t="shared" si="108"/>
        <v>0</v>
      </c>
      <c r="R999" t="str">
        <f t="shared" si="109"/>
        <v/>
      </c>
      <c r="S999" t="str">
        <f t="shared" si="110"/>
        <v/>
      </c>
      <c r="T999" t="str">
        <f t="shared" si="111"/>
        <v/>
      </c>
    </row>
    <row r="1000" spans="1:20">
      <c r="A1000">
        <v>2347</v>
      </c>
      <c r="B1000" t="s">
        <v>23</v>
      </c>
      <c r="C1000">
        <v>1</v>
      </c>
      <c r="D1000">
        <v>2347004</v>
      </c>
      <c r="E1000" t="s">
        <v>53</v>
      </c>
      <c r="F1000">
        <v>2299</v>
      </c>
      <c r="G1000" t="s">
        <v>233</v>
      </c>
      <c r="H1000">
        <v>2</v>
      </c>
      <c r="I1000">
        <v>2299015</v>
      </c>
      <c r="J1000" t="s">
        <v>53</v>
      </c>
      <c r="K1000">
        <v>2</v>
      </c>
      <c r="L1000">
        <v>1</v>
      </c>
      <c r="M1000">
        <v>1</v>
      </c>
      <c r="N1000">
        <f t="shared" si="105"/>
        <v>1</v>
      </c>
      <c r="O1000">
        <f t="shared" si="106"/>
        <v>3</v>
      </c>
      <c r="P1000" t="str">
        <f t="shared" si="107"/>
        <v>OK</v>
      </c>
      <c r="Q1000">
        <f t="shared" si="108"/>
        <v>0</v>
      </c>
      <c r="R1000">
        <f t="shared" si="109"/>
        <v>0</v>
      </c>
      <c r="S1000" t="str">
        <f t="shared" si="110"/>
        <v/>
      </c>
      <c r="T1000" t="str">
        <f t="shared" si="111"/>
        <v/>
      </c>
    </row>
    <row r="1001" spans="1:20">
      <c r="A1001">
        <v>2347</v>
      </c>
      <c r="B1001" t="s">
        <v>23</v>
      </c>
      <c r="C1001">
        <v>1</v>
      </c>
      <c r="D1001">
        <v>2347004</v>
      </c>
      <c r="E1001" t="s">
        <v>53</v>
      </c>
      <c r="F1001">
        <v>2348</v>
      </c>
      <c r="G1001" t="s">
        <v>234</v>
      </c>
      <c r="H1001">
        <v>2</v>
      </c>
      <c r="I1001">
        <v>2348016</v>
      </c>
      <c r="J1001" t="s">
        <v>53</v>
      </c>
      <c r="K1001">
        <v>6</v>
      </c>
      <c r="L1001">
        <v>5</v>
      </c>
      <c r="M1001">
        <v>1</v>
      </c>
      <c r="N1001">
        <f t="shared" si="105"/>
        <v>1</v>
      </c>
      <c r="O1001">
        <f t="shared" si="106"/>
        <v>3</v>
      </c>
      <c r="P1001" t="str">
        <f t="shared" si="107"/>
        <v>OK</v>
      </c>
      <c r="Q1001">
        <f t="shared" si="108"/>
        <v>0</v>
      </c>
      <c r="R1001">
        <f t="shared" si="109"/>
        <v>0</v>
      </c>
      <c r="S1001" t="str">
        <f t="shared" si="110"/>
        <v/>
      </c>
      <c r="T1001" t="str">
        <f t="shared" si="111"/>
        <v/>
      </c>
    </row>
    <row r="1002" spans="1:20">
      <c r="A1002">
        <v>2347</v>
      </c>
      <c r="B1002" t="s">
        <v>23</v>
      </c>
      <c r="C1002">
        <v>1</v>
      </c>
      <c r="D1002">
        <v>2347004</v>
      </c>
      <c r="E1002" t="s">
        <v>53</v>
      </c>
      <c r="K1002">
        <v>34</v>
      </c>
      <c r="L1002">
        <v>17</v>
      </c>
      <c r="M1002">
        <v>17</v>
      </c>
      <c r="N1002">
        <f t="shared" si="105"/>
        <v>0</v>
      </c>
      <c r="O1002">
        <f t="shared" si="106"/>
        <v>3</v>
      </c>
      <c r="P1002" t="str">
        <f t="shared" si="107"/>
        <v>OK</v>
      </c>
      <c r="Q1002">
        <f t="shared" si="108"/>
        <v>0</v>
      </c>
      <c r="R1002" t="str">
        <f t="shared" si="109"/>
        <v/>
      </c>
      <c r="S1002" t="str">
        <f t="shared" si="110"/>
        <v/>
      </c>
      <c r="T1002" t="str">
        <f t="shared" si="111"/>
        <v/>
      </c>
    </row>
    <row r="1003" spans="1:20">
      <c r="A1003">
        <v>2347</v>
      </c>
      <c r="B1003" t="s">
        <v>23</v>
      </c>
      <c r="C1003">
        <v>1</v>
      </c>
      <c r="D1003">
        <v>2347005</v>
      </c>
      <c r="E1003" t="s">
        <v>170</v>
      </c>
      <c r="F1003">
        <v>2299</v>
      </c>
      <c r="G1003" t="s">
        <v>233</v>
      </c>
      <c r="H1003">
        <v>1</v>
      </c>
      <c r="I1003">
        <v>2299006</v>
      </c>
      <c r="J1003" t="s">
        <v>170</v>
      </c>
      <c r="K1003">
        <v>12</v>
      </c>
      <c r="L1003">
        <v>9</v>
      </c>
      <c r="M1003">
        <v>3</v>
      </c>
      <c r="N1003">
        <f t="shared" si="105"/>
        <v>1</v>
      </c>
      <c r="O1003">
        <f t="shared" si="106"/>
        <v>5</v>
      </c>
      <c r="P1003" t="str">
        <f t="shared" si="107"/>
        <v>OK</v>
      </c>
      <c r="Q1003">
        <f t="shared" si="108"/>
        <v>0</v>
      </c>
      <c r="R1003">
        <f t="shared" si="109"/>
        <v>0</v>
      </c>
      <c r="S1003" t="str">
        <f t="shared" si="110"/>
        <v/>
      </c>
      <c r="T1003" t="str">
        <f t="shared" si="111"/>
        <v/>
      </c>
    </row>
    <row r="1004" spans="1:20">
      <c r="A1004">
        <v>2347</v>
      </c>
      <c r="B1004" t="s">
        <v>23</v>
      </c>
      <c r="C1004">
        <v>1</v>
      </c>
      <c r="D1004">
        <v>2347005</v>
      </c>
      <c r="E1004" t="s">
        <v>170</v>
      </c>
      <c r="F1004">
        <v>2315</v>
      </c>
      <c r="G1004" t="s">
        <v>91</v>
      </c>
      <c r="H1004">
        <v>1</v>
      </c>
      <c r="I1004">
        <v>2315006</v>
      </c>
      <c r="J1004" t="s">
        <v>170</v>
      </c>
      <c r="K1004">
        <v>9</v>
      </c>
      <c r="L1004">
        <v>1</v>
      </c>
      <c r="M1004">
        <v>8</v>
      </c>
      <c r="N1004">
        <f t="shared" si="105"/>
        <v>1</v>
      </c>
      <c r="O1004">
        <f t="shared" si="106"/>
        <v>5</v>
      </c>
      <c r="P1004" t="str">
        <f t="shared" si="107"/>
        <v>OK</v>
      </c>
      <c r="Q1004">
        <f t="shared" si="108"/>
        <v>0</v>
      </c>
      <c r="R1004">
        <f t="shared" si="109"/>
        <v>1</v>
      </c>
      <c r="S1004" t="str">
        <f t="shared" si="110"/>
        <v/>
      </c>
      <c r="T1004" t="str">
        <f t="shared" si="111"/>
        <v/>
      </c>
    </row>
    <row r="1005" spans="1:20">
      <c r="A1005">
        <v>2347</v>
      </c>
      <c r="B1005" t="s">
        <v>23</v>
      </c>
      <c r="C1005">
        <v>1</v>
      </c>
      <c r="D1005">
        <v>2347005</v>
      </c>
      <c r="E1005" t="s">
        <v>170</v>
      </c>
      <c r="F1005">
        <v>2316</v>
      </c>
      <c r="G1005" t="s">
        <v>107</v>
      </c>
      <c r="H1005">
        <v>1</v>
      </c>
      <c r="I1005">
        <v>2316006</v>
      </c>
      <c r="J1005" t="s">
        <v>170</v>
      </c>
      <c r="K1005">
        <v>12</v>
      </c>
      <c r="L1005">
        <v>5</v>
      </c>
      <c r="M1005">
        <v>7</v>
      </c>
      <c r="N1005">
        <f t="shared" si="105"/>
        <v>1</v>
      </c>
      <c r="O1005">
        <f t="shared" si="106"/>
        <v>5</v>
      </c>
      <c r="P1005" t="str">
        <f t="shared" si="107"/>
        <v>OK</v>
      </c>
      <c r="Q1005">
        <f t="shared" si="108"/>
        <v>0</v>
      </c>
      <c r="R1005">
        <f t="shared" si="109"/>
        <v>1</v>
      </c>
      <c r="S1005" t="str">
        <f t="shared" si="110"/>
        <v/>
      </c>
      <c r="T1005" t="str">
        <f t="shared" si="111"/>
        <v/>
      </c>
    </row>
    <row r="1006" spans="1:20">
      <c r="A1006">
        <v>2347</v>
      </c>
      <c r="B1006" t="s">
        <v>23</v>
      </c>
      <c r="C1006">
        <v>1</v>
      </c>
      <c r="D1006">
        <v>2347005</v>
      </c>
      <c r="E1006" t="s">
        <v>170</v>
      </c>
      <c r="F1006">
        <v>2348</v>
      </c>
      <c r="G1006" t="s">
        <v>234</v>
      </c>
      <c r="H1006">
        <v>1</v>
      </c>
      <c r="I1006">
        <v>2348006</v>
      </c>
      <c r="J1006" t="s">
        <v>170</v>
      </c>
      <c r="K1006">
        <v>13</v>
      </c>
      <c r="L1006">
        <v>10</v>
      </c>
      <c r="M1006">
        <v>3</v>
      </c>
      <c r="N1006">
        <f t="shared" si="105"/>
        <v>1</v>
      </c>
      <c r="O1006">
        <f t="shared" si="106"/>
        <v>5</v>
      </c>
      <c r="P1006" t="str">
        <f t="shared" si="107"/>
        <v>OK</v>
      </c>
      <c r="Q1006">
        <f t="shared" si="108"/>
        <v>0</v>
      </c>
      <c r="R1006">
        <f t="shared" si="109"/>
        <v>0</v>
      </c>
      <c r="S1006" t="str">
        <f t="shared" si="110"/>
        <v/>
      </c>
      <c r="T1006" t="str">
        <f t="shared" si="111"/>
        <v/>
      </c>
    </row>
    <row r="1007" spans="1:20">
      <c r="A1007">
        <v>2347</v>
      </c>
      <c r="B1007" t="s">
        <v>23</v>
      </c>
      <c r="C1007">
        <v>1</v>
      </c>
      <c r="D1007">
        <v>2347005</v>
      </c>
      <c r="E1007" t="s">
        <v>170</v>
      </c>
      <c r="K1007">
        <v>34</v>
      </c>
      <c r="L1007">
        <v>17</v>
      </c>
      <c r="M1007">
        <v>17</v>
      </c>
      <c r="N1007">
        <f t="shared" si="105"/>
        <v>0</v>
      </c>
      <c r="O1007">
        <f t="shared" si="106"/>
        <v>5</v>
      </c>
      <c r="P1007" t="str">
        <f t="shared" si="107"/>
        <v>OK</v>
      </c>
      <c r="Q1007">
        <f t="shared" si="108"/>
        <v>0</v>
      </c>
      <c r="R1007" t="str">
        <f t="shared" si="109"/>
        <v/>
      </c>
      <c r="S1007" t="str">
        <f t="shared" si="110"/>
        <v/>
      </c>
      <c r="T1007" t="str">
        <f t="shared" si="111"/>
        <v/>
      </c>
    </row>
    <row r="1008" spans="1:20">
      <c r="A1008">
        <v>2347</v>
      </c>
      <c r="B1008" t="s">
        <v>23</v>
      </c>
      <c r="C1008">
        <v>1</v>
      </c>
      <c r="D1008">
        <v>2347006</v>
      </c>
      <c r="E1008" t="s">
        <v>24</v>
      </c>
      <c r="F1008">
        <v>2028</v>
      </c>
      <c r="G1008" t="s">
        <v>23</v>
      </c>
      <c r="H1008">
        <v>1</v>
      </c>
      <c r="I1008">
        <v>2028006</v>
      </c>
      <c r="J1008" t="s">
        <v>24</v>
      </c>
      <c r="K1008">
        <v>1</v>
      </c>
      <c r="L1008">
        <v>1</v>
      </c>
      <c r="M1008">
        <v>0</v>
      </c>
      <c r="N1008">
        <f t="shared" si="105"/>
        <v>1</v>
      </c>
      <c r="O1008">
        <f t="shared" si="106"/>
        <v>7</v>
      </c>
      <c r="P1008" t="str">
        <f t="shared" si="107"/>
        <v>OK</v>
      </c>
      <c r="Q1008">
        <f t="shared" si="108"/>
        <v>0</v>
      </c>
      <c r="R1008">
        <f t="shared" si="109"/>
        <v>1</v>
      </c>
      <c r="S1008" s="2" t="str">
        <f t="shared" si="110"/>
        <v>1</v>
      </c>
      <c r="T1008" t="str">
        <f t="shared" si="111"/>
        <v/>
      </c>
    </row>
    <row r="1009" spans="1:20">
      <c r="A1009">
        <v>2347</v>
      </c>
      <c r="B1009" t="s">
        <v>23</v>
      </c>
      <c r="C1009">
        <v>1</v>
      </c>
      <c r="D1009">
        <v>2347006</v>
      </c>
      <c r="E1009" t="s">
        <v>24</v>
      </c>
      <c r="F1009">
        <v>2178</v>
      </c>
      <c r="G1009" t="s">
        <v>234</v>
      </c>
      <c r="H1009">
        <v>2</v>
      </c>
      <c r="I1009">
        <v>2178021</v>
      </c>
      <c r="J1009" t="s">
        <v>24</v>
      </c>
      <c r="K1009">
        <v>1</v>
      </c>
      <c r="L1009">
        <v>1</v>
      </c>
      <c r="M1009">
        <v>0</v>
      </c>
      <c r="N1009">
        <f t="shared" si="105"/>
        <v>1</v>
      </c>
      <c r="O1009">
        <f t="shared" si="106"/>
        <v>7</v>
      </c>
      <c r="P1009" t="str">
        <f t="shared" si="107"/>
        <v>OK</v>
      </c>
      <c r="Q1009">
        <f t="shared" si="108"/>
        <v>0</v>
      </c>
      <c r="R1009">
        <f t="shared" si="109"/>
        <v>0</v>
      </c>
      <c r="S1009" t="str">
        <f t="shared" si="110"/>
        <v/>
      </c>
      <c r="T1009" t="str">
        <f t="shared" si="111"/>
        <v/>
      </c>
    </row>
    <row r="1010" spans="1:20">
      <c r="A1010">
        <v>2347</v>
      </c>
      <c r="B1010" t="s">
        <v>23</v>
      </c>
      <c r="C1010">
        <v>1</v>
      </c>
      <c r="D1010">
        <v>2347006</v>
      </c>
      <c r="E1010" t="s">
        <v>24</v>
      </c>
      <c r="F1010">
        <v>2299</v>
      </c>
      <c r="G1010" t="s">
        <v>233</v>
      </c>
      <c r="H1010">
        <v>1</v>
      </c>
      <c r="I1010">
        <v>2299009</v>
      </c>
      <c r="J1010" t="s">
        <v>24</v>
      </c>
      <c r="K1010">
        <v>13</v>
      </c>
      <c r="L1010">
        <v>9</v>
      </c>
      <c r="M1010">
        <v>4</v>
      </c>
      <c r="N1010">
        <f t="shared" si="105"/>
        <v>1</v>
      </c>
      <c r="O1010">
        <f t="shared" si="106"/>
        <v>7</v>
      </c>
      <c r="P1010" t="str">
        <f t="shared" si="107"/>
        <v>OK</v>
      </c>
      <c r="Q1010">
        <f t="shared" si="108"/>
        <v>0</v>
      </c>
      <c r="R1010">
        <f t="shared" si="109"/>
        <v>0</v>
      </c>
      <c r="S1010" t="str">
        <f t="shared" si="110"/>
        <v/>
      </c>
      <c r="T1010" t="str">
        <f t="shared" si="111"/>
        <v/>
      </c>
    </row>
    <row r="1011" spans="1:20">
      <c r="A1011">
        <v>2347</v>
      </c>
      <c r="B1011" t="s">
        <v>23</v>
      </c>
      <c r="C1011">
        <v>1</v>
      </c>
      <c r="D1011">
        <v>2347006</v>
      </c>
      <c r="E1011" t="s">
        <v>24</v>
      </c>
      <c r="F1011">
        <v>2315</v>
      </c>
      <c r="G1011" t="s">
        <v>91</v>
      </c>
      <c r="H1011">
        <v>1</v>
      </c>
      <c r="I1011">
        <v>2315011</v>
      </c>
      <c r="J1011" t="s">
        <v>24</v>
      </c>
      <c r="K1011">
        <v>10</v>
      </c>
      <c r="L1011">
        <v>1</v>
      </c>
      <c r="M1011">
        <v>9</v>
      </c>
      <c r="N1011">
        <f t="shared" si="105"/>
        <v>1</v>
      </c>
      <c r="O1011">
        <f t="shared" si="106"/>
        <v>7</v>
      </c>
      <c r="P1011" t="str">
        <f t="shared" si="107"/>
        <v>OK</v>
      </c>
      <c r="Q1011">
        <f t="shared" si="108"/>
        <v>0</v>
      </c>
      <c r="R1011">
        <f t="shared" si="109"/>
        <v>1</v>
      </c>
      <c r="S1011" t="str">
        <f t="shared" si="110"/>
        <v/>
      </c>
      <c r="T1011" t="str">
        <f t="shared" si="111"/>
        <v/>
      </c>
    </row>
    <row r="1012" spans="1:20">
      <c r="A1012">
        <v>2347</v>
      </c>
      <c r="B1012" t="s">
        <v>23</v>
      </c>
      <c r="C1012">
        <v>1</v>
      </c>
      <c r="D1012">
        <v>2347006</v>
      </c>
      <c r="E1012" t="s">
        <v>24</v>
      </c>
      <c r="F1012">
        <v>2316</v>
      </c>
      <c r="G1012" t="s">
        <v>107</v>
      </c>
      <c r="H1012">
        <v>1</v>
      </c>
      <c r="I1012">
        <v>2316011</v>
      </c>
      <c r="J1012" t="s">
        <v>24</v>
      </c>
      <c r="K1012">
        <v>15</v>
      </c>
      <c r="L1012">
        <v>6</v>
      </c>
      <c r="M1012">
        <v>9</v>
      </c>
      <c r="N1012">
        <f t="shared" si="105"/>
        <v>1</v>
      </c>
      <c r="O1012">
        <f t="shared" si="106"/>
        <v>7</v>
      </c>
      <c r="P1012" t="str">
        <f t="shared" si="107"/>
        <v>OK</v>
      </c>
      <c r="Q1012">
        <f t="shared" si="108"/>
        <v>0</v>
      </c>
      <c r="R1012">
        <f t="shared" si="109"/>
        <v>1</v>
      </c>
      <c r="S1012" t="str">
        <f t="shared" si="110"/>
        <v/>
      </c>
      <c r="T1012" t="str">
        <f t="shared" si="111"/>
        <v/>
      </c>
    </row>
    <row r="1013" spans="1:20">
      <c r="A1013">
        <v>2347</v>
      </c>
      <c r="B1013" t="s">
        <v>23</v>
      </c>
      <c r="C1013">
        <v>1</v>
      </c>
      <c r="D1013">
        <v>2347006</v>
      </c>
      <c r="E1013" t="s">
        <v>24</v>
      </c>
      <c r="F1013">
        <v>2348</v>
      </c>
      <c r="G1013" t="s">
        <v>234</v>
      </c>
      <c r="H1013">
        <v>2</v>
      </c>
      <c r="I1013">
        <v>2348021</v>
      </c>
      <c r="J1013" t="s">
        <v>24</v>
      </c>
      <c r="K1013">
        <v>9</v>
      </c>
      <c r="L1013">
        <v>8</v>
      </c>
      <c r="M1013">
        <v>1</v>
      </c>
      <c r="N1013">
        <f t="shared" si="105"/>
        <v>1</v>
      </c>
      <c r="O1013">
        <f t="shared" si="106"/>
        <v>7</v>
      </c>
      <c r="P1013" t="str">
        <f t="shared" si="107"/>
        <v>OK</v>
      </c>
      <c r="Q1013">
        <f t="shared" si="108"/>
        <v>0</v>
      </c>
      <c r="R1013">
        <f t="shared" si="109"/>
        <v>0</v>
      </c>
      <c r="S1013" t="str">
        <f t="shared" si="110"/>
        <v/>
      </c>
      <c r="T1013" t="str">
        <f t="shared" si="111"/>
        <v/>
      </c>
    </row>
    <row r="1014" spans="1:20">
      <c r="A1014">
        <v>2347</v>
      </c>
      <c r="B1014" t="s">
        <v>23</v>
      </c>
      <c r="C1014">
        <v>1</v>
      </c>
      <c r="D1014">
        <v>2347006</v>
      </c>
      <c r="E1014" t="s">
        <v>24</v>
      </c>
      <c r="K1014">
        <v>41</v>
      </c>
      <c r="L1014">
        <v>21</v>
      </c>
      <c r="M1014">
        <v>20</v>
      </c>
      <c r="N1014">
        <f t="shared" si="105"/>
        <v>0</v>
      </c>
      <c r="O1014">
        <f t="shared" si="106"/>
        <v>7</v>
      </c>
      <c r="P1014" t="str">
        <f t="shared" si="107"/>
        <v>OK</v>
      </c>
      <c r="Q1014">
        <f t="shared" si="108"/>
        <v>0</v>
      </c>
      <c r="R1014" t="str">
        <f t="shared" si="109"/>
        <v/>
      </c>
      <c r="S1014" t="str">
        <f t="shared" si="110"/>
        <v/>
      </c>
      <c r="T1014" t="str">
        <f t="shared" si="111"/>
        <v/>
      </c>
    </row>
    <row r="1015" spans="1:20">
      <c r="A1015">
        <v>2347</v>
      </c>
      <c r="B1015" t="s">
        <v>23</v>
      </c>
      <c r="C1015">
        <v>1</v>
      </c>
      <c r="D1015">
        <v>2347007</v>
      </c>
      <c r="E1015" t="s">
        <v>25</v>
      </c>
      <c r="F1015">
        <v>2028</v>
      </c>
      <c r="G1015" t="s">
        <v>23</v>
      </c>
      <c r="H1015">
        <v>1</v>
      </c>
      <c r="I1015">
        <v>2028007</v>
      </c>
      <c r="J1015" t="s">
        <v>25</v>
      </c>
      <c r="K1015">
        <v>3</v>
      </c>
      <c r="L1015">
        <v>2</v>
      </c>
      <c r="M1015">
        <v>1</v>
      </c>
      <c r="N1015">
        <f t="shared" si="105"/>
        <v>1</v>
      </c>
      <c r="O1015">
        <f t="shared" si="106"/>
        <v>7</v>
      </c>
      <c r="P1015" t="str">
        <f t="shared" si="107"/>
        <v>OK</v>
      </c>
      <c r="Q1015">
        <f t="shared" si="108"/>
        <v>0</v>
      </c>
      <c r="R1015">
        <f t="shared" si="109"/>
        <v>1</v>
      </c>
      <c r="S1015" s="2" t="str">
        <f t="shared" si="110"/>
        <v>1</v>
      </c>
      <c r="T1015" t="str">
        <f t="shared" si="111"/>
        <v/>
      </c>
    </row>
    <row r="1016" spans="1:20">
      <c r="A1016">
        <v>2347</v>
      </c>
      <c r="B1016" t="s">
        <v>23</v>
      </c>
      <c r="C1016">
        <v>1</v>
      </c>
      <c r="D1016">
        <v>2347007</v>
      </c>
      <c r="E1016" t="s">
        <v>25</v>
      </c>
      <c r="F1016">
        <v>2178</v>
      </c>
      <c r="G1016" t="s">
        <v>234</v>
      </c>
      <c r="H1016">
        <v>1</v>
      </c>
      <c r="I1016">
        <v>2178010</v>
      </c>
      <c r="J1016" t="s">
        <v>25</v>
      </c>
      <c r="K1016">
        <v>1</v>
      </c>
      <c r="L1016">
        <v>1</v>
      </c>
      <c r="M1016">
        <v>0</v>
      </c>
      <c r="N1016">
        <f t="shared" si="105"/>
        <v>1</v>
      </c>
      <c r="O1016">
        <f t="shared" si="106"/>
        <v>7</v>
      </c>
      <c r="P1016" t="str">
        <f t="shared" si="107"/>
        <v>OK</v>
      </c>
      <c r="Q1016">
        <f t="shared" si="108"/>
        <v>0</v>
      </c>
      <c r="R1016">
        <f t="shared" si="109"/>
        <v>0</v>
      </c>
      <c r="S1016" t="str">
        <f t="shared" si="110"/>
        <v/>
      </c>
      <c r="T1016" t="str">
        <f t="shared" si="111"/>
        <v/>
      </c>
    </row>
    <row r="1017" spans="1:20">
      <c r="A1017">
        <v>2347</v>
      </c>
      <c r="B1017" t="s">
        <v>23</v>
      </c>
      <c r="C1017">
        <v>1</v>
      </c>
      <c r="D1017">
        <v>2347007</v>
      </c>
      <c r="E1017" t="s">
        <v>25</v>
      </c>
      <c r="F1017">
        <v>2299</v>
      </c>
      <c r="G1017" t="s">
        <v>233</v>
      </c>
      <c r="H1017">
        <v>1</v>
      </c>
      <c r="I1017">
        <v>2299007</v>
      </c>
      <c r="J1017" t="s">
        <v>25</v>
      </c>
      <c r="K1017">
        <v>15</v>
      </c>
      <c r="L1017">
        <v>9</v>
      </c>
      <c r="M1017">
        <v>6</v>
      </c>
      <c r="N1017">
        <f t="shared" si="105"/>
        <v>1</v>
      </c>
      <c r="O1017">
        <f t="shared" si="106"/>
        <v>7</v>
      </c>
      <c r="P1017" t="str">
        <f t="shared" si="107"/>
        <v>OK</v>
      </c>
      <c r="Q1017">
        <f t="shared" si="108"/>
        <v>0</v>
      </c>
      <c r="R1017">
        <f t="shared" si="109"/>
        <v>0</v>
      </c>
      <c r="S1017" t="str">
        <f t="shared" si="110"/>
        <v/>
      </c>
      <c r="T1017" t="str">
        <f t="shared" si="111"/>
        <v/>
      </c>
    </row>
    <row r="1018" spans="1:20">
      <c r="A1018">
        <v>2347</v>
      </c>
      <c r="B1018" t="s">
        <v>23</v>
      </c>
      <c r="C1018">
        <v>1</v>
      </c>
      <c r="D1018">
        <v>2347007</v>
      </c>
      <c r="E1018" t="s">
        <v>25</v>
      </c>
      <c r="F1018">
        <v>2315</v>
      </c>
      <c r="G1018" t="s">
        <v>91</v>
      </c>
      <c r="H1018">
        <v>1</v>
      </c>
      <c r="I1018">
        <v>2315010</v>
      </c>
      <c r="J1018" t="s">
        <v>25</v>
      </c>
      <c r="K1018">
        <v>10</v>
      </c>
      <c r="L1018">
        <v>1</v>
      </c>
      <c r="M1018">
        <v>9</v>
      </c>
      <c r="N1018">
        <f t="shared" si="105"/>
        <v>1</v>
      </c>
      <c r="O1018">
        <f t="shared" si="106"/>
        <v>7</v>
      </c>
      <c r="P1018" t="str">
        <f t="shared" si="107"/>
        <v>OK</v>
      </c>
      <c r="Q1018">
        <f t="shared" si="108"/>
        <v>0</v>
      </c>
      <c r="R1018">
        <f t="shared" si="109"/>
        <v>1</v>
      </c>
      <c r="S1018" t="str">
        <f t="shared" si="110"/>
        <v/>
      </c>
      <c r="T1018" t="str">
        <f t="shared" si="111"/>
        <v/>
      </c>
    </row>
    <row r="1019" spans="1:20">
      <c r="A1019">
        <v>2347</v>
      </c>
      <c r="B1019" t="s">
        <v>23</v>
      </c>
      <c r="C1019">
        <v>1</v>
      </c>
      <c r="D1019">
        <v>2347007</v>
      </c>
      <c r="E1019" t="s">
        <v>25</v>
      </c>
      <c r="F1019">
        <v>2316</v>
      </c>
      <c r="G1019" t="s">
        <v>107</v>
      </c>
      <c r="H1019">
        <v>1</v>
      </c>
      <c r="I1019">
        <v>2316010</v>
      </c>
      <c r="J1019" t="s">
        <v>25</v>
      </c>
      <c r="K1019">
        <v>11</v>
      </c>
      <c r="L1019">
        <v>3</v>
      </c>
      <c r="M1019">
        <v>8</v>
      </c>
      <c r="N1019">
        <f t="shared" si="105"/>
        <v>1</v>
      </c>
      <c r="O1019">
        <f t="shared" si="106"/>
        <v>7</v>
      </c>
      <c r="P1019" t="str">
        <f t="shared" si="107"/>
        <v>OK</v>
      </c>
      <c r="Q1019">
        <f t="shared" si="108"/>
        <v>0</v>
      </c>
      <c r="R1019">
        <f t="shared" si="109"/>
        <v>1</v>
      </c>
      <c r="S1019" t="str">
        <f t="shared" si="110"/>
        <v/>
      </c>
      <c r="T1019" t="str">
        <f t="shared" si="111"/>
        <v/>
      </c>
    </row>
    <row r="1020" spans="1:20">
      <c r="A1020">
        <v>2347</v>
      </c>
      <c r="B1020" t="s">
        <v>23</v>
      </c>
      <c r="C1020">
        <v>1</v>
      </c>
      <c r="D1020">
        <v>2347007</v>
      </c>
      <c r="E1020" t="s">
        <v>25</v>
      </c>
      <c r="F1020">
        <v>2348</v>
      </c>
      <c r="G1020" t="s">
        <v>234</v>
      </c>
      <c r="H1020">
        <v>1</v>
      </c>
      <c r="I1020">
        <v>2348010</v>
      </c>
      <c r="J1020" t="s">
        <v>25</v>
      </c>
      <c r="K1020">
        <v>11</v>
      </c>
      <c r="L1020">
        <v>9</v>
      </c>
      <c r="M1020">
        <v>2</v>
      </c>
      <c r="N1020">
        <f t="shared" si="105"/>
        <v>1</v>
      </c>
      <c r="O1020">
        <f t="shared" si="106"/>
        <v>7</v>
      </c>
      <c r="P1020" t="str">
        <f t="shared" si="107"/>
        <v>OK</v>
      </c>
      <c r="Q1020">
        <f t="shared" si="108"/>
        <v>0</v>
      </c>
      <c r="R1020">
        <f t="shared" si="109"/>
        <v>0</v>
      </c>
      <c r="S1020" t="str">
        <f t="shared" si="110"/>
        <v/>
      </c>
      <c r="T1020" t="str">
        <f t="shared" si="111"/>
        <v/>
      </c>
    </row>
    <row r="1021" spans="1:20">
      <c r="A1021">
        <v>2347</v>
      </c>
      <c r="B1021" t="s">
        <v>23</v>
      </c>
      <c r="C1021">
        <v>1</v>
      </c>
      <c r="D1021">
        <v>2347007</v>
      </c>
      <c r="E1021" t="s">
        <v>25</v>
      </c>
      <c r="K1021">
        <v>39</v>
      </c>
      <c r="L1021">
        <v>19</v>
      </c>
      <c r="M1021">
        <v>20</v>
      </c>
      <c r="N1021">
        <f t="shared" si="105"/>
        <v>0</v>
      </c>
      <c r="O1021">
        <f t="shared" si="106"/>
        <v>7</v>
      </c>
      <c r="P1021" t="str">
        <f t="shared" si="107"/>
        <v>OK</v>
      </c>
      <c r="Q1021">
        <f t="shared" si="108"/>
        <v>0</v>
      </c>
      <c r="R1021" t="str">
        <f t="shared" si="109"/>
        <v/>
      </c>
      <c r="S1021" t="str">
        <f t="shared" si="110"/>
        <v/>
      </c>
      <c r="T1021" t="str">
        <f t="shared" si="111"/>
        <v/>
      </c>
    </row>
    <row r="1022" spans="1:20">
      <c r="A1022">
        <v>2347</v>
      </c>
      <c r="B1022" t="s">
        <v>23</v>
      </c>
      <c r="C1022">
        <v>1</v>
      </c>
      <c r="D1022">
        <v>2347008</v>
      </c>
      <c r="E1022" t="s">
        <v>235</v>
      </c>
      <c r="F1022">
        <v>2299</v>
      </c>
      <c r="G1022" t="s">
        <v>233</v>
      </c>
      <c r="H1022">
        <v>1</v>
      </c>
      <c r="I1022">
        <v>2299010</v>
      </c>
      <c r="J1022" t="s">
        <v>235</v>
      </c>
      <c r="K1022">
        <v>10</v>
      </c>
      <c r="L1022">
        <v>7</v>
      </c>
      <c r="M1022">
        <v>3</v>
      </c>
      <c r="N1022">
        <f t="shared" si="105"/>
        <v>1</v>
      </c>
      <c r="O1022">
        <f t="shared" si="106"/>
        <v>3</v>
      </c>
      <c r="P1022" t="str">
        <f t="shared" si="107"/>
        <v>OK</v>
      </c>
      <c r="Q1022">
        <f t="shared" si="108"/>
        <v>0</v>
      </c>
      <c r="R1022">
        <f t="shared" si="109"/>
        <v>0</v>
      </c>
      <c r="S1022" t="str">
        <f t="shared" si="110"/>
        <v/>
      </c>
      <c r="T1022" t="str">
        <f t="shared" si="111"/>
        <v/>
      </c>
    </row>
    <row r="1023" spans="1:20">
      <c r="A1023">
        <v>2347</v>
      </c>
      <c r="B1023" t="s">
        <v>23</v>
      </c>
      <c r="C1023">
        <v>1</v>
      </c>
      <c r="D1023">
        <v>2347008</v>
      </c>
      <c r="E1023" t="s">
        <v>235</v>
      </c>
      <c r="F1023">
        <v>2348</v>
      </c>
      <c r="G1023" t="s">
        <v>234</v>
      </c>
      <c r="H1023">
        <v>2</v>
      </c>
      <c r="I1023">
        <v>2348013</v>
      </c>
      <c r="J1023" t="s">
        <v>235</v>
      </c>
      <c r="K1023">
        <v>6</v>
      </c>
      <c r="L1023">
        <v>6</v>
      </c>
      <c r="M1023">
        <v>0</v>
      </c>
      <c r="N1023">
        <f t="shared" si="105"/>
        <v>1</v>
      </c>
      <c r="O1023">
        <f t="shared" si="106"/>
        <v>3</v>
      </c>
      <c r="P1023" t="str">
        <f t="shared" si="107"/>
        <v>OK</v>
      </c>
      <c r="Q1023">
        <f t="shared" si="108"/>
        <v>0</v>
      </c>
      <c r="R1023">
        <f t="shared" si="109"/>
        <v>0</v>
      </c>
      <c r="S1023" t="str">
        <f t="shared" si="110"/>
        <v/>
      </c>
      <c r="T1023" t="str">
        <f t="shared" si="111"/>
        <v/>
      </c>
    </row>
    <row r="1024" spans="1:20">
      <c r="A1024">
        <v>2347</v>
      </c>
      <c r="B1024" t="s">
        <v>23</v>
      </c>
      <c r="C1024">
        <v>1</v>
      </c>
      <c r="D1024">
        <v>2347008</v>
      </c>
      <c r="E1024" t="s">
        <v>235</v>
      </c>
      <c r="K1024">
        <v>35</v>
      </c>
      <c r="L1024">
        <v>18</v>
      </c>
      <c r="M1024">
        <v>17</v>
      </c>
      <c r="N1024">
        <f t="shared" si="105"/>
        <v>0</v>
      </c>
      <c r="O1024">
        <f t="shared" si="106"/>
        <v>3</v>
      </c>
      <c r="P1024" t="str">
        <f t="shared" si="107"/>
        <v>OK</v>
      </c>
      <c r="Q1024">
        <f t="shared" si="108"/>
        <v>0</v>
      </c>
      <c r="R1024" t="str">
        <f t="shared" si="109"/>
        <v/>
      </c>
      <c r="S1024" t="str">
        <f t="shared" si="110"/>
        <v/>
      </c>
      <c r="T1024" t="str">
        <f t="shared" si="111"/>
        <v/>
      </c>
    </row>
    <row r="1025" spans="1:20">
      <c r="A1025">
        <v>2347</v>
      </c>
      <c r="B1025" t="s">
        <v>23</v>
      </c>
      <c r="C1025">
        <v>1</v>
      </c>
      <c r="D1025">
        <v>2347009</v>
      </c>
      <c r="E1025" t="s">
        <v>236</v>
      </c>
      <c r="K1025">
        <v>34</v>
      </c>
      <c r="L1025">
        <v>17</v>
      </c>
      <c r="M1025">
        <v>17</v>
      </c>
      <c r="N1025">
        <f t="shared" si="105"/>
        <v>0</v>
      </c>
      <c r="O1025">
        <f t="shared" si="106"/>
        <v>1</v>
      </c>
      <c r="P1025" t="str">
        <f t="shared" si="107"/>
        <v>OK</v>
      </c>
      <c r="Q1025">
        <f t="shared" si="108"/>
        <v>0</v>
      </c>
      <c r="R1025" t="str">
        <f t="shared" si="109"/>
        <v/>
      </c>
      <c r="S1025" t="str">
        <f t="shared" si="110"/>
        <v/>
      </c>
      <c r="T1025" t="str">
        <f t="shared" si="111"/>
        <v/>
      </c>
    </row>
    <row r="1026" spans="1:20">
      <c r="A1026">
        <v>2347</v>
      </c>
      <c r="B1026" t="s">
        <v>23</v>
      </c>
      <c r="C1026">
        <v>1</v>
      </c>
      <c r="D1026">
        <v>2347010</v>
      </c>
      <c r="E1026" t="s">
        <v>229</v>
      </c>
      <c r="F1026">
        <v>2299</v>
      </c>
      <c r="G1026" t="s">
        <v>233</v>
      </c>
      <c r="H1026">
        <v>2</v>
      </c>
      <c r="I1026">
        <v>2299020</v>
      </c>
      <c r="J1026" t="s">
        <v>229</v>
      </c>
      <c r="K1026">
        <v>4</v>
      </c>
      <c r="L1026">
        <v>3</v>
      </c>
      <c r="M1026">
        <v>1</v>
      </c>
      <c r="N1026">
        <f t="shared" ref="N1026:N1089" si="112">COUNTIF($I$2:$I$1176,I1026)</f>
        <v>1</v>
      </c>
      <c r="O1026">
        <f t="shared" si="106"/>
        <v>5</v>
      </c>
      <c r="P1026" t="str">
        <f t="shared" si="107"/>
        <v>OK</v>
      </c>
      <c r="Q1026">
        <f t="shared" si="108"/>
        <v>0</v>
      </c>
      <c r="R1026">
        <f t="shared" si="109"/>
        <v>0</v>
      </c>
      <c r="S1026" t="str">
        <f t="shared" si="110"/>
        <v/>
      </c>
      <c r="T1026" t="str">
        <f t="shared" si="111"/>
        <v/>
      </c>
    </row>
    <row r="1027" spans="1:20">
      <c r="A1027">
        <v>2347</v>
      </c>
      <c r="B1027" t="s">
        <v>23</v>
      </c>
      <c r="C1027">
        <v>1</v>
      </c>
      <c r="D1027">
        <v>2347010</v>
      </c>
      <c r="E1027" t="s">
        <v>229</v>
      </c>
      <c r="F1027">
        <v>2315</v>
      </c>
      <c r="G1027" t="s">
        <v>91</v>
      </c>
      <c r="H1027">
        <v>3</v>
      </c>
      <c r="I1027">
        <v>2315034</v>
      </c>
      <c r="J1027" t="s">
        <v>229</v>
      </c>
      <c r="K1027">
        <v>5</v>
      </c>
      <c r="L1027">
        <v>1</v>
      </c>
      <c r="M1027">
        <v>4</v>
      </c>
      <c r="N1027">
        <f t="shared" si="112"/>
        <v>1</v>
      </c>
      <c r="O1027">
        <f t="shared" ref="O1027:O1090" si="113">COUNTIF($D$2:$D$1176,D1027)</f>
        <v>5</v>
      </c>
      <c r="P1027" t="str">
        <f t="shared" ref="P1027:P1090" si="114">IF(I1027=D1027,1,"OK")</f>
        <v>OK</v>
      </c>
      <c r="Q1027">
        <f t="shared" ref="Q1027:Q1090" si="115">COUNTIF($I$2:$I$1176,D1027)</f>
        <v>0</v>
      </c>
      <c r="R1027">
        <f t="shared" ref="R1027:R1090" si="116">IF(I1027="","",COUNTIF($D$2:$D$1176,I1027))</f>
        <v>1</v>
      </c>
      <c r="S1027" t="str">
        <f t="shared" ref="S1027:S1090" si="117">IF(G1027="","",IF(ISNUMBER(SEARCH("DOBLE GRADO",G1027)),"","1"))</f>
        <v/>
      </c>
      <c r="T1027" t="str">
        <f t="shared" ref="T1027:T1090" si="118">IF(ISNUMBER(SEARCH("DOBLE GRADO",B1027)),COUNTIF($I$2:$I$1176,D1027),"")</f>
        <v/>
      </c>
    </row>
    <row r="1028" spans="1:20">
      <c r="A1028">
        <v>2347</v>
      </c>
      <c r="B1028" t="s">
        <v>23</v>
      </c>
      <c r="C1028">
        <v>1</v>
      </c>
      <c r="D1028">
        <v>2347010</v>
      </c>
      <c r="E1028" t="s">
        <v>229</v>
      </c>
      <c r="F1028">
        <v>2316</v>
      </c>
      <c r="G1028" t="s">
        <v>107</v>
      </c>
      <c r="H1028">
        <v>3</v>
      </c>
      <c r="I1028">
        <v>2316033</v>
      </c>
      <c r="J1028" t="s">
        <v>229</v>
      </c>
      <c r="K1028">
        <v>8</v>
      </c>
      <c r="L1028">
        <v>1</v>
      </c>
      <c r="M1028">
        <v>7</v>
      </c>
      <c r="N1028">
        <f t="shared" si="112"/>
        <v>1</v>
      </c>
      <c r="O1028">
        <f t="shared" si="113"/>
        <v>5</v>
      </c>
      <c r="P1028" t="str">
        <f t="shared" si="114"/>
        <v>OK</v>
      </c>
      <c r="Q1028">
        <f t="shared" si="115"/>
        <v>0</v>
      </c>
      <c r="R1028">
        <f t="shared" si="116"/>
        <v>1</v>
      </c>
      <c r="S1028" t="str">
        <f t="shared" si="117"/>
        <v/>
      </c>
      <c r="T1028" t="str">
        <f t="shared" si="118"/>
        <v/>
      </c>
    </row>
    <row r="1029" spans="1:20">
      <c r="A1029">
        <v>2347</v>
      </c>
      <c r="B1029" t="s">
        <v>23</v>
      </c>
      <c r="C1029">
        <v>1</v>
      </c>
      <c r="D1029">
        <v>2347010</v>
      </c>
      <c r="E1029" t="s">
        <v>229</v>
      </c>
      <c r="F1029">
        <v>2348</v>
      </c>
      <c r="G1029" t="s">
        <v>234</v>
      </c>
      <c r="H1029">
        <v>2</v>
      </c>
      <c r="I1029">
        <v>2348033</v>
      </c>
      <c r="J1029" t="s">
        <v>229</v>
      </c>
      <c r="K1029">
        <v>7</v>
      </c>
      <c r="L1029">
        <v>6</v>
      </c>
      <c r="M1029">
        <v>1</v>
      </c>
      <c r="N1029">
        <f t="shared" si="112"/>
        <v>1</v>
      </c>
      <c r="O1029">
        <f t="shared" si="113"/>
        <v>5</v>
      </c>
      <c r="P1029" t="str">
        <f t="shared" si="114"/>
        <v>OK</v>
      </c>
      <c r="Q1029">
        <f t="shared" si="115"/>
        <v>0</v>
      </c>
      <c r="R1029">
        <f t="shared" si="116"/>
        <v>0</v>
      </c>
      <c r="S1029" t="str">
        <f t="shared" si="117"/>
        <v/>
      </c>
      <c r="T1029" t="str">
        <f t="shared" si="118"/>
        <v/>
      </c>
    </row>
    <row r="1030" spans="1:20">
      <c r="A1030">
        <v>2347</v>
      </c>
      <c r="B1030" t="s">
        <v>23</v>
      </c>
      <c r="C1030">
        <v>1</v>
      </c>
      <c r="D1030">
        <v>2347010</v>
      </c>
      <c r="E1030" t="s">
        <v>229</v>
      </c>
      <c r="K1030">
        <v>35</v>
      </c>
      <c r="L1030">
        <v>18</v>
      </c>
      <c r="M1030">
        <v>17</v>
      </c>
      <c r="N1030">
        <f t="shared" si="112"/>
        <v>0</v>
      </c>
      <c r="O1030">
        <f t="shared" si="113"/>
        <v>5</v>
      </c>
      <c r="P1030" t="str">
        <f t="shared" si="114"/>
        <v>OK</v>
      </c>
      <c r="Q1030">
        <f t="shared" si="115"/>
        <v>0</v>
      </c>
      <c r="R1030" t="str">
        <f t="shared" si="116"/>
        <v/>
      </c>
      <c r="S1030" t="str">
        <f t="shared" si="117"/>
        <v/>
      </c>
      <c r="T1030" t="str">
        <f t="shared" si="118"/>
        <v/>
      </c>
    </row>
    <row r="1031" spans="1:20">
      <c r="A1031">
        <v>2347</v>
      </c>
      <c r="B1031" t="s">
        <v>23</v>
      </c>
      <c r="C1031">
        <v>2</v>
      </c>
      <c r="D1031">
        <v>2347012</v>
      </c>
      <c r="E1031" t="s">
        <v>26</v>
      </c>
      <c r="K1031">
        <v>7</v>
      </c>
      <c r="L1031">
        <v>2</v>
      </c>
      <c r="M1031">
        <v>5</v>
      </c>
      <c r="N1031">
        <f t="shared" si="112"/>
        <v>0</v>
      </c>
      <c r="O1031">
        <f t="shared" si="113"/>
        <v>1</v>
      </c>
      <c r="P1031" t="str">
        <f t="shared" si="114"/>
        <v>OK</v>
      </c>
      <c r="Q1031">
        <f t="shared" si="115"/>
        <v>0</v>
      </c>
      <c r="R1031" t="str">
        <f t="shared" si="116"/>
        <v/>
      </c>
      <c r="S1031" t="str">
        <f t="shared" si="117"/>
        <v/>
      </c>
      <c r="T1031" t="str">
        <f t="shared" si="118"/>
        <v/>
      </c>
    </row>
    <row r="1032" spans="1:20">
      <c r="A1032">
        <v>2347</v>
      </c>
      <c r="B1032" t="s">
        <v>23</v>
      </c>
      <c r="C1032">
        <v>2</v>
      </c>
      <c r="D1032">
        <v>2347013</v>
      </c>
      <c r="E1032" t="s">
        <v>27</v>
      </c>
      <c r="F1032">
        <v>2028</v>
      </c>
      <c r="G1032" t="s">
        <v>23</v>
      </c>
      <c r="H1032">
        <v>2</v>
      </c>
      <c r="I1032">
        <v>2028013</v>
      </c>
      <c r="J1032" t="s">
        <v>27</v>
      </c>
      <c r="K1032">
        <v>2</v>
      </c>
      <c r="L1032">
        <v>1</v>
      </c>
      <c r="M1032">
        <v>1</v>
      </c>
      <c r="N1032">
        <f t="shared" si="112"/>
        <v>1</v>
      </c>
      <c r="O1032">
        <f t="shared" si="113"/>
        <v>7</v>
      </c>
      <c r="P1032" t="str">
        <f t="shared" si="114"/>
        <v>OK</v>
      </c>
      <c r="Q1032">
        <f t="shared" si="115"/>
        <v>0</v>
      </c>
      <c r="R1032">
        <f t="shared" si="116"/>
        <v>1</v>
      </c>
      <c r="S1032" s="2" t="str">
        <f t="shared" si="117"/>
        <v>1</v>
      </c>
      <c r="T1032" t="str">
        <f t="shared" si="118"/>
        <v/>
      </c>
    </row>
    <row r="1033" spans="1:20">
      <c r="A1033">
        <v>2347</v>
      </c>
      <c r="B1033" t="s">
        <v>23</v>
      </c>
      <c r="C1033">
        <v>2</v>
      </c>
      <c r="D1033">
        <v>2347013</v>
      </c>
      <c r="E1033" t="s">
        <v>27</v>
      </c>
      <c r="F1033">
        <v>2178</v>
      </c>
      <c r="G1033" t="s">
        <v>234</v>
      </c>
      <c r="H1033">
        <v>2</v>
      </c>
      <c r="I1033">
        <v>2178015</v>
      </c>
      <c r="J1033" t="s">
        <v>27</v>
      </c>
      <c r="K1033">
        <v>1</v>
      </c>
      <c r="L1033">
        <v>1</v>
      </c>
      <c r="M1033">
        <v>0</v>
      </c>
      <c r="N1033">
        <f t="shared" si="112"/>
        <v>1</v>
      </c>
      <c r="O1033">
        <f t="shared" si="113"/>
        <v>7</v>
      </c>
      <c r="P1033" t="str">
        <f t="shared" si="114"/>
        <v>OK</v>
      </c>
      <c r="Q1033">
        <f t="shared" si="115"/>
        <v>0</v>
      </c>
      <c r="R1033">
        <f t="shared" si="116"/>
        <v>0</v>
      </c>
      <c r="S1033" t="str">
        <f t="shared" si="117"/>
        <v/>
      </c>
      <c r="T1033" t="str">
        <f t="shared" si="118"/>
        <v/>
      </c>
    </row>
    <row r="1034" spans="1:20">
      <c r="A1034">
        <v>2347</v>
      </c>
      <c r="B1034" t="s">
        <v>23</v>
      </c>
      <c r="C1034">
        <v>2</v>
      </c>
      <c r="D1034">
        <v>2347013</v>
      </c>
      <c r="E1034" t="s">
        <v>27</v>
      </c>
      <c r="F1034">
        <v>2299</v>
      </c>
      <c r="G1034" t="s">
        <v>233</v>
      </c>
      <c r="H1034">
        <v>2</v>
      </c>
      <c r="I1034">
        <v>2299014</v>
      </c>
      <c r="J1034" t="s">
        <v>27</v>
      </c>
      <c r="K1034">
        <v>3</v>
      </c>
      <c r="L1034">
        <v>1</v>
      </c>
      <c r="M1034">
        <v>2</v>
      </c>
      <c r="N1034">
        <f t="shared" si="112"/>
        <v>1</v>
      </c>
      <c r="O1034">
        <f t="shared" si="113"/>
        <v>7</v>
      </c>
      <c r="P1034" t="str">
        <f t="shared" si="114"/>
        <v>OK</v>
      </c>
      <c r="Q1034">
        <f t="shared" si="115"/>
        <v>0</v>
      </c>
      <c r="R1034">
        <f t="shared" si="116"/>
        <v>0</v>
      </c>
      <c r="S1034" t="str">
        <f t="shared" si="117"/>
        <v/>
      </c>
      <c r="T1034" t="str">
        <f t="shared" si="118"/>
        <v/>
      </c>
    </row>
    <row r="1035" spans="1:20">
      <c r="A1035">
        <v>2347</v>
      </c>
      <c r="B1035" t="s">
        <v>23</v>
      </c>
      <c r="C1035">
        <v>2</v>
      </c>
      <c r="D1035">
        <v>2347013</v>
      </c>
      <c r="E1035" t="s">
        <v>27</v>
      </c>
      <c r="F1035">
        <v>2315</v>
      </c>
      <c r="G1035" t="s">
        <v>91</v>
      </c>
      <c r="H1035">
        <v>2</v>
      </c>
      <c r="I1035">
        <v>2315016</v>
      </c>
      <c r="J1035" t="s">
        <v>27</v>
      </c>
      <c r="K1035">
        <v>6</v>
      </c>
      <c r="L1035">
        <v>1</v>
      </c>
      <c r="M1035">
        <v>5</v>
      </c>
      <c r="N1035">
        <f t="shared" si="112"/>
        <v>1</v>
      </c>
      <c r="O1035">
        <f t="shared" si="113"/>
        <v>7</v>
      </c>
      <c r="P1035" t="str">
        <f t="shared" si="114"/>
        <v>OK</v>
      </c>
      <c r="Q1035">
        <f t="shared" si="115"/>
        <v>0</v>
      </c>
      <c r="R1035">
        <f t="shared" si="116"/>
        <v>1</v>
      </c>
      <c r="S1035" t="str">
        <f t="shared" si="117"/>
        <v/>
      </c>
      <c r="T1035" t="str">
        <f t="shared" si="118"/>
        <v/>
      </c>
    </row>
    <row r="1036" spans="1:20">
      <c r="A1036">
        <v>2347</v>
      </c>
      <c r="B1036" t="s">
        <v>23</v>
      </c>
      <c r="C1036">
        <v>2</v>
      </c>
      <c r="D1036">
        <v>2347013</v>
      </c>
      <c r="E1036" t="s">
        <v>27</v>
      </c>
      <c r="F1036">
        <v>2316</v>
      </c>
      <c r="G1036" t="s">
        <v>107</v>
      </c>
      <c r="H1036">
        <v>2</v>
      </c>
      <c r="I1036">
        <v>2316016</v>
      </c>
      <c r="J1036" t="s">
        <v>27</v>
      </c>
      <c r="K1036">
        <v>7</v>
      </c>
      <c r="L1036">
        <v>2</v>
      </c>
      <c r="M1036">
        <v>5</v>
      </c>
      <c r="N1036">
        <f t="shared" si="112"/>
        <v>1</v>
      </c>
      <c r="O1036">
        <f t="shared" si="113"/>
        <v>7</v>
      </c>
      <c r="P1036" t="str">
        <f t="shared" si="114"/>
        <v>OK</v>
      </c>
      <c r="Q1036">
        <f t="shared" si="115"/>
        <v>0</v>
      </c>
      <c r="R1036">
        <f t="shared" si="116"/>
        <v>1</v>
      </c>
      <c r="S1036" t="str">
        <f t="shared" si="117"/>
        <v/>
      </c>
      <c r="T1036" t="str">
        <f t="shared" si="118"/>
        <v/>
      </c>
    </row>
    <row r="1037" spans="1:20">
      <c r="A1037">
        <v>2347</v>
      </c>
      <c r="B1037" t="s">
        <v>23</v>
      </c>
      <c r="C1037">
        <v>2</v>
      </c>
      <c r="D1037">
        <v>2347013</v>
      </c>
      <c r="E1037" t="s">
        <v>27</v>
      </c>
      <c r="F1037">
        <v>2348</v>
      </c>
      <c r="G1037" t="s">
        <v>234</v>
      </c>
      <c r="H1037">
        <v>2</v>
      </c>
      <c r="I1037">
        <v>2348015</v>
      </c>
      <c r="J1037" t="s">
        <v>27</v>
      </c>
      <c r="K1037">
        <v>8</v>
      </c>
      <c r="L1037">
        <v>7</v>
      </c>
      <c r="M1037">
        <v>1</v>
      </c>
      <c r="N1037">
        <f t="shared" si="112"/>
        <v>1</v>
      </c>
      <c r="O1037">
        <f t="shared" si="113"/>
        <v>7</v>
      </c>
      <c r="P1037" t="str">
        <f t="shared" si="114"/>
        <v>OK</v>
      </c>
      <c r="Q1037">
        <f t="shared" si="115"/>
        <v>0</v>
      </c>
      <c r="R1037">
        <f t="shared" si="116"/>
        <v>0</v>
      </c>
      <c r="S1037" t="str">
        <f t="shared" si="117"/>
        <v/>
      </c>
      <c r="T1037" t="str">
        <f t="shared" si="118"/>
        <v/>
      </c>
    </row>
    <row r="1038" spans="1:20">
      <c r="A1038">
        <v>2347</v>
      </c>
      <c r="B1038" t="s">
        <v>23</v>
      </c>
      <c r="C1038">
        <v>2</v>
      </c>
      <c r="D1038">
        <v>2347013</v>
      </c>
      <c r="E1038" t="s">
        <v>27</v>
      </c>
      <c r="K1038">
        <v>16</v>
      </c>
      <c r="L1038">
        <v>7</v>
      </c>
      <c r="M1038">
        <v>9</v>
      </c>
      <c r="N1038">
        <f t="shared" si="112"/>
        <v>0</v>
      </c>
      <c r="O1038">
        <f t="shared" si="113"/>
        <v>7</v>
      </c>
      <c r="P1038" t="str">
        <f t="shared" si="114"/>
        <v>OK</v>
      </c>
      <c r="Q1038">
        <f t="shared" si="115"/>
        <v>0</v>
      </c>
      <c r="R1038" t="str">
        <f t="shared" si="116"/>
        <v/>
      </c>
      <c r="S1038" t="str">
        <f t="shared" si="117"/>
        <v/>
      </c>
      <c r="T1038" t="str">
        <f t="shared" si="118"/>
        <v/>
      </c>
    </row>
    <row r="1039" spans="1:20">
      <c r="A1039">
        <v>2347</v>
      </c>
      <c r="B1039" t="s">
        <v>23</v>
      </c>
      <c r="C1039">
        <v>2</v>
      </c>
      <c r="D1039">
        <v>2347014</v>
      </c>
      <c r="E1039" t="s">
        <v>28</v>
      </c>
      <c r="F1039">
        <v>2028</v>
      </c>
      <c r="G1039" t="s">
        <v>23</v>
      </c>
      <c r="H1039">
        <v>2</v>
      </c>
      <c r="I1039">
        <v>2028014</v>
      </c>
      <c r="J1039" t="s">
        <v>28</v>
      </c>
      <c r="K1039">
        <v>1</v>
      </c>
      <c r="L1039">
        <v>0</v>
      </c>
      <c r="M1039">
        <v>1</v>
      </c>
      <c r="N1039">
        <f t="shared" si="112"/>
        <v>1</v>
      </c>
      <c r="O1039">
        <f t="shared" si="113"/>
        <v>7</v>
      </c>
      <c r="P1039" t="str">
        <f t="shared" si="114"/>
        <v>OK</v>
      </c>
      <c r="Q1039">
        <f t="shared" si="115"/>
        <v>0</v>
      </c>
      <c r="R1039">
        <f t="shared" si="116"/>
        <v>1</v>
      </c>
      <c r="S1039" s="2" t="str">
        <f t="shared" si="117"/>
        <v>1</v>
      </c>
      <c r="T1039" t="str">
        <f t="shared" si="118"/>
        <v/>
      </c>
    </row>
    <row r="1040" spans="1:20">
      <c r="A1040">
        <v>2347</v>
      </c>
      <c r="B1040" t="s">
        <v>23</v>
      </c>
      <c r="C1040">
        <v>2</v>
      </c>
      <c r="D1040">
        <v>2347014</v>
      </c>
      <c r="E1040" t="s">
        <v>28</v>
      </c>
      <c r="F1040">
        <v>2178</v>
      </c>
      <c r="G1040" t="s">
        <v>234</v>
      </c>
      <c r="H1040">
        <v>3</v>
      </c>
      <c r="I1040">
        <v>2178022</v>
      </c>
      <c r="J1040" t="s">
        <v>28</v>
      </c>
      <c r="K1040">
        <v>2</v>
      </c>
      <c r="L1040">
        <v>2</v>
      </c>
      <c r="M1040">
        <v>0</v>
      </c>
      <c r="N1040">
        <f t="shared" si="112"/>
        <v>1</v>
      </c>
      <c r="O1040">
        <f t="shared" si="113"/>
        <v>7</v>
      </c>
      <c r="P1040" t="str">
        <f t="shared" si="114"/>
        <v>OK</v>
      </c>
      <c r="Q1040">
        <f t="shared" si="115"/>
        <v>0</v>
      </c>
      <c r="R1040">
        <f t="shared" si="116"/>
        <v>0</v>
      </c>
      <c r="S1040" t="str">
        <f t="shared" si="117"/>
        <v/>
      </c>
      <c r="T1040" t="str">
        <f t="shared" si="118"/>
        <v/>
      </c>
    </row>
    <row r="1041" spans="1:20">
      <c r="A1041">
        <v>2347</v>
      </c>
      <c r="B1041" t="s">
        <v>23</v>
      </c>
      <c r="C1041">
        <v>2</v>
      </c>
      <c r="D1041">
        <v>2347014</v>
      </c>
      <c r="E1041" t="s">
        <v>28</v>
      </c>
      <c r="F1041">
        <v>2299</v>
      </c>
      <c r="G1041" t="s">
        <v>233</v>
      </c>
      <c r="H1041">
        <v>3</v>
      </c>
      <c r="I1041">
        <v>2299031</v>
      </c>
      <c r="J1041" t="s">
        <v>28</v>
      </c>
      <c r="K1041">
        <v>8</v>
      </c>
      <c r="L1041">
        <v>7</v>
      </c>
      <c r="M1041">
        <v>1</v>
      </c>
      <c r="N1041">
        <f t="shared" si="112"/>
        <v>1</v>
      </c>
      <c r="O1041">
        <f t="shared" si="113"/>
        <v>7</v>
      </c>
      <c r="P1041" t="str">
        <f t="shared" si="114"/>
        <v>OK</v>
      </c>
      <c r="Q1041">
        <f t="shared" si="115"/>
        <v>0</v>
      </c>
      <c r="R1041">
        <f t="shared" si="116"/>
        <v>0</v>
      </c>
      <c r="S1041" t="str">
        <f t="shared" si="117"/>
        <v/>
      </c>
      <c r="T1041" t="str">
        <f t="shared" si="118"/>
        <v/>
      </c>
    </row>
    <row r="1042" spans="1:20">
      <c r="A1042">
        <v>2347</v>
      </c>
      <c r="B1042" t="s">
        <v>23</v>
      </c>
      <c r="C1042">
        <v>2</v>
      </c>
      <c r="D1042">
        <v>2347014</v>
      </c>
      <c r="E1042" t="s">
        <v>28</v>
      </c>
      <c r="F1042">
        <v>2315</v>
      </c>
      <c r="G1042" t="s">
        <v>91</v>
      </c>
      <c r="H1042">
        <v>2</v>
      </c>
      <c r="I1042">
        <v>2315022</v>
      </c>
      <c r="J1042" t="s">
        <v>28</v>
      </c>
      <c r="K1042">
        <v>6</v>
      </c>
      <c r="L1042">
        <v>1</v>
      </c>
      <c r="M1042">
        <v>5</v>
      </c>
      <c r="N1042">
        <f t="shared" si="112"/>
        <v>1</v>
      </c>
      <c r="O1042">
        <f t="shared" si="113"/>
        <v>7</v>
      </c>
      <c r="P1042" t="str">
        <f t="shared" si="114"/>
        <v>OK</v>
      </c>
      <c r="Q1042">
        <f t="shared" si="115"/>
        <v>0</v>
      </c>
      <c r="R1042">
        <f t="shared" si="116"/>
        <v>1</v>
      </c>
      <c r="S1042" t="str">
        <f t="shared" si="117"/>
        <v/>
      </c>
      <c r="T1042" t="str">
        <f t="shared" si="118"/>
        <v/>
      </c>
    </row>
    <row r="1043" spans="1:20">
      <c r="A1043">
        <v>2347</v>
      </c>
      <c r="B1043" t="s">
        <v>23</v>
      </c>
      <c r="C1043">
        <v>2</v>
      </c>
      <c r="D1043">
        <v>2347014</v>
      </c>
      <c r="E1043" t="s">
        <v>28</v>
      </c>
      <c r="F1043">
        <v>2316</v>
      </c>
      <c r="G1043" t="s">
        <v>107</v>
      </c>
      <c r="H1043">
        <v>2</v>
      </c>
      <c r="I1043">
        <v>2316019</v>
      </c>
      <c r="J1043" t="s">
        <v>28</v>
      </c>
      <c r="K1043">
        <v>9</v>
      </c>
      <c r="L1043">
        <v>0</v>
      </c>
      <c r="M1043">
        <v>9</v>
      </c>
      <c r="N1043">
        <f t="shared" si="112"/>
        <v>1</v>
      </c>
      <c r="O1043">
        <f t="shared" si="113"/>
        <v>7</v>
      </c>
      <c r="P1043" t="str">
        <f t="shared" si="114"/>
        <v>OK</v>
      </c>
      <c r="Q1043">
        <f t="shared" si="115"/>
        <v>0</v>
      </c>
      <c r="R1043">
        <f t="shared" si="116"/>
        <v>1</v>
      </c>
      <c r="S1043" t="str">
        <f t="shared" si="117"/>
        <v/>
      </c>
      <c r="T1043" t="str">
        <f t="shared" si="118"/>
        <v/>
      </c>
    </row>
    <row r="1044" spans="1:20">
      <c r="A1044">
        <v>2347</v>
      </c>
      <c r="B1044" t="s">
        <v>23</v>
      </c>
      <c r="C1044">
        <v>2</v>
      </c>
      <c r="D1044">
        <v>2347014</v>
      </c>
      <c r="E1044" t="s">
        <v>28</v>
      </c>
      <c r="F1044">
        <v>2348</v>
      </c>
      <c r="G1044" t="s">
        <v>234</v>
      </c>
      <c r="H1044">
        <v>3</v>
      </c>
      <c r="I1044">
        <v>2348022</v>
      </c>
      <c r="J1044" t="s">
        <v>28</v>
      </c>
      <c r="K1044">
        <v>4</v>
      </c>
      <c r="L1044">
        <v>4</v>
      </c>
      <c r="M1044">
        <v>0</v>
      </c>
      <c r="N1044">
        <f t="shared" si="112"/>
        <v>1</v>
      </c>
      <c r="O1044">
        <f t="shared" si="113"/>
        <v>7</v>
      </c>
      <c r="P1044" t="str">
        <f t="shared" si="114"/>
        <v>OK</v>
      </c>
      <c r="Q1044">
        <f t="shared" si="115"/>
        <v>0</v>
      </c>
      <c r="R1044">
        <f t="shared" si="116"/>
        <v>0</v>
      </c>
      <c r="S1044" t="str">
        <f t="shared" si="117"/>
        <v/>
      </c>
      <c r="T1044" t="str">
        <f t="shared" si="118"/>
        <v/>
      </c>
    </row>
    <row r="1045" spans="1:20">
      <c r="A1045">
        <v>2347</v>
      </c>
      <c r="B1045" t="s">
        <v>23</v>
      </c>
      <c r="C1045">
        <v>2</v>
      </c>
      <c r="D1045">
        <v>2347014</v>
      </c>
      <c r="E1045" t="s">
        <v>28</v>
      </c>
      <c r="K1045">
        <v>20</v>
      </c>
      <c r="L1045">
        <v>8</v>
      </c>
      <c r="M1045">
        <v>12</v>
      </c>
      <c r="N1045">
        <f t="shared" si="112"/>
        <v>0</v>
      </c>
      <c r="O1045">
        <f t="shared" si="113"/>
        <v>7</v>
      </c>
      <c r="P1045" t="str">
        <f t="shared" si="114"/>
        <v>OK</v>
      </c>
      <c r="Q1045">
        <f t="shared" si="115"/>
        <v>0</v>
      </c>
      <c r="R1045" t="str">
        <f t="shared" si="116"/>
        <v/>
      </c>
      <c r="S1045" t="str">
        <f t="shared" si="117"/>
        <v/>
      </c>
      <c r="T1045" t="str">
        <f t="shared" si="118"/>
        <v/>
      </c>
    </row>
    <row r="1046" spans="1:20">
      <c r="A1046">
        <v>2347</v>
      </c>
      <c r="B1046" t="s">
        <v>23</v>
      </c>
      <c r="C1046">
        <v>2</v>
      </c>
      <c r="D1046">
        <v>2347015</v>
      </c>
      <c r="E1046" t="s">
        <v>113</v>
      </c>
      <c r="F1046">
        <v>2178</v>
      </c>
      <c r="G1046" t="s">
        <v>234</v>
      </c>
      <c r="H1046">
        <v>3</v>
      </c>
      <c r="I1046">
        <v>2178027</v>
      </c>
      <c r="J1046" t="s">
        <v>113</v>
      </c>
      <c r="K1046">
        <v>1</v>
      </c>
      <c r="L1046">
        <v>0</v>
      </c>
      <c r="M1046">
        <v>1</v>
      </c>
      <c r="N1046">
        <f t="shared" si="112"/>
        <v>1</v>
      </c>
      <c r="O1046">
        <f t="shared" si="113"/>
        <v>4</v>
      </c>
      <c r="P1046" t="str">
        <f t="shared" si="114"/>
        <v>OK</v>
      </c>
      <c r="Q1046">
        <f t="shared" si="115"/>
        <v>0</v>
      </c>
      <c r="R1046">
        <f t="shared" si="116"/>
        <v>0</v>
      </c>
      <c r="S1046" t="str">
        <f t="shared" si="117"/>
        <v/>
      </c>
      <c r="T1046" t="str">
        <f t="shared" si="118"/>
        <v/>
      </c>
    </row>
    <row r="1047" spans="1:20">
      <c r="A1047">
        <v>2347</v>
      </c>
      <c r="B1047" t="s">
        <v>23</v>
      </c>
      <c r="C1047">
        <v>2</v>
      </c>
      <c r="D1047">
        <v>2347015</v>
      </c>
      <c r="E1047" t="s">
        <v>113</v>
      </c>
      <c r="F1047">
        <v>2299</v>
      </c>
      <c r="G1047" t="s">
        <v>233</v>
      </c>
      <c r="H1047">
        <v>3</v>
      </c>
      <c r="I1047">
        <v>2299028</v>
      </c>
      <c r="J1047" t="s">
        <v>113</v>
      </c>
      <c r="K1047">
        <v>7</v>
      </c>
      <c r="L1047">
        <v>6</v>
      </c>
      <c r="M1047">
        <v>1</v>
      </c>
      <c r="N1047">
        <f t="shared" si="112"/>
        <v>1</v>
      </c>
      <c r="O1047">
        <f t="shared" si="113"/>
        <v>4</v>
      </c>
      <c r="P1047" t="str">
        <f t="shared" si="114"/>
        <v>OK</v>
      </c>
      <c r="Q1047">
        <f t="shared" si="115"/>
        <v>0</v>
      </c>
      <c r="R1047">
        <f t="shared" si="116"/>
        <v>0</v>
      </c>
      <c r="S1047" t="str">
        <f t="shared" si="117"/>
        <v/>
      </c>
      <c r="T1047" t="str">
        <f t="shared" si="118"/>
        <v/>
      </c>
    </row>
    <row r="1048" spans="1:20">
      <c r="A1048">
        <v>2347</v>
      </c>
      <c r="B1048" t="s">
        <v>23</v>
      </c>
      <c r="C1048">
        <v>2</v>
      </c>
      <c r="D1048">
        <v>2347015</v>
      </c>
      <c r="E1048" t="s">
        <v>113</v>
      </c>
      <c r="F1048">
        <v>2348</v>
      </c>
      <c r="G1048" t="s">
        <v>234</v>
      </c>
      <c r="H1048">
        <v>3</v>
      </c>
      <c r="I1048">
        <v>2348027</v>
      </c>
      <c r="J1048" t="s">
        <v>113</v>
      </c>
      <c r="K1048">
        <v>6</v>
      </c>
      <c r="L1048">
        <v>6</v>
      </c>
      <c r="M1048">
        <v>0</v>
      </c>
      <c r="N1048">
        <f t="shared" si="112"/>
        <v>1</v>
      </c>
      <c r="O1048">
        <f t="shared" si="113"/>
        <v>4</v>
      </c>
      <c r="P1048" t="str">
        <f t="shared" si="114"/>
        <v>OK</v>
      </c>
      <c r="Q1048">
        <f t="shared" si="115"/>
        <v>0</v>
      </c>
      <c r="R1048">
        <f t="shared" si="116"/>
        <v>0</v>
      </c>
      <c r="S1048" t="str">
        <f t="shared" si="117"/>
        <v/>
      </c>
      <c r="T1048" t="str">
        <f t="shared" si="118"/>
        <v/>
      </c>
    </row>
    <row r="1049" spans="1:20">
      <c r="A1049">
        <v>2347</v>
      </c>
      <c r="B1049" t="s">
        <v>23</v>
      </c>
      <c r="C1049">
        <v>2</v>
      </c>
      <c r="D1049">
        <v>2347015</v>
      </c>
      <c r="E1049" t="s">
        <v>113</v>
      </c>
      <c r="K1049">
        <v>20</v>
      </c>
      <c r="L1049">
        <v>8</v>
      </c>
      <c r="M1049">
        <v>12</v>
      </c>
      <c r="N1049">
        <f t="shared" si="112"/>
        <v>0</v>
      </c>
      <c r="O1049">
        <f t="shared" si="113"/>
        <v>4</v>
      </c>
      <c r="P1049" t="str">
        <f t="shared" si="114"/>
        <v>OK</v>
      </c>
      <c r="Q1049">
        <f t="shared" si="115"/>
        <v>0</v>
      </c>
      <c r="R1049" t="str">
        <f t="shared" si="116"/>
        <v/>
      </c>
      <c r="S1049" t="str">
        <f t="shared" si="117"/>
        <v/>
      </c>
      <c r="T1049" t="str">
        <f t="shared" si="118"/>
        <v/>
      </c>
    </row>
    <row r="1050" spans="1:20">
      <c r="A1050">
        <v>2347</v>
      </c>
      <c r="B1050" t="s">
        <v>23</v>
      </c>
      <c r="C1050">
        <v>2</v>
      </c>
      <c r="D1050">
        <v>2347016</v>
      </c>
      <c r="E1050" t="s">
        <v>29</v>
      </c>
      <c r="F1050">
        <v>2028</v>
      </c>
      <c r="G1050" t="s">
        <v>23</v>
      </c>
      <c r="H1050">
        <v>2</v>
      </c>
      <c r="I1050">
        <v>2028016</v>
      </c>
      <c r="J1050" t="s">
        <v>29</v>
      </c>
      <c r="K1050">
        <v>1</v>
      </c>
      <c r="L1050">
        <v>1</v>
      </c>
      <c r="M1050">
        <v>0</v>
      </c>
      <c r="N1050">
        <f t="shared" si="112"/>
        <v>1</v>
      </c>
      <c r="O1050">
        <f t="shared" si="113"/>
        <v>5</v>
      </c>
      <c r="P1050" t="str">
        <f t="shared" si="114"/>
        <v>OK</v>
      </c>
      <c r="Q1050">
        <f t="shared" si="115"/>
        <v>0</v>
      </c>
      <c r="R1050">
        <f t="shared" si="116"/>
        <v>1</v>
      </c>
      <c r="S1050" s="2" t="str">
        <f t="shared" si="117"/>
        <v>1</v>
      </c>
      <c r="T1050" t="str">
        <f t="shared" si="118"/>
        <v/>
      </c>
    </row>
    <row r="1051" spans="1:20">
      <c r="A1051">
        <v>2347</v>
      </c>
      <c r="B1051" t="s">
        <v>23</v>
      </c>
      <c r="C1051">
        <v>2</v>
      </c>
      <c r="D1051">
        <v>2347016</v>
      </c>
      <c r="E1051" t="s">
        <v>29</v>
      </c>
      <c r="F1051">
        <v>2178</v>
      </c>
      <c r="G1051" t="s">
        <v>234</v>
      </c>
      <c r="H1051">
        <v>4</v>
      </c>
      <c r="I1051">
        <v>2178043</v>
      </c>
      <c r="J1051" t="s">
        <v>29</v>
      </c>
      <c r="K1051">
        <v>1</v>
      </c>
      <c r="L1051">
        <v>0</v>
      </c>
      <c r="M1051">
        <v>1</v>
      </c>
      <c r="N1051">
        <f t="shared" si="112"/>
        <v>1</v>
      </c>
      <c r="O1051">
        <f t="shared" si="113"/>
        <v>5</v>
      </c>
      <c r="P1051" t="str">
        <f t="shared" si="114"/>
        <v>OK</v>
      </c>
      <c r="Q1051">
        <f t="shared" si="115"/>
        <v>0</v>
      </c>
      <c r="R1051">
        <f t="shared" si="116"/>
        <v>0</v>
      </c>
      <c r="S1051" t="str">
        <f t="shared" si="117"/>
        <v/>
      </c>
      <c r="T1051" t="str">
        <f t="shared" si="118"/>
        <v/>
      </c>
    </row>
    <row r="1052" spans="1:20">
      <c r="A1052">
        <v>2347</v>
      </c>
      <c r="B1052" t="s">
        <v>23</v>
      </c>
      <c r="C1052">
        <v>2</v>
      </c>
      <c r="D1052">
        <v>2347016</v>
      </c>
      <c r="E1052" t="s">
        <v>29</v>
      </c>
      <c r="F1052">
        <v>2299</v>
      </c>
      <c r="G1052" t="s">
        <v>233</v>
      </c>
      <c r="H1052">
        <v>4</v>
      </c>
      <c r="I1052">
        <v>2299046</v>
      </c>
      <c r="J1052" t="s">
        <v>29</v>
      </c>
      <c r="K1052">
        <v>7</v>
      </c>
      <c r="L1052">
        <v>5</v>
      </c>
      <c r="M1052">
        <v>2</v>
      </c>
      <c r="N1052">
        <f t="shared" si="112"/>
        <v>1</v>
      </c>
      <c r="O1052">
        <f t="shared" si="113"/>
        <v>5</v>
      </c>
      <c r="P1052" t="str">
        <f t="shared" si="114"/>
        <v>OK</v>
      </c>
      <c r="Q1052">
        <f t="shared" si="115"/>
        <v>0</v>
      </c>
      <c r="R1052">
        <f t="shared" si="116"/>
        <v>0</v>
      </c>
      <c r="S1052" t="str">
        <f t="shared" si="117"/>
        <v/>
      </c>
      <c r="T1052" t="str">
        <f t="shared" si="118"/>
        <v/>
      </c>
    </row>
    <row r="1053" spans="1:20">
      <c r="A1053">
        <v>2347</v>
      </c>
      <c r="B1053" t="s">
        <v>23</v>
      </c>
      <c r="C1053">
        <v>2</v>
      </c>
      <c r="D1053">
        <v>2347016</v>
      </c>
      <c r="E1053" t="s">
        <v>29</v>
      </c>
      <c r="F1053">
        <v>2348</v>
      </c>
      <c r="G1053" t="s">
        <v>234</v>
      </c>
      <c r="H1053">
        <v>4</v>
      </c>
      <c r="I1053">
        <v>2348043</v>
      </c>
      <c r="J1053" t="s">
        <v>29</v>
      </c>
      <c r="K1053">
        <v>9</v>
      </c>
      <c r="L1053">
        <v>9</v>
      </c>
      <c r="M1053">
        <v>0</v>
      </c>
      <c r="N1053">
        <f t="shared" si="112"/>
        <v>1</v>
      </c>
      <c r="O1053">
        <f t="shared" si="113"/>
        <v>5</v>
      </c>
      <c r="P1053" t="str">
        <f t="shared" si="114"/>
        <v>OK</v>
      </c>
      <c r="Q1053">
        <f t="shared" si="115"/>
        <v>0</v>
      </c>
      <c r="R1053">
        <f t="shared" si="116"/>
        <v>0</v>
      </c>
      <c r="S1053" t="str">
        <f t="shared" si="117"/>
        <v/>
      </c>
      <c r="T1053" t="str">
        <f t="shared" si="118"/>
        <v/>
      </c>
    </row>
    <row r="1054" spans="1:20">
      <c r="A1054">
        <v>2347</v>
      </c>
      <c r="B1054" t="s">
        <v>23</v>
      </c>
      <c r="C1054">
        <v>2</v>
      </c>
      <c r="D1054">
        <v>2347016</v>
      </c>
      <c r="E1054" t="s">
        <v>29</v>
      </c>
      <c r="K1054">
        <v>19</v>
      </c>
      <c r="L1054">
        <v>7</v>
      </c>
      <c r="M1054">
        <v>12</v>
      </c>
      <c r="N1054">
        <f t="shared" si="112"/>
        <v>0</v>
      </c>
      <c r="O1054">
        <f t="shared" si="113"/>
        <v>5</v>
      </c>
      <c r="P1054" t="str">
        <f t="shared" si="114"/>
        <v>OK</v>
      </c>
      <c r="Q1054">
        <f t="shared" si="115"/>
        <v>0</v>
      </c>
      <c r="R1054" t="str">
        <f t="shared" si="116"/>
        <v/>
      </c>
      <c r="S1054" t="str">
        <f t="shared" si="117"/>
        <v/>
      </c>
      <c r="T1054" t="str">
        <f t="shared" si="118"/>
        <v/>
      </c>
    </row>
    <row r="1055" spans="1:20">
      <c r="A1055">
        <v>2347</v>
      </c>
      <c r="B1055" t="s">
        <v>23</v>
      </c>
      <c r="C1055">
        <v>2</v>
      </c>
      <c r="D1055">
        <v>2347017</v>
      </c>
      <c r="E1055" t="s">
        <v>227</v>
      </c>
      <c r="F1055">
        <v>2299</v>
      </c>
      <c r="G1055" t="s">
        <v>233</v>
      </c>
      <c r="H1055">
        <v>2</v>
      </c>
      <c r="I1055">
        <v>2299017</v>
      </c>
      <c r="J1055" t="s">
        <v>227</v>
      </c>
      <c r="K1055">
        <v>2</v>
      </c>
      <c r="L1055">
        <v>1</v>
      </c>
      <c r="M1055">
        <v>1</v>
      </c>
      <c r="N1055">
        <f t="shared" si="112"/>
        <v>1</v>
      </c>
      <c r="O1055">
        <f t="shared" si="113"/>
        <v>5</v>
      </c>
      <c r="P1055" t="str">
        <f t="shared" si="114"/>
        <v>OK</v>
      </c>
      <c r="Q1055">
        <f t="shared" si="115"/>
        <v>0</v>
      </c>
      <c r="R1055">
        <f t="shared" si="116"/>
        <v>0</v>
      </c>
      <c r="S1055" t="str">
        <f t="shared" si="117"/>
        <v/>
      </c>
      <c r="T1055" t="str">
        <f t="shared" si="118"/>
        <v/>
      </c>
    </row>
    <row r="1056" spans="1:20">
      <c r="A1056">
        <v>2347</v>
      </c>
      <c r="B1056" t="s">
        <v>23</v>
      </c>
      <c r="C1056">
        <v>2</v>
      </c>
      <c r="D1056">
        <v>2347017</v>
      </c>
      <c r="E1056" t="s">
        <v>227</v>
      </c>
      <c r="F1056">
        <v>2315</v>
      </c>
      <c r="G1056" t="s">
        <v>91</v>
      </c>
      <c r="H1056">
        <v>2</v>
      </c>
      <c r="I1056">
        <v>2315019</v>
      </c>
      <c r="J1056" t="s">
        <v>227</v>
      </c>
      <c r="K1056">
        <v>6</v>
      </c>
      <c r="L1056">
        <v>1</v>
      </c>
      <c r="M1056">
        <v>5</v>
      </c>
      <c r="N1056">
        <f t="shared" si="112"/>
        <v>1</v>
      </c>
      <c r="O1056">
        <f t="shared" si="113"/>
        <v>5</v>
      </c>
      <c r="P1056" t="str">
        <f t="shared" si="114"/>
        <v>OK</v>
      </c>
      <c r="Q1056">
        <f t="shared" si="115"/>
        <v>0</v>
      </c>
      <c r="R1056">
        <f t="shared" si="116"/>
        <v>1</v>
      </c>
      <c r="S1056" t="str">
        <f t="shared" si="117"/>
        <v/>
      </c>
      <c r="T1056" t="str">
        <f t="shared" si="118"/>
        <v/>
      </c>
    </row>
    <row r="1057" spans="1:20">
      <c r="A1057">
        <v>2347</v>
      </c>
      <c r="B1057" t="s">
        <v>23</v>
      </c>
      <c r="C1057">
        <v>2</v>
      </c>
      <c r="D1057">
        <v>2347017</v>
      </c>
      <c r="E1057" t="s">
        <v>227</v>
      </c>
      <c r="F1057">
        <v>2316</v>
      </c>
      <c r="G1057" t="s">
        <v>107</v>
      </c>
      <c r="H1057">
        <v>2</v>
      </c>
      <c r="I1057">
        <v>2316020</v>
      </c>
      <c r="J1057" t="s">
        <v>227</v>
      </c>
      <c r="K1057">
        <v>7</v>
      </c>
      <c r="L1057">
        <v>2</v>
      </c>
      <c r="M1057">
        <v>5</v>
      </c>
      <c r="N1057">
        <f t="shared" si="112"/>
        <v>1</v>
      </c>
      <c r="O1057">
        <f t="shared" si="113"/>
        <v>5</v>
      </c>
      <c r="P1057" t="str">
        <f t="shared" si="114"/>
        <v>OK</v>
      </c>
      <c r="Q1057">
        <f t="shared" si="115"/>
        <v>0</v>
      </c>
      <c r="R1057">
        <f t="shared" si="116"/>
        <v>1</v>
      </c>
      <c r="S1057" t="str">
        <f t="shared" si="117"/>
        <v/>
      </c>
      <c r="T1057" t="str">
        <f t="shared" si="118"/>
        <v/>
      </c>
    </row>
    <row r="1058" spans="1:20">
      <c r="A1058">
        <v>2347</v>
      </c>
      <c r="B1058" t="s">
        <v>23</v>
      </c>
      <c r="C1058">
        <v>2</v>
      </c>
      <c r="D1058">
        <v>2347017</v>
      </c>
      <c r="E1058" t="s">
        <v>227</v>
      </c>
      <c r="F1058">
        <v>2348</v>
      </c>
      <c r="G1058" t="s">
        <v>234</v>
      </c>
      <c r="H1058">
        <v>2</v>
      </c>
      <c r="I1058">
        <v>2348019</v>
      </c>
      <c r="J1058" t="s">
        <v>227</v>
      </c>
      <c r="K1058">
        <v>7</v>
      </c>
      <c r="L1058">
        <v>6</v>
      </c>
      <c r="M1058">
        <v>1</v>
      </c>
      <c r="N1058">
        <f t="shared" si="112"/>
        <v>1</v>
      </c>
      <c r="O1058">
        <f t="shared" si="113"/>
        <v>5</v>
      </c>
      <c r="P1058" t="str">
        <f t="shared" si="114"/>
        <v>OK</v>
      </c>
      <c r="Q1058">
        <f t="shared" si="115"/>
        <v>0</v>
      </c>
      <c r="R1058">
        <f t="shared" si="116"/>
        <v>0</v>
      </c>
      <c r="S1058" t="str">
        <f t="shared" si="117"/>
        <v/>
      </c>
      <c r="T1058" t="str">
        <f t="shared" si="118"/>
        <v/>
      </c>
    </row>
    <row r="1059" spans="1:20">
      <c r="A1059">
        <v>2347</v>
      </c>
      <c r="B1059" t="s">
        <v>23</v>
      </c>
      <c r="C1059">
        <v>2</v>
      </c>
      <c r="D1059">
        <v>2347017</v>
      </c>
      <c r="E1059" t="s">
        <v>227</v>
      </c>
      <c r="K1059">
        <v>16</v>
      </c>
      <c r="L1059">
        <v>7</v>
      </c>
      <c r="M1059">
        <v>9</v>
      </c>
      <c r="N1059">
        <f t="shared" si="112"/>
        <v>0</v>
      </c>
      <c r="O1059">
        <f t="shared" si="113"/>
        <v>5</v>
      </c>
      <c r="P1059" t="str">
        <f t="shared" si="114"/>
        <v>OK</v>
      </c>
      <c r="Q1059">
        <f t="shared" si="115"/>
        <v>0</v>
      </c>
      <c r="R1059" t="str">
        <f t="shared" si="116"/>
        <v/>
      </c>
      <c r="S1059" t="str">
        <f t="shared" si="117"/>
        <v/>
      </c>
      <c r="T1059" t="str">
        <f t="shared" si="118"/>
        <v/>
      </c>
    </row>
    <row r="1060" spans="1:20">
      <c r="A1060">
        <v>2347</v>
      </c>
      <c r="B1060" t="s">
        <v>23</v>
      </c>
      <c r="C1060">
        <v>2</v>
      </c>
      <c r="D1060">
        <v>2347018</v>
      </c>
      <c r="E1060" t="s">
        <v>228</v>
      </c>
      <c r="F1060">
        <v>2299</v>
      </c>
      <c r="G1060" t="s">
        <v>233</v>
      </c>
      <c r="H1060">
        <v>2</v>
      </c>
      <c r="I1060">
        <v>2299032</v>
      </c>
      <c r="J1060" t="s">
        <v>228</v>
      </c>
      <c r="K1060">
        <v>1</v>
      </c>
      <c r="L1060">
        <v>1</v>
      </c>
      <c r="M1060">
        <v>0</v>
      </c>
      <c r="N1060">
        <f t="shared" si="112"/>
        <v>1</v>
      </c>
      <c r="O1060">
        <f t="shared" si="113"/>
        <v>5</v>
      </c>
      <c r="P1060" t="str">
        <f t="shared" si="114"/>
        <v>OK</v>
      </c>
      <c r="Q1060">
        <f t="shared" si="115"/>
        <v>0</v>
      </c>
      <c r="R1060">
        <f t="shared" si="116"/>
        <v>0</v>
      </c>
      <c r="S1060" t="str">
        <f t="shared" si="117"/>
        <v/>
      </c>
      <c r="T1060" t="str">
        <f t="shared" si="118"/>
        <v/>
      </c>
    </row>
    <row r="1061" spans="1:20">
      <c r="A1061">
        <v>2347</v>
      </c>
      <c r="B1061" t="s">
        <v>23</v>
      </c>
      <c r="C1061">
        <v>2</v>
      </c>
      <c r="D1061">
        <v>2347018</v>
      </c>
      <c r="E1061" t="s">
        <v>228</v>
      </c>
      <c r="F1061">
        <v>2315</v>
      </c>
      <c r="G1061" t="s">
        <v>91</v>
      </c>
      <c r="H1061">
        <v>2</v>
      </c>
      <c r="I1061">
        <v>2315020</v>
      </c>
      <c r="J1061" t="s">
        <v>228</v>
      </c>
      <c r="K1061">
        <v>6</v>
      </c>
      <c r="L1061">
        <v>1</v>
      </c>
      <c r="M1061">
        <v>5</v>
      </c>
      <c r="N1061">
        <f t="shared" si="112"/>
        <v>1</v>
      </c>
      <c r="O1061">
        <f t="shared" si="113"/>
        <v>5</v>
      </c>
      <c r="P1061" t="str">
        <f t="shared" si="114"/>
        <v>OK</v>
      </c>
      <c r="Q1061">
        <f t="shared" si="115"/>
        <v>0</v>
      </c>
      <c r="R1061">
        <f t="shared" si="116"/>
        <v>1</v>
      </c>
      <c r="S1061" t="str">
        <f t="shared" si="117"/>
        <v/>
      </c>
      <c r="T1061" t="str">
        <f t="shared" si="118"/>
        <v/>
      </c>
    </row>
    <row r="1062" spans="1:20">
      <c r="A1062">
        <v>2347</v>
      </c>
      <c r="B1062" t="s">
        <v>23</v>
      </c>
      <c r="C1062">
        <v>2</v>
      </c>
      <c r="D1062">
        <v>2347018</v>
      </c>
      <c r="E1062" t="s">
        <v>228</v>
      </c>
      <c r="F1062">
        <v>2316</v>
      </c>
      <c r="G1062" t="s">
        <v>107</v>
      </c>
      <c r="H1062">
        <v>2</v>
      </c>
      <c r="I1062">
        <v>2316021</v>
      </c>
      <c r="J1062" t="s">
        <v>228</v>
      </c>
      <c r="K1062">
        <v>9</v>
      </c>
      <c r="L1062">
        <v>3</v>
      </c>
      <c r="M1062">
        <v>6</v>
      </c>
      <c r="N1062">
        <f t="shared" si="112"/>
        <v>1</v>
      </c>
      <c r="O1062">
        <f t="shared" si="113"/>
        <v>5</v>
      </c>
      <c r="P1062" t="str">
        <f t="shared" si="114"/>
        <v>OK</v>
      </c>
      <c r="Q1062">
        <f t="shared" si="115"/>
        <v>0</v>
      </c>
      <c r="R1062">
        <f t="shared" si="116"/>
        <v>1</v>
      </c>
      <c r="S1062" t="str">
        <f t="shared" si="117"/>
        <v/>
      </c>
      <c r="T1062" t="str">
        <f t="shared" si="118"/>
        <v/>
      </c>
    </row>
    <row r="1063" spans="1:20">
      <c r="A1063">
        <v>2347</v>
      </c>
      <c r="B1063" t="s">
        <v>23</v>
      </c>
      <c r="C1063">
        <v>2</v>
      </c>
      <c r="D1063">
        <v>2347018</v>
      </c>
      <c r="E1063" t="s">
        <v>228</v>
      </c>
      <c r="F1063">
        <v>2348</v>
      </c>
      <c r="G1063" t="s">
        <v>234</v>
      </c>
      <c r="H1063">
        <v>1</v>
      </c>
      <c r="I1063">
        <v>2348011</v>
      </c>
      <c r="J1063" t="s">
        <v>228</v>
      </c>
      <c r="K1063">
        <v>11</v>
      </c>
      <c r="L1063">
        <v>8</v>
      </c>
      <c r="M1063">
        <v>3</v>
      </c>
      <c r="N1063">
        <f t="shared" si="112"/>
        <v>1</v>
      </c>
      <c r="O1063">
        <f t="shared" si="113"/>
        <v>5</v>
      </c>
      <c r="P1063" t="str">
        <f t="shared" si="114"/>
        <v>OK</v>
      </c>
      <c r="Q1063">
        <f t="shared" si="115"/>
        <v>0</v>
      </c>
      <c r="R1063">
        <f t="shared" si="116"/>
        <v>0</v>
      </c>
      <c r="S1063" t="str">
        <f t="shared" si="117"/>
        <v/>
      </c>
      <c r="T1063" t="str">
        <f t="shared" si="118"/>
        <v/>
      </c>
    </row>
    <row r="1064" spans="1:20">
      <c r="A1064">
        <v>2347</v>
      </c>
      <c r="B1064" t="s">
        <v>23</v>
      </c>
      <c r="C1064">
        <v>2</v>
      </c>
      <c r="D1064">
        <v>2347018</v>
      </c>
      <c r="E1064" t="s">
        <v>228</v>
      </c>
      <c r="K1064">
        <v>18</v>
      </c>
      <c r="L1064">
        <v>7</v>
      </c>
      <c r="M1064">
        <v>11</v>
      </c>
      <c r="N1064">
        <f t="shared" si="112"/>
        <v>0</v>
      </c>
      <c r="O1064">
        <f t="shared" si="113"/>
        <v>5</v>
      </c>
      <c r="P1064" t="str">
        <f t="shared" si="114"/>
        <v>OK</v>
      </c>
      <c r="Q1064">
        <f t="shared" si="115"/>
        <v>0</v>
      </c>
      <c r="R1064" t="str">
        <f t="shared" si="116"/>
        <v/>
      </c>
      <c r="S1064" t="str">
        <f t="shared" si="117"/>
        <v/>
      </c>
      <c r="T1064" t="str">
        <f t="shared" si="118"/>
        <v/>
      </c>
    </row>
    <row r="1065" spans="1:20">
      <c r="A1065">
        <v>2347</v>
      </c>
      <c r="B1065" t="s">
        <v>23</v>
      </c>
      <c r="C1065">
        <v>2</v>
      </c>
      <c r="D1065">
        <v>2347020</v>
      </c>
      <c r="E1065" t="s">
        <v>225</v>
      </c>
      <c r="F1065">
        <v>2315</v>
      </c>
      <c r="G1065" t="s">
        <v>91</v>
      </c>
      <c r="H1065">
        <v>1</v>
      </c>
      <c r="I1065">
        <v>2315005</v>
      </c>
      <c r="J1065" t="s">
        <v>225</v>
      </c>
      <c r="K1065">
        <v>8</v>
      </c>
      <c r="L1065">
        <v>1</v>
      </c>
      <c r="M1065">
        <v>7</v>
      </c>
      <c r="N1065">
        <f t="shared" si="112"/>
        <v>1</v>
      </c>
      <c r="O1065">
        <f t="shared" si="113"/>
        <v>3</v>
      </c>
      <c r="P1065" t="str">
        <f t="shared" si="114"/>
        <v>OK</v>
      </c>
      <c r="Q1065">
        <f t="shared" si="115"/>
        <v>0</v>
      </c>
      <c r="R1065">
        <f t="shared" si="116"/>
        <v>1</v>
      </c>
      <c r="S1065" t="str">
        <f t="shared" si="117"/>
        <v/>
      </c>
      <c r="T1065" t="str">
        <f t="shared" si="118"/>
        <v/>
      </c>
    </row>
    <row r="1066" spans="1:20">
      <c r="A1066">
        <v>2347</v>
      </c>
      <c r="B1066" t="s">
        <v>23</v>
      </c>
      <c r="C1066">
        <v>2</v>
      </c>
      <c r="D1066">
        <v>2347020</v>
      </c>
      <c r="E1066" t="s">
        <v>225</v>
      </c>
      <c r="F1066">
        <v>2316</v>
      </c>
      <c r="G1066" t="s">
        <v>107</v>
      </c>
      <c r="H1066">
        <v>1</v>
      </c>
      <c r="I1066">
        <v>2316005</v>
      </c>
      <c r="J1066" t="s">
        <v>225</v>
      </c>
      <c r="K1066">
        <v>9</v>
      </c>
      <c r="L1066">
        <v>3</v>
      </c>
      <c r="M1066">
        <v>6</v>
      </c>
      <c r="N1066">
        <f t="shared" si="112"/>
        <v>1</v>
      </c>
      <c r="O1066">
        <f t="shared" si="113"/>
        <v>3</v>
      </c>
      <c r="P1066" t="str">
        <f t="shared" si="114"/>
        <v>OK</v>
      </c>
      <c r="Q1066">
        <f t="shared" si="115"/>
        <v>0</v>
      </c>
      <c r="R1066">
        <f t="shared" si="116"/>
        <v>1</v>
      </c>
      <c r="S1066" t="str">
        <f t="shared" si="117"/>
        <v/>
      </c>
      <c r="T1066" t="str">
        <f t="shared" si="118"/>
        <v/>
      </c>
    </row>
    <row r="1067" spans="1:20">
      <c r="A1067">
        <v>2347</v>
      </c>
      <c r="B1067" t="s">
        <v>23</v>
      </c>
      <c r="C1067">
        <v>2</v>
      </c>
      <c r="D1067">
        <v>2347020</v>
      </c>
      <c r="E1067" t="s">
        <v>225</v>
      </c>
      <c r="K1067">
        <v>18</v>
      </c>
      <c r="L1067">
        <v>7</v>
      </c>
      <c r="M1067">
        <v>11</v>
      </c>
      <c r="N1067">
        <f t="shared" si="112"/>
        <v>0</v>
      </c>
      <c r="O1067">
        <f t="shared" si="113"/>
        <v>3</v>
      </c>
      <c r="P1067" t="str">
        <f t="shared" si="114"/>
        <v>OK</v>
      </c>
      <c r="Q1067">
        <f t="shared" si="115"/>
        <v>0</v>
      </c>
      <c r="R1067" t="str">
        <f t="shared" si="116"/>
        <v/>
      </c>
      <c r="S1067" t="str">
        <f t="shared" si="117"/>
        <v/>
      </c>
      <c r="T1067" t="str">
        <f t="shared" si="118"/>
        <v/>
      </c>
    </row>
    <row r="1068" spans="1:20">
      <c r="A1068">
        <v>2347</v>
      </c>
      <c r="B1068" t="s">
        <v>23</v>
      </c>
      <c r="C1068">
        <v>2</v>
      </c>
      <c r="D1068">
        <v>2347025</v>
      </c>
      <c r="E1068" t="s">
        <v>230</v>
      </c>
      <c r="F1068">
        <v>2178</v>
      </c>
      <c r="G1068" t="s">
        <v>234</v>
      </c>
      <c r="H1068">
        <v>5</v>
      </c>
      <c r="I1068">
        <v>2178047</v>
      </c>
      <c r="J1068" t="s">
        <v>230</v>
      </c>
      <c r="K1068">
        <v>2</v>
      </c>
      <c r="L1068">
        <v>1</v>
      </c>
      <c r="M1068">
        <v>1</v>
      </c>
      <c r="N1068">
        <f t="shared" si="112"/>
        <v>1</v>
      </c>
      <c r="O1068">
        <f t="shared" si="113"/>
        <v>5</v>
      </c>
      <c r="P1068" t="str">
        <f t="shared" si="114"/>
        <v>OK</v>
      </c>
      <c r="Q1068">
        <f t="shared" si="115"/>
        <v>0</v>
      </c>
      <c r="R1068">
        <f t="shared" si="116"/>
        <v>0</v>
      </c>
      <c r="S1068" t="str">
        <f t="shared" si="117"/>
        <v/>
      </c>
      <c r="T1068" t="str">
        <f t="shared" si="118"/>
        <v/>
      </c>
    </row>
    <row r="1069" spans="1:20">
      <c r="A1069">
        <v>2347</v>
      </c>
      <c r="B1069" t="s">
        <v>23</v>
      </c>
      <c r="C1069">
        <v>2</v>
      </c>
      <c r="D1069">
        <v>2347025</v>
      </c>
      <c r="E1069" t="s">
        <v>230</v>
      </c>
      <c r="F1069">
        <v>2299</v>
      </c>
      <c r="G1069" t="s">
        <v>233</v>
      </c>
      <c r="H1069">
        <v>3</v>
      </c>
      <c r="I1069">
        <v>2299016</v>
      </c>
      <c r="J1069" t="s">
        <v>230</v>
      </c>
      <c r="K1069">
        <v>7</v>
      </c>
      <c r="L1069">
        <v>5</v>
      </c>
      <c r="M1069">
        <v>2</v>
      </c>
      <c r="N1069">
        <f t="shared" si="112"/>
        <v>1</v>
      </c>
      <c r="O1069">
        <f t="shared" si="113"/>
        <v>5</v>
      </c>
      <c r="P1069" t="str">
        <f t="shared" si="114"/>
        <v>OK</v>
      </c>
      <c r="Q1069">
        <f t="shared" si="115"/>
        <v>0</v>
      </c>
      <c r="R1069">
        <f t="shared" si="116"/>
        <v>0</v>
      </c>
      <c r="S1069" t="str">
        <f t="shared" si="117"/>
        <v/>
      </c>
      <c r="T1069" t="str">
        <f t="shared" si="118"/>
        <v/>
      </c>
    </row>
    <row r="1070" spans="1:20">
      <c r="A1070">
        <v>2347</v>
      </c>
      <c r="B1070" t="s">
        <v>23</v>
      </c>
      <c r="C1070">
        <v>2</v>
      </c>
      <c r="D1070">
        <v>2347025</v>
      </c>
      <c r="E1070" t="s">
        <v>230</v>
      </c>
      <c r="F1070">
        <v>2316</v>
      </c>
      <c r="G1070" t="s">
        <v>107</v>
      </c>
      <c r="H1070">
        <v>3</v>
      </c>
      <c r="I1070">
        <v>2316028</v>
      </c>
      <c r="J1070" t="s">
        <v>230</v>
      </c>
      <c r="K1070">
        <v>6</v>
      </c>
      <c r="L1070">
        <v>1</v>
      </c>
      <c r="M1070">
        <v>5</v>
      </c>
      <c r="N1070">
        <f t="shared" si="112"/>
        <v>1</v>
      </c>
      <c r="O1070">
        <f t="shared" si="113"/>
        <v>5</v>
      </c>
      <c r="P1070" t="str">
        <f t="shared" si="114"/>
        <v>OK</v>
      </c>
      <c r="Q1070">
        <f t="shared" si="115"/>
        <v>0</v>
      </c>
      <c r="R1070">
        <f t="shared" si="116"/>
        <v>1</v>
      </c>
      <c r="S1070" t="str">
        <f t="shared" si="117"/>
        <v/>
      </c>
      <c r="T1070" t="str">
        <f t="shared" si="118"/>
        <v/>
      </c>
    </row>
    <row r="1071" spans="1:20">
      <c r="A1071">
        <v>2347</v>
      </c>
      <c r="B1071" t="s">
        <v>23</v>
      </c>
      <c r="C1071">
        <v>2</v>
      </c>
      <c r="D1071">
        <v>2347025</v>
      </c>
      <c r="E1071" t="s">
        <v>230</v>
      </c>
      <c r="F1071">
        <v>2348</v>
      </c>
      <c r="G1071" t="s">
        <v>234</v>
      </c>
      <c r="H1071">
        <v>5</v>
      </c>
      <c r="I1071">
        <v>2348047</v>
      </c>
      <c r="J1071" t="s">
        <v>230</v>
      </c>
      <c r="K1071">
        <v>2</v>
      </c>
      <c r="L1071">
        <v>2</v>
      </c>
      <c r="M1071">
        <v>0</v>
      </c>
      <c r="N1071">
        <f t="shared" si="112"/>
        <v>1</v>
      </c>
      <c r="O1071">
        <f t="shared" si="113"/>
        <v>5</v>
      </c>
      <c r="P1071" t="str">
        <f t="shared" si="114"/>
        <v>OK</v>
      </c>
      <c r="Q1071">
        <f t="shared" si="115"/>
        <v>0</v>
      </c>
      <c r="R1071">
        <f t="shared" si="116"/>
        <v>0</v>
      </c>
      <c r="S1071" t="str">
        <f t="shared" si="117"/>
        <v/>
      </c>
      <c r="T1071" t="str">
        <f t="shared" si="118"/>
        <v/>
      </c>
    </row>
    <row r="1072" spans="1:20">
      <c r="A1072">
        <v>2347</v>
      </c>
      <c r="B1072" t="s">
        <v>23</v>
      </c>
      <c r="C1072">
        <v>2</v>
      </c>
      <c r="D1072">
        <v>2347025</v>
      </c>
      <c r="E1072" t="s">
        <v>230</v>
      </c>
      <c r="K1072">
        <v>19</v>
      </c>
      <c r="L1072">
        <v>8</v>
      </c>
      <c r="M1072">
        <v>11</v>
      </c>
      <c r="N1072">
        <f t="shared" si="112"/>
        <v>0</v>
      </c>
      <c r="O1072">
        <f t="shared" si="113"/>
        <v>5</v>
      </c>
      <c r="P1072" t="str">
        <f t="shared" si="114"/>
        <v>OK</v>
      </c>
      <c r="Q1072">
        <f t="shared" si="115"/>
        <v>0</v>
      </c>
      <c r="R1072" t="str">
        <f t="shared" si="116"/>
        <v/>
      </c>
      <c r="S1072" t="str">
        <f t="shared" si="117"/>
        <v/>
      </c>
      <c r="T1072" t="str">
        <f t="shared" si="118"/>
        <v/>
      </c>
    </row>
    <row r="1073" spans="1:20">
      <c r="A1073">
        <v>2347</v>
      </c>
      <c r="B1073" t="s">
        <v>23</v>
      </c>
      <c r="C1073">
        <v>2</v>
      </c>
      <c r="D1073">
        <v>2347030</v>
      </c>
      <c r="E1073" t="s">
        <v>30</v>
      </c>
      <c r="F1073">
        <v>2028</v>
      </c>
      <c r="G1073" t="s">
        <v>23</v>
      </c>
      <c r="H1073">
        <v>2</v>
      </c>
      <c r="I1073">
        <v>2028030</v>
      </c>
      <c r="J1073" t="s">
        <v>30</v>
      </c>
      <c r="K1073">
        <v>3</v>
      </c>
      <c r="L1073">
        <v>2</v>
      </c>
      <c r="M1073">
        <v>1</v>
      </c>
      <c r="N1073">
        <f t="shared" si="112"/>
        <v>1</v>
      </c>
      <c r="O1073">
        <f t="shared" si="113"/>
        <v>7</v>
      </c>
      <c r="P1073" t="str">
        <f t="shared" si="114"/>
        <v>OK</v>
      </c>
      <c r="Q1073">
        <f t="shared" si="115"/>
        <v>0</v>
      </c>
      <c r="R1073">
        <f t="shared" si="116"/>
        <v>1</v>
      </c>
      <c r="S1073" s="2" t="str">
        <f t="shared" si="117"/>
        <v>1</v>
      </c>
      <c r="T1073" t="str">
        <f t="shared" si="118"/>
        <v/>
      </c>
    </row>
    <row r="1074" spans="1:20">
      <c r="A1074">
        <v>2347</v>
      </c>
      <c r="B1074" t="s">
        <v>23</v>
      </c>
      <c r="C1074">
        <v>2</v>
      </c>
      <c r="D1074">
        <v>2347030</v>
      </c>
      <c r="E1074" t="s">
        <v>30</v>
      </c>
      <c r="F1074">
        <v>2178</v>
      </c>
      <c r="G1074" t="s">
        <v>234</v>
      </c>
      <c r="H1074">
        <v>2</v>
      </c>
      <c r="I1074">
        <v>2178020</v>
      </c>
      <c r="J1074" t="s">
        <v>30</v>
      </c>
      <c r="K1074">
        <v>1</v>
      </c>
      <c r="L1074">
        <v>1</v>
      </c>
      <c r="M1074">
        <v>0</v>
      </c>
      <c r="N1074">
        <f t="shared" si="112"/>
        <v>1</v>
      </c>
      <c r="O1074">
        <f t="shared" si="113"/>
        <v>7</v>
      </c>
      <c r="P1074" t="str">
        <f t="shared" si="114"/>
        <v>OK</v>
      </c>
      <c r="Q1074">
        <f t="shared" si="115"/>
        <v>0</v>
      </c>
      <c r="R1074">
        <f t="shared" si="116"/>
        <v>0</v>
      </c>
      <c r="S1074" t="str">
        <f t="shared" si="117"/>
        <v/>
      </c>
      <c r="T1074" t="str">
        <f t="shared" si="118"/>
        <v/>
      </c>
    </row>
    <row r="1075" spans="1:20">
      <c r="A1075">
        <v>2347</v>
      </c>
      <c r="B1075" t="s">
        <v>23</v>
      </c>
      <c r="C1075">
        <v>2</v>
      </c>
      <c r="D1075">
        <v>2347030</v>
      </c>
      <c r="E1075" t="s">
        <v>30</v>
      </c>
      <c r="F1075">
        <v>2299</v>
      </c>
      <c r="G1075" t="s">
        <v>233</v>
      </c>
      <c r="H1075">
        <v>3</v>
      </c>
      <c r="I1075">
        <v>2299021</v>
      </c>
      <c r="J1075" t="s">
        <v>30</v>
      </c>
      <c r="K1075">
        <v>6</v>
      </c>
      <c r="L1075">
        <v>5</v>
      </c>
      <c r="M1075">
        <v>1</v>
      </c>
      <c r="N1075">
        <f t="shared" si="112"/>
        <v>1</v>
      </c>
      <c r="O1075">
        <f t="shared" si="113"/>
        <v>7</v>
      </c>
      <c r="P1075" t="str">
        <f t="shared" si="114"/>
        <v>OK</v>
      </c>
      <c r="Q1075">
        <f t="shared" si="115"/>
        <v>0</v>
      </c>
      <c r="R1075">
        <f t="shared" si="116"/>
        <v>0</v>
      </c>
      <c r="S1075" t="str">
        <f t="shared" si="117"/>
        <v/>
      </c>
      <c r="T1075" t="str">
        <f t="shared" si="118"/>
        <v/>
      </c>
    </row>
    <row r="1076" spans="1:20">
      <c r="A1076">
        <v>2347</v>
      </c>
      <c r="B1076" t="s">
        <v>23</v>
      </c>
      <c r="C1076">
        <v>2</v>
      </c>
      <c r="D1076">
        <v>2347030</v>
      </c>
      <c r="E1076" t="s">
        <v>30</v>
      </c>
      <c r="F1076">
        <v>2315</v>
      </c>
      <c r="G1076" t="s">
        <v>91</v>
      </c>
      <c r="H1076">
        <v>2</v>
      </c>
      <c r="I1076">
        <v>2315021</v>
      </c>
      <c r="J1076" t="s">
        <v>30</v>
      </c>
      <c r="K1076">
        <v>6</v>
      </c>
      <c r="L1076">
        <v>2</v>
      </c>
      <c r="M1076">
        <v>4</v>
      </c>
      <c r="N1076">
        <f t="shared" si="112"/>
        <v>1</v>
      </c>
      <c r="O1076">
        <f t="shared" si="113"/>
        <v>7</v>
      </c>
      <c r="P1076" t="str">
        <f t="shared" si="114"/>
        <v>OK</v>
      </c>
      <c r="Q1076">
        <f t="shared" si="115"/>
        <v>0</v>
      </c>
      <c r="R1076">
        <f t="shared" si="116"/>
        <v>1</v>
      </c>
      <c r="S1076" t="str">
        <f t="shared" si="117"/>
        <v/>
      </c>
      <c r="T1076" t="str">
        <f t="shared" si="118"/>
        <v/>
      </c>
    </row>
    <row r="1077" spans="1:20">
      <c r="A1077">
        <v>2347</v>
      </c>
      <c r="B1077" t="s">
        <v>23</v>
      </c>
      <c r="C1077">
        <v>2</v>
      </c>
      <c r="D1077">
        <v>2347030</v>
      </c>
      <c r="E1077" t="s">
        <v>30</v>
      </c>
      <c r="F1077">
        <v>2316</v>
      </c>
      <c r="G1077" t="s">
        <v>107</v>
      </c>
      <c r="H1077">
        <v>2</v>
      </c>
      <c r="I1077">
        <v>2316022</v>
      </c>
      <c r="J1077" t="s">
        <v>30</v>
      </c>
      <c r="K1077">
        <v>8</v>
      </c>
      <c r="L1077">
        <v>3</v>
      </c>
      <c r="M1077">
        <v>5</v>
      </c>
      <c r="N1077">
        <f t="shared" si="112"/>
        <v>1</v>
      </c>
      <c r="O1077">
        <f t="shared" si="113"/>
        <v>7</v>
      </c>
      <c r="P1077" t="str">
        <f t="shared" si="114"/>
        <v>OK</v>
      </c>
      <c r="Q1077">
        <f t="shared" si="115"/>
        <v>0</v>
      </c>
      <c r="R1077">
        <f t="shared" si="116"/>
        <v>1</v>
      </c>
      <c r="S1077" t="str">
        <f t="shared" si="117"/>
        <v/>
      </c>
      <c r="T1077" t="str">
        <f t="shared" si="118"/>
        <v/>
      </c>
    </row>
    <row r="1078" spans="1:20">
      <c r="A1078">
        <v>2347</v>
      </c>
      <c r="B1078" t="s">
        <v>23</v>
      </c>
      <c r="C1078">
        <v>2</v>
      </c>
      <c r="D1078">
        <v>2347030</v>
      </c>
      <c r="E1078" t="s">
        <v>30</v>
      </c>
      <c r="F1078">
        <v>2348</v>
      </c>
      <c r="G1078" t="s">
        <v>234</v>
      </c>
      <c r="H1078">
        <v>2</v>
      </c>
      <c r="I1078">
        <v>2348020</v>
      </c>
      <c r="J1078" t="s">
        <v>30</v>
      </c>
      <c r="K1078">
        <v>7</v>
      </c>
      <c r="L1078">
        <v>6</v>
      </c>
      <c r="M1078">
        <v>1</v>
      </c>
      <c r="N1078">
        <f t="shared" si="112"/>
        <v>1</v>
      </c>
      <c r="O1078">
        <f t="shared" si="113"/>
        <v>7</v>
      </c>
      <c r="P1078" t="str">
        <f t="shared" si="114"/>
        <v>OK</v>
      </c>
      <c r="Q1078">
        <f t="shared" si="115"/>
        <v>0</v>
      </c>
      <c r="R1078">
        <f t="shared" si="116"/>
        <v>0</v>
      </c>
      <c r="S1078" t="str">
        <f t="shared" si="117"/>
        <v/>
      </c>
      <c r="T1078" t="str">
        <f t="shared" si="118"/>
        <v/>
      </c>
    </row>
    <row r="1079" spans="1:20">
      <c r="A1079">
        <v>2347</v>
      </c>
      <c r="B1079" t="s">
        <v>23</v>
      </c>
      <c r="C1079">
        <v>2</v>
      </c>
      <c r="D1079">
        <v>2347030</v>
      </c>
      <c r="E1079" t="s">
        <v>30</v>
      </c>
      <c r="K1079">
        <v>21</v>
      </c>
      <c r="L1079">
        <v>8</v>
      </c>
      <c r="M1079">
        <v>13</v>
      </c>
      <c r="N1079">
        <f t="shared" si="112"/>
        <v>0</v>
      </c>
      <c r="O1079">
        <f t="shared" si="113"/>
        <v>7</v>
      </c>
      <c r="P1079" t="str">
        <f t="shared" si="114"/>
        <v>OK</v>
      </c>
      <c r="Q1079">
        <f t="shared" si="115"/>
        <v>0</v>
      </c>
      <c r="R1079" t="str">
        <f t="shared" si="116"/>
        <v/>
      </c>
      <c r="S1079" t="str">
        <f t="shared" si="117"/>
        <v/>
      </c>
      <c r="T1079" t="str">
        <f t="shared" si="118"/>
        <v/>
      </c>
    </row>
    <row r="1080" spans="1:20">
      <c r="A1080">
        <v>2347</v>
      </c>
      <c r="B1080" t="s">
        <v>23</v>
      </c>
      <c r="C1080">
        <v>3</v>
      </c>
      <c r="D1080">
        <v>2347011</v>
      </c>
      <c r="E1080" t="s">
        <v>31</v>
      </c>
      <c r="F1080">
        <v>2028</v>
      </c>
      <c r="G1080" t="s">
        <v>23</v>
      </c>
      <c r="H1080">
        <v>3</v>
      </c>
      <c r="I1080">
        <v>2028011</v>
      </c>
      <c r="J1080" t="s">
        <v>31</v>
      </c>
      <c r="K1080">
        <v>1</v>
      </c>
      <c r="L1080">
        <v>1</v>
      </c>
      <c r="M1080">
        <v>0</v>
      </c>
      <c r="N1080">
        <f t="shared" si="112"/>
        <v>1</v>
      </c>
      <c r="O1080">
        <f t="shared" si="113"/>
        <v>7</v>
      </c>
      <c r="P1080" t="str">
        <f t="shared" si="114"/>
        <v>OK</v>
      </c>
      <c r="Q1080">
        <f t="shared" si="115"/>
        <v>0</v>
      </c>
      <c r="R1080">
        <f t="shared" si="116"/>
        <v>1</v>
      </c>
      <c r="S1080" s="2" t="str">
        <f t="shared" si="117"/>
        <v>1</v>
      </c>
      <c r="T1080" t="str">
        <f t="shared" si="118"/>
        <v/>
      </c>
    </row>
    <row r="1081" spans="1:20">
      <c r="A1081">
        <v>2347</v>
      </c>
      <c r="B1081" t="s">
        <v>23</v>
      </c>
      <c r="C1081">
        <v>3</v>
      </c>
      <c r="D1081">
        <v>2347011</v>
      </c>
      <c r="E1081" t="s">
        <v>31</v>
      </c>
      <c r="F1081">
        <v>2178</v>
      </c>
      <c r="G1081" t="s">
        <v>234</v>
      </c>
      <c r="H1081">
        <v>4</v>
      </c>
      <c r="I1081">
        <v>2178039</v>
      </c>
      <c r="J1081" t="s">
        <v>31</v>
      </c>
      <c r="K1081">
        <v>1</v>
      </c>
      <c r="L1081">
        <v>1</v>
      </c>
      <c r="M1081">
        <v>0</v>
      </c>
      <c r="N1081">
        <f t="shared" si="112"/>
        <v>1</v>
      </c>
      <c r="O1081">
        <f t="shared" si="113"/>
        <v>7</v>
      </c>
      <c r="P1081" t="str">
        <f t="shared" si="114"/>
        <v>OK</v>
      </c>
      <c r="Q1081">
        <f t="shared" si="115"/>
        <v>0</v>
      </c>
      <c r="R1081">
        <f t="shared" si="116"/>
        <v>0</v>
      </c>
      <c r="S1081" t="str">
        <f t="shared" si="117"/>
        <v/>
      </c>
      <c r="T1081" t="str">
        <f t="shared" si="118"/>
        <v/>
      </c>
    </row>
    <row r="1082" spans="1:20">
      <c r="A1082">
        <v>2347</v>
      </c>
      <c r="B1082" t="s">
        <v>23</v>
      </c>
      <c r="C1082">
        <v>3</v>
      </c>
      <c r="D1082">
        <v>2347011</v>
      </c>
      <c r="E1082" t="s">
        <v>31</v>
      </c>
      <c r="F1082">
        <v>2299</v>
      </c>
      <c r="G1082" t="s">
        <v>233</v>
      </c>
      <c r="H1082">
        <v>4</v>
      </c>
      <c r="I1082">
        <v>2299040</v>
      </c>
      <c r="J1082" t="s">
        <v>31</v>
      </c>
      <c r="K1082">
        <v>8</v>
      </c>
      <c r="L1082">
        <v>4</v>
      </c>
      <c r="M1082">
        <v>4</v>
      </c>
      <c r="N1082">
        <f t="shared" si="112"/>
        <v>1</v>
      </c>
      <c r="O1082">
        <f t="shared" si="113"/>
        <v>7</v>
      </c>
      <c r="P1082" t="str">
        <f t="shared" si="114"/>
        <v>OK</v>
      </c>
      <c r="Q1082">
        <f t="shared" si="115"/>
        <v>0</v>
      </c>
      <c r="R1082">
        <f t="shared" si="116"/>
        <v>0</v>
      </c>
      <c r="S1082" t="str">
        <f t="shared" si="117"/>
        <v/>
      </c>
      <c r="T1082" t="str">
        <f t="shared" si="118"/>
        <v/>
      </c>
    </row>
    <row r="1083" spans="1:20">
      <c r="A1083">
        <v>2347</v>
      </c>
      <c r="B1083" t="s">
        <v>23</v>
      </c>
      <c r="C1083">
        <v>3</v>
      </c>
      <c r="D1083">
        <v>2347011</v>
      </c>
      <c r="E1083" t="s">
        <v>31</v>
      </c>
      <c r="F1083">
        <v>2315</v>
      </c>
      <c r="G1083" t="s">
        <v>91</v>
      </c>
      <c r="H1083">
        <v>4</v>
      </c>
      <c r="I1083">
        <v>2315039</v>
      </c>
      <c r="J1083" t="s">
        <v>31</v>
      </c>
      <c r="K1083">
        <v>8</v>
      </c>
      <c r="L1083">
        <v>1</v>
      </c>
      <c r="M1083">
        <v>7</v>
      </c>
      <c r="N1083">
        <f t="shared" si="112"/>
        <v>1</v>
      </c>
      <c r="O1083">
        <f t="shared" si="113"/>
        <v>7</v>
      </c>
      <c r="P1083" t="str">
        <f t="shared" si="114"/>
        <v>OK</v>
      </c>
      <c r="Q1083">
        <f t="shared" si="115"/>
        <v>0</v>
      </c>
      <c r="R1083">
        <f t="shared" si="116"/>
        <v>1</v>
      </c>
      <c r="S1083" t="str">
        <f t="shared" si="117"/>
        <v/>
      </c>
      <c r="T1083" t="str">
        <f t="shared" si="118"/>
        <v/>
      </c>
    </row>
    <row r="1084" spans="1:20">
      <c r="A1084">
        <v>2347</v>
      </c>
      <c r="B1084" t="s">
        <v>23</v>
      </c>
      <c r="C1084">
        <v>3</v>
      </c>
      <c r="D1084">
        <v>2347011</v>
      </c>
      <c r="E1084" t="s">
        <v>31</v>
      </c>
      <c r="F1084">
        <v>2316</v>
      </c>
      <c r="G1084" t="s">
        <v>107</v>
      </c>
      <c r="H1084">
        <v>4</v>
      </c>
      <c r="I1084">
        <v>2316039</v>
      </c>
      <c r="J1084" t="s">
        <v>31</v>
      </c>
      <c r="K1084">
        <v>15</v>
      </c>
      <c r="L1084">
        <v>2</v>
      </c>
      <c r="M1084">
        <v>13</v>
      </c>
      <c r="N1084">
        <f t="shared" si="112"/>
        <v>1</v>
      </c>
      <c r="O1084">
        <f t="shared" si="113"/>
        <v>7</v>
      </c>
      <c r="P1084" t="str">
        <f t="shared" si="114"/>
        <v>OK</v>
      </c>
      <c r="Q1084">
        <f t="shared" si="115"/>
        <v>0</v>
      </c>
      <c r="R1084">
        <f t="shared" si="116"/>
        <v>1</v>
      </c>
      <c r="S1084" t="str">
        <f t="shared" si="117"/>
        <v/>
      </c>
      <c r="T1084" t="str">
        <f t="shared" si="118"/>
        <v/>
      </c>
    </row>
    <row r="1085" spans="1:20">
      <c r="A1085">
        <v>2347</v>
      </c>
      <c r="B1085" t="s">
        <v>23</v>
      </c>
      <c r="C1085">
        <v>3</v>
      </c>
      <c r="D1085">
        <v>2347011</v>
      </c>
      <c r="E1085" t="s">
        <v>31</v>
      </c>
      <c r="F1085">
        <v>2348</v>
      </c>
      <c r="G1085" t="s">
        <v>234</v>
      </c>
      <c r="H1085">
        <v>4</v>
      </c>
      <c r="I1085">
        <v>2348039</v>
      </c>
      <c r="J1085" t="s">
        <v>31</v>
      </c>
      <c r="K1085">
        <v>9</v>
      </c>
      <c r="L1085">
        <v>9</v>
      </c>
      <c r="M1085">
        <v>0</v>
      </c>
      <c r="N1085">
        <f t="shared" si="112"/>
        <v>1</v>
      </c>
      <c r="O1085">
        <f t="shared" si="113"/>
        <v>7</v>
      </c>
      <c r="P1085" t="str">
        <f t="shared" si="114"/>
        <v>OK</v>
      </c>
      <c r="Q1085">
        <f t="shared" si="115"/>
        <v>0</v>
      </c>
      <c r="R1085">
        <f t="shared" si="116"/>
        <v>0</v>
      </c>
      <c r="S1085" t="str">
        <f t="shared" si="117"/>
        <v/>
      </c>
      <c r="T1085" t="str">
        <f t="shared" si="118"/>
        <v/>
      </c>
    </row>
    <row r="1086" spans="1:20">
      <c r="A1086">
        <v>2347</v>
      </c>
      <c r="B1086" t="s">
        <v>23</v>
      </c>
      <c r="C1086">
        <v>3</v>
      </c>
      <c r="D1086">
        <v>2347011</v>
      </c>
      <c r="E1086" t="s">
        <v>31</v>
      </c>
      <c r="K1086">
        <v>9</v>
      </c>
      <c r="L1086">
        <v>2</v>
      </c>
      <c r="M1086">
        <v>7</v>
      </c>
      <c r="N1086">
        <f t="shared" si="112"/>
        <v>0</v>
      </c>
      <c r="O1086">
        <f t="shared" si="113"/>
        <v>7</v>
      </c>
      <c r="P1086" t="str">
        <f t="shared" si="114"/>
        <v>OK</v>
      </c>
      <c r="Q1086">
        <f t="shared" si="115"/>
        <v>0</v>
      </c>
      <c r="R1086" t="str">
        <f t="shared" si="116"/>
        <v/>
      </c>
      <c r="S1086" t="str">
        <f t="shared" si="117"/>
        <v/>
      </c>
      <c r="T1086" t="str">
        <f t="shared" si="118"/>
        <v/>
      </c>
    </row>
    <row r="1087" spans="1:20">
      <c r="A1087">
        <v>2347</v>
      </c>
      <c r="B1087" t="s">
        <v>23</v>
      </c>
      <c r="C1087">
        <v>3</v>
      </c>
      <c r="D1087">
        <v>2347019</v>
      </c>
      <c r="E1087" t="s">
        <v>32</v>
      </c>
      <c r="F1087">
        <v>2028</v>
      </c>
      <c r="G1087" t="s">
        <v>23</v>
      </c>
      <c r="H1087">
        <v>3</v>
      </c>
      <c r="I1087">
        <v>2028019</v>
      </c>
      <c r="J1087" t="s">
        <v>32</v>
      </c>
      <c r="K1087">
        <v>1</v>
      </c>
      <c r="L1087">
        <v>1</v>
      </c>
      <c r="M1087">
        <v>0</v>
      </c>
      <c r="N1087">
        <f t="shared" si="112"/>
        <v>1</v>
      </c>
      <c r="O1087">
        <f t="shared" si="113"/>
        <v>4</v>
      </c>
      <c r="P1087" t="str">
        <f t="shared" si="114"/>
        <v>OK</v>
      </c>
      <c r="Q1087">
        <f t="shared" si="115"/>
        <v>0</v>
      </c>
      <c r="R1087">
        <f t="shared" si="116"/>
        <v>1</v>
      </c>
      <c r="S1087" s="2" t="str">
        <f t="shared" si="117"/>
        <v>1</v>
      </c>
      <c r="T1087" t="str">
        <f t="shared" si="118"/>
        <v/>
      </c>
    </row>
    <row r="1088" spans="1:20">
      <c r="A1088">
        <v>2347</v>
      </c>
      <c r="B1088" t="s">
        <v>23</v>
      </c>
      <c r="C1088">
        <v>3</v>
      </c>
      <c r="D1088">
        <v>2347019</v>
      </c>
      <c r="E1088" t="s">
        <v>32</v>
      </c>
      <c r="F1088">
        <v>2299</v>
      </c>
      <c r="G1088" t="s">
        <v>233</v>
      </c>
      <c r="H1088">
        <v>4</v>
      </c>
      <c r="I1088">
        <v>2299042</v>
      </c>
      <c r="J1088" t="s">
        <v>32</v>
      </c>
      <c r="K1088">
        <v>9</v>
      </c>
      <c r="L1088">
        <v>6</v>
      </c>
      <c r="M1088">
        <v>3</v>
      </c>
      <c r="N1088">
        <f t="shared" si="112"/>
        <v>1</v>
      </c>
      <c r="O1088">
        <f t="shared" si="113"/>
        <v>4</v>
      </c>
      <c r="P1088" t="str">
        <f t="shared" si="114"/>
        <v>OK</v>
      </c>
      <c r="Q1088">
        <f t="shared" si="115"/>
        <v>0</v>
      </c>
      <c r="R1088">
        <f t="shared" si="116"/>
        <v>0</v>
      </c>
      <c r="S1088" t="str">
        <f t="shared" si="117"/>
        <v/>
      </c>
      <c r="T1088" t="str">
        <f t="shared" si="118"/>
        <v/>
      </c>
    </row>
    <row r="1089" spans="1:20">
      <c r="A1089">
        <v>2347</v>
      </c>
      <c r="B1089" t="s">
        <v>23</v>
      </c>
      <c r="C1089">
        <v>3</v>
      </c>
      <c r="D1089">
        <v>2347019</v>
      </c>
      <c r="E1089" t="s">
        <v>32</v>
      </c>
      <c r="F1089">
        <v>2348</v>
      </c>
      <c r="G1089" t="s">
        <v>234</v>
      </c>
      <c r="H1089">
        <v>4</v>
      </c>
      <c r="I1089">
        <v>2348044</v>
      </c>
      <c r="J1089" t="s">
        <v>32</v>
      </c>
      <c r="K1089">
        <v>6</v>
      </c>
      <c r="L1089">
        <v>6</v>
      </c>
      <c r="M1089">
        <v>0</v>
      </c>
      <c r="N1089">
        <f t="shared" si="112"/>
        <v>1</v>
      </c>
      <c r="O1089">
        <f t="shared" si="113"/>
        <v>4</v>
      </c>
      <c r="P1089" t="str">
        <f t="shared" si="114"/>
        <v>OK</v>
      </c>
      <c r="Q1089">
        <f t="shared" si="115"/>
        <v>0</v>
      </c>
      <c r="R1089">
        <f t="shared" si="116"/>
        <v>0</v>
      </c>
      <c r="S1089" t="str">
        <f t="shared" si="117"/>
        <v/>
      </c>
      <c r="T1089" t="str">
        <f t="shared" si="118"/>
        <v/>
      </c>
    </row>
    <row r="1090" spans="1:20">
      <c r="A1090">
        <v>2347</v>
      </c>
      <c r="B1090" t="s">
        <v>23</v>
      </c>
      <c r="C1090">
        <v>3</v>
      </c>
      <c r="D1090">
        <v>2347019</v>
      </c>
      <c r="E1090" t="s">
        <v>32</v>
      </c>
      <c r="K1090">
        <v>5</v>
      </c>
      <c r="L1090">
        <v>2</v>
      </c>
      <c r="M1090">
        <v>3</v>
      </c>
      <c r="N1090">
        <f t="shared" ref="N1090:N1153" si="119">COUNTIF($I$2:$I$1176,I1090)</f>
        <v>0</v>
      </c>
      <c r="O1090">
        <f t="shared" si="113"/>
        <v>4</v>
      </c>
      <c r="P1090" t="str">
        <f t="shared" si="114"/>
        <v>OK</v>
      </c>
      <c r="Q1090">
        <f t="shared" si="115"/>
        <v>0</v>
      </c>
      <c r="R1090" t="str">
        <f t="shared" si="116"/>
        <v/>
      </c>
      <c r="S1090" t="str">
        <f t="shared" si="117"/>
        <v/>
      </c>
      <c r="T1090" t="str">
        <f t="shared" si="118"/>
        <v/>
      </c>
    </row>
    <row r="1091" spans="1:20">
      <c r="A1091">
        <v>2347</v>
      </c>
      <c r="B1091" t="s">
        <v>23</v>
      </c>
      <c r="C1091">
        <v>3</v>
      </c>
      <c r="D1091">
        <v>2347021</v>
      </c>
      <c r="E1091" t="s">
        <v>33</v>
      </c>
      <c r="F1091">
        <v>2028</v>
      </c>
      <c r="G1091" t="s">
        <v>23</v>
      </c>
      <c r="H1091">
        <v>3</v>
      </c>
      <c r="I1091">
        <v>2028021</v>
      </c>
      <c r="J1091" t="s">
        <v>33</v>
      </c>
      <c r="K1091">
        <v>1</v>
      </c>
      <c r="L1091">
        <v>0</v>
      </c>
      <c r="M1091">
        <v>1</v>
      </c>
      <c r="N1091">
        <f t="shared" si="119"/>
        <v>1</v>
      </c>
      <c r="O1091">
        <f t="shared" ref="O1091:O1154" si="120">COUNTIF($D$2:$D$1176,D1091)</f>
        <v>8</v>
      </c>
      <c r="P1091" t="str">
        <f t="shared" ref="P1091:P1154" si="121">IF(I1091=D1091,1,"OK")</f>
        <v>OK</v>
      </c>
      <c r="Q1091">
        <f t="shared" ref="Q1091:Q1154" si="122">COUNTIF($I$2:$I$1176,D1091)</f>
        <v>0</v>
      </c>
      <c r="R1091">
        <f t="shared" ref="R1091:R1154" si="123">IF(I1091="","",COUNTIF($D$2:$D$1176,I1091))</f>
        <v>1</v>
      </c>
      <c r="S1091" s="2" t="str">
        <f t="shared" ref="S1091:S1154" si="124">IF(G1091="","",IF(ISNUMBER(SEARCH("DOBLE GRADO",G1091)),"","1"))</f>
        <v>1</v>
      </c>
      <c r="T1091" t="str">
        <f t="shared" ref="T1091:T1154" si="125">IF(ISNUMBER(SEARCH("DOBLE GRADO",B1091)),COUNTIF($I$2:$I$1176,D1091),"")</f>
        <v/>
      </c>
    </row>
    <row r="1092" spans="1:20">
      <c r="A1092">
        <v>2347</v>
      </c>
      <c r="B1092" t="s">
        <v>23</v>
      </c>
      <c r="C1092">
        <v>3</v>
      </c>
      <c r="D1092">
        <v>2347021</v>
      </c>
      <c r="E1092" t="s">
        <v>33</v>
      </c>
      <c r="F1092">
        <v>2118</v>
      </c>
      <c r="G1092" t="s">
        <v>109</v>
      </c>
      <c r="H1092">
        <v>3</v>
      </c>
      <c r="I1092">
        <v>2118027</v>
      </c>
      <c r="J1092" t="s">
        <v>33</v>
      </c>
      <c r="K1092">
        <v>1</v>
      </c>
      <c r="L1092">
        <v>0</v>
      </c>
      <c r="M1092">
        <v>1</v>
      </c>
      <c r="N1092">
        <f t="shared" si="119"/>
        <v>1</v>
      </c>
      <c r="O1092">
        <f t="shared" si="120"/>
        <v>8</v>
      </c>
      <c r="P1092" t="str">
        <f t="shared" si="121"/>
        <v>OK</v>
      </c>
      <c r="Q1092">
        <f t="shared" si="122"/>
        <v>0</v>
      </c>
      <c r="R1092">
        <f t="shared" si="123"/>
        <v>1</v>
      </c>
      <c r="S1092" t="str">
        <f t="shared" si="124"/>
        <v/>
      </c>
      <c r="T1092" t="str">
        <f t="shared" si="125"/>
        <v/>
      </c>
    </row>
    <row r="1093" spans="1:20">
      <c r="A1093">
        <v>2347</v>
      </c>
      <c r="B1093" t="s">
        <v>23</v>
      </c>
      <c r="C1093">
        <v>3</v>
      </c>
      <c r="D1093">
        <v>2347021</v>
      </c>
      <c r="E1093" t="s">
        <v>33</v>
      </c>
      <c r="F1093">
        <v>2178</v>
      </c>
      <c r="G1093" t="s">
        <v>234</v>
      </c>
      <c r="H1093">
        <v>3</v>
      </c>
      <c r="I1093">
        <v>2178028</v>
      </c>
      <c r="J1093" t="s">
        <v>33</v>
      </c>
      <c r="K1093">
        <v>1</v>
      </c>
      <c r="L1093">
        <v>1</v>
      </c>
      <c r="M1093">
        <v>0</v>
      </c>
      <c r="N1093">
        <f t="shared" si="119"/>
        <v>1</v>
      </c>
      <c r="O1093">
        <f t="shared" si="120"/>
        <v>8</v>
      </c>
      <c r="P1093" t="str">
        <f t="shared" si="121"/>
        <v>OK</v>
      </c>
      <c r="Q1093">
        <f t="shared" si="122"/>
        <v>0</v>
      </c>
      <c r="R1093">
        <f t="shared" si="123"/>
        <v>0</v>
      </c>
      <c r="S1093" t="str">
        <f t="shared" si="124"/>
        <v/>
      </c>
      <c r="T1093" t="str">
        <f t="shared" si="125"/>
        <v/>
      </c>
    </row>
    <row r="1094" spans="1:20">
      <c r="A1094">
        <v>2347</v>
      </c>
      <c r="B1094" t="s">
        <v>23</v>
      </c>
      <c r="C1094">
        <v>3</v>
      </c>
      <c r="D1094">
        <v>2347021</v>
      </c>
      <c r="E1094" t="s">
        <v>33</v>
      </c>
      <c r="F1094">
        <v>2299</v>
      </c>
      <c r="G1094" t="s">
        <v>233</v>
      </c>
      <c r="H1094">
        <v>3</v>
      </c>
      <c r="I1094">
        <v>2299023</v>
      </c>
      <c r="J1094" t="s">
        <v>33</v>
      </c>
      <c r="K1094">
        <v>5</v>
      </c>
      <c r="L1094">
        <v>4</v>
      </c>
      <c r="M1094">
        <v>1</v>
      </c>
      <c r="N1094">
        <f t="shared" si="119"/>
        <v>1</v>
      </c>
      <c r="O1094">
        <f t="shared" si="120"/>
        <v>8</v>
      </c>
      <c r="P1094" t="str">
        <f t="shared" si="121"/>
        <v>OK</v>
      </c>
      <c r="Q1094">
        <f t="shared" si="122"/>
        <v>0</v>
      </c>
      <c r="R1094">
        <f t="shared" si="123"/>
        <v>0</v>
      </c>
      <c r="S1094" t="str">
        <f t="shared" si="124"/>
        <v/>
      </c>
      <c r="T1094" t="str">
        <f t="shared" si="125"/>
        <v/>
      </c>
    </row>
    <row r="1095" spans="1:20">
      <c r="A1095">
        <v>2347</v>
      </c>
      <c r="B1095" t="s">
        <v>23</v>
      </c>
      <c r="C1095">
        <v>3</v>
      </c>
      <c r="D1095">
        <v>2347021</v>
      </c>
      <c r="E1095" t="s">
        <v>33</v>
      </c>
      <c r="F1095">
        <v>2315</v>
      </c>
      <c r="G1095" t="s">
        <v>91</v>
      </c>
      <c r="H1095">
        <v>3</v>
      </c>
      <c r="I1095">
        <v>2315027</v>
      </c>
      <c r="J1095" t="s">
        <v>33</v>
      </c>
      <c r="K1095">
        <v>6</v>
      </c>
      <c r="L1095">
        <v>0</v>
      </c>
      <c r="M1095">
        <v>6</v>
      </c>
      <c r="N1095">
        <f t="shared" si="119"/>
        <v>1</v>
      </c>
      <c r="O1095">
        <f t="shared" si="120"/>
        <v>8</v>
      </c>
      <c r="P1095" t="str">
        <f t="shared" si="121"/>
        <v>OK</v>
      </c>
      <c r="Q1095">
        <f t="shared" si="122"/>
        <v>0</v>
      </c>
      <c r="R1095">
        <f t="shared" si="123"/>
        <v>1</v>
      </c>
      <c r="S1095" t="str">
        <f t="shared" si="124"/>
        <v/>
      </c>
      <c r="T1095" t="str">
        <f t="shared" si="125"/>
        <v/>
      </c>
    </row>
    <row r="1096" spans="1:20">
      <c r="A1096">
        <v>2347</v>
      </c>
      <c r="B1096" t="s">
        <v>23</v>
      </c>
      <c r="C1096">
        <v>3</v>
      </c>
      <c r="D1096">
        <v>2347021</v>
      </c>
      <c r="E1096" t="s">
        <v>33</v>
      </c>
      <c r="F1096">
        <v>2316</v>
      </c>
      <c r="G1096" t="s">
        <v>107</v>
      </c>
      <c r="H1096">
        <v>3</v>
      </c>
      <c r="I1096">
        <v>2316025</v>
      </c>
      <c r="J1096" t="s">
        <v>33</v>
      </c>
      <c r="K1096">
        <v>6</v>
      </c>
      <c r="L1096">
        <v>2</v>
      </c>
      <c r="M1096">
        <v>4</v>
      </c>
      <c r="N1096">
        <f t="shared" si="119"/>
        <v>1</v>
      </c>
      <c r="O1096">
        <f t="shared" si="120"/>
        <v>8</v>
      </c>
      <c r="P1096" t="str">
        <f t="shared" si="121"/>
        <v>OK</v>
      </c>
      <c r="Q1096">
        <f t="shared" si="122"/>
        <v>0</v>
      </c>
      <c r="R1096">
        <f t="shared" si="123"/>
        <v>1</v>
      </c>
      <c r="S1096" t="str">
        <f t="shared" si="124"/>
        <v/>
      </c>
      <c r="T1096" t="str">
        <f t="shared" si="125"/>
        <v/>
      </c>
    </row>
    <row r="1097" spans="1:20">
      <c r="A1097">
        <v>2347</v>
      </c>
      <c r="B1097" t="s">
        <v>23</v>
      </c>
      <c r="C1097">
        <v>3</v>
      </c>
      <c r="D1097">
        <v>2347021</v>
      </c>
      <c r="E1097" t="s">
        <v>33</v>
      </c>
      <c r="F1097">
        <v>2348</v>
      </c>
      <c r="G1097" t="s">
        <v>234</v>
      </c>
      <c r="H1097">
        <v>3</v>
      </c>
      <c r="I1097">
        <v>2348028</v>
      </c>
      <c r="J1097" t="s">
        <v>33</v>
      </c>
      <c r="K1097">
        <v>5</v>
      </c>
      <c r="L1097">
        <v>5</v>
      </c>
      <c r="M1097">
        <v>0</v>
      </c>
      <c r="N1097">
        <f t="shared" si="119"/>
        <v>1</v>
      </c>
      <c r="O1097">
        <f t="shared" si="120"/>
        <v>8</v>
      </c>
      <c r="P1097" t="str">
        <f t="shared" si="121"/>
        <v>OK</v>
      </c>
      <c r="Q1097">
        <f t="shared" si="122"/>
        <v>0</v>
      </c>
      <c r="R1097">
        <f t="shared" si="123"/>
        <v>0</v>
      </c>
      <c r="S1097" t="str">
        <f t="shared" si="124"/>
        <v/>
      </c>
      <c r="T1097" t="str">
        <f t="shared" si="125"/>
        <v/>
      </c>
    </row>
    <row r="1098" spans="1:20">
      <c r="A1098">
        <v>2347</v>
      </c>
      <c r="B1098" t="s">
        <v>23</v>
      </c>
      <c r="C1098">
        <v>3</v>
      </c>
      <c r="D1098">
        <v>2347021</v>
      </c>
      <c r="E1098" t="s">
        <v>33</v>
      </c>
      <c r="K1098">
        <v>8</v>
      </c>
      <c r="L1098">
        <v>3</v>
      </c>
      <c r="M1098">
        <v>5</v>
      </c>
      <c r="N1098">
        <f t="shared" si="119"/>
        <v>0</v>
      </c>
      <c r="O1098">
        <f t="shared" si="120"/>
        <v>8</v>
      </c>
      <c r="P1098" t="str">
        <f t="shared" si="121"/>
        <v>OK</v>
      </c>
      <c r="Q1098">
        <f t="shared" si="122"/>
        <v>0</v>
      </c>
      <c r="R1098" t="str">
        <f t="shared" si="123"/>
        <v/>
      </c>
      <c r="S1098" t="str">
        <f t="shared" si="124"/>
        <v/>
      </c>
      <c r="T1098" t="str">
        <f t="shared" si="125"/>
        <v/>
      </c>
    </row>
    <row r="1099" spans="1:20">
      <c r="A1099">
        <v>2347</v>
      </c>
      <c r="B1099" t="s">
        <v>23</v>
      </c>
      <c r="C1099">
        <v>3</v>
      </c>
      <c r="D1099">
        <v>2347022</v>
      </c>
      <c r="E1099" t="s">
        <v>34</v>
      </c>
      <c r="F1099">
        <v>2028</v>
      </c>
      <c r="G1099" t="s">
        <v>23</v>
      </c>
      <c r="H1099">
        <v>3</v>
      </c>
      <c r="I1099">
        <v>2028022</v>
      </c>
      <c r="J1099" t="s">
        <v>34</v>
      </c>
      <c r="K1099">
        <v>3</v>
      </c>
      <c r="L1099">
        <v>2</v>
      </c>
      <c r="M1099">
        <v>1</v>
      </c>
      <c r="N1099">
        <f t="shared" si="119"/>
        <v>1</v>
      </c>
      <c r="O1099">
        <f t="shared" si="120"/>
        <v>7</v>
      </c>
      <c r="P1099" t="str">
        <f t="shared" si="121"/>
        <v>OK</v>
      </c>
      <c r="Q1099">
        <f t="shared" si="122"/>
        <v>0</v>
      </c>
      <c r="R1099">
        <f t="shared" si="123"/>
        <v>1</v>
      </c>
      <c r="S1099" s="2" t="str">
        <f t="shared" si="124"/>
        <v>1</v>
      </c>
      <c r="T1099" t="str">
        <f t="shared" si="125"/>
        <v/>
      </c>
    </row>
    <row r="1100" spans="1:20">
      <c r="A1100">
        <v>2347</v>
      </c>
      <c r="B1100" t="s">
        <v>23</v>
      </c>
      <c r="C1100">
        <v>3</v>
      </c>
      <c r="D1100">
        <v>2347022</v>
      </c>
      <c r="E1100" t="s">
        <v>34</v>
      </c>
      <c r="F1100">
        <v>2178</v>
      </c>
      <c r="G1100" t="s">
        <v>234</v>
      </c>
      <c r="H1100">
        <v>4</v>
      </c>
      <c r="I1100">
        <v>2178041</v>
      </c>
      <c r="J1100" t="s">
        <v>34</v>
      </c>
      <c r="K1100">
        <v>3</v>
      </c>
      <c r="L1100">
        <v>2</v>
      </c>
      <c r="M1100">
        <v>1</v>
      </c>
      <c r="N1100">
        <f t="shared" si="119"/>
        <v>1</v>
      </c>
      <c r="O1100">
        <f t="shared" si="120"/>
        <v>7</v>
      </c>
      <c r="P1100" t="str">
        <f t="shared" si="121"/>
        <v>OK</v>
      </c>
      <c r="Q1100">
        <f t="shared" si="122"/>
        <v>0</v>
      </c>
      <c r="R1100">
        <f t="shared" si="123"/>
        <v>0</v>
      </c>
      <c r="S1100" t="str">
        <f t="shared" si="124"/>
        <v/>
      </c>
      <c r="T1100" t="str">
        <f t="shared" si="125"/>
        <v/>
      </c>
    </row>
    <row r="1101" spans="1:20">
      <c r="A1101">
        <v>2347</v>
      </c>
      <c r="B1101" t="s">
        <v>23</v>
      </c>
      <c r="C1101">
        <v>3</v>
      </c>
      <c r="D1101">
        <v>2347022</v>
      </c>
      <c r="E1101" t="s">
        <v>34</v>
      </c>
      <c r="F1101">
        <v>2299</v>
      </c>
      <c r="G1101" t="s">
        <v>233</v>
      </c>
      <c r="H1101">
        <v>4</v>
      </c>
      <c r="I1101">
        <v>2299039</v>
      </c>
      <c r="J1101" t="s">
        <v>34</v>
      </c>
      <c r="K1101">
        <v>13</v>
      </c>
      <c r="L1101">
        <v>8</v>
      </c>
      <c r="M1101">
        <v>5</v>
      </c>
      <c r="N1101">
        <f t="shared" si="119"/>
        <v>1</v>
      </c>
      <c r="O1101">
        <f t="shared" si="120"/>
        <v>7</v>
      </c>
      <c r="P1101" t="str">
        <f t="shared" si="121"/>
        <v>OK</v>
      </c>
      <c r="Q1101">
        <f t="shared" si="122"/>
        <v>0</v>
      </c>
      <c r="R1101">
        <f t="shared" si="123"/>
        <v>0</v>
      </c>
      <c r="S1101" t="str">
        <f t="shared" si="124"/>
        <v/>
      </c>
      <c r="T1101" t="str">
        <f t="shared" si="125"/>
        <v/>
      </c>
    </row>
    <row r="1102" spans="1:20">
      <c r="A1102">
        <v>2347</v>
      </c>
      <c r="B1102" t="s">
        <v>23</v>
      </c>
      <c r="C1102">
        <v>3</v>
      </c>
      <c r="D1102">
        <v>2347022</v>
      </c>
      <c r="E1102" t="s">
        <v>34</v>
      </c>
      <c r="F1102">
        <v>2315</v>
      </c>
      <c r="G1102" t="s">
        <v>91</v>
      </c>
      <c r="H1102">
        <v>4</v>
      </c>
      <c r="I1102">
        <v>2315038</v>
      </c>
      <c r="J1102" t="s">
        <v>34</v>
      </c>
      <c r="K1102">
        <v>9</v>
      </c>
      <c r="L1102">
        <v>1</v>
      </c>
      <c r="M1102">
        <v>8</v>
      </c>
      <c r="N1102">
        <f t="shared" si="119"/>
        <v>1</v>
      </c>
      <c r="O1102">
        <f t="shared" si="120"/>
        <v>7</v>
      </c>
      <c r="P1102" t="str">
        <f t="shared" si="121"/>
        <v>OK</v>
      </c>
      <c r="Q1102">
        <f t="shared" si="122"/>
        <v>0</v>
      </c>
      <c r="R1102">
        <f t="shared" si="123"/>
        <v>1</v>
      </c>
      <c r="S1102" t="str">
        <f t="shared" si="124"/>
        <v/>
      </c>
      <c r="T1102" t="str">
        <f t="shared" si="125"/>
        <v/>
      </c>
    </row>
    <row r="1103" spans="1:20">
      <c r="A1103">
        <v>2347</v>
      </c>
      <c r="B1103" t="s">
        <v>23</v>
      </c>
      <c r="C1103">
        <v>3</v>
      </c>
      <c r="D1103">
        <v>2347022</v>
      </c>
      <c r="E1103" t="s">
        <v>34</v>
      </c>
      <c r="F1103">
        <v>2316</v>
      </c>
      <c r="G1103" t="s">
        <v>107</v>
      </c>
      <c r="H1103">
        <v>3</v>
      </c>
      <c r="I1103">
        <v>2316027</v>
      </c>
      <c r="J1103" t="s">
        <v>34</v>
      </c>
      <c r="K1103">
        <v>6</v>
      </c>
      <c r="L1103">
        <v>1</v>
      </c>
      <c r="M1103">
        <v>5</v>
      </c>
      <c r="N1103">
        <f t="shared" si="119"/>
        <v>1</v>
      </c>
      <c r="O1103">
        <f t="shared" si="120"/>
        <v>7</v>
      </c>
      <c r="P1103" t="str">
        <f t="shared" si="121"/>
        <v>OK</v>
      </c>
      <c r="Q1103">
        <f t="shared" si="122"/>
        <v>0</v>
      </c>
      <c r="R1103">
        <f t="shared" si="123"/>
        <v>1</v>
      </c>
      <c r="S1103" t="str">
        <f t="shared" si="124"/>
        <v/>
      </c>
      <c r="T1103" t="str">
        <f t="shared" si="125"/>
        <v/>
      </c>
    </row>
    <row r="1104" spans="1:20">
      <c r="A1104">
        <v>2347</v>
      </c>
      <c r="B1104" t="s">
        <v>23</v>
      </c>
      <c r="C1104">
        <v>3</v>
      </c>
      <c r="D1104">
        <v>2347022</v>
      </c>
      <c r="E1104" t="s">
        <v>34</v>
      </c>
      <c r="F1104">
        <v>2348</v>
      </c>
      <c r="G1104" t="s">
        <v>234</v>
      </c>
      <c r="H1104">
        <v>4</v>
      </c>
      <c r="I1104">
        <v>2348041</v>
      </c>
      <c r="J1104" t="s">
        <v>34</v>
      </c>
      <c r="K1104">
        <v>6</v>
      </c>
      <c r="L1104">
        <v>6</v>
      </c>
      <c r="M1104">
        <v>0</v>
      </c>
      <c r="N1104">
        <f t="shared" si="119"/>
        <v>1</v>
      </c>
      <c r="O1104">
        <f t="shared" si="120"/>
        <v>7</v>
      </c>
      <c r="P1104" t="str">
        <f t="shared" si="121"/>
        <v>OK</v>
      </c>
      <c r="Q1104">
        <f t="shared" si="122"/>
        <v>0</v>
      </c>
      <c r="R1104">
        <f t="shared" si="123"/>
        <v>0</v>
      </c>
      <c r="S1104" t="str">
        <f t="shared" si="124"/>
        <v/>
      </c>
      <c r="T1104" t="str">
        <f t="shared" si="125"/>
        <v/>
      </c>
    </row>
    <row r="1105" spans="1:20">
      <c r="A1105">
        <v>2347</v>
      </c>
      <c r="B1105" t="s">
        <v>23</v>
      </c>
      <c r="C1105">
        <v>3</v>
      </c>
      <c r="D1105">
        <v>2347022</v>
      </c>
      <c r="E1105" t="s">
        <v>34</v>
      </c>
      <c r="K1105">
        <v>5</v>
      </c>
      <c r="L1105">
        <v>2</v>
      </c>
      <c r="M1105">
        <v>3</v>
      </c>
      <c r="N1105">
        <f t="shared" si="119"/>
        <v>0</v>
      </c>
      <c r="O1105">
        <f t="shared" si="120"/>
        <v>7</v>
      </c>
      <c r="P1105" t="str">
        <f t="shared" si="121"/>
        <v>OK</v>
      </c>
      <c r="Q1105">
        <f t="shared" si="122"/>
        <v>0</v>
      </c>
      <c r="R1105" t="str">
        <f t="shared" si="123"/>
        <v/>
      </c>
      <c r="S1105" t="str">
        <f t="shared" si="124"/>
        <v/>
      </c>
      <c r="T1105" t="str">
        <f t="shared" si="125"/>
        <v/>
      </c>
    </row>
    <row r="1106" spans="1:20">
      <c r="A1106">
        <v>2347</v>
      </c>
      <c r="B1106" t="s">
        <v>23</v>
      </c>
      <c r="C1106">
        <v>3</v>
      </c>
      <c r="D1106">
        <v>2347023</v>
      </c>
      <c r="E1106" t="s">
        <v>237</v>
      </c>
      <c r="F1106">
        <v>2299</v>
      </c>
      <c r="G1106" t="s">
        <v>233</v>
      </c>
      <c r="H1106">
        <v>5</v>
      </c>
      <c r="I1106">
        <v>2299050</v>
      </c>
      <c r="J1106" t="s">
        <v>237</v>
      </c>
      <c r="K1106">
        <v>2</v>
      </c>
      <c r="L1106">
        <v>1</v>
      </c>
      <c r="M1106">
        <v>1</v>
      </c>
      <c r="N1106">
        <f t="shared" si="119"/>
        <v>1</v>
      </c>
      <c r="O1106">
        <f t="shared" si="120"/>
        <v>3</v>
      </c>
      <c r="P1106" t="str">
        <f t="shared" si="121"/>
        <v>OK</v>
      </c>
      <c r="Q1106">
        <f t="shared" si="122"/>
        <v>0</v>
      </c>
      <c r="R1106">
        <f t="shared" si="123"/>
        <v>0</v>
      </c>
      <c r="S1106" t="str">
        <f t="shared" si="124"/>
        <v/>
      </c>
      <c r="T1106" t="str">
        <f t="shared" si="125"/>
        <v/>
      </c>
    </row>
    <row r="1107" spans="1:20">
      <c r="A1107">
        <v>2347</v>
      </c>
      <c r="B1107" t="s">
        <v>23</v>
      </c>
      <c r="C1107">
        <v>3</v>
      </c>
      <c r="D1107">
        <v>2347023</v>
      </c>
      <c r="E1107" t="s">
        <v>237</v>
      </c>
      <c r="F1107">
        <v>2348</v>
      </c>
      <c r="G1107" t="s">
        <v>234</v>
      </c>
      <c r="H1107">
        <v>3</v>
      </c>
      <c r="I1107">
        <v>2348029</v>
      </c>
      <c r="J1107" t="s">
        <v>237</v>
      </c>
      <c r="K1107">
        <v>5</v>
      </c>
      <c r="L1107">
        <v>5</v>
      </c>
      <c r="M1107">
        <v>0</v>
      </c>
      <c r="N1107">
        <f t="shared" si="119"/>
        <v>1</v>
      </c>
      <c r="O1107">
        <f t="shared" si="120"/>
        <v>3</v>
      </c>
      <c r="P1107" t="str">
        <f t="shared" si="121"/>
        <v>OK</v>
      </c>
      <c r="Q1107">
        <f t="shared" si="122"/>
        <v>0</v>
      </c>
      <c r="R1107">
        <f t="shared" si="123"/>
        <v>0</v>
      </c>
      <c r="S1107" t="str">
        <f t="shared" si="124"/>
        <v/>
      </c>
      <c r="T1107" t="str">
        <f t="shared" si="125"/>
        <v/>
      </c>
    </row>
    <row r="1108" spans="1:20">
      <c r="A1108">
        <v>2347</v>
      </c>
      <c r="B1108" t="s">
        <v>23</v>
      </c>
      <c r="C1108">
        <v>3</v>
      </c>
      <c r="D1108">
        <v>2347023</v>
      </c>
      <c r="E1108" t="s">
        <v>237</v>
      </c>
      <c r="K1108">
        <v>6</v>
      </c>
      <c r="L1108">
        <v>2</v>
      </c>
      <c r="M1108">
        <v>4</v>
      </c>
      <c r="N1108">
        <f t="shared" si="119"/>
        <v>0</v>
      </c>
      <c r="O1108">
        <f t="shared" si="120"/>
        <v>3</v>
      </c>
      <c r="P1108" t="str">
        <f t="shared" si="121"/>
        <v>OK</v>
      </c>
      <c r="Q1108">
        <f t="shared" si="122"/>
        <v>0</v>
      </c>
      <c r="R1108" t="str">
        <f t="shared" si="123"/>
        <v/>
      </c>
      <c r="S1108" t="str">
        <f t="shared" si="124"/>
        <v/>
      </c>
      <c r="T1108" t="str">
        <f t="shared" si="125"/>
        <v/>
      </c>
    </row>
    <row r="1109" spans="1:20">
      <c r="A1109">
        <v>2347</v>
      </c>
      <c r="B1109" t="s">
        <v>23</v>
      </c>
      <c r="C1109">
        <v>3</v>
      </c>
      <c r="D1109">
        <v>2347024</v>
      </c>
      <c r="E1109" t="s">
        <v>35</v>
      </c>
      <c r="F1109">
        <v>2028</v>
      </c>
      <c r="G1109" t="s">
        <v>23</v>
      </c>
      <c r="H1109">
        <v>3</v>
      </c>
      <c r="I1109">
        <v>2028024</v>
      </c>
      <c r="J1109" t="s">
        <v>35</v>
      </c>
      <c r="K1109">
        <v>2</v>
      </c>
      <c r="L1109">
        <v>0</v>
      </c>
      <c r="M1109">
        <v>2</v>
      </c>
      <c r="N1109">
        <f t="shared" si="119"/>
        <v>1</v>
      </c>
      <c r="O1109">
        <f t="shared" si="120"/>
        <v>8</v>
      </c>
      <c r="P1109" t="str">
        <f t="shared" si="121"/>
        <v>OK</v>
      </c>
      <c r="Q1109">
        <f t="shared" si="122"/>
        <v>0</v>
      </c>
      <c r="R1109">
        <f t="shared" si="123"/>
        <v>1</v>
      </c>
      <c r="S1109" s="2" t="str">
        <f t="shared" si="124"/>
        <v>1</v>
      </c>
      <c r="T1109" t="str">
        <f t="shared" si="125"/>
        <v/>
      </c>
    </row>
    <row r="1110" spans="1:20">
      <c r="A1110">
        <v>2347</v>
      </c>
      <c r="B1110" t="s">
        <v>23</v>
      </c>
      <c r="C1110">
        <v>3</v>
      </c>
      <c r="D1110">
        <v>2347024</v>
      </c>
      <c r="E1110" t="s">
        <v>35</v>
      </c>
      <c r="F1110">
        <v>2118</v>
      </c>
      <c r="G1110" t="s">
        <v>109</v>
      </c>
      <c r="H1110">
        <v>3</v>
      </c>
      <c r="I1110">
        <v>2118025</v>
      </c>
      <c r="J1110" t="s">
        <v>35</v>
      </c>
      <c r="K1110">
        <v>1</v>
      </c>
      <c r="L1110">
        <v>0</v>
      </c>
      <c r="M1110">
        <v>1</v>
      </c>
      <c r="N1110">
        <f t="shared" si="119"/>
        <v>1</v>
      </c>
      <c r="O1110">
        <f t="shared" si="120"/>
        <v>8</v>
      </c>
      <c r="P1110" t="str">
        <f t="shared" si="121"/>
        <v>OK</v>
      </c>
      <c r="Q1110">
        <f t="shared" si="122"/>
        <v>0</v>
      </c>
      <c r="R1110">
        <f t="shared" si="123"/>
        <v>1</v>
      </c>
      <c r="S1110" t="str">
        <f t="shared" si="124"/>
        <v/>
      </c>
      <c r="T1110" t="str">
        <f t="shared" si="125"/>
        <v/>
      </c>
    </row>
    <row r="1111" spans="1:20">
      <c r="A1111">
        <v>2347</v>
      </c>
      <c r="B1111" t="s">
        <v>23</v>
      </c>
      <c r="C1111">
        <v>3</v>
      </c>
      <c r="D1111">
        <v>2347024</v>
      </c>
      <c r="E1111" t="s">
        <v>35</v>
      </c>
      <c r="F1111">
        <v>2178</v>
      </c>
      <c r="G1111" t="s">
        <v>234</v>
      </c>
      <c r="H1111">
        <v>4</v>
      </c>
      <c r="I1111">
        <v>2178040</v>
      </c>
      <c r="J1111" t="s">
        <v>35</v>
      </c>
      <c r="K1111">
        <v>1</v>
      </c>
      <c r="L1111">
        <v>1</v>
      </c>
      <c r="M1111">
        <v>0</v>
      </c>
      <c r="N1111">
        <f t="shared" si="119"/>
        <v>1</v>
      </c>
      <c r="O1111">
        <f t="shared" si="120"/>
        <v>8</v>
      </c>
      <c r="P1111" t="str">
        <f t="shared" si="121"/>
        <v>OK</v>
      </c>
      <c r="Q1111">
        <f t="shared" si="122"/>
        <v>0</v>
      </c>
      <c r="R1111">
        <f t="shared" si="123"/>
        <v>0</v>
      </c>
      <c r="S1111" t="str">
        <f t="shared" si="124"/>
        <v/>
      </c>
      <c r="T1111" t="str">
        <f t="shared" si="125"/>
        <v/>
      </c>
    </row>
    <row r="1112" spans="1:20">
      <c r="A1112">
        <v>2347</v>
      </c>
      <c r="B1112" t="s">
        <v>23</v>
      </c>
      <c r="C1112">
        <v>3</v>
      </c>
      <c r="D1112">
        <v>2347024</v>
      </c>
      <c r="E1112" t="s">
        <v>35</v>
      </c>
      <c r="F1112">
        <v>2299</v>
      </c>
      <c r="G1112" t="s">
        <v>233</v>
      </c>
      <c r="H1112">
        <v>4</v>
      </c>
      <c r="I1112">
        <v>2299036</v>
      </c>
      <c r="J1112" t="s">
        <v>35</v>
      </c>
      <c r="K1112">
        <v>10</v>
      </c>
      <c r="L1112">
        <v>5</v>
      </c>
      <c r="M1112">
        <v>5</v>
      </c>
      <c r="N1112">
        <f t="shared" si="119"/>
        <v>1</v>
      </c>
      <c r="O1112">
        <f t="shared" si="120"/>
        <v>8</v>
      </c>
      <c r="P1112" t="str">
        <f t="shared" si="121"/>
        <v>OK</v>
      </c>
      <c r="Q1112">
        <f t="shared" si="122"/>
        <v>0</v>
      </c>
      <c r="R1112">
        <f t="shared" si="123"/>
        <v>0</v>
      </c>
      <c r="S1112" t="str">
        <f t="shared" si="124"/>
        <v/>
      </c>
      <c r="T1112" t="str">
        <f t="shared" si="125"/>
        <v/>
      </c>
    </row>
    <row r="1113" spans="1:20">
      <c r="A1113">
        <v>2347</v>
      </c>
      <c r="B1113" t="s">
        <v>23</v>
      </c>
      <c r="C1113">
        <v>3</v>
      </c>
      <c r="D1113">
        <v>2347024</v>
      </c>
      <c r="E1113" t="s">
        <v>35</v>
      </c>
      <c r="F1113">
        <v>2315</v>
      </c>
      <c r="G1113" t="s">
        <v>91</v>
      </c>
      <c r="H1113">
        <v>3</v>
      </c>
      <c r="I1113">
        <v>2315028</v>
      </c>
      <c r="J1113" t="s">
        <v>35</v>
      </c>
      <c r="K1113">
        <v>8</v>
      </c>
      <c r="L1113">
        <v>1</v>
      </c>
      <c r="M1113">
        <v>7</v>
      </c>
      <c r="N1113">
        <f t="shared" si="119"/>
        <v>1</v>
      </c>
      <c r="O1113">
        <f t="shared" si="120"/>
        <v>8</v>
      </c>
      <c r="P1113" t="str">
        <f t="shared" si="121"/>
        <v>OK</v>
      </c>
      <c r="Q1113">
        <f t="shared" si="122"/>
        <v>0</v>
      </c>
      <c r="R1113">
        <f t="shared" si="123"/>
        <v>1</v>
      </c>
      <c r="S1113" t="str">
        <f t="shared" si="124"/>
        <v/>
      </c>
      <c r="T1113" t="str">
        <f t="shared" si="125"/>
        <v/>
      </c>
    </row>
    <row r="1114" spans="1:20">
      <c r="A1114">
        <v>2347</v>
      </c>
      <c r="B1114" t="s">
        <v>23</v>
      </c>
      <c r="C1114">
        <v>3</v>
      </c>
      <c r="D1114">
        <v>2347024</v>
      </c>
      <c r="E1114" t="s">
        <v>35</v>
      </c>
      <c r="F1114">
        <v>2316</v>
      </c>
      <c r="G1114" t="s">
        <v>107</v>
      </c>
      <c r="H1114">
        <v>3</v>
      </c>
      <c r="I1114">
        <v>2316026</v>
      </c>
      <c r="J1114" t="s">
        <v>35</v>
      </c>
      <c r="K1114">
        <v>7</v>
      </c>
      <c r="L1114">
        <v>2</v>
      </c>
      <c r="M1114">
        <v>5</v>
      </c>
      <c r="N1114">
        <f t="shared" si="119"/>
        <v>1</v>
      </c>
      <c r="O1114">
        <f t="shared" si="120"/>
        <v>8</v>
      </c>
      <c r="P1114" t="str">
        <f t="shared" si="121"/>
        <v>OK</v>
      </c>
      <c r="Q1114">
        <f t="shared" si="122"/>
        <v>0</v>
      </c>
      <c r="R1114">
        <f t="shared" si="123"/>
        <v>1</v>
      </c>
      <c r="S1114" t="str">
        <f t="shared" si="124"/>
        <v/>
      </c>
      <c r="T1114" t="str">
        <f t="shared" si="125"/>
        <v/>
      </c>
    </row>
    <row r="1115" spans="1:20">
      <c r="A1115">
        <v>2347</v>
      </c>
      <c r="B1115" t="s">
        <v>23</v>
      </c>
      <c r="C1115">
        <v>3</v>
      </c>
      <c r="D1115">
        <v>2347024</v>
      </c>
      <c r="E1115" t="s">
        <v>35</v>
      </c>
      <c r="F1115">
        <v>2348</v>
      </c>
      <c r="G1115" t="s">
        <v>234</v>
      </c>
      <c r="H1115">
        <v>4</v>
      </c>
      <c r="I1115">
        <v>2348040</v>
      </c>
      <c r="J1115" t="s">
        <v>35</v>
      </c>
      <c r="K1115">
        <v>8</v>
      </c>
      <c r="L1115">
        <v>8</v>
      </c>
      <c r="M1115">
        <v>0</v>
      </c>
      <c r="N1115">
        <f t="shared" si="119"/>
        <v>1</v>
      </c>
      <c r="O1115">
        <f t="shared" si="120"/>
        <v>8</v>
      </c>
      <c r="P1115" t="str">
        <f t="shared" si="121"/>
        <v>OK</v>
      </c>
      <c r="Q1115">
        <f t="shared" si="122"/>
        <v>0</v>
      </c>
      <c r="R1115">
        <f t="shared" si="123"/>
        <v>0</v>
      </c>
      <c r="S1115" t="str">
        <f t="shared" si="124"/>
        <v/>
      </c>
      <c r="T1115" t="str">
        <f t="shared" si="125"/>
        <v/>
      </c>
    </row>
    <row r="1116" spans="1:20">
      <c r="A1116">
        <v>2347</v>
      </c>
      <c r="B1116" t="s">
        <v>23</v>
      </c>
      <c r="C1116">
        <v>3</v>
      </c>
      <c r="D1116">
        <v>2347024</v>
      </c>
      <c r="E1116" t="s">
        <v>35</v>
      </c>
      <c r="K1116">
        <v>5</v>
      </c>
      <c r="L1116">
        <v>2</v>
      </c>
      <c r="M1116">
        <v>3</v>
      </c>
      <c r="N1116">
        <f t="shared" si="119"/>
        <v>0</v>
      </c>
      <c r="O1116">
        <f t="shared" si="120"/>
        <v>8</v>
      </c>
      <c r="P1116" t="str">
        <f t="shared" si="121"/>
        <v>OK</v>
      </c>
      <c r="Q1116">
        <f t="shared" si="122"/>
        <v>0</v>
      </c>
      <c r="R1116" t="str">
        <f t="shared" si="123"/>
        <v/>
      </c>
      <c r="S1116" t="str">
        <f t="shared" si="124"/>
        <v/>
      </c>
      <c r="T1116" t="str">
        <f t="shared" si="125"/>
        <v/>
      </c>
    </row>
    <row r="1117" spans="1:20">
      <c r="A1117">
        <v>2347</v>
      </c>
      <c r="B1117" t="s">
        <v>23</v>
      </c>
      <c r="C1117">
        <v>3</v>
      </c>
      <c r="D1117">
        <v>2347026</v>
      </c>
      <c r="E1117" t="s">
        <v>36</v>
      </c>
      <c r="F1117">
        <v>2028</v>
      </c>
      <c r="G1117" t="s">
        <v>23</v>
      </c>
      <c r="H1117">
        <v>3</v>
      </c>
      <c r="I1117">
        <v>2028026</v>
      </c>
      <c r="J1117" t="s">
        <v>36</v>
      </c>
      <c r="K1117">
        <v>1</v>
      </c>
      <c r="L1117">
        <v>0</v>
      </c>
      <c r="M1117">
        <v>1</v>
      </c>
      <c r="N1117">
        <f t="shared" si="119"/>
        <v>1</v>
      </c>
      <c r="O1117">
        <f t="shared" si="120"/>
        <v>6</v>
      </c>
      <c r="P1117" t="str">
        <f t="shared" si="121"/>
        <v>OK</v>
      </c>
      <c r="Q1117">
        <f t="shared" si="122"/>
        <v>0</v>
      </c>
      <c r="R1117">
        <f t="shared" si="123"/>
        <v>1</v>
      </c>
      <c r="S1117" s="2" t="str">
        <f t="shared" si="124"/>
        <v>1</v>
      </c>
      <c r="T1117" t="str">
        <f t="shared" si="125"/>
        <v/>
      </c>
    </row>
    <row r="1118" spans="1:20">
      <c r="A1118">
        <v>2347</v>
      </c>
      <c r="B1118" t="s">
        <v>23</v>
      </c>
      <c r="C1118">
        <v>3</v>
      </c>
      <c r="D1118">
        <v>2347026</v>
      </c>
      <c r="E1118" t="s">
        <v>36</v>
      </c>
      <c r="F1118">
        <v>2299</v>
      </c>
      <c r="G1118" t="s">
        <v>233</v>
      </c>
      <c r="H1118">
        <v>5</v>
      </c>
      <c r="I1118">
        <v>2299056</v>
      </c>
      <c r="J1118" t="s">
        <v>36</v>
      </c>
      <c r="K1118">
        <v>2</v>
      </c>
      <c r="L1118">
        <v>2</v>
      </c>
      <c r="M1118">
        <v>0</v>
      </c>
      <c r="N1118">
        <f t="shared" si="119"/>
        <v>1</v>
      </c>
      <c r="O1118">
        <f t="shared" si="120"/>
        <v>6</v>
      </c>
      <c r="P1118" t="str">
        <f t="shared" si="121"/>
        <v>OK</v>
      </c>
      <c r="Q1118">
        <f t="shared" si="122"/>
        <v>0</v>
      </c>
      <c r="R1118">
        <f t="shared" si="123"/>
        <v>0</v>
      </c>
      <c r="S1118" t="str">
        <f t="shared" si="124"/>
        <v/>
      </c>
      <c r="T1118" t="str">
        <f t="shared" si="125"/>
        <v/>
      </c>
    </row>
    <row r="1119" spans="1:20">
      <c r="A1119">
        <v>2347</v>
      </c>
      <c r="B1119" t="s">
        <v>23</v>
      </c>
      <c r="C1119">
        <v>3</v>
      </c>
      <c r="D1119">
        <v>2347026</v>
      </c>
      <c r="E1119" t="s">
        <v>36</v>
      </c>
      <c r="F1119">
        <v>2315</v>
      </c>
      <c r="G1119" t="s">
        <v>91</v>
      </c>
      <c r="H1119">
        <v>4</v>
      </c>
      <c r="I1119">
        <v>2315045</v>
      </c>
      <c r="J1119" t="s">
        <v>36</v>
      </c>
      <c r="K1119">
        <v>9</v>
      </c>
      <c r="L1119">
        <v>3</v>
      </c>
      <c r="M1119">
        <v>6</v>
      </c>
      <c r="N1119">
        <f t="shared" si="119"/>
        <v>1</v>
      </c>
      <c r="O1119">
        <f t="shared" si="120"/>
        <v>6</v>
      </c>
      <c r="P1119" t="str">
        <f t="shared" si="121"/>
        <v>OK</v>
      </c>
      <c r="Q1119">
        <f t="shared" si="122"/>
        <v>0</v>
      </c>
      <c r="R1119">
        <f t="shared" si="123"/>
        <v>1</v>
      </c>
      <c r="S1119" t="str">
        <f t="shared" si="124"/>
        <v/>
      </c>
      <c r="T1119" t="str">
        <f t="shared" si="125"/>
        <v/>
      </c>
    </row>
    <row r="1120" spans="1:20">
      <c r="A1120">
        <v>2347</v>
      </c>
      <c r="B1120" t="s">
        <v>23</v>
      </c>
      <c r="C1120">
        <v>3</v>
      </c>
      <c r="D1120">
        <v>2347026</v>
      </c>
      <c r="E1120" t="s">
        <v>36</v>
      </c>
      <c r="F1120">
        <v>2316</v>
      </c>
      <c r="G1120" t="s">
        <v>107</v>
      </c>
      <c r="H1120">
        <v>3</v>
      </c>
      <c r="I1120">
        <v>2316034</v>
      </c>
      <c r="J1120" t="s">
        <v>36</v>
      </c>
      <c r="K1120">
        <v>8</v>
      </c>
      <c r="L1120">
        <v>1</v>
      </c>
      <c r="M1120">
        <v>7</v>
      </c>
      <c r="N1120">
        <f t="shared" si="119"/>
        <v>1</v>
      </c>
      <c r="O1120">
        <f t="shared" si="120"/>
        <v>6</v>
      </c>
      <c r="P1120" t="str">
        <f t="shared" si="121"/>
        <v>OK</v>
      </c>
      <c r="Q1120">
        <f t="shared" si="122"/>
        <v>0</v>
      </c>
      <c r="R1120">
        <f t="shared" si="123"/>
        <v>1</v>
      </c>
      <c r="S1120" t="str">
        <f t="shared" si="124"/>
        <v/>
      </c>
      <c r="T1120" t="str">
        <f t="shared" si="125"/>
        <v/>
      </c>
    </row>
    <row r="1121" spans="1:20">
      <c r="A1121">
        <v>2347</v>
      </c>
      <c r="B1121" t="s">
        <v>23</v>
      </c>
      <c r="C1121">
        <v>3</v>
      </c>
      <c r="D1121">
        <v>2347026</v>
      </c>
      <c r="E1121" t="s">
        <v>36</v>
      </c>
      <c r="F1121">
        <v>2348</v>
      </c>
      <c r="G1121" t="s">
        <v>234</v>
      </c>
      <c r="H1121">
        <v>3</v>
      </c>
      <c r="I1121">
        <v>2348034</v>
      </c>
      <c r="J1121" t="s">
        <v>36</v>
      </c>
      <c r="K1121">
        <v>6</v>
      </c>
      <c r="L1121">
        <v>6</v>
      </c>
      <c r="M1121">
        <v>0</v>
      </c>
      <c r="N1121">
        <f t="shared" si="119"/>
        <v>1</v>
      </c>
      <c r="O1121">
        <f t="shared" si="120"/>
        <v>6</v>
      </c>
      <c r="P1121" t="str">
        <f t="shared" si="121"/>
        <v>OK</v>
      </c>
      <c r="Q1121">
        <f t="shared" si="122"/>
        <v>0</v>
      </c>
      <c r="R1121">
        <f t="shared" si="123"/>
        <v>0</v>
      </c>
      <c r="S1121" t="str">
        <f t="shared" si="124"/>
        <v/>
      </c>
      <c r="T1121" t="str">
        <f t="shared" si="125"/>
        <v/>
      </c>
    </row>
    <row r="1122" spans="1:20">
      <c r="A1122">
        <v>2347</v>
      </c>
      <c r="B1122" t="s">
        <v>23</v>
      </c>
      <c r="C1122">
        <v>3</v>
      </c>
      <c r="D1122">
        <v>2347026</v>
      </c>
      <c r="E1122" t="s">
        <v>36</v>
      </c>
      <c r="K1122">
        <v>4</v>
      </c>
      <c r="L1122">
        <v>2</v>
      </c>
      <c r="M1122">
        <v>2</v>
      </c>
      <c r="N1122">
        <f t="shared" si="119"/>
        <v>0</v>
      </c>
      <c r="O1122">
        <f t="shared" si="120"/>
        <v>6</v>
      </c>
      <c r="P1122" t="str">
        <f t="shared" si="121"/>
        <v>OK</v>
      </c>
      <c r="Q1122">
        <f t="shared" si="122"/>
        <v>0</v>
      </c>
      <c r="R1122" t="str">
        <f t="shared" si="123"/>
        <v/>
      </c>
      <c r="S1122" t="str">
        <f t="shared" si="124"/>
        <v/>
      </c>
      <c r="T1122" t="str">
        <f t="shared" si="125"/>
        <v/>
      </c>
    </row>
    <row r="1123" spans="1:20">
      <c r="A1123">
        <v>2347</v>
      </c>
      <c r="B1123" t="s">
        <v>23</v>
      </c>
      <c r="C1123">
        <v>3</v>
      </c>
      <c r="D1123">
        <v>2347027</v>
      </c>
      <c r="E1123" t="s">
        <v>37</v>
      </c>
      <c r="F1123">
        <v>2028</v>
      </c>
      <c r="G1123" t="s">
        <v>23</v>
      </c>
      <c r="H1123">
        <v>3</v>
      </c>
      <c r="I1123">
        <v>2028027</v>
      </c>
      <c r="J1123" t="s">
        <v>37</v>
      </c>
      <c r="K1123">
        <v>2</v>
      </c>
      <c r="L1123">
        <v>2</v>
      </c>
      <c r="M1123">
        <v>0</v>
      </c>
      <c r="N1123">
        <f t="shared" si="119"/>
        <v>1</v>
      </c>
      <c r="O1123">
        <f t="shared" si="120"/>
        <v>7</v>
      </c>
      <c r="P1123" t="str">
        <f t="shared" si="121"/>
        <v>OK</v>
      </c>
      <c r="Q1123">
        <f t="shared" si="122"/>
        <v>0</v>
      </c>
      <c r="R1123">
        <f t="shared" si="123"/>
        <v>1</v>
      </c>
      <c r="S1123" s="2" t="str">
        <f t="shared" si="124"/>
        <v>1</v>
      </c>
      <c r="T1123" t="str">
        <f t="shared" si="125"/>
        <v/>
      </c>
    </row>
    <row r="1124" spans="1:20">
      <c r="A1124">
        <v>2347</v>
      </c>
      <c r="B1124" t="s">
        <v>23</v>
      </c>
      <c r="C1124">
        <v>3</v>
      </c>
      <c r="D1124">
        <v>2347027</v>
      </c>
      <c r="E1124" t="s">
        <v>37</v>
      </c>
      <c r="F1124">
        <v>2178</v>
      </c>
      <c r="G1124" t="s">
        <v>234</v>
      </c>
      <c r="H1124">
        <v>4</v>
      </c>
      <c r="I1124">
        <v>2178042</v>
      </c>
      <c r="J1124" t="s">
        <v>37</v>
      </c>
      <c r="K1124">
        <v>4</v>
      </c>
      <c r="L1124">
        <v>3</v>
      </c>
      <c r="M1124">
        <v>1</v>
      </c>
      <c r="N1124">
        <f t="shared" si="119"/>
        <v>1</v>
      </c>
      <c r="O1124">
        <f t="shared" si="120"/>
        <v>7</v>
      </c>
      <c r="P1124" t="str">
        <f t="shared" si="121"/>
        <v>OK</v>
      </c>
      <c r="Q1124">
        <f t="shared" si="122"/>
        <v>0</v>
      </c>
      <c r="R1124">
        <f t="shared" si="123"/>
        <v>0</v>
      </c>
      <c r="S1124" t="str">
        <f t="shared" si="124"/>
        <v/>
      </c>
      <c r="T1124" t="str">
        <f t="shared" si="125"/>
        <v/>
      </c>
    </row>
    <row r="1125" spans="1:20">
      <c r="A1125">
        <v>2347</v>
      </c>
      <c r="B1125" t="s">
        <v>23</v>
      </c>
      <c r="C1125">
        <v>3</v>
      </c>
      <c r="D1125">
        <v>2347027</v>
      </c>
      <c r="E1125" t="s">
        <v>37</v>
      </c>
      <c r="F1125">
        <v>2299</v>
      </c>
      <c r="G1125" t="s">
        <v>233</v>
      </c>
      <c r="H1125">
        <v>4</v>
      </c>
      <c r="I1125">
        <v>2299044</v>
      </c>
      <c r="J1125" t="s">
        <v>37</v>
      </c>
      <c r="K1125">
        <v>12</v>
      </c>
      <c r="L1125">
        <v>7</v>
      </c>
      <c r="M1125">
        <v>5</v>
      </c>
      <c r="N1125">
        <f t="shared" si="119"/>
        <v>1</v>
      </c>
      <c r="O1125">
        <f t="shared" si="120"/>
        <v>7</v>
      </c>
      <c r="P1125" t="str">
        <f t="shared" si="121"/>
        <v>OK</v>
      </c>
      <c r="Q1125">
        <f t="shared" si="122"/>
        <v>0</v>
      </c>
      <c r="R1125">
        <f t="shared" si="123"/>
        <v>0</v>
      </c>
      <c r="S1125" t="str">
        <f t="shared" si="124"/>
        <v/>
      </c>
      <c r="T1125" t="str">
        <f t="shared" si="125"/>
        <v/>
      </c>
    </row>
    <row r="1126" spans="1:20">
      <c r="A1126">
        <v>2347</v>
      </c>
      <c r="B1126" t="s">
        <v>23</v>
      </c>
      <c r="C1126">
        <v>3</v>
      </c>
      <c r="D1126">
        <v>2347027</v>
      </c>
      <c r="E1126" t="s">
        <v>37</v>
      </c>
      <c r="F1126">
        <v>2315</v>
      </c>
      <c r="G1126" t="s">
        <v>91</v>
      </c>
      <c r="H1126">
        <v>4</v>
      </c>
      <c r="I1126">
        <v>2315044</v>
      </c>
      <c r="J1126" t="s">
        <v>37</v>
      </c>
      <c r="K1126">
        <v>10</v>
      </c>
      <c r="L1126">
        <v>3</v>
      </c>
      <c r="M1126">
        <v>7</v>
      </c>
      <c r="N1126">
        <f t="shared" si="119"/>
        <v>1</v>
      </c>
      <c r="O1126">
        <f t="shared" si="120"/>
        <v>7</v>
      </c>
      <c r="P1126" t="str">
        <f t="shared" si="121"/>
        <v>OK</v>
      </c>
      <c r="Q1126">
        <f t="shared" si="122"/>
        <v>0</v>
      </c>
      <c r="R1126">
        <f t="shared" si="123"/>
        <v>1</v>
      </c>
      <c r="S1126" t="str">
        <f t="shared" si="124"/>
        <v/>
      </c>
      <c r="T1126" t="str">
        <f t="shared" si="125"/>
        <v/>
      </c>
    </row>
    <row r="1127" spans="1:20">
      <c r="A1127">
        <v>2347</v>
      </c>
      <c r="B1127" t="s">
        <v>23</v>
      </c>
      <c r="C1127">
        <v>3</v>
      </c>
      <c r="D1127">
        <v>2347027</v>
      </c>
      <c r="E1127" t="s">
        <v>37</v>
      </c>
      <c r="F1127">
        <v>2316</v>
      </c>
      <c r="G1127" t="s">
        <v>107</v>
      </c>
      <c r="H1127">
        <v>4</v>
      </c>
      <c r="I1127">
        <v>2316045</v>
      </c>
      <c r="J1127" t="s">
        <v>37</v>
      </c>
      <c r="K1127">
        <v>13</v>
      </c>
      <c r="L1127">
        <v>3</v>
      </c>
      <c r="M1127">
        <v>10</v>
      </c>
      <c r="N1127">
        <f t="shared" si="119"/>
        <v>1</v>
      </c>
      <c r="O1127">
        <f t="shared" si="120"/>
        <v>7</v>
      </c>
      <c r="P1127" t="str">
        <f t="shared" si="121"/>
        <v>OK</v>
      </c>
      <c r="Q1127">
        <f t="shared" si="122"/>
        <v>0</v>
      </c>
      <c r="R1127">
        <f t="shared" si="123"/>
        <v>1</v>
      </c>
      <c r="S1127" t="str">
        <f t="shared" si="124"/>
        <v/>
      </c>
      <c r="T1127" t="str">
        <f t="shared" si="125"/>
        <v/>
      </c>
    </row>
    <row r="1128" spans="1:20">
      <c r="A1128">
        <v>2347</v>
      </c>
      <c r="B1128" t="s">
        <v>23</v>
      </c>
      <c r="C1128">
        <v>3</v>
      </c>
      <c r="D1128">
        <v>2347027</v>
      </c>
      <c r="E1128" t="s">
        <v>37</v>
      </c>
      <c r="F1128">
        <v>2348</v>
      </c>
      <c r="G1128" t="s">
        <v>234</v>
      </c>
      <c r="H1128">
        <v>4</v>
      </c>
      <c r="I1128">
        <v>2348042</v>
      </c>
      <c r="J1128" t="s">
        <v>37</v>
      </c>
      <c r="K1128">
        <v>7</v>
      </c>
      <c r="L1128">
        <v>7</v>
      </c>
      <c r="M1128">
        <v>0</v>
      </c>
      <c r="N1128">
        <f t="shared" si="119"/>
        <v>1</v>
      </c>
      <c r="O1128">
        <f t="shared" si="120"/>
        <v>7</v>
      </c>
      <c r="P1128" t="str">
        <f t="shared" si="121"/>
        <v>OK</v>
      </c>
      <c r="Q1128">
        <f t="shared" si="122"/>
        <v>0</v>
      </c>
      <c r="R1128">
        <f t="shared" si="123"/>
        <v>0</v>
      </c>
      <c r="S1128" t="str">
        <f t="shared" si="124"/>
        <v/>
      </c>
      <c r="T1128" t="str">
        <f t="shared" si="125"/>
        <v/>
      </c>
    </row>
    <row r="1129" spans="1:20">
      <c r="A1129">
        <v>2347</v>
      </c>
      <c r="B1129" t="s">
        <v>23</v>
      </c>
      <c r="C1129">
        <v>3</v>
      </c>
      <c r="D1129">
        <v>2347027</v>
      </c>
      <c r="E1129" t="s">
        <v>37</v>
      </c>
      <c r="K1129">
        <v>6</v>
      </c>
      <c r="L1129">
        <v>2</v>
      </c>
      <c r="M1129">
        <v>4</v>
      </c>
      <c r="N1129">
        <f t="shared" si="119"/>
        <v>0</v>
      </c>
      <c r="O1129">
        <f t="shared" si="120"/>
        <v>7</v>
      </c>
      <c r="P1129" t="str">
        <f t="shared" si="121"/>
        <v>OK</v>
      </c>
      <c r="Q1129">
        <f t="shared" si="122"/>
        <v>0</v>
      </c>
      <c r="R1129" t="str">
        <f t="shared" si="123"/>
        <v/>
      </c>
      <c r="S1129" t="str">
        <f t="shared" si="124"/>
        <v/>
      </c>
      <c r="T1129" t="str">
        <f t="shared" si="125"/>
        <v/>
      </c>
    </row>
    <row r="1130" spans="1:20">
      <c r="A1130">
        <v>2347</v>
      </c>
      <c r="B1130" t="s">
        <v>23</v>
      </c>
      <c r="C1130">
        <v>3</v>
      </c>
      <c r="D1130">
        <v>2347028</v>
      </c>
      <c r="E1130" t="s">
        <v>238</v>
      </c>
      <c r="F1130">
        <v>2348</v>
      </c>
      <c r="G1130" t="s">
        <v>234</v>
      </c>
      <c r="H1130">
        <v>3</v>
      </c>
      <c r="I1130">
        <v>2348035</v>
      </c>
      <c r="J1130" t="s">
        <v>238</v>
      </c>
      <c r="K1130">
        <v>6</v>
      </c>
      <c r="L1130">
        <v>6</v>
      </c>
      <c r="M1130">
        <v>0</v>
      </c>
      <c r="N1130">
        <f t="shared" si="119"/>
        <v>1</v>
      </c>
      <c r="O1130">
        <f t="shared" si="120"/>
        <v>2</v>
      </c>
      <c r="P1130" t="str">
        <f t="shared" si="121"/>
        <v>OK</v>
      </c>
      <c r="Q1130">
        <f t="shared" si="122"/>
        <v>0</v>
      </c>
      <c r="R1130">
        <f t="shared" si="123"/>
        <v>0</v>
      </c>
      <c r="S1130" t="str">
        <f t="shared" si="124"/>
        <v/>
      </c>
      <c r="T1130" t="str">
        <f t="shared" si="125"/>
        <v/>
      </c>
    </row>
    <row r="1131" spans="1:20">
      <c r="A1131">
        <v>2347</v>
      </c>
      <c r="B1131" t="s">
        <v>23</v>
      </c>
      <c r="C1131">
        <v>3</v>
      </c>
      <c r="D1131">
        <v>2347028</v>
      </c>
      <c r="E1131" t="s">
        <v>238</v>
      </c>
      <c r="K1131">
        <v>4</v>
      </c>
      <c r="L1131">
        <v>2</v>
      </c>
      <c r="M1131">
        <v>2</v>
      </c>
      <c r="N1131">
        <f t="shared" si="119"/>
        <v>0</v>
      </c>
      <c r="O1131">
        <f t="shared" si="120"/>
        <v>2</v>
      </c>
      <c r="P1131" t="str">
        <f t="shared" si="121"/>
        <v>OK</v>
      </c>
      <c r="Q1131">
        <f t="shared" si="122"/>
        <v>0</v>
      </c>
      <c r="R1131" t="str">
        <f t="shared" si="123"/>
        <v/>
      </c>
      <c r="S1131" t="str">
        <f t="shared" si="124"/>
        <v/>
      </c>
      <c r="T1131" t="str">
        <f t="shared" si="125"/>
        <v/>
      </c>
    </row>
    <row r="1132" spans="1:20">
      <c r="A1132">
        <v>2347</v>
      </c>
      <c r="B1132" t="s">
        <v>23</v>
      </c>
      <c r="C1132">
        <v>3</v>
      </c>
      <c r="D1132">
        <v>2347029</v>
      </c>
      <c r="E1132" t="s">
        <v>38</v>
      </c>
      <c r="F1132">
        <v>2028</v>
      </c>
      <c r="G1132" t="s">
        <v>23</v>
      </c>
      <c r="H1132">
        <v>3</v>
      </c>
      <c r="I1132">
        <v>2028029</v>
      </c>
      <c r="J1132" t="s">
        <v>38</v>
      </c>
      <c r="K1132">
        <v>2</v>
      </c>
      <c r="L1132">
        <v>1</v>
      </c>
      <c r="M1132">
        <v>1</v>
      </c>
      <c r="N1132">
        <f t="shared" si="119"/>
        <v>1</v>
      </c>
      <c r="O1132">
        <f t="shared" si="120"/>
        <v>7</v>
      </c>
      <c r="P1132" t="str">
        <f t="shared" si="121"/>
        <v>OK</v>
      </c>
      <c r="Q1132">
        <f t="shared" si="122"/>
        <v>0</v>
      </c>
      <c r="R1132">
        <f t="shared" si="123"/>
        <v>1</v>
      </c>
      <c r="S1132" s="2" t="str">
        <f t="shared" si="124"/>
        <v>1</v>
      </c>
      <c r="T1132" t="str">
        <f t="shared" si="125"/>
        <v/>
      </c>
    </row>
    <row r="1133" spans="1:20">
      <c r="A1133">
        <v>2347</v>
      </c>
      <c r="B1133" t="s">
        <v>23</v>
      </c>
      <c r="C1133">
        <v>3</v>
      </c>
      <c r="D1133">
        <v>2347029</v>
      </c>
      <c r="E1133" t="s">
        <v>38</v>
      </c>
      <c r="F1133">
        <v>2178</v>
      </c>
      <c r="G1133" t="s">
        <v>234</v>
      </c>
      <c r="H1133">
        <v>4</v>
      </c>
      <c r="I1133">
        <v>2178053</v>
      </c>
      <c r="J1133" t="s">
        <v>38</v>
      </c>
      <c r="K1133">
        <v>2</v>
      </c>
      <c r="L1133">
        <v>1</v>
      </c>
      <c r="M1133">
        <v>1</v>
      </c>
      <c r="N1133">
        <f t="shared" si="119"/>
        <v>1</v>
      </c>
      <c r="O1133">
        <f t="shared" si="120"/>
        <v>7</v>
      </c>
      <c r="P1133" t="str">
        <f t="shared" si="121"/>
        <v>OK</v>
      </c>
      <c r="Q1133">
        <f t="shared" si="122"/>
        <v>0</v>
      </c>
      <c r="R1133">
        <f t="shared" si="123"/>
        <v>0</v>
      </c>
      <c r="S1133" t="str">
        <f t="shared" si="124"/>
        <v/>
      </c>
      <c r="T1133" t="str">
        <f t="shared" si="125"/>
        <v/>
      </c>
    </row>
    <row r="1134" spans="1:20">
      <c r="A1134">
        <v>2347</v>
      </c>
      <c r="B1134" t="s">
        <v>23</v>
      </c>
      <c r="C1134">
        <v>3</v>
      </c>
      <c r="D1134">
        <v>2347029</v>
      </c>
      <c r="E1134" t="s">
        <v>38</v>
      </c>
      <c r="F1134">
        <v>2299</v>
      </c>
      <c r="G1134" t="s">
        <v>233</v>
      </c>
      <c r="H1134">
        <v>5</v>
      </c>
      <c r="I1134">
        <v>2299053</v>
      </c>
      <c r="J1134" t="s">
        <v>38</v>
      </c>
      <c r="K1134">
        <v>3</v>
      </c>
      <c r="L1134">
        <v>2</v>
      </c>
      <c r="M1134">
        <v>1</v>
      </c>
      <c r="N1134">
        <f t="shared" si="119"/>
        <v>1</v>
      </c>
      <c r="O1134">
        <f t="shared" si="120"/>
        <v>7</v>
      </c>
      <c r="P1134" t="str">
        <f t="shared" si="121"/>
        <v>OK</v>
      </c>
      <c r="Q1134">
        <f t="shared" si="122"/>
        <v>0</v>
      </c>
      <c r="R1134">
        <f t="shared" si="123"/>
        <v>0</v>
      </c>
      <c r="S1134" t="str">
        <f t="shared" si="124"/>
        <v/>
      </c>
      <c r="T1134" t="str">
        <f t="shared" si="125"/>
        <v/>
      </c>
    </row>
    <row r="1135" spans="1:20">
      <c r="A1135">
        <v>2347</v>
      </c>
      <c r="B1135" t="s">
        <v>23</v>
      </c>
      <c r="C1135">
        <v>3</v>
      </c>
      <c r="D1135">
        <v>2347029</v>
      </c>
      <c r="E1135" t="s">
        <v>38</v>
      </c>
      <c r="F1135">
        <v>2315</v>
      </c>
      <c r="G1135" t="s">
        <v>91</v>
      </c>
      <c r="H1135">
        <v>4</v>
      </c>
      <c r="I1135">
        <v>2315046</v>
      </c>
      <c r="J1135" t="s">
        <v>38</v>
      </c>
      <c r="K1135">
        <v>10</v>
      </c>
      <c r="L1135">
        <v>4</v>
      </c>
      <c r="M1135">
        <v>6</v>
      </c>
      <c r="N1135">
        <f t="shared" si="119"/>
        <v>1</v>
      </c>
      <c r="O1135">
        <f t="shared" si="120"/>
        <v>7</v>
      </c>
      <c r="P1135" t="str">
        <f t="shared" si="121"/>
        <v>OK</v>
      </c>
      <c r="Q1135">
        <f t="shared" si="122"/>
        <v>0</v>
      </c>
      <c r="R1135">
        <f t="shared" si="123"/>
        <v>1</v>
      </c>
      <c r="S1135" t="str">
        <f t="shared" si="124"/>
        <v/>
      </c>
      <c r="T1135" t="str">
        <f t="shared" si="125"/>
        <v/>
      </c>
    </row>
    <row r="1136" spans="1:20">
      <c r="A1136">
        <v>2347</v>
      </c>
      <c r="B1136" t="s">
        <v>23</v>
      </c>
      <c r="C1136">
        <v>3</v>
      </c>
      <c r="D1136">
        <v>2347029</v>
      </c>
      <c r="E1136" t="s">
        <v>38</v>
      </c>
      <c r="F1136">
        <v>2316</v>
      </c>
      <c r="G1136" t="s">
        <v>107</v>
      </c>
      <c r="H1136">
        <v>4</v>
      </c>
      <c r="I1136">
        <v>2316046</v>
      </c>
      <c r="J1136" t="s">
        <v>38</v>
      </c>
      <c r="K1136">
        <v>10</v>
      </c>
      <c r="L1136">
        <v>3</v>
      </c>
      <c r="M1136">
        <v>7</v>
      </c>
      <c r="N1136">
        <f t="shared" si="119"/>
        <v>1</v>
      </c>
      <c r="O1136">
        <f t="shared" si="120"/>
        <v>7</v>
      </c>
      <c r="P1136" t="str">
        <f t="shared" si="121"/>
        <v>OK</v>
      </c>
      <c r="Q1136">
        <f t="shared" si="122"/>
        <v>0</v>
      </c>
      <c r="R1136">
        <f t="shared" si="123"/>
        <v>1</v>
      </c>
      <c r="S1136" t="str">
        <f t="shared" si="124"/>
        <v/>
      </c>
      <c r="T1136" t="str">
        <f t="shared" si="125"/>
        <v/>
      </c>
    </row>
    <row r="1137" spans="1:20">
      <c r="A1137">
        <v>2347</v>
      </c>
      <c r="B1137" t="s">
        <v>23</v>
      </c>
      <c r="C1137">
        <v>3</v>
      </c>
      <c r="D1137">
        <v>2347029</v>
      </c>
      <c r="E1137" t="s">
        <v>38</v>
      </c>
      <c r="F1137">
        <v>2348</v>
      </c>
      <c r="G1137" t="s">
        <v>234</v>
      </c>
      <c r="H1137">
        <v>4</v>
      </c>
      <c r="I1137">
        <v>2348053</v>
      </c>
      <c r="J1137" t="s">
        <v>38</v>
      </c>
      <c r="K1137">
        <v>9</v>
      </c>
      <c r="L1137">
        <v>9</v>
      </c>
      <c r="M1137">
        <v>0</v>
      </c>
      <c r="N1137">
        <f t="shared" si="119"/>
        <v>1</v>
      </c>
      <c r="O1137">
        <f t="shared" si="120"/>
        <v>7</v>
      </c>
      <c r="P1137" t="str">
        <f t="shared" si="121"/>
        <v>OK</v>
      </c>
      <c r="Q1137">
        <f t="shared" si="122"/>
        <v>0</v>
      </c>
      <c r="R1137">
        <f t="shared" si="123"/>
        <v>0</v>
      </c>
      <c r="S1137" t="str">
        <f t="shared" si="124"/>
        <v/>
      </c>
      <c r="T1137" t="str">
        <f t="shared" si="125"/>
        <v/>
      </c>
    </row>
    <row r="1138" spans="1:20">
      <c r="A1138">
        <v>2347</v>
      </c>
      <c r="B1138" t="s">
        <v>23</v>
      </c>
      <c r="C1138">
        <v>3</v>
      </c>
      <c r="D1138">
        <v>2347029</v>
      </c>
      <c r="E1138" t="s">
        <v>38</v>
      </c>
      <c r="K1138">
        <v>5</v>
      </c>
      <c r="L1138">
        <v>2</v>
      </c>
      <c r="M1138">
        <v>3</v>
      </c>
      <c r="N1138">
        <f t="shared" si="119"/>
        <v>0</v>
      </c>
      <c r="O1138">
        <f t="shared" si="120"/>
        <v>7</v>
      </c>
      <c r="P1138" t="str">
        <f t="shared" si="121"/>
        <v>OK</v>
      </c>
      <c r="Q1138">
        <f t="shared" si="122"/>
        <v>0</v>
      </c>
      <c r="R1138" t="str">
        <f t="shared" si="123"/>
        <v/>
      </c>
      <c r="S1138" t="str">
        <f t="shared" si="124"/>
        <v/>
      </c>
      <c r="T1138" t="str">
        <f t="shared" si="125"/>
        <v/>
      </c>
    </row>
    <row r="1139" spans="1:20">
      <c r="A1139">
        <v>2347</v>
      </c>
      <c r="B1139" t="s">
        <v>23</v>
      </c>
      <c r="C1139">
        <v>4</v>
      </c>
      <c r="D1139">
        <v>2347031</v>
      </c>
      <c r="E1139" t="s">
        <v>39</v>
      </c>
      <c r="F1139">
        <v>2028</v>
      </c>
      <c r="G1139" t="s">
        <v>23</v>
      </c>
      <c r="H1139">
        <v>4</v>
      </c>
      <c r="I1139">
        <v>2028031</v>
      </c>
      <c r="J1139" t="s">
        <v>39</v>
      </c>
      <c r="K1139">
        <v>2</v>
      </c>
      <c r="L1139">
        <v>1</v>
      </c>
      <c r="M1139">
        <v>1</v>
      </c>
      <c r="N1139">
        <f t="shared" si="119"/>
        <v>1</v>
      </c>
      <c r="O1139">
        <f t="shared" si="120"/>
        <v>7</v>
      </c>
      <c r="P1139" t="str">
        <f t="shared" si="121"/>
        <v>OK</v>
      </c>
      <c r="Q1139">
        <f t="shared" si="122"/>
        <v>0</v>
      </c>
      <c r="R1139">
        <f t="shared" si="123"/>
        <v>1</v>
      </c>
      <c r="S1139" s="2" t="str">
        <f t="shared" si="124"/>
        <v>1</v>
      </c>
      <c r="T1139" t="str">
        <f t="shared" si="125"/>
        <v/>
      </c>
    </row>
    <row r="1140" spans="1:20">
      <c r="A1140">
        <v>2347</v>
      </c>
      <c r="B1140" t="s">
        <v>23</v>
      </c>
      <c r="C1140">
        <v>4</v>
      </c>
      <c r="D1140">
        <v>2347031</v>
      </c>
      <c r="E1140" t="s">
        <v>39</v>
      </c>
      <c r="F1140">
        <v>2178</v>
      </c>
      <c r="G1140" t="s">
        <v>234</v>
      </c>
      <c r="H1140">
        <v>5</v>
      </c>
      <c r="I1140">
        <v>2178048</v>
      </c>
      <c r="J1140" t="s">
        <v>39</v>
      </c>
      <c r="K1140">
        <v>1</v>
      </c>
      <c r="L1140">
        <v>0</v>
      </c>
      <c r="M1140">
        <v>1</v>
      </c>
      <c r="N1140">
        <f t="shared" si="119"/>
        <v>1</v>
      </c>
      <c r="O1140">
        <f t="shared" si="120"/>
        <v>7</v>
      </c>
      <c r="P1140" t="str">
        <f t="shared" si="121"/>
        <v>OK</v>
      </c>
      <c r="Q1140">
        <f t="shared" si="122"/>
        <v>0</v>
      </c>
      <c r="R1140">
        <f t="shared" si="123"/>
        <v>0</v>
      </c>
      <c r="S1140" t="str">
        <f t="shared" si="124"/>
        <v/>
      </c>
      <c r="T1140" t="str">
        <f t="shared" si="125"/>
        <v/>
      </c>
    </row>
    <row r="1141" spans="1:20">
      <c r="A1141">
        <v>2347</v>
      </c>
      <c r="B1141" t="s">
        <v>23</v>
      </c>
      <c r="C1141">
        <v>4</v>
      </c>
      <c r="D1141">
        <v>2347031</v>
      </c>
      <c r="E1141" t="s">
        <v>39</v>
      </c>
      <c r="F1141">
        <v>2299</v>
      </c>
      <c r="G1141" t="s">
        <v>233</v>
      </c>
      <c r="H1141">
        <v>5</v>
      </c>
      <c r="I1141">
        <v>2299049</v>
      </c>
      <c r="J1141" t="s">
        <v>39</v>
      </c>
      <c r="K1141">
        <v>1</v>
      </c>
      <c r="L1141">
        <v>1</v>
      </c>
      <c r="M1141">
        <v>0</v>
      </c>
      <c r="N1141">
        <f t="shared" si="119"/>
        <v>1</v>
      </c>
      <c r="O1141">
        <f t="shared" si="120"/>
        <v>7</v>
      </c>
      <c r="P1141" t="str">
        <f t="shared" si="121"/>
        <v>OK</v>
      </c>
      <c r="Q1141">
        <f t="shared" si="122"/>
        <v>0</v>
      </c>
      <c r="R1141">
        <f t="shared" si="123"/>
        <v>0</v>
      </c>
      <c r="S1141" t="str">
        <f t="shared" si="124"/>
        <v/>
      </c>
      <c r="T1141" t="str">
        <f t="shared" si="125"/>
        <v/>
      </c>
    </row>
    <row r="1142" spans="1:20">
      <c r="A1142">
        <v>2347</v>
      </c>
      <c r="B1142" t="s">
        <v>23</v>
      </c>
      <c r="C1142">
        <v>4</v>
      </c>
      <c r="D1142">
        <v>2347031</v>
      </c>
      <c r="E1142" t="s">
        <v>39</v>
      </c>
      <c r="F1142">
        <v>2315</v>
      </c>
      <c r="G1142" t="s">
        <v>91</v>
      </c>
      <c r="H1142">
        <v>5</v>
      </c>
      <c r="I1142">
        <v>2315040</v>
      </c>
      <c r="J1142" t="s">
        <v>39</v>
      </c>
      <c r="K1142">
        <v>3</v>
      </c>
      <c r="L1142">
        <v>1</v>
      </c>
      <c r="M1142">
        <v>2</v>
      </c>
      <c r="N1142">
        <f t="shared" si="119"/>
        <v>1</v>
      </c>
      <c r="O1142">
        <f t="shared" si="120"/>
        <v>7</v>
      </c>
      <c r="P1142" t="str">
        <f t="shared" si="121"/>
        <v>OK</v>
      </c>
      <c r="Q1142">
        <f t="shared" si="122"/>
        <v>0</v>
      </c>
      <c r="R1142">
        <f t="shared" si="123"/>
        <v>1</v>
      </c>
      <c r="S1142" t="str">
        <f t="shared" si="124"/>
        <v/>
      </c>
      <c r="T1142" t="str">
        <f t="shared" si="125"/>
        <v/>
      </c>
    </row>
    <row r="1143" spans="1:20">
      <c r="A1143">
        <v>2347</v>
      </c>
      <c r="B1143" t="s">
        <v>23</v>
      </c>
      <c r="C1143">
        <v>4</v>
      </c>
      <c r="D1143">
        <v>2347031</v>
      </c>
      <c r="E1143" t="s">
        <v>39</v>
      </c>
      <c r="F1143">
        <v>2316</v>
      </c>
      <c r="G1143" t="s">
        <v>107</v>
      </c>
      <c r="H1143">
        <v>5</v>
      </c>
      <c r="I1143">
        <v>2316040</v>
      </c>
      <c r="J1143" t="s">
        <v>39</v>
      </c>
      <c r="K1143">
        <v>9</v>
      </c>
      <c r="L1143">
        <v>1</v>
      </c>
      <c r="M1143">
        <v>8</v>
      </c>
      <c r="N1143">
        <f t="shared" si="119"/>
        <v>1</v>
      </c>
      <c r="O1143">
        <f t="shared" si="120"/>
        <v>7</v>
      </c>
      <c r="P1143" t="str">
        <f t="shared" si="121"/>
        <v>OK</v>
      </c>
      <c r="Q1143">
        <f t="shared" si="122"/>
        <v>0</v>
      </c>
      <c r="R1143">
        <f t="shared" si="123"/>
        <v>1</v>
      </c>
      <c r="S1143" t="str">
        <f t="shared" si="124"/>
        <v/>
      </c>
      <c r="T1143" t="str">
        <f t="shared" si="125"/>
        <v/>
      </c>
    </row>
    <row r="1144" spans="1:20">
      <c r="A1144">
        <v>2347</v>
      </c>
      <c r="B1144" t="s">
        <v>23</v>
      </c>
      <c r="C1144">
        <v>4</v>
      </c>
      <c r="D1144">
        <v>2347031</v>
      </c>
      <c r="E1144" t="s">
        <v>39</v>
      </c>
      <c r="F1144">
        <v>2348</v>
      </c>
      <c r="G1144" t="s">
        <v>234</v>
      </c>
      <c r="H1144">
        <v>5</v>
      </c>
      <c r="I1144">
        <v>2348048</v>
      </c>
      <c r="J1144" t="s">
        <v>39</v>
      </c>
      <c r="K1144">
        <v>2</v>
      </c>
      <c r="L1144">
        <v>2</v>
      </c>
      <c r="M1144">
        <v>0</v>
      </c>
      <c r="N1144">
        <f t="shared" si="119"/>
        <v>1</v>
      </c>
      <c r="O1144">
        <f t="shared" si="120"/>
        <v>7</v>
      </c>
      <c r="P1144" t="str">
        <f t="shared" si="121"/>
        <v>OK</v>
      </c>
      <c r="Q1144">
        <f t="shared" si="122"/>
        <v>0</v>
      </c>
      <c r="R1144">
        <f t="shared" si="123"/>
        <v>0</v>
      </c>
      <c r="S1144" t="str">
        <f t="shared" si="124"/>
        <v/>
      </c>
      <c r="T1144" t="str">
        <f t="shared" si="125"/>
        <v/>
      </c>
    </row>
    <row r="1145" spans="1:20">
      <c r="A1145">
        <v>2347</v>
      </c>
      <c r="B1145" t="s">
        <v>23</v>
      </c>
      <c r="C1145">
        <v>4</v>
      </c>
      <c r="D1145">
        <v>2347031</v>
      </c>
      <c r="E1145" t="s">
        <v>39</v>
      </c>
      <c r="K1145">
        <v>8</v>
      </c>
      <c r="L1145">
        <v>3</v>
      </c>
      <c r="M1145">
        <v>5</v>
      </c>
      <c r="N1145">
        <f t="shared" si="119"/>
        <v>0</v>
      </c>
      <c r="O1145">
        <f t="shared" si="120"/>
        <v>7</v>
      </c>
      <c r="P1145" t="str">
        <f t="shared" si="121"/>
        <v>OK</v>
      </c>
      <c r="Q1145">
        <f t="shared" si="122"/>
        <v>0</v>
      </c>
      <c r="R1145" t="str">
        <f t="shared" si="123"/>
        <v/>
      </c>
      <c r="S1145" t="str">
        <f t="shared" si="124"/>
        <v/>
      </c>
      <c r="T1145" t="str">
        <f t="shared" si="125"/>
        <v/>
      </c>
    </row>
    <row r="1146" spans="1:20">
      <c r="A1146">
        <v>2347</v>
      </c>
      <c r="B1146" t="s">
        <v>23</v>
      </c>
      <c r="C1146">
        <v>4</v>
      </c>
      <c r="D1146">
        <v>2347032</v>
      </c>
      <c r="E1146" t="s">
        <v>40</v>
      </c>
      <c r="F1146">
        <v>2028</v>
      </c>
      <c r="G1146" t="s">
        <v>23</v>
      </c>
      <c r="H1146">
        <v>4</v>
      </c>
      <c r="I1146">
        <v>2028032</v>
      </c>
      <c r="J1146" t="s">
        <v>40</v>
      </c>
      <c r="K1146">
        <v>2</v>
      </c>
      <c r="L1146">
        <v>1</v>
      </c>
      <c r="M1146">
        <v>1</v>
      </c>
      <c r="N1146">
        <f t="shared" si="119"/>
        <v>1</v>
      </c>
      <c r="O1146">
        <f t="shared" si="120"/>
        <v>2</v>
      </c>
      <c r="P1146" t="str">
        <f t="shared" si="121"/>
        <v>OK</v>
      </c>
      <c r="Q1146">
        <f t="shared" si="122"/>
        <v>0</v>
      </c>
      <c r="R1146">
        <f t="shared" si="123"/>
        <v>1</v>
      </c>
      <c r="S1146" s="2" t="str">
        <f t="shared" si="124"/>
        <v>1</v>
      </c>
      <c r="T1146" t="str">
        <f t="shared" si="125"/>
        <v/>
      </c>
    </row>
    <row r="1147" spans="1:20">
      <c r="A1147">
        <v>2347</v>
      </c>
      <c r="B1147" t="s">
        <v>23</v>
      </c>
      <c r="C1147">
        <v>4</v>
      </c>
      <c r="D1147">
        <v>2347032</v>
      </c>
      <c r="E1147" t="s">
        <v>40</v>
      </c>
      <c r="K1147">
        <v>10</v>
      </c>
      <c r="L1147">
        <v>3</v>
      </c>
      <c r="M1147">
        <v>7</v>
      </c>
      <c r="N1147">
        <f t="shared" si="119"/>
        <v>0</v>
      </c>
      <c r="O1147">
        <f t="shared" si="120"/>
        <v>2</v>
      </c>
      <c r="P1147" t="str">
        <f t="shared" si="121"/>
        <v>OK</v>
      </c>
      <c r="Q1147">
        <f t="shared" si="122"/>
        <v>0</v>
      </c>
      <c r="R1147" t="str">
        <f t="shared" si="123"/>
        <v/>
      </c>
      <c r="S1147" t="str">
        <f t="shared" si="124"/>
        <v/>
      </c>
      <c r="T1147" t="str">
        <f t="shared" si="125"/>
        <v/>
      </c>
    </row>
    <row r="1148" spans="1:20">
      <c r="A1148">
        <v>2347</v>
      </c>
      <c r="B1148" t="s">
        <v>23</v>
      </c>
      <c r="C1148">
        <v>4</v>
      </c>
      <c r="D1148">
        <v>2347033</v>
      </c>
      <c r="E1148" t="s">
        <v>41</v>
      </c>
      <c r="F1148">
        <v>2028</v>
      </c>
      <c r="G1148" t="s">
        <v>23</v>
      </c>
      <c r="H1148">
        <v>4</v>
      </c>
      <c r="I1148">
        <v>2028033</v>
      </c>
      <c r="J1148" t="s">
        <v>41</v>
      </c>
      <c r="K1148">
        <v>1</v>
      </c>
      <c r="L1148">
        <v>1</v>
      </c>
      <c r="M1148">
        <v>0</v>
      </c>
      <c r="N1148">
        <f t="shared" si="119"/>
        <v>1</v>
      </c>
      <c r="O1148">
        <f t="shared" si="120"/>
        <v>2</v>
      </c>
      <c r="P1148" t="str">
        <f t="shared" si="121"/>
        <v>OK</v>
      </c>
      <c r="Q1148">
        <f t="shared" si="122"/>
        <v>0</v>
      </c>
      <c r="R1148">
        <f t="shared" si="123"/>
        <v>1</v>
      </c>
      <c r="S1148" s="2" t="str">
        <f t="shared" si="124"/>
        <v>1</v>
      </c>
      <c r="T1148" t="str">
        <f t="shared" si="125"/>
        <v/>
      </c>
    </row>
    <row r="1149" spans="1:20">
      <c r="A1149">
        <v>2347</v>
      </c>
      <c r="B1149" t="s">
        <v>23</v>
      </c>
      <c r="C1149">
        <v>4</v>
      </c>
      <c r="D1149">
        <v>2347033</v>
      </c>
      <c r="E1149" t="s">
        <v>41</v>
      </c>
      <c r="K1149">
        <v>7</v>
      </c>
      <c r="L1149">
        <v>3</v>
      </c>
      <c r="M1149">
        <v>4</v>
      </c>
      <c r="N1149">
        <f t="shared" si="119"/>
        <v>0</v>
      </c>
      <c r="O1149">
        <f t="shared" si="120"/>
        <v>2</v>
      </c>
      <c r="P1149" t="str">
        <f t="shared" si="121"/>
        <v>OK</v>
      </c>
      <c r="Q1149">
        <f t="shared" si="122"/>
        <v>0</v>
      </c>
      <c r="R1149" t="str">
        <f t="shared" si="123"/>
        <v/>
      </c>
      <c r="S1149" t="str">
        <f t="shared" si="124"/>
        <v/>
      </c>
      <c r="T1149" t="str">
        <f t="shared" si="125"/>
        <v/>
      </c>
    </row>
    <row r="1150" spans="1:20">
      <c r="A1150">
        <v>2347</v>
      </c>
      <c r="B1150" t="s">
        <v>23</v>
      </c>
      <c r="C1150">
        <v>4</v>
      </c>
      <c r="D1150">
        <v>2347034</v>
      </c>
      <c r="E1150" t="s">
        <v>42</v>
      </c>
      <c r="F1150">
        <v>2028</v>
      </c>
      <c r="G1150" t="s">
        <v>23</v>
      </c>
      <c r="H1150">
        <v>4</v>
      </c>
      <c r="I1150">
        <v>2028034</v>
      </c>
      <c r="J1150" t="s">
        <v>42</v>
      </c>
      <c r="K1150">
        <v>3</v>
      </c>
      <c r="L1150">
        <v>0</v>
      </c>
      <c r="M1150">
        <v>3</v>
      </c>
      <c r="N1150">
        <f t="shared" si="119"/>
        <v>1</v>
      </c>
      <c r="O1150">
        <f t="shared" si="120"/>
        <v>2</v>
      </c>
      <c r="P1150" t="str">
        <f t="shared" si="121"/>
        <v>OK</v>
      </c>
      <c r="Q1150">
        <f t="shared" si="122"/>
        <v>0</v>
      </c>
      <c r="R1150">
        <f t="shared" si="123"/>
        <v>1</v>
      </c>
      <c r="S1150" s="2" t="str">
        <f t="shared" si="124"/>
        <v>1</v>
      </c>
      <c r="T1150" t="str">
        <f t="shared" si="125"/>
        <v/>
      </c>
    </row>
    <row r="1151" spans="1:20">
      <c r="A1151">
        <v>2347</v>
      </c>
      <c r="B1151" t="s">
        <v>23</v>
      </c>
      <c r="C1151">
        <v>4</v>
      </c>
      <c r="D1151">
        <v>2347034</v>
      </c>
      <c r="E1151" t="s">
        <v>42</v>
      </c>
      <c r="K1151">
        <v>7</v>
      </c>
      <c r="L1151">
        <v>3</v>
      </c>
      <c r="M1151">
        <v>4</v>
      </c>
      <c r="N1151">
        <f t="shared" si="119"/>
        <v>0</v>
      </c>
      <c r="O1151">
        <f t="shared" si="120"/>
        <v>2</v>
      </c>
      <c r="P1151" t="str">
        <f t="shared" si="121"/>
        <v>OK</v>
      </c>
      <c r="Q1151">
        <f t="shared" si="122"/>
        <v>0</v>
      </c>
      <c r="R1151" t="str">
        <f t="shared" si="123"/>
        <v/>
      </c>
      <c r="S1151" t="str">
        <f t="shared" si="124"/>
        <v/>
      </c>
      <c r="T1151" t="str">
        <f t="shared" si="125"/>
        <v/>
      </c>
    </row>
    <row r="1152" spans="1:20">
      <c r="A1152">
        <v>2347</v>
      </c>
      <c r="B1152" t="s">
        <v>23</v>
      </c>
      <c r="C1152">
        <v>4</v>
      </c>
      <c r="D1152">
        <v>2347035</v>
      </c>
      <c r="E1152" t="s">
        <v>43</v>
      </c>
      <c r="K1152">
        <v>9</v>
      </c>
      <c r="L1152">
        <v>3</v>
      </c>
      <c r="M1152">
        <v>6</v>
      </c>
      <c r="N1152">
        <f t="shared" si="119"/>
        <v>0</v>
      </c>
      <c r="O1152">
        <f t="shared" si="120"/>
        <v>1</v>
      </c>
      <c r="P1152" t="str">
        <f t="shared" si="121"/>
        <v>OK</v>
      </c>
      <c r="Q1152">
        <f t="shared" si="122"/>
        <v>0</v>
      </c>
      <c r="R1152" t="str">
        <f t="shared" si="123"/>
        <v/>
      </c>
      <c r="S1152" t="str">
        <f t="shared" si="124"/>
        <v/>
      </c>
      <c r="T1152" t="str">
        <f t="shared" si="125"/>
        <v/>
      </c>
    </row>
    <row r="1153" spans="1:20">
      <c r="A1153">
        <v>2347</v>
      </c>
      <c r="B1153" t="s">
        <v>23</v>
      </c>
      <c r="C1153">
        <v>4</v>
      </c>
      <c r="D1153">
        <v>2347036</v>
      </c>
      <c r="E1153" t="s">
        <v>44</v>
      </c>
      <c r="K1153">
        <v>10</v>
      </c>
      <c r="L1153">
        <v>3</v>
      </c>
      <c r="M1153">
        <v>7</v>
      </c>
      <c r="N1153">
        <f t="shared" si="119"/>
        <v>0</v>
      </c>
      <c r="O1153">
        <f t="shared" si="120"/>
        <v>1</v>
      </c>
      <c r="P1153" t="str">
        <f t="shared" si="121"/>
        <v>OK</v>
      </c>
      <c r="Q1153">
        <f t="shared" si="122"/>
        <v>0</v>
      </c>
      <c r="R1153" t="str">
        <f t="shared" si="123"/>
        <v/>
      </c>
      <c r="S1153" t="str">
        <f t="shared" si="124"/>
        <v/>
      </c>
      <c r="T1153" t="str">
        <f t="shared" si="125"/>
        <v/>
      </c>
    </row>
    <row r="1154" spans="1:20">
      <c r="A1154">
        <v>2347</v>
      </c>
      <c r="B1154" t="s">
        <v>23</v>
      </c>
      <c r="C1154">
        <v>4</v>
      </c>
      <c r="D1154">
        <v>2347037</v>
      </c>
      <c r="E1154" t="s">
        <v>45</v>
      </c>
      <c r="K1154">
        <v>9</v>
      </c>
      <c r="L1154">
        <v>3</v>
      </c>
      <c r="M1154">
        <v>6</v>
      </c>
      <c r="N1154">
        <f t="shared" ref="N1154:N1176" si="126">COUNTIF($I$2:$I$1176,I1154)</f>
        <v>0</v>
      </c>
      <c r="O1154">
        <f t="shared" si="120"/>
        <v>1</v>
      </c>
      <c r="P1154" t="str">
        <f t="shared" si="121"/>
        <v>OK</v>
      </c>
      <c r="Q1154">
        <f t="shared" si="122"/>
        <v>0</v>
      </c>
      <c r="R1154" t="str">
        <f t="shared" si="123"/>
        <v/>
      </c>
      <c r="S1154" t="str">
        <f t="shared" si="124"/>
        <v/>
      </c>
      <c r="T1154" t="str">
        <f t="shared" si="125"/>
        <v/>
      </c>
    </row>
    <row r="1155" spans="1:20">
      <c r="A1155">
        <v>2347</v>
      </c>
      <c r="B1155" t="s">
        <v>23</v>
      </c>
      <c r="C1155">
        <v>4</v>
      </c>
      <c r="D1155">
        <v>2347038</v>
      </c>
      <c r="E1155" t="s">
        <v>46</v>
      </c>
      <c r="F1155">
        <v>2028</v>
      </c>
      <c r="G1155" t="s">
        <v>23</v>
      </c>
      <c r="H1155">
        <v>4</v>
      </c>
      <c r="I1155">
        <v>2028038</v>
      </c>
      <c r="J1155" t="s">
        <v>46</v>
      </c>
      <c r="K1155">
        <v>1</v>
      </c>
      <c r="L1155">
        <v>1</v>
      </c>
      <c r="M1155">
        <v>0</v>
      </c>
      <c r="N1155">
        <f t="shared" si="126"/>
        <v>1</v>
      </c>
      <c r="O1155">
        <f t="shared" ref="O1155:O1176" si="127">COUNTIF($D$2:$D$1176,D1155)</f>
        <v>2</v>
      </c>
      <c r="P1155" t="str">
        <f t="shared" ref="P1155:P1176" si="128">IF(I1155=D1155,1,"OK")</f>
        <v>OK</v>
      </c>
      <c r="Q1155">
        <f t="shared" ref="Q1155:Q1176" si="129">COUNTIF($I$2:$I$1176,D1155)</f>
        <v>0</v>
      </c>
      <c r="R1155">
        <f t="shared" ref="R1155:R1176" si="130">IF(I1155="","",COUNTIF($D$2:$D$1176,I1155))</f>
        <v>1</v>
      </c>
      <c r="S1155" s="2" t="str">
        <f t="shared" ref="S1155:S1176" si="131">IF(G1155="","",IF(ISNUMBER(SEARCH("DOBLE GRADO",G1155)),"","1"))</f>
        <v>1</v>
      </c>
      <c r="T1155" t="str">
        <f t="shared" ref="T1155:T1176" si="132">IF(ISNUMBER(SEARCH("DOBLE GRADO",B1155)),COUNTIF($I$2:$I$1176,D1155),"")</f>
        <v/>
      </c>
    </row>
    <row r="1156" spans="1:20">
      <c r="A1156">
        <v>2347</v>
      </c>
      <c r="B1156" t="s">
        <v>23</v>
      </c>
      <c r="C1156">
        <v>4</v>
      </c>
      <c r="D1156">
        <v>2347038</v>
      </c>
      <c r="E1156" t="s">
        <v>46</v>
      </c>
      <c r="K1156">
        <v>3</v>
      </c>
      <c r="L1156">
        <v>0</v>
      </c>
      <c r="M1156">
        <v>3</v>
      </c>
      <c r="N1156">
        <f t="shared" si="126"/>
        <v>0</v>
      </c>
      <c r="O1156">
        <f t="shared" si="127"/>
        <v>2</v>
      </c>
      <c r="P1156" t="str">
        <f t="shared" si="128"/>
        <v>OK</v>
      </c>
      <c r="Q1156">
        <f t="shared" si="129"/>
        <v>0</v>
      </c>
      <c r="R1156" t="str">
        <f t="shared" si="130"/>
        <v/>
      </c>
      <c r="S1156" t="str">
        <f t="shared" si="131"/>
        <v/>
      </c>
      <c r="T1156" t="str">
        <f t="shared" si="132"/>
        <v/>
      </c>
    </row>
    <row r="1157" spans="1:20">
      <c r="A1157">
        <v>2361</v>
      </c>
      <c r="B1157" t="s">
        <v>239</v>
      </c>
      <c r="C1157">
        <v>1</v>
      </c>
      <c r="D1157">
        <v>2361001</v>
      </c>
      <c r="E1157" t="s">
        <v>240</v>
      </c>
      <c r="K1157">
        <v>43</v>
      </c>
      <c r="L1157">
        <v>10</v>
      </c>
      <c r="M1157">
        <v>33</v>
      </c>
      <c r="N1157">
        <f t="shared" si="126"/>
        <v>0</v>
      </c>
      <c r="O1157">
        <f t="shared" si="127"/>
        <v>1</v>
      </c>
      <c r="P1157" t="str">
        <f t="shared" si="128"/>
        <v>OK</v>
      </c>
      <c r="Q1157">
        <f t="shared" si="129"/>
        <v>0</v>
      </c>
      <c r="R1157" t="str">
        <f t="shared" si="130"/>
        <v/>
      </c>
      <c r="S1157" t="str">
        <f t="shared" si="131"/>
        <v/>
      </c>
      <c r="T1157" t="str">
        <f t="shared" si="132"/>
        <v/>
      </c>
    </row>
    <row r="1158" spans="1:20">
      <c r="A1158">
        <v>2361</v>
      </c>
      <c r="B1158" t="s">
        <v>239</v>
      </c>
      <c r="C1158">
        <v>1</v>
      </c>
      <c r="D1158">
        <v>2361002</v>
      </c>
      <c r="E1158" t="s">
        <v>25</v>
      </c>
      <c r="K1158">
        <v>59</v>
      </c>
      <c r="L1158">
        <v>15</v>
      </c>
      <c r="M1158">
        <v>44</v>
      </c>
      <c r="N1158">
        <f t="shared" si="126"/>
        <v>0</v>
      </c>
      <c r="O1158">
        <f t="shared" si="127"/>
        <v>1</v>
      </c>
      <c r="P1158" t="str">
        <f t="shared" si="128"/>
        <v>OK</v>
      </c>
      <c r="Q1158">
        <f t="shared" si="129"/>
        <v>0</v>
      </c>
      <c r="R1158" t="str">
        <f t="shared" si="130"/>
        <v/>
      </c>
      <c r="S1158" t="str">
        <f t="shared" si="131"/>
        <v/>
      </c>
      <c r="T1158" t="str">
        <f t="shared" si="132"/>
        <v/>
      </c>
    </row>
    <row r="1159" spans="1:20">
      <c r="A1159">
        <v>2361</v>
      </c>
      <c r="B1159" t="s">
        <v>239</v>
      </c>
      <c r="C1159">
        <v>1</v>
      </c>
      <c r="D1159">
        <v>2361003</v>
      </c>
      <c r="E1159" t="s">
        <v>87</v>
      </c>
      <c r="K1159">
        <v>46</v>
      </c>
      <c r="L1159">
        <v>10</v>
      </c>
      <c r="M1159">
        <v>36</v>
      </c>
      <c r="N1159">
        <f t="shared" si="126"/>
        <v>0</v>
      </c>
      <c r="O1159">
        <f t="shared" si="127"/>
        <v>1</v>
      </c>
      <c r="P1159" t="str">
        <f t="shared" si="128"/>
        <v>OK</v>
      </c>
      <c r="Q1159">
        <f t="shared" si="129"/>
        <v>0</v>
      </c>
      <c r="R1159" t="str">
        <f t="shared" si="130"/>
        <v/>
      </c>
      <c r="S1159" t="str">
        <f t="shared" si="131"/>
        <v/>
      </c>
      <c r="T1159" t="str">
        <f t="shared" si="132"/>
        <v/>
      </c>
    </row>
    <row r="1160" spans="1:20">
      <c r="A1160">
        <v>2361</v>
      </c>
      <c r="B1160" t="s">
        <v>239</v>
      </c>
      <c r="C1160">
        <v>1</v>
      </c>
      <c r="D1160">
        <v>2361004</v>
      </c>
      <c r="E1160" t="s">
        <v>89</v>
      </c>
      <c r="K1160">
        <v>45</v>
      </c>
      <c r="L1160">
        <v>11</v>
      </c>
      <c r="M1160">
        <v>34</v>
      </c>
      <c r="N1160">
        <f t="shared" si="126"/>
        <v>0</v>
      </c>
      <c r="O1160">
        <f t="shared" si="127"/>
        <v>1</v>
      </c>
      <c r="P1160" t="str">
        <f t="shared" si="128"/>
        <v>OK</v>
      </c>
      <c r="Q1160">
        <f t="shared" si="129"/>
        <v>0</v>
      </c>
      <c r="R1160" t="str">
        <f t="shared" si="130"/>
        <v/>
      </c>
      <c r="S1160" t="str">
        <f t="shared" si="131"/>
        <v/>
      </c>
      <c r="T1160" t="str">
        <f t="shared" si="132"/>
        <v/>
      </c>
    </row>
    <row r="1161" spans="1:20">
      <c r="A1161">
        <v>2361</v>
      </c>
      <c r="B1161" t="s">
        <v>239</v>
      </c>
      <c r="C1161">
        <v>1</v>
      </c>
      <c r="D1161">
        <v>2361005</v>
      </c>
      <c r="E1161" t="s">
        <v>241</v>
      </c>
      <c r="K1161">
        <v>45</v>
      </c>
      <c r="L1161">
        <v>10</v>
      </c>
      <c r="M1161">
        <v>35</v>
      </c>
      <c r="N1161">
        <f t="shared" si="126"/>
        <v>0</v>
      </c>
      <c r="O1161">
        <f t="shared" si="127"/>
        <v>1</v>
      </c>
      <c r="P1161" t="str">
        <f t="shared" si="128"/>
        <v>OK</v>
      </c>
      <c r="Q1161">
        <f t="shared" si="129"/>
        <v>0</v>
      </c>
      <c r="R1161" t="str">
        <f t="shared" si="130"/>
        <v/>
      </c>
      <c r="S1161" t="str">
        <f t="shared" si="131"/>
        <v/>
      </c>
      <c r="T1161" t="str">
        <f t="shared" si="132"/>
        <v/>
      </c>
    </row>
    <row r="1162" spans="1:20">
      <c r="A1162">
        <v>2361</v>
      </c>
      <c r="B1162" t="s">
        <v>239</v>
      </c>
      <c r="C1162">
        <v>1</v>
      </c>
      <c r="D1162">
        <v>2361006</v>
      </c>
      <c r="E1162" t="s">
        <v>242</v>
      </c>
      <c r="K1162">
        <v>42</v>
      </c>
      <c r="L1162">
        <v>10</v>
      </c>
      <c r="M1162">
        <v>32</v>
      </c>
      <c r="N1162">
        <f t="shared" si="126"/>
        <v>0</v>
      </c>
      <c r="O1162">
        <f t="shared" si="127"/>
        <v>1</v>
      </c>
      <c r="P1162" t="str">
        <f t="shared" si="128"/>
        <v>OK</v>
      </c>
      <c r="Q1162">
        <f t="shared" si="129"/>
        <v>0</v>
      </c>
      <c r="R1162" t="str">
        <f t="shared" si="130"/>
        <v/>
      </c>
      <c r="S1162" t="str">
        <f t="shared" si="131"/>
        <v/>
      </c>
      <c r="T1162" t="str">
        <f t="shared" si="132"/>
        <v/>
      </c>
    </row>
    <row r="1163" spans="1:20">
      <c r="A1163">
        <v>2361</v>
      </c>
      <c r="B1163" t="s">
        <v>239</v>
      </c>
      <c r="C1163">
        <v>1</v>
      </c>
      <c r="D1163">
        <v>2361007</v>
      </c>
      <c r="E1163" t="s">
        <v>243</v>
      </c>
      <c r="K1163">
        <v>42</v>
      </c>
      <c r="L1163">
        <v>10</v>
      </c>
      <c r="M1163">
        <v>32</v>
      </c>
      <c r="N1163">
        <f t="shared" si="126"/>
        <v>0</v>
      </c>
      <c r="O1163">
        <f t="shared" si="127"/>
        <v>1</v>
      </c>
      <c r="P1163" t="str">
        <f t="shared" si="128"/>
        <v>OK</v>
      </c>
      <c r="Q1163">
        <f t="shared" si="129"/>
        <v>0</v>
      </c>
      <c r="R1163" t="str">
        <f t="shared" si="130"/>
        <v/>
      </c>
      <c r="S1163" t="str">
        <f t="shared" si="131"/>
        <v/>
      </c>
      <c r="T1163" t="str">
        <f t="shared" si="132"/>
        <v/>
      </c>
    </row>
    <row r="1164" spans="1:20">
      <c r="A1164">
        <v>2361</v>
      </c>
      <c r="B1164" t="s">
        <v>239</v>
      </c>
      <c r="C1164">
        <v>1</v>
      </c>
      <c r="D1164">
        <v>2361008</v>
      </c>
      <c r="E1164" t="s">
        <v>244</v>
      </c>
      <c r="K1164">
        <v>46</v>
      </c>
      <c r="L1164">
        <v>11</v>
      </c>
      <c r="M1164">
        <v>35</v>
      </c>
      <c r="N1164">
        <f t="shared" si="126"/>
        <v>0</v>
      </c>
      <c r="O1164">
        <f t="shared" si="127"/>
        <v>1</v>
      </c>
      <c r="P1164" t="str">
        <f t="shared" si="128"/>
        <v>OK</v>
      </c>
      <c r="Q1164">
        <f t="shared" si="129"/>
        <v>0</v>
      </c>
      <c r="R1164" t="str">
        <f t="shared" si="130"/>
        <v/>
      </c>
      <c r="S1164" t="str">
        <f t="shared" si="131"/>
        <v/>
      </c>
      <c r="T1164" t="str">
        <f t="shared" si="132"/>
        <v/>
      </c>
    </row>
    <row r="1165" spans="1:20">
      <c r="A1165">
        <v>2361</v>
      </c>
      <c r="B1165" t="s">
        <v>239</v>
      </c>
      <c r="C1165">
        <v>1</v>
      </c>
      <c r="D1165">
        <v>2361009</v>
      </c>
      <c r="E1165" t="s">
        <v>97</v>
      </c>
      <c r="K1165">
        <v>50</v>
      </c>
      <c r="L1165">
        <v>12</v>
      </c>
      <c r="M1165">
        <v>38</v>
      </c>
      <c r="N1165">
        <f t="shared" si="126"/>
        <v>0</v>
      </c>
      <c r="O1165">
        <f t="shared" si="127"/>
        <v>1</v>
      </c>
      <c r="P1165" t="str">
        <f t="shared" si="128"/>
        <v>OK</v>
      </c>
      <c r="Q1165">
        <f t="shared" si="129"/>
        <v>0</v>
      </c>
      <c r="R1165" t="str">
        <f t="shared" si="130"/>
        <v/>
      </c>
      <c r="S1165" t="str">
        <f t="shared" si="131"/>
        <v/>
      </c>
      <c r="T1165" t="str">
        <f t="shared" si="132"/>
        <v/>
      </c>
    </row>
    <row r="1166" spans="1:20">
      <c r="A1166">
        <v>2361</v>
      </c>
      <c r="B1166" t="s">
        <v>239</v>
      </c>
      <c r="C1166">
        <v>1</v>
      </c>
      <c r="D1166">
        <v>2361010</v>
      </c>
      <c r="E1166" t="s">
        <v>245</v>
      </c>
      <c r="K1166">
        <v>50</v>
      </c>
      <c r="L1166">
        <v>11</v>
      </c>
      <c r="M1166">
        <v>39</v>
      </c>
      <c r="N1166">
        <f t="shared" si="126"/>
        <v>0</v>
      </c>
      <c r="O1166">
        <f t="shared" si="127"/>
        <v>1</v>
      </c>
      <c r="P1166" t="str">
        <f t="shared" si="128"/>
        <v>OK</v>
      </c>
      <c r="Q1166">
        <f t="shared" si="129"/>
        <v>0</v>
      </c>
      <c r="R1166" t="str">
        <f t="shared" si="130"/>
        <v/>
      </c>
      <c r="S1166" t="str">
        <f t="shared" si="131"/>
        <v/>
      </c>
      <c r="T1166" t="str">
        <f t="shared" si="132"/>
        <v/>
      </c>
    </row>
    <row r="1167" spans="1:20">
      <c r="A1167">
        <v>2361</v>
      </c>
      <c r="B1167" t="s">
        <v>239</v>
      </c>
      <c r="C1167">
        <v>2</v>
      </c>
      <c r="D1167">
        <v>2361011</v>
      </c>
      <c r="E1167" t="s">
        <v>246</v>
      </c>
      <c r="K1167">
        <v>32</v>
      </c>
      <c r="L1167">
        <v>10</v>
      </c>
      <c r="M1167">
        <v>22</v>
      </c>
      <c r="N1167">
        <f t="shared" si="126"/>
        <v>0</v>
      </c>
      <c r="O1167">
        <f t="shared" si="127"/>
        <v>1</v>
      </c>
      <c r="P1167" t="str">
        <f t="shared" si="128"/>
        <v>OK</v>
      </c>
      <c r="Q1167">
        <f t="shared" si="129"/>
        <v>0</v>
      </c>
      <c r="R1167" t="str">
        <f t="shared" si="130"/>
        <v/>
      </c>
      <c r="S1167" t="str">
        <f t="shared" si="131"/>
        <v/>
      </c>
      <c r="T1167" t="str">
        <f t="shared" si="132"/>
        <v/>
      </c>
    </row>
    <row r="1168" spans="1:20">
      <c r="A1168">
        <v>2361</v>
      </c>
      <c r="B1168" t="s">
        <v>239</v>
      </c>
      <c r="C1168">
        <v>2</v>
      </c>
      <c r="D1168">
        <v>2361012</v>
      </c>
      <c r="E1168" t="s">
        <v>247</v>
      </c>
      <c r="K1168">
        <v>30</v>
      </c>
      <c r="L1168">
        <v>10</v>
      </c>
      <c r="M1168">
        <v>20</v>
      </c>
      <c r="N1168">
        <f t="shared" si="126"/>
        <v>0</v>
      </c>
      <c r="O1168">
        <f t="shared" si="127"/>
        <v>1</v>
      </c>
      <c r="P1168" t="str">
        <f t="shared" si="128"/>
        <v>OK</v>
      </c>
      <c r="Q1168">
        <f t="shared" si="129"/>
        <v>0</v>
      </c>
      <c r="R1168" t="str">
        <f t="shared" si="130"/>
        <v/>
      </c>
      <c r="S1168" t="str">
        <f t="shared" si="131"/>
        <v/>
      </c>
      <c r="T1168" t="str">
        <f t="shared" si="132"/>
        <v/>
      </c>
    </row>
    <row r="1169" spans="1:20">
      <c r="A1169">
        <v>2361</v>
      </c>
      <c r="B1169" t="s">
        <v>239</v>
      </c>
      <c r="C1169">
        <v>2</v>
      </c>
      <c r="D1169">
        <v>2361013</v>
      </c>
      <c r="E1169" t="s">
        <v>248</v>
      </c>
      <c r="K1169">
        <v>33</v>
      </c>
      <c r="L1169">
        <v>10</v>
      </c>
      <c r="M1169">
        <v>23</v>
      </c>
      <c r="N1169">
        <f t="shared" si="126"/>
        <v>0</v>
      </c>
      <c r="O1169">
        <f t="shared" si="127"/>
        <v>1</v>
      </c>
      <c r="P1169" t="str">
        <f t="shared" si="128"/>
        <v>OK</v>
      </c>
      <c r="Q1169">
        <f t="shared" si="129"/>
        <v>0</v>
      </c>
      <c r="R1169" t="str">
        <f t="shared" si="130"/>
        <v/>
      </c>
      <c r="S1169" t="str">
        <f t="shared" si="131"/>
        <v/>
      </c>
      <c r="T1169" t="str">
        <f t="shared" si="132"/>
        <v/>
      </c>
    </row>
    <row r="1170" spans="1:20">
      <c r="A1170">
        <v>2361</v>
      </c>
      <c r="B1170" t="s">
        <v>239</v>
      </c>
      <c r="C1170">
        <v>2</v>
      </c>
      <c r="D1170">
        <v>2361014</v>
      </c>
      <c r="E1170" t="s">
        <v>64</v>
      </c>
      <c r="K1170">
        <v>32</v>
      </c>
      <c r="L1170">
        <v>8</v>
      </c>
      <c r="M1170">
        <v>24</v>
      </c>
      <c r="N1170">
        <f t="shared" si="126"/>
        <v>0</v>
      </c>
      <c r="O1170">
        <f t="shared" si="127"/>
        <v>1</v>
      </c>
      <c r="P1170" t="str">
        <f t="shared" si="128"/>
        <v>OK</v>
      </c>
      <c r="Q1170">
        <f t="shared" si="129"/>
        <v>0</v>
      </c>
      <c r="R1170" t="str">
        <f t="shared" si="130"/>
        <v/>
      </c>
      <c r="S1170" t="str">
        <f t="shared" si="131"/>
        <v/>
      </c>
      <c r="T1170" t="str">
        <f t="shared" si="132"/>
        <v/>
      </c>
    </row>
    <row r="1171" spans="1:20">
      <c r="A1171">
        <v>2361</v>
      </c>
      <c r="B1171" t="s">
        <v>239</v>
      </c>
      <c r="C1171">
        <v>2</v>
      </c>
      <c r="D1171">
        <v>2361015</v>
      </c>
      <c r="E1171" t="s">
        <v>249</v>
      </c>
      <c r="K1171">
        <v>30</v>
      </c>
      <c r="L1171">
        <v>9</v>
      </c>
      <c r="M1171">
        <v>21</v>
      </c>
      <c r="N1171">
        <f t="shared" si="126"/>
        <v>0</v>
      </c>
      <c r="O1171">
        <f t="shared" si="127"/>
        <v>1</v>
      </c>
      <c r="P1171" t="str">
        <f t="shared" si="128"/>
        <v>OK</v>
      </c>
      <c r="Q1171">
        <f t="shared" si="129"/>
        <v>0</v>
      </c>
      <c r="R1171" t="str">
        <f t="shared" si="130"/>
        <v/>
      </c>
      <c r="S1171" t="str">
        <f t="shared" si="131"/>
        <v/>
      </c>
      <c r="T1171" t="str">
        <f t="shared" si="132"/>
        <v/>
      </c>
    </row>
    <row r="1172" spans="1:20">
      <c r="A1172">
        <v>2361</v>
      </c>
      <c r="B1172" t="s">
        <v>239</v>
      </c>
      <c r="C1172">
        <v>2</v>
      </c>
      <c r="D1172">
        <v>2361016</v>
      </c>
      <c r="E1172" t="s">
        <v>250</v>
      </c>
      <c r="K1172">
        <v>34</v>
      </c>
      <c r="L1172">
        <v>10</v>
      </c>
      <c r="M1172">
        <v>24</v>
      </c>
      <c r="N1172">
        <f t="shared" si="126"/>
        <v>0</v>
      </c>
      <c r="O1172">
        <f t="shared" si="127"/>
        <v>1</v>
      </c>
      <c r="P1172" t="str">
        <f t="shared" si="128"/>
        <v>OK</v>
      </c>
      <c r="Q1172">
        <f t="shared" si="129"/>
        <v>0</v>
      </c>
      <c r="R1172" t="str">
        <f t="shared" si="130"/>
        <v/>
      </c>
      <c r="S1172" t="str">
        <f t="shared" si="131"/>
        <v/>
      </c>
      <c r="T1172" t="str">
        <f t="shared" si="132"/>
        <v/>
      </c>
    </row>
    <row r="1173" spans="1:20">
      <c r="A1173">
        <v>2361</v>
      </c>
      <c r="B1173" t="s">
        <v>239</v>
      </c>
      <c r="C1173">
        <v>2</v>
      </c>
      <c r="D1173">
        <v>2361017</v>
      </c>
      <c r="E1173" t="s">
        <v>177</v>
      </c>
      <c r="K1173">
        <v>30</v>
      </c>
      <c r="L1173">
        <v>9</v>
      </c>
      <c r="M1173">
        <v>21</v>
      </c>
      <c r="N1173">
        <f t="shared" si="126"/>
        <v>0</v>
      </c>
      <c r="O1173">
        <f t="shared" si="127"/>
        <v>1</v>
      </c>
      <c r="P1173" t="str">
        <f t="shared" si="128"/>
        <v>OK</v>
      </c>
      <c r="Q1173">
        <f t="shared" si="129"/>
        <v>0</v>
      </c>
      <c r="R1173" t="str">
        <f t="shared" si="130"/>
        <v/>
      </c>
      <c r="S1173" t="str">
        <f t="shared" si="131"/>
        <v/>
      </c>
      <c r="T1173" t="str">
        <f t="shared" si="132"/>
        <v/>
      </c>
    </row>
    <row r="1174" spans="1:20">
      <c r="A1174">
        <v>2361</v>
      </c>
      <c r="B1174" t="s">
        <v>239</v>
      </c>
      <c r="C1174">
        <v>2</v>
      </c>
      <c r="D1174">
        <v>2361018</v>
      </c>
      <c r="E1174" t="s">
        <v>251</v>
      </c>
      <c r="K1174">
        <v>30</v>
      </c>
      <c r="L1174">
        <v>9</v>
      </c>
      <c r="M1174">
        <v>21</v>
      </c>
      <c r="N1174">
        <f t="shared" si="126"/>
        <v>0</v>
      </c>
      <c r="O1174">
        <f t="shared" si="127"/>
        <v>1</v>
      </c>
      <c r="P1174" t="str">
        <f t="shared" si="128"/>
        <v>OK</v>
      </c>
      <c r="Q1174">
        <f t="shared" si="129"/>
        <v>0</v>
      </c>
      <c r="R1174" t="str">
        <f t="shared" si="130"/>
        <v/>
      </c>
      <c r="S1174" t="str">
        <f t="shared" si="131"/>
        <v/>
      </c>
      <c r="T1174" t="str">
        <f t="shared" si="132"/>
        <v/>
      </c>
    </row>
    <row r="1175" spans="1:20">
      <c r="A1175">
        <v>2361</v>
      </c>
      <c r="B1175" t="s">
        <v>239</v>
      </c>
      <c r="C1175">
        <v>2</v>
      </c>
      <c r="D1175">
        <v>2361019</v>
      </c>
      <c r="E1175" t="s">
        <v>66</v>
      </c>
      <c r="K1175">
        <v>30</v>
      </c>
      <c r="L1175">
        <v>8</v>
      </c>
      <c r="M1175">
        <v>22</v>
      </c>
      <c r="N1175">
        <f t="shared" si="126"/>
        <v>0</v>
      </c>
      <c r="O1175">
        <f t="shared" si="127"/>
        <v>1</v>
      </c>
      <c r="P1175" t="str">
        <f t="shared" si="128"/>
        <v>OK</v>
      </c>
      <c r="Q1175">
        <f t="shared" si="129"/>
        <v>0</v>
      </c>
      <c r="R1175" t="str">
        <f t="shared" si="130"/>
        <v/>
      </c>
      <c r="S1175" t="str">
        <f t="shared" si="131"/>
        <v/>
      </c>
      <c r="T1175" t="str">
        <f t="shared" si="132"/>
        <v/>
      </c>
    </row>
    <row r="1176" spans="1:20">
      <c r="A1176">
        <v>2361</v>
      </c>
      <c r="B1176" t="s">
        <v>239</v>
      </c>
      <c r="C1176">
        <v>2</v>
      </c>
      <c r="D1176">
        <v>2361020</v>
      </c>
      <c r="E1176" t="s">
        <v>26</v>
      </c>
      <c r="K1176">
        <v>14</v>
      </c>
      <c r="L1176">
        <v>4</v>
      </c>
      <c r="M1176">
        <v>10</v>
      </c>
      <c r="N1176">
        <f t="shared" si="126"/>
        <v>0</v>
      </c>
      <c r="O1176">
        <f t="shared" si="127"/>
        <v>1</v>
      </c>
      <c r="P1176" t="str">
        <f t="shared" si="128"/>
        <v>OK</v>
      </c>
      <c r="Q1176">
        <f t="shared" si="129"/>
        <v>0</v>
      </c>
      <c r="R1176" t="str">
        <f t="shared" si="130"/>
        <v/>
      </c>
      <c r="S1176" t="str">
        <f t="shared" si="131"/>
        <v/>
      </c>
      <c r="T1176" t="str">
        <f t="shared" si="132"/>
        <v/>
      </c>
    </row>
  </sheetData>
  <autoFilter ref="A1:T1176" xr:uid="{FFBF18A1-48D0-4653-88EB-0BA240C671C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BF4D-00CD-4D69-A80D-E06555EC31C6}">
  <sheetPr filterMode="1"/>
  <dimension ref="A1:Y1176"/>
  <sheetViews>
    <sheetView workbookViewId="0">
      <selection activeCell="W1" sqref="W1"/>
    </sheetView>
  </sheetViews>
  <sheetFormatPr defaultColWidth="11.42578125" defaultRowHeight="15"/>
  <cols>
    <col min="1" max="1" width="17.5703125" bestFit="1" customWidth="1"/>
    <col min="2" max="2" width="12.42578125" bestFit="1" customWidth="1"/>
    <col min="3" max="3" width="9.7109375" customWidth="1"/>
    <col min="4" max="4" width="81.42578125" bestFit="1" customWidth="1"/>
    <col min="5" max="5" width="12" bestFit="1" customWidth="1"/>
    <col min="6" max="6" width="15.42578125" bestFit="1" customWidth="1"/>
    <col min="7" max="7" width="125" bestFit="1" customWidth="1"/>
    <col min="8" max="8" width="15.85546875" customWidth="1"/>
    <col min="9" max="9" width="81.42578125" bestFit="1" customWidth="1"/>
    <col min="10" max="10" width="16.140625" customWidth="1"/>
    <col min="14" max="14" width="13.85546875" customWidth="1"/>
    <col min="15" max="15" width="14.85546875" customWidth="1"/>
    <col min="19" max="19" width="15.85546875" style="2" customWidth="1"/>
  </cols>
  <sheetData>
    <row r="1" spans="1:25">
      <c r="A1" t="s">
        <v>0</v>
      </c>
      <c r="B1" t="s">
        <v>1</v>
      </c>
      <c r="C1" t="s">
        <v>2</v>
      </c>
      <c r="D1" t="s">
        <v>3</v>
      </c>
      <c r="E1" t="s">
        <v>4</v>
      </c>
      <c r="F1" t="s">
        <v>5</v>
      </c>
      <c r="G1" t="s">
        <v>6</v>
      </c>
      <c r="H1" t="s">
        <v>7</v>
      </c>
      <c r="I1" t="s">
        <v>8</v>
      </c>
      <c r="K1" t="s">
        <v>10</v>
      </c>
      <c r="L1" t="s">
        <v>11</v>
      </c>
      <c r="M1" t="s">
        <v>12</v>
      </c>
      <c r="N1" s="1" t="s">
        <v>13</v>
      </c>
      <c r="O1" s="1" t="s">
        <v>14</v>
      </c>
      <c r="P1" s="1" t="s">
        <v>15</v>
      </c>
      <c r="Q1" s="1" t="s">
        <v>16</v>
      </c>
      <c r="R1" s="1" t="s">
        <v>17</v>
      </c>
      <c r="S1" s="1" t="s">
        <v>18</v>
      </c>
      <c r="T1" s="5" t="s">
        <v>13</v>
      </c>
      <c r="U1" s="5" t="s">
        <v>14</v>
      </c>
      <c r="V1" s="5" t="s">
        <v>15</v>
      </c>
      <c r="W1" s="5" t="s">
        <v>16</v>
      </c>
      <c r="X1" s="5" t="s">
        <v>17</v>
      </c>
      <c r="Y1" s="5" t="s">
        <v>18</v>
      </c>
    </row>
    <row r="2" spans="1:25" hidden="1">
      <c r="D2" t="str">
        <f>_xlfn.CONCAT(CompartenDetalle!C2," - ",CompartenDetalle!D2," - ",CompartenDetalle!E2)</f>
        <v>1 - 299999 - ASIGNATURA</v>
      </c>
      <c r="G2">
        <f>CompartenDetalle!G2</f>
        <v>0</v>
      </c>
      <c r="I2" t="str">
        <f>_xlfn.CONCAT(CompartenDetalle!H2," - ",CompartenDetalle!I2," - ",CompartenDetalle!J2)</f>
        <v xml:space="preserve"> -  - </v>
      </c>
      <c r="K2">
        <v>3</v>
      </c>
      <c r="L2">
        <v>1</v>
      </c>
      <c r="M2">
        <v>2</v>
      </c>
      <c r="N2">
        <f>IF(I2&lt;&gt;" -  - ",COUNTIF($I$2:$I$1176,I2),0)</f>
        <v>0</v>
      </c>
      <c r="O2">
        <f>COUNTIF($D$2:$D$1176,D2)</f>
        <v>1</v>
      </c>
      <c r="P2" t="str">
        <f>IF(I2=D2,1,"OK")</f>
        <v>OK</v>
      </c>
      <c r="Q2">
        <f>COUNTIF($I$2:$I$1176,D2)</f>
        <v>0</v>
      </c>
      <c r="R2" t="str">
        <f>IF(I2=" -  - ","",COUNTIF($D$2:$D$1176,I2))</f>
        <v/>
      </c>
      <c r="S2" t="str">
        <f>IF(CompartenDetalle!G2="","",IF(ISNUMBER(SEARCH("DOBLE GRADO",G2)),"","1"))</f>
        <v/>
      </c>
      <c r="T2" t="str">
        <f>IF(N2=CompartenDetalle!N2,"","*")</f>
        <v/>
      </c>
      <c r="U2" t="str">
        <f>IF(O2=CompartenDetalle!O2,"","*")</f>
        <v/>
      </c>
      <c r="V2" t="str">
        <f>IF(P2=CompartenDetalle!P2,"","*")</f>
        <v/>
      </c>
      <c r="W2" t="str">
        <f>IF(Q2=CompartenDetalle!Q2,"","*")</f>
        <v/>
      </c>
      <c r="X2" t="str">
        <f>IF(R2=CompartenDetalle!R2,"","*")</f>
        <v/>
      </c>
      <c r="Y2" t="str">
        <f>IF(S2=CompartenDetalle!S2,"","*")</f>
        <v/>
      </c>
    </row>
    <row r="3" spans="1:25" hidden="1">
      <c r="D3" t="str">
        <f>_xlfn.CONCAT(CompartenDetalle!C3," - ",CompartenDetalle!D3," - ",CompartenDetalle!E3)</f>
        <v>1 - 2028006 - ESTRUCTURAS ALGEBRAICAS</v>
      </c>
      <c r="G3">
        <f>CompartenDetalle!G3</f>
        <v>0</v>
      </c>
      <c r="I3" t="str">
        <f>_xlfn.CONCAT(CompartenDetalle!H3," - ",CompartenDetalle!I3," - ",CompartenDetalle!J3)</f>
        <v xml:space="preserve"> -  - </v>
      </c>
      <c r="K3">
        <v>1</v>
      </c>
      <c r="L3">
        <v>1</v>
      </c>
      <c r="M3">
        <v>0</v>
      </c>
      <c r="N3">
        <f t="shared" ref="N3:N66" si="0">IF(I3&lt;&gt;" -  - ",COUNTIF($I$2:$I$1176,I3),0)</f>
        <v>0</v>
      </c>
      <c r="O3">
        <f t="shared" ref="O3:O66" si="1">COUNTIF($D$2:$D$1176,D3)</f>
        <v>1</v>
      </c>
      <c r="P3" t="str">
        <f t="shared" ref="P3:P66" si="2">IF(I3=D3,1,"OK")</f>
        <v>OK</v>
      </c>
      <c r="Q3">
        <f>COUNTIF($I$2:$I$1176,D3)</f>
        <v>1</v>
      </c>
      <c r="R3" t="str">
        <f t="shared" ref="R3:R66" si="3">IF(I3=" -  - ","",COUNTIF($D$2:$D$1176,I3))</f>
        <v/>
      </c>
      <c r="S3" t="str">
        <f>IF(CompartenDetalle!G3="","",IF(ISNUMBER(SEARCH("DOBLE GRADO",G3)),"","1"))</f>
        <v/>
      </c>
      <c r="T3" t="str">
        <f>IF(N3=CompartenDetalle!N3,"","*")</f>
        <v/>
      </c>
      <c r="U3" t="str">
        <f>IF(O3=CompartenDetalle!O3,"","*")</f>
        <v/>
      </c>
      <c r="V3" t="str">
        <f>IF(P3=CompartenDetalle!P3,"","*")</f>
        <v/>
      </c>
      <c r="W3" t="str">
        <f>IF(Q3=CompartenDetalle!Q3,"","*")</f>
        <v/>
      </c>
      <c r="X3" t="str">
        <f>IF(R3=CompartenDetalle!R3,"","*")</f>
        <v/>
      </c>
      <c r="Y3" t="str">
        <f>IF(S3=CompartenDetalle!S3,"","*")</f>
        <v/>
      </c>
    </row>
    <row r="4" spans="1:25" hidden="1">
      <c r="D4" t="str">
        <f>_xlfn.CONCAT(CompartenDetalle!C4," - ",CompartenDetalle!D4," - ",CompartenDetalle!E4)</f>
        <v>1 - 2028007 - CALCULO</v>
      </c>
      <c r="G4">
        <f>CompartenDetalle!G4</f>
        <v>0</v>
      </c>
      <c r="I4" t="str">
        <f>_xlfn.CONCAT(CompartenDetalle!H4," - ",CompartenDetalle!I4," - ",CompartenDetalle!J4)</f>
        <v xml:space="preserve"> -  - </v>
      </c>
      <c r="K4">
        <v>3</v>
      </c>
      <c r="L4">
        <v>2</v>
      </c>
      <c r="M4">
        <v>1</v>
      </c>
      <c r="N4">
        <f t="shared" si="0"/>
        <v>0</v>
      </c>
      <c r="O4">
        <f t="shared" si="1"/>
        <v>1</v>
      </c>
      <c r="P4" t="str">
        <f t="shared" si="2"/>
        <v>OK</v>
      </c>
      <c r="Q4">
        <f t="shared" ref="Q4:Q67" si="4">COUNTIF($I$2:$I$1176,D4)</f>
        <v>1</v>
      </c>
      <c r="R4" t="str">
        <f t="shared" si="3"/>
        <v/>
      </c>
      <c r="S4" t="str">
        <f>IF(CompartenDetalle!G4="","",IF(ISNUMBER(SEARCH("DOBLE GRADO",G4)),"","1"))</f>
        <v/>
      </c>
      <c r="T4" t="str">
        <f>IF(N4=CompartenDetalle!N4,"","*")</f>
        <v/>
      </c>
      <c r="U4" t="str">
        <f>IF(O4=CompartenDetalle!O4,"","*")</f>
        <v/>
      </c>
      <c r="V4" t="str">
        <f>IF(P4=CompartenDetalle!P4,"","*")</f>
        <v/>
      </c>
      <c r="W4" t="str">
        <f>IF(Q4=CompartenDetalle!Q4,"","*")</f>
        <v/>
      </c>
      <c r="X4" t="str">
        <f>IF(R4=CompartenDetalle!R4,"","*")</f>
        <v/>
      </c>
      <c r="Y4" t="str">
        <f>IF(S4=CompartenDetalle!S4,"","*")</f>
        <v/>
      </c>
    </row>
    <row r="5" spans="1:25" hidden="1">
      <c r="D5" t="str">
        <f>_xlfn.CONCAT(CompartenDetalle!C5," - ",CompartenDetalle!D5," - ",CompartenDetalle!E5)</f>
        <v>2 - 2028012 - IDIOMA MODERNO</v>
      </c>
      <c r="G5">
        <f>CompartenDetalle!G5</f>
        <v>0</v>
      </c>
      <c r="I5" t="str">
        <f>_xlfn.CONCAT(CompartenDetalle!H5," - ",CompartenDetalle!I5," - ",CompartenDetalle!J5)</f>
        <v xml:space="preserve"> -  - </v>
      </c>
      <c r="K5">
        <v>1</v>
      </c>
      <c r="L5">
        <v>1</v>
      </c>
      <c r="M5">
        <v>0</v>
      </c>
      <c r="N5">
        <f t="shared" si="0"/>
        <v>0</v>
      </c>
      <c r="O5">
        <f t="shared" si="1"/>
        <v>1</v>
      </c>
      <c r="P5" t="str">
        <f t="shared" si="2"/>
        <v>OK</v>
      </c>
      <c r="Q5">
        <f t="shared" si="4"/>
        <v>0</v>
      </c>
      <c r="R5" t="str">
        <f t="shared" si="3"/>
        <v/>
      </c>
      <c r="S5" t="str">
        <f>IF(CompartenDetalle!G5="","",IF(ISNUMBER(SEARCH("DOBLE GRADO",G5)),"","1"))</f>
        <v/>
      </c>
      <c r="T5" t="str">
        <f>IF(N5=CompartenDetalle!N5,"","*")</f>
        <v/>
      </c>
      <c r="U5" t="str">
        <f>IF(O5=CompartenDetalle!O5,"","*")</f>
        <v/>
      </c>
      <c r="V5" t="str">
        <f>IF(P5=CompartenDetalle!P5,"","*")</f>
        <v/>
      </c>
      <c r="W5" t="str">
        <f>IF(Q5=CompartenDetalle!Q5,"","*")</f>
        <v/>
      </c>
      <c r="X5" t="str">
        <f>IF(R5=CompartenDetalle!R5,"","*")</f>
        <v/>
      </c>
      <c r="Y5" t="str">
        <f>IF(S5=CompartenDetalle!S5,"","*")</f>
        <v/>
      </c>
    </row>
    <row r="6" spans="1:25" hidden="1">
      <c r="D6" t="str">
        <f>_xlfn.CONCAT(CompartenDetalle!C6," - ",CompartenDetalle!D6," - ",CompartenDetalle!E6)</f>
        <v>2 - 2028013 - GEOMETRIA AFIN</v>
      </c>
      <c r="G6">
        <f>CompartenDetalle!G6</f>
        <v>0</v>
      </c>
      <c r="I6" t="str">
        <f>_xlfn.CONCAT(CompartenDetalle!H6," - ",CompartenDetalle!I6," - ",CompartenDetalle!J6)</f>
        <v xml:space="preserve"> -  - </v>
      </c>
      <c r="K6">
        <v>2</v>
      </c>
      <c r="L6">
        <v>1</v>
      </c>
      <c r="M6">
        <v>1</v>
      </c>
      <c r="N6">
        <f t="shared" si="0"/>
        <v>0</v>
      </c>
      <c r="O6">
        <f t="shared" si="1"/>
        <v>1</v>
      </c>
      <c r="P6" t="str">
        <f t="shared" si="2"/>
        <v>OK</v>
      </c>
      <c r="Q6">
        <f t="shared" si="4"/>
        <v>1</v>
      </c>
      <c r="R6" t="str">
        <f t="shared" si="3"/>
        <v/>
      </c>
      <c r="S6" t="str">
        <f>IF(CompartenDetalle!G6="","",IF(ISNUMBER(SEARCH("DOBLE GRADO",G6)),"","1"))</f>
        <v/>
      </c>
      <c r="T6" t="str">
        <f>IF(N6=CompartenDetalle!N6,"","*")</f>
        <v/>
      </c>
      <c r="U6" t="str">
        <f>IF(O6=CompartenDetalle!O6,"","*")</f>
        <v/>
      </c>
      <c r="V6" t="str">
        <f>IF(P6=CompartenDetalle!P6,"","*")</f>
        <v/>
      </c>
      <c r="W6" t="str">
        <f>IF(Q6=CompartenDetalle!Q6,"","*")</f>
        <v/>
      </c>
      <c r="X6" t="str">
        <f>IF(R6=CompartenDetalle!R6,"","*")</f>
        <v/>
      </c>
      <c r="Y6" t="str">
        <f>IF(S6=CompartenDetalle!S6,"","*")</f>
        <v/>
      </c>
    </row>
    <row r="7" spans="1:25" hidden="1">
      <c r="D7" t="str">
        <f>_xlfn.CONCAT(CompartenDetalle!C7," - ",CompartenDetalle!D7," - ",CompartenDetalle!E7)</f>
        <v>2 - 2028014 - ESTRUCTURAS ALGEBRAICAS AVANZADAS</v>
      </c>
      <c r="G7">
        <f>CompartenDetalle!G7</f>
        <v>0</v>
      </c>
      <c r="I7" t="str">
        <f>_xlfn.CONCAT(CompartenDetalle!H7," - ",CompartenDetalle!I7," - ",CompartenDetalle!J7)</f>
        <v xml:space="preserve"> -  - </v>
      </c>
      <c r="K7">
        <v>1</v>
      </c>
      <c r="L7">
        <v>0</v>
      </c>
      <c r="M7">
        <v>1</v>
      </c>
      <c r="N7">
        <f t="shared" si="0"/>
        <v>0</v>
      </c>
      <c r="O7">
        <f t="shared" si="1"/>
        <v>1</v>
      </c>
      <c r="P7" t="str">
        <f t="shared" si="2"/>
        <v>OK</v>
      </c>
      <c r="Q7">
        <f t="shared" si="4"/>
        <v>1</v>
      </c>
      <c r="R7" t="str">
        <f t="shared" si="3"/>
        <v/>
      </c>
      <c r="S7" t="str">
        <f>IF(CompartenDetalle!G7="","",IF(ISNUMBER(SEARCH("DOBLE GRADO",G7)),"","1"))</f>
        <v/>
      </c>
      <c r="T7" t="str">
        <f>IF(N7=CompartenDetalle!N7,"","*")</f>
        <v/>
      </c>
      <c r="U7" t="str">
        <f>IF(O7=CompartenDetalle!O7,"","*")</f>
        <v/>
      </c>
      <c r="V7" t="str">
        <f>IF(P7=CompartenDetalle!P7,"","*")</f>
        <v/>
      </c>
      <c r="W7" t="str">
        <f>IF(Q7=CompartenDetalle!Q7,"","*")</f>
        <v/>
      </c>
      <c r="X7" t="str">
        <f>IF(R7=CompartenDetalle!R7,"","*")</f>
        <v/>
      </c>
      <c r="Y7" t="str">
        <f>IF(S7=CompartenDetalle!S7,"","*")</f>
        <v/>
      </c>
    </row>
    <row r="8" spans="1:25" hidden="1">
      <c r="D8" t="str">
        <f>_xlfn.CONCAT(CompartenDetalle!C8," - ",CompartenDetalle!D8," - ",CompartenDetalle!E8)</f>
        <v>2 - 2028016 - METODOS ESTADISTICOS DE GESTION E INVESTIGACION</v>
      </c>
      <c r="G8">
        <f>CompartenDetalle!G8</f>
        <v>0</v>
      </c>
      <c r="I8" t="str">
        <f>_xlfn.CONCAT(CompartenDetalle!H8," - ",CompartenDetalle!I8," - ",CompartenDetalle!J8)</f>
        <v xml:space="preserve"> -  - </v>
      </c>
      <c r="K8">
        <v>1</v>
      </c>
      <c r="L8">
        <v>1</v>
      </c>
      <c r="M8">
        <v>0</v>
      </c>
      <c r="N8">
        <f t="shared" si="0"/>
        <v>0</v>
      </c>
      <c r="O8">
        <f t="shared" si="1"/>
        <v>1</v>
      </c>
      <c r="P8" t="str">
        <f t="shared" si="2"/>
        <v>OK</v>
      </c>
      <c r="Q8">
        <f t="shared" si="4"/>
        <v>1</v>
      </c>
      <c r="R8" t="str">
        <f t="shared" si="3"/>
        <v/>
      </c>
      <c r="S8" t="str">
        <f>IF(CompartenDetalle!G8="","",IF(ISNUMBER(SEARCH("DOBLE GRADO",G8)),"","1"))</f>
        <v/>
      </c>
      <c r="T8" t="str">
        <f>IF(N8=CompartenDetalle!N8,"","*")</f>
        <v/>
      </c>
      <c r="U8" t="str">
        <f>IF(O8=CompartenDetalle!O8,"","*")</f>
        <v/>
      </c>
      <c r="V8" t="str">
        <f>IF(P8=CompartenDetalle!P8,"","*")</f>
        <v/>
      </c>
      <c r="W8" t="str">
        <f>IF(Q8=CompartenDetalle!Q8,"","*")</f>
        <v/>
      </c>
      <c r="X8" t="str">
        <f>IF(R8=CompartenDetalle!R8,"","*")</f>
        <v/>
      </c>
      <c r="Y8" t="str">
        <f>IF(S8=CompartenDetalle!S8,"","*")</f>
        <v/>
      </c>
    </row>
    <row r="9" spans="1:25" hidden="1">
      <c r="D9" t="str">
        <f>_xlfn.CONCAT(CompartenDetalle!C9," - ",CompartenDetalle!D9," - ",CompartenDetalle!E9)</f>
        <v>2 - 2028030 - TOPOLOGIA</v>
      </c>
      <c r="G9">
        <f>CompartenDetalle!G9</f>
        <v>0</v>
      </c>
      <c r="I9" t="str">
        <f>_xlfn.CONCAT(CompartenDetalle!H9," - ",CompartenDetalle!I9," - ",CompartenDetalle!J9)</f>
        <v xml:space="preserve"> -  - </v>
      </c>
      <c r="K9">
        <v>3</v>
      </c>
      <c r="L9">
        <v>2</v>
      </c>
      <c r="M9">
        <v>1</v>
      </c>
      <c r="N9">
        <f t="shared" si="0"/>
        <v>0</v>
      </c>
      <c r="O9">
        <f t="shared" si="1"/>
        <v>1</v>
      </c>
      <c r="P9" t="str">
        <f t="shared" si="2"/>
        <v>OK</v>
      </c>
      <c r="Q9">
        <f t="shared" si="4"/>
        <v>1</v>
      </c>
      <c r="R9" t="str">
        <f t="shared" si="3"/>
        <v/>
      </c>
      <c r="S9" t="str">
        <f>IF(CompartenDetalle!G9="","",IF(ISNUMBER(SEARCH("DOBLE GRADO",G9)),"","1"))</f>
        <v/>
      </c>
      <c r="T9" t="str">
        <f>IF(N9=CompartenDetalle!N9,"","*")</f>
        <v/>
      </c>
      <c r="U9" t="str">
        <f>IF(O9=CompartenDetalle!O9,"","*")</f>
        <v/>
      </c>
      <c r="V9" t="str">
        <f>IF(P9=CompartenDetalle!P9,"","*")</f>
        <v/>
      </c>
      <c r="W9" t="str">
        <f>IF(Q9=CompartenDetalle!Q9,"","*")</f>
        <v/>
      </c>
      <c r="X9" t="str">
        <f>IF(R9=CompartenDetalle!R9,"","*")</f>
        <v/>
      </c>
      <c r="Y9" t="str">
        <f>IF(S9=CompartenDetalle!S9,"","*")</f>
        <v/>
      </c>
    </row>
    <row r="10" spans="1:25" hidden="1">
      <c r="D10" t="str">
        <f>_xlfn.CONCAT(CompartenDetalle!C10," - ",CompartenDetalle!D10," - ",CompartenDetalle!E10)</f>
        <v>3 - 2028011 - ESTADISTICA MATEMATICA</v>
      </c>
      <c r="G10">
        <f>CompartenDetalle!G10</f>
        <v>0</v>
      </c>
      <c r="I10" t="str">
        <f>_xlfn.CONCAT(CompartenDetalle!H10," - ",CompartenDetalle!I10," - ",CompartenDetalle!J10)</f>
        <v xml:space="preserve"> -  - </v>
      </c>
      <c r="K10">
        <v>1</v>
      </c>
      <c r="L10">
        <v>1</v>
      </c>
      <c r="M10">
        <v>0</v>
      </c>
      <c r="N10">
        <f t="shared" si="0"/>
        <v>0</v>
      </c>
      <c r="O10">
        <f t="shared" si="1"/>
        <v>1</v>
      </c>
      <c r="P10" t="str">
        <f t="shared" si="2"/>
        <v>OK</v>
      </c>
      <c r="Q10">
        <f t="shared" si="4"/>
        <v>1</v>
      </c>
      <c r="R10" t="str">
        <f t="shared" si="3"/>
        <v/>
      </c>
      <c r="S10" t="str">
        <f>IF(CompartenDetalle!G10="","",IF(ISNUMBER(SEARCH("DOBLE GRADO",G10)),"","1"))</f>
        <v/>
      </c>
      <c r="T10" t="str">
        <f>IF(N10=CompartenDetalle!N10,"","*")</f>
        <v/>
      </c>
      <c r="U10" t="str">
        <f>IF(O10=CompartenDetalle!O10,"","*")</f>
        <v/>
      </c>
      <c r="V10" t="str">
        <f>IF(P10=CompartenDetalle!P10,"","*")</f>
        <v/>
      </c>
      <c r="W10" t="str">
        <f>IF(Q10=CompartenDetalle!Q10,"","*")</f>
        <v/>
      </c>
      <c r="X10" t="str">
        <f>IF(R10=CompartenDetalle!R10,"","*")</f>
        <v/>
      </c>
      <c r="Y10" t="str">
        <f>IF(S10=CompartenDetalle!S10,"","*")</f>
        <v/>
      </c>
    </row>
    <row r="11" spans="1:25" hidden="1">
      <c r="D11" t="str">
        <f>_xlfn.CONCAT(CompartenDetalle!C11," - ",CompartenDetalle!D11," - ",CompartenDetalle!E11)</f>
        <v>3 - 2028019 - DISEÑO Y ANALISIS DE ALGORITMOS</v>
      </c>
      <c r="G11">
        <f>CompartenDetalle!G11</f>
        <v>0</v>
      </c>
      <c r="I11" t="str">
        <f>_xlfn.CONCAT(CompartenDetalle!H11," - ",CompartenDetalle!I11," - ",CompartenDetalle!J11)</f>
        <v xml:space="preserve"> -  - </v>
      </c>
      <c r="K11">
        <v>1</v>
      </c>
      <c r="L11">
        <v>1</v>
      </c>
      <c r="M11">
        <v>0</v>
      </c>
      <c r="N11">
        <f t="shared" si="0"/>
        <v>0</v>
      </c>
      <c r="O11">
        <f t="shared" si="1"/>
        <v>1</v>
      </c>
      <c r="P11" t="str">
        <f t="shared" si="2"/>
        <v>OK</v>
      </c>
      <c r="Q11">
        <f t="shared" si="4"/>
        <v>1</v>
      </c>
      <c r="R11" t="str">
        <f t="shared" si="3"/>
        <v/>
      </c>
      <c r="S11" t="str">
        <f>IF(CompartenDetalle!G11="","",IF(ISNUMBER(SEARCH("DOBLE GRADO",G11)),"","1"))</f>
        <v/>
      </c>
      <c r="T11" t="str">
        <f>IF(N11=CompartenDetalle!N11,"","*")</f>
        <v/>
      </c>
      <c r="U11" t="str">
        <f>IF(O11=CompartenDetalle!O11,"","*")</f>
        <v/>
      </c>
      <c r="V11" t="str">
        <f>IF(P11=CompartenDetalle!P11,"","*")</f>
        <v/>
      </c>
      <c r="W11" t="str">
        <f>IF(Q11=CompartenDetalle!Q11,"","*")</f>
        <v/>
      </c>
      <c r="X11" t="str">
        <f>IF(R11=CompartenDetalle!R11,"","*")</f>
        <v/>
      </c>
      <c r="Y11" t="str">
        <f>IF(S11=CompartenDetalle!S11,"","*")</f>
        <v/>
      </c>
    </row>
    <row r="12" spans="1:25" hidden="1">
      <c r="D12" t="str">
        <f>_xlfn.CONCAT(CompartenDetalle!C12," - ",CompartenDetalle!D12," - ",CompartenDetalle!E12)</f>
        <v>3 - 2028021 - ANALISIS VECTORIAL II</v>
      </c>
      <c r="G12">
        <f>CompartenDetalle!G12</f>
        <v>0</v>
      </c>
      <c r="I12" t="str">
        <f>_xlfn.CONCAT(CompartenDetalle!H12," - ",CompartenDetalle!I12," - ",CompartenDetalle!J12)</f>
        <v xml:space="preserve"> -  - </v>
      </c>
      <c r="K12">
        <v>1</v>
      </c>
      <c r="L12">
        <v>0</v>
      </c>
      <c r="M12">
        <v>1</v>
      </c>
      <c r="N12">
        <f t="shared" si="0"/>
        <v>0</v>
      </c>
      <c r="O12">
        <f t="shared" si="1"/>
        <v>1</v>
      </c>
      <c r="P12" t="str">
        <f t="shared" si="2"/>
        <v>OK</v>
      </c>
      <c r="Q12">
        <f t="shared" si="4"/>
        <v>1</v>
      </c>
      <c r="R12" t="str">
        <f t="shared" si="3"/>
        <v/>
      </c>
      <c r="S12" t="str">
        <f>IF(CompartenDetalle!G12="","",IF(ISNUMBER(SEARCH("DOBLE GRADO",G12)),"","1"))</f>
        <v/>
      </c>
      <c r="T12" t="str">
        <f>IF(N12=CompartenDetalle!N12,"","*")</f>
        <v/>
      </c>
      <c r="U12" t="str">
        <f>IF(O12=CompartenDetalle!O12,"","*")</f>
        <v/>
      </c>
      <c r="V12" t="str">
        <f>IF(P12=CompartenDetalle!P12,"","*")</f>
        <v/>
      </c>
      <c r="W12" t="str">
        <f>IF(Q12=CompartenDetalle!Q12,"","*")</f>
        <v/>
      </c>
      <c r="X12" t="str">
        <f>IF(R12=CompartenDetalle!R12,"","*")</f>
        <v/>
      </c>
      <c r="Y12" t="str">
        <f>IF(S12=CompartenDetalle!S12,"","*")</f>
        <v/>
      </c>
    </row>
    <row r="13" spans="1:25" hidden="1">
      <c r="D13" t="str">
        <f>_xlfn.CONCAT(CompartenDetalle!C13," - ",CompartenDetalle!D13," - ",CompartenDetalle!E13)</f>
        <v>3 - 2028022 - ECUACIONES DIFERENCIALES ORDINARIAS</v>
      </c>
      <c r="G13">
        <f>CompartenDetalle!G13</f>
        <v>0</v>
      </c>
      <c r="I13" t="str">
        <f>_xlfn.CONCAT(CompartenDetalle!H13," - ",CompartenDetalle!I13," - ",CompartenDetalle!J13)</f>
        <v xml:space="preserve"> -  - </v>
      </c>
      <c r="K13">
        <v>3</v>
      </c>
      <c r="L13">
        <v>2</v>
      </c>
      <c r="M13">
        <v>1</v>
      </c>
      <c r="N13">
        <f t="shared" si="0"/>
        <v>0</v>
      </c>
      <c r="O13">
        <f t="shared" si="1"/>
        <v>1</v>
      </c>
      <c r="P13" t="str">
        <f t="shared" si="2"/>
        <v>OK</v>
      </c>
      <c r="Q13">
        <f t="shared" si="4"/>
        <v>1</v>
      </c>
      <c r="R13" t="str">
        <f t="shared" si="3"/>
        <v/>
      </c>
      <c r="S13" t="str">
        <f>IF(CompartenDetalle!G13="","",IF(ISNUMBER(SEARCH("DOBLE GRADO",G13)),"","1"))</f>
        <v/>
      </c>
      <c r="T13" t="str">
        <f>IF(N13=CompartenDetalle!N13,"","*")</f>
        <v/>
      </c>
      <c r="U13" t="str">
        <f>IF(O13=CompartenDetalle!O13,"","*")</f>
        <v/>
      </c>
      <c r="V13" t="str">
        <f>IF(P13=CompartenDetalle!P13,"","*")</f>
        <v/>
      </c>
      <c r="W13" t="str">
        <f>IF(Q13=CompartenDetalle!Q13,"","*")</f>
        <v/>
      </c>
      <c r="X13" t="str">
        <f>IF(R13=CompartenDetalle!R13,"","*")</f>
        <v/>
      </c>
      <c r="Y13" t="str">
        <f>IF(S13=CompartenDetalle!S13,"","*")</f>
        <v/>
      </c>
    </row>
    <row r="14" spans="1:25" hidden="1">
      <c r="D14" t="str">
        <f>_xlfn.CONCAT(CompartenDetalle!C14," - ",CompartenDetalle!D14," - ",CompartenDetalle!E14)</f>
        <v>3 - 2028024 - CURVAS Y SUPERFICIES</v>
      </c>
      <c r="G14">
        <f>CompartenDetalle!G14</f>
        <v>0</v>
      </c>
      <c r="I14" t="str">
        <f>_xlfn.CONCAT(CompartenDetalle!H14," - ",CompartenDetalle!I14," - ",CompartenDetalle!J14)</f>
        <v xml:space="preserve"> -  - </v>
      </c>
      <c r="K14">
        <v>2</v>
      </c>
      <c r="L14">
        <v>0</v>
      </c>
      <c r="M14">
        <v>2</v>
      </c>
      <c r="N14">
        <f t="shared" si="0"/>
        <v>0</v>
      </c>
      <c r="O14">
        <f t="shared" si="1"/>
        <v>1</v>
      </c>
      <c r="P14" t="str">
        <f t="shared" si="2"/>
        <v>OK</v>
      </c>
      <c r="Q14">
        <f t="shared" si="4"/>
        <v>1</v>
      </c>
      <c r="R14" t="str">
        <f t="shared" si="3"/>
        <v/>
      </c>
      <c r="S14" t="str">
        <f>IF(CompartenDetalle!G14="","",IF(ISNUMBER(SEARCH("DOBLE GRADO",G14)),"","1"))</f>
        <v/>
      </c>
      <c r="T14" t="str">
        <f>IF(N14=CompartenDetalle!N14,"","*")</f>
        <v/>
      </c>
      <c r="U14" t="str">
        <f>IF(O14=CompartenDetalle!O14,"","*")</f>
        <v/>
      </c>
      <c r="V14" t="str">
        <f>IF(P14=CompartenDetalle!P14,"","*")</f>
        <v/>
      </c>
      <c r="W14" t="str">
        <f>IF(Q14=CompartenDetalle!Q14,"","*")</f>
        <v/>
      </c>
      <c r="X14" t="str">
        <f>IF(R14=CompartenDetalle!R14,"","*")</f>
        <v/>
      </c>
      <c r="Y14" t="str">
        <f>IF(S14=CompartenDetalle!S14,"","*")</f>
        <v/>
      </c>
    </row>
    <row r="15" spans="1:25" hidden="1">
      <c r="D15" t="str">
        <f>_xlfn.CONCAT(CompartenDetalle!C15," - ",CompartenDetalle!D15," - ",CompartenDetalle!E15)</f>
        <v>3 - 2028026 - VARIABLE COMPLEJA Y ANALISIS FUNCIONAL</v>
      </c>
      <c r="G15">
        <f>CompartenDetalle!G15</f>
        <v>0</v>
      </c>
      <c r="I15" t="str">
        <f>_xlfn.CONCAT(CompartenDetalle!H15," - ",CompartenDetalle!I15," - ",CompartenDetalle!J15)</f>
        <v xml:space="preserve"> -  - </v>
      </c>
      <c r="K15">
        <v>1</v>
      </c>
      <c r="L15">
        <v>0</v>
      </c>
      <c r="M15">
        <v>1</v>
      </c>
      <c r="N15">
        <f t="shared" si="0"/>
        <v>0</v>
      </c>
      <c r="O15">
        <f t="shared" si="1"/>
        <v>1</v>
      </c>
      <c r="P15" t="str">
        <f t="shared" si="2"/>
        <v>OK</v>
      </c>
      <c r="Q15">
        <f t="shared" si="4"/>
        <v>1</v>
      </c>
      <c r="R15" t="str">
        <f t="shared" si="3"/>
        <v/>
      </c>
      <c r="S15" t="str">
        <f>IF(CompartenDetalle!G15="","",IF(ISNUMBER(SEARCH("DOBLE GRADO",G15)),"","1"))</f>
        <v/>
      </c>
      <c r="T15" t="str">
        <f>IF(N15=CompartenDetalle!N15,"","*")</f>
        <v/>
      </c>
      <c r="U15" t="str">
        <f>IF(O15=CompartenDetalle!O15,"","*")</f>
        <v/>
      </c>
      <c r="V15" t="str">
        <f>IF(P15=CompartenDetalle!P15,"","*")</f>
        <v/>
      </c>
      <c r="W15" t="str">
        <f>IF(Q15=CompartenDetalle!Q15,"","*")</f>
        <v/>
      </c>
      <c r="X15" t="str">
        <f>IF(R15=CompartenDetalle!R15,"","*")</f>
        <v/>
      </c>
      <c r="Y15" t="str">
        <f>IF(S15=CompartenDetalle!S15,"","*")</f>
        <v/>
      </c>
    </row>
    <row r="16" spans="1:25" hidden="1">
      <c r="D16" t="str">
        <f>_xlfn.CONCAT(CompartenDetalle!C16," - ",CompartenDetalle!D16," - ",CompartenDetalle!E16)</f>
        <v>3 - 2028027 - ECUACIONES EN DERIVADAS PARCIALES</v>
      </c>
      <c r="G16">
        <f>CompartenDetalle!G16</f>
        <v>0</v>
      </c>
      <c r="I16" t="str">
        <f>_xlfn.CONCAT(CompartenDetalle!H16," - ",CompartenDetalle!I16," - ",CompartenDetalle!J16)</f>
        <v xml:space="preserve"> -  - </v>
      </c>
      <c r="K16">
        <v>2</v>
      </c>
      <c r="L16">
        <v>2</v>
      </c>
      <c r="M16">
        <v>0</v>
      </c>
      <c r="N16">
        <f t="shared" si="0"/>
        <v>0</v>
      </c>
      <c r="O16">
        <f t="shared" si="1"/>
        <v>1</v>
      </c>
      <c r="P16" t="str">
        <f t="shared" si="2"/>
        <v>OK</v>
      </c>
      <c r="Q16">
        <f t="shared" si="4"/>
        <v>1</v>
      </c>
      <c r="R16" t="str">
        <f t="shared" si="3"/>
        <v/>
      </c>
      <c r="S16" t="str">
        <f>IF(CompartenDetalle!G16="","",IF(ISNUMBER(SEARCH("DOBLE GRADO",G16)),"","1"))</f>
        <v/>
      </c>
      <c r="T16" t="str">
        <f>IF(N16=CompartenDetalle!N16,"","*")</f>
        <v/>
      </c>
      <c r="U16" t="str">
        <f>IF(O16=CompartenDetalle!O16,"","*")</f>
        <v/>
      </c>
      <c r="V16" t="str">
        <f>IF(P16=CompartenDetalle!P16,"","*")</f>
        <v/>
      </c>
      <c r="W16" t="str">
        <f>IF(Q16=CompartenDetalle!Q16,"","*")</f>
        <v/>
      </c>
      <c r="X16" t="str">
        <f>IF(R16=CompartenDetalle!R16,"","*")</f>
        <v/>
      </c>
      <c r="Y16" t="str">
        <f>IF(S16=CompartenDetalle!S16,"","*")</f>
        <v/>
      </c>
    </row>
    <row r="17" spans="4:25" hidden="1">
      <c r="D17" t="str">
        <f>_xlfn.CONCAT(CompartenDetalle!C17," - ",CompartenDetalle!D17," - ",CompartenDetalle!E17)</f>
        <v>3 - 2028029 - GEOMETRIA COMPUTACIONAL</v>
      </c>
      <c r="G17">
        <f>CompartenDetalle!G17</f>
        <v>0</v>
      </c>
      <c r="I17" t="str">
        <f>_xlfn.CONCAT(CompartenDetalle!H17," - ",CompartenDetalle!I17," - ",CompartenDetalle!J17)</f>
        <v xml:space="preserve"> -  - </v>
      </c>
      <c r="K17">
        <v>2</v>
      </c>
      <c r="L17">
        <v>1</v>
      </c>
      <c r="M17">
        <v>1</v>
      </c>
      <c r="N17">
        <f t="shared" si="0"/>
        <v>0</v>
      </c>
      <c r="O17">
        <f t="shared" si="1"/>
        <v>1</v>
      </c>
      <c r="P17" t="str">
        <f t="shared" si="2"/>
        <v>OK</v>
      </c>
      <c r="Q17">
        <f t="shared" si="4"/>
        <v>1</v>
      </c>
      <c r="R17" t="str">
        <f t="shared" si="3"/>
        <v/>
      </c>
      <c r="S17" t="str">
        <f>IF(CompartenDetalle!G17="","",IF(ISNUMBER(SEARCH("DOBLE GRADO",G17)),"","1"))</f>
        <v/>
      </c>
      <c r="T17" t="str">
        <f>IF(N17=CompartenDetalle!N17,"","*")</f>
        <v/>
      </c>
      <c r="U17" t="str">
        <f>IF(O17=CompartenDetalle!O17,"","*")</f>
        <v/>
      </c>
      <c r="V17" t="str">
        <f>IF(P17=CompartenDetalle!P17,"","*")</f>
        <v/>
      </c>
      <c r="W17" t="str">
        <f>IF(Q17=CompartenDetalle!Q17,"","*")</f>
        <v/>
      </c>
      <c r="X17" t="str">
        <f>IF(R17=CompartenDetalle!R17,"","*")</f>
        <v/>
      </c>
      <c r="Y17" t="str">
        <f>IF(S17=CompartenDetalle!S17,"","*")</f>
        <v/>
      </c>
    </row>
    <row r="18" spans="4:25" hidden="1">
      <c r="D18" t="str">
        <f>_xlfn.CONCAT(CompartenDetalle!C18," - ",CompartenDetalle!D18," - ",CompartenDetalle!E18)</f>
        <v>4 - 2028031 - METODOS NUMERICOS</v>
      </c>
      <c r="G18">
        <f>CompartenDetalle!G18</f>
        <v>0</v>
      </c>
      <c r="I18" t="str">
        <f>_xlfn.CONCAT(CompartenDetalle!H18," - ",CompartenDetalle!I18," - ",CompartenDetalle!J18)</f>
        <v xml:space="preserve"> -  - </v>
      </c>
      <c r="K18">
        <v>2</v>
      </c>
      <c r="L18">
        <v>1</v>
      </c>
      <c r="M18">
        <v>1</v>
      </c>
      <c r="N18">
        <f t="shared" si="0"/>
        <v>0</v>
      </c>
      <c r="O18">
        <f t="shared" si="1"/>
        <v>1</v>
      </c>
      <c r="P18" t="str">
        <f t="shared" si="2"/>
        <v>OK</v>
      </c>
      <c r="Q18">
        <f t="shared" si="4"/>
        <v>1</v>
      </c>
      <c r="R18" t="str">
        <f t="shared" si="3"/>
        <v/>
      </c>
      <c r="S18" t="str">
        <f>IF(CompartenDetalle!G18="","",IF(ISNUMBER(SEARCH("DOBLE GRADO",G18)),"","1"))</f>
        <v/>
      </c>
      <c r="T18" t="str">
        <f>IF(N18=CompartenDetalle!N18,"","*")</f>
        <v/>
      </c>
      <c r="U18" t="str">
        <f>IF(O18=CompartenDetalle!O18,"","*")</f>
        <v/>
      </c>
      <c r="V18" t="str">
        <f>IF(P18=CompartenDetalle!P18,"","*")</f>
        <v/>
      </c>
      <c r="W18" t="str">
        <f>IF(Q18=CompartenDetalle!Q18,"","*")</f>
        <v/>
      </c>
      <c r="X18" t="str">
        <f>IF(R18=CompartenDetalle!R18,"","*")</f>
        <v/>
      </c>
      <c r="Y18" t="str">
        <f>IF(S18=CompartenDetalle!S18,"","*")</f>
        <v/>
      </c>
    </row>
    <row r="19" spans="4:25" hidden="1">
      <c r="D19" t="str">
        <f>_xlfn.CONCAT(CompartenDetalle!C19," - ",CompartenDetalle!D19," - ",CompartenDetalle!E19)</f>
        <v>4 - 2028032 - MINERIA DE DATOS</v>
      </c>
      <c r="G19">
        <f>CompartenDetalle!G19</f>
        <v>0</v>
      </c>
      <c r="I19" t="str">
        <f>_xlfn.CONCAT(CompartenDetalle!H19," - ",CompartenDetalle!I19," - ",CompartenDetalle!J19)</f>
        <v xml:space="preserve"> -  - </v>
      </c>
      <c r="K19">
        <v>2</v>
      </c>
      <c r="L19">
        <v>1</v>
      </c>
      <c r="M19">
        <v>1</v>
      </c>
      <c r="N19">
        <f t="shared" si="0"/>
        <v>0</v>
      </c>
      <c r="O19">
        <f t="shared" si="1"/>
        <v>1</v>
      </c>
      <c r="P19" t="str">
        <f t="shared" si="2"/>
        <v>OK</v>
      </c>
      <c r="Q19">
        <f t="shared" si="4"/>
        <v>1</v>
      </c>
      <c r="R19" t="str">
        <f t="shared" si="3"/>
        <v/>
      </c>
      <c r="S19" t="str">
        <f>IF(CompartenDetalle!G19="","",IF(ISNUMBER(SEARCH("DOBLE GRADO",G19)),"","1"))</f>
        <v/>
      </c>
      <c r="T19" t="str">
        <f>IF(N19=CompartenDetalle!N19,"","*")</f>
        <v/>
      </c>
      <c r="U19" t="str">
        <f>IF(O19=CompartenDetalle!O19,"","*")</f>
        <v/>
      </c>
      <c r="V19" t="str">
        <f>IF(P19=CompartenDetalle!P19,"","*")</f>
        <v/>
      </c>
      <c r="W19" t="str">
        <f>IF(Q19=CompartenDetalle!Q19,"","*")</f>
        <v/>
      </c>
      <c r="X19" t="str">
        <f>IF(R19=CompartenDetalle!R19,"","*")</f>
        <v/>
      </c>
      <c r="Y19" t="str">
        <f>IF(S19=CompartenDetalle!S19,"","*")</f>
        <v/>
      </c>
    </row>
    <row r="20" spans="4:25" hidden="1">
      <c r="D20" t="str">
        <f>_xlfn.CONCAT(CompartenDetalle!C20," - ",CompartenDetalle!D20," - ",CompartenDetalle!E20)</f>
        <v>4 - 2028033 - OPTIMIZACION Y ANALISIS DE REDES</v>
      </c>
      <c r="G20">
        <f>CompartenDetalle!G20</f>
        <v>0</v>
      </c>
      <c r="I20" t="str">
        <f>_xlfn.CONCAT(CompartenDetalle!H20," - ",CompartenDetalle!I20," - ",CompartenDetalle!J20)</f>
        <v xml:space="preserve"> -  - </v>
      </c>
      <c r="K20">
        <v>1</v>
      </c>
      <c r="L20">
        <v>1</v>
      </c>
      <c r="M20">
        <v>0</v>
      </c>
      <c r="N20">
        <f t="shared" si="0"/>
        <v>0</v>
      </c>
      <c r="O20">
        <f t="shared" si="1"/>
        <v>1</v>
      </c>
      <c r="P20" t="str">
        <f t="shared" si="2"/>
        <v>OK</v>
      </c>
      <c r="Q20">
        <f t="shared" si="4"/>
        <v>1</v>
      </c>
      <c r="R20" t="str">
        <f t="shared" si="3"/>
        <v/>
      </c>
      <c r="S20" t="str">
        <f>IF(CompartenDetalle!G20="","",IF(ISNUMBER(SEARCH("DOBLE GRADO",G20)),"","1"))</f>
        <v/>
      </c>
      <c r="T20" t="str">
        <f>IF(N20=CompartenDetalle!N20,"","*")</f>
        <v/>
      </c>
      <c r="U20" t="str">
        <f>IF(O20=CompartenDetalle!O20,"","*")</f>
        <v/>
      </c>
      <c r="V20" t="str">
        <f>IF(P20=CompartenDetalle!P20,"","*")</f>
        <v/>
      </c>
      <c r="W20" t="str">
        <f>IF(Q20=CompartenDetalle!Q20,"","*")</f>
        <v/>
      </c>
      <c r="X20" t="str">
        <f>IF(R20=CompartenDetalle!R20,"","*")</f>
        <v/>
      </c>
      <c r="Y20" t="str">
        <f>IF(S20=CompartenDetalle!S20,"","*")</f>
        <v/>
      </c>
    </row>
    <row r="21" spans="4:25" hidden="1">
      <c r="D21" t="str">
        <f>_xlfn.CONCAT(CompartenDetalle!C21," - ",CompartenDetalle!D21," - ",CompartenDetalle!E21)</f>
        <v>4 - 2028034 - MODELOS ESTADISTICOS PARA LA PREDICCION</v>
      </c>
      <c r="G21">
        <f>CompartenDetalle!G21</f>
        <v>0</v>
      </c>
      <c r="I21" t="str">
        <f>_xlfn.CONCAT(CompartenDetalle!H21," - ",CompartenDetalle!I21," - ",CompartenDetalle!J21)</f>
        <v xml:space="preserve"> -  - </v>
      </c>
      <c r="K21">
        <v>3</v>
      </c>
      <c r="L21">
        <v>0</v>
      </c>
      <c r="M21">
        <v>3</v>
      </c>
      <c r="N21">
        <f t="shared" si="0"/>
        <v>0</v>
      </c>
      <c r="O21">
        <f t="shared" si="1"/>
        <v>1</v>
      </c>
      <c r="P21" t="str">
        <f t="shared" si="2"/>
        <v>OK</v>
      </c>
      <c r="Q21">
        <f t="shared" si="4"/>
        <v>1</v>
      </c>
      <c r="R21" t="str">
        <f t="shared" si="3"/>
        <v/>
      </c>
      <c r="S21" t="str">
        <f>IF(CompartenDetalle!G21="","",IF(ISNUMBER(SEARCH("DOBLE GRADO",G21)),"","1"))</f>
        <v/>
      </c>
      <c r="T21" t="str">
        <f>IF(N21=CompartenDetalle!N21,"","*")</f>
        <v/>
      </c>
      <c r="U21" t="str">
        <f>IF(O21=CompartenDetalle!O21,"","*")</f>
        <v/>
      </c>
      <c r="V21" t="str">
        <f>IF(P21=CompartenDetalle!P21,"","*")</f>
        <v/>
      </c>
      <c r="W21" t="str">
        <f>IF(Q21=CompartenDetalle!Q21,"","*")</f>
        <v/>
      </c>
      <c r="X21" t="str">
        <f>IF(R21=CompartenDetalle!R21,"","*")</f>
        <v/>
      </c>
      <c r="Y21" t="str">
        <f>IF(S21=CompartenDetalle!S21,"","*")</f>
        <v/>
      </c>
    </row>
    <row r="22" spans="4:25" hidden="1">
      <c r="D22" t="str">
        <f>_xlfn.CONCAT(CompartenDetalle!C22," - ",CompartenDetalle!D22," - ",CompartenDetalle!E22)</f>
        <v>4 - 2028035 - RECONOCIMIENTO ACADEMICO DE CREDITOS</v>
      </c>
      <c r="G22">
        <f>CompartenDetalle!G22</f>
        <v>0</v>
      </c>
      <c r="I22" t="str">
        <f>_xlfn.CONCAT(CompartenDetalle!H22," - ",CompartenDetalle!I22," - ",CompartenDetalle!J22)</f>
        <v xml:space="preserve"> -  - </v>
      </c>
      <c r="K22">
        <v>2</v>
      </c>
      <c r="L22">
        <v>1</v>
      </c>
      <c r="M22">
        <v>1</v>
      </c>
      <c r="N22">
        <f t="shared" si="0"/>
        <v>0</v>
      </c>
      <c r="O22">
        <f t="shared" si="1"/>
        <v>1</v>
      </c>
      <c r="P22" t="str">
        <f t="shared" si="2"/>
        <v>OK</v>
      </c>
      <c r="Q22">
        <f t="shared" si="4"/>
        <v>0</v>
      </c>
      <c r="R22" t="str">
        <f t="shared" si="3"/>
        <v/>
      </c>
      <c r="S22" t="str">
        <f>IF(CompartenDetalle!G22="","",IF(ISNUMBER(SEARCH("DOBLE GRADO",G22)),"","1"))</f>
        <v/>
      </c>
      <c r="T22" t="str">
        <f>IF(N22=CompartenDetalle!N22,"","*")</f>
        <v/>
      </c>
      <c r="U22" t="str">
        <f>IF(O22=CompartenDetalle!O22,"","*")</f>
        <v/>
      </c>
      <c r="V22" t="str">
        <f>IF(P22=CompartenDetalle!P22,"","*")</f>
        <v/>
      </c>
      <c r="W22" t="str">
        <f>IF(Q22=CompartenDetalle!Q22,"","*")</f>
        <v/>
      </c>
      <c r="X22" t="str">
        <f>IF(R22=CompartenDetalle!R22,"","*")</f>
        <v/>
      </c>
      <c r="Y22" t="str">
        <f>IF(S22=CompartenDetalle!S22,"","*")</f>
        <v/>
      </c>
    </row>
    <row r="23" spans="4:25" hidden="1">
      <c r="D23" t="str">
        <f>_xlfn.CONCAT(CompartenDetalle!C23," - ",CompartenDetalle!D23," - ",CompartenDetalle!E23)</f>
        <v>4 - 2028036 - TRABAJO FIN DE GRADO</v>
      </c>
      <c r="G23">
        <f>CompartenDetalle!G23</f>
        <v>0</v>
      </c>
      <c r="I23" t="str">
        <f>_xlfn.CONCAT(CompartenDetalle!H23," - ",CompartenDetalle!I23," - ",CompartenDetalle!J23)</f>
        <v xml:space="preserve"> -  - </v>
      </c>
      <c r="K23">
        <v>10</v>
      </c>
      <c r="L23">
        <v>5</v>
      </c>
      <c r="M23">
        <v>5</v>
      </c>
      <c r="N23">
        <f t="shared" si="0"/>
        <v>0</v>
      </c>
      <c r="O23">
        <f t="shared" si="1"/>
        <v>1</v>
      </c>
      <c r="P23" t="str">
        <f t="shared" si="2"/>
        <v>OK</v>
      </c>
      <c r="Q23">
        <f t="shared" si="4"/>
        <v>0</v>
      </c>
      <c r="R23" t="str">
        <f t="shared" si="3"/>
        <v/>
      </c>
      <c r="S23" t="str">
        <f>IF(CompartenDetalle!G23="","",IF(ISNUMBER(SEARCH("DOBLE GRADO",G23)),"","1"))</f>
        <v/>
      </c>
      <c r="T23" t="str">
        <f>IF(N23=CompartenDetalle!N23,"","*")</f>
        <v/>
      </c>
      <c r="U23" t="str">
        <f>IF(O23=CompartenDetalle!O23,"","*")</f>
        <v/>
      </c>
      <c r="V23" t="str">
        <f>IF(P23=CompartenDetalle!P23,"","*")</f>
        <v/>
      </c>
      <c r="W23" t="str">
        <f>IF(Q23=CompartenDetalle!Q23,"","*")</f>
        <v/>
      </c>
      <c r="X23" t="str">
        <f>IF(R23=CompartenDetalle!R23,"","*")</f>
        <v/>
      </c>
      <c r="Y23" t="str">
        <f>IF(S23=CompartenDetalle!S23,"","*")</f>
        <v/>
      </c>
    </row>
    <row r="24" spans="4:25" hidden="1">
      <c r="D24" t="str">
        <f>_xlfn.CONCAT(CompartenDetalle!C24," - ",CompartenDetalle!D24," - ",CompartenDetalle!E24)</f>
        <v>4 - 2028037 - PRACTICAS EXTERNAS</v>
      </c>
      <c r="G24">
        <f>CompartenDetalle!G24</f>
        <v>0</v>
      </c>
      <c r="I24" t="str">
        <f>_xlfn.CONCAT(CompartenDetalle!H24," - ",CompartenDetalle!I24," - ",CompartenDetalle!J24)</f>
        <v xml:space="preserve"> -  - </v>
      </c>
      <c r="K24">
        <v>3</v>
      </c>
      <c r="L24">
        <v>2</v>
      </c>
      <c r="M24">
        <v>1</v>
      </c>
      <c r="N24">
        <f t="shared" si="0"/>
        <v>0</v>
      </c>
      <c r="O24">
        <f t="shared" si="1"/>
        <v>1</v>
      </c>
      <c r="P24" t="str">
        <f t="shared" si="2"/>
        <v>OK</v>
      </c>
      <c r="Q24">
        <f t="shared" si="4"/>
        <v>0</v>
      </c>
      <c r="R24" t="str">
        <f t="shared" si="3"/>
        <v/>
      </c>
      <c r="S24" t="str">
        <f>IF(CompartenDetalle!G24="","",IF(ISNUMBER(SEARCH("DOBLE GRADO",G24)),"","1"))</f>
        <v/>
      </c>
      <c r="T24" t="str">
        <f>IF(N24=CompartenDetalle!N24,"","*")</f>
        <v/>
      </c>
      <c r="U24" t="str">
        <f>IF(O24=CompartenDetalle!O24,"","*")</f>
        <v/>
      </c>
      <c r="V24" t="str">
        <f>IF(P24=CompartenDetalle!P24,"","*")</f>
        <v/>
      </c>
      <c r="W24" t="str">
        <f>IF(Q24=CompartenDetalle!Q24,"","*")</f>
        <v/>
      </c>
      <c r="X24" t="str">
        <f>IF(R24=CompartenDetalle!R24,"","*")</f>
        <v/>
      </c>
      <c r="Y24" t="str">
        <f>IF(S24=CompartenDetalle!S24,"","*")</f>
        <v/>
      </c>
    </row>
    <row r="25" spans="4:25" hidden="1">
      <c r="D25" t="str">
        <f>_xlfn.CONCAT(CompartenDetalle!C25," - ",CompartenDetalle!D25," - ",CompartenDetalle!E25)</f>
        <v>4 - 2028038 - VARIABLE REAL</v>
      </c>
      <c r="G25">
        <f>CompartenDetalle!G25</f>
        <v>0</v>
      </c>
      <c r="I25" t="str">
        <f>_xlfn.CONCAT(CompartenDetalle!H25," - ",CompartenDetalle!I25," - ",CompartenDetalle!J25)</f>
        <v xml:space="preserve"> -  - </v>
      </c>
      <c r="K25">
        <v>1</v>
      </c>
      <c r="L25">
        <v>1</v>
      </c>
      <c r="M25">
        <v>0</v>
      </c>
      <c r="N25">
        <f t="shared" si="0"/>
        <v>0</v>
      </c>
      <c r="O25">
        <f t="shared" si="1"/>
        <v>1</v>
      </c>
      <c r="P25" t="str">
        <f t="shared" si="2"/>
        <v>OK</v>
      </c>
      <c r="Q25">
        <f t="shared" si="4"/>
        <v>1</v>
      </c>
      <c r="R25" t="str">
        <f t="shared" si="3"/>
        <v/>
      </c>
      <c r="S25" t="str">
        <f>IF(CompartenDetalle!G25="","",IF(ISNUMBER(SEARCH("DOBLE GRADO",G25)),"","1"))</f>
        <v/>
      </c>
      <c r="T25" t="str">
        <f>IF(N25=CompartenDetalle!N25,"","*")</f>
        <v/>
      </c>
      <c r="U25" t="str">
        <f>IF(O25=CompartenDetalle!O25,"","*")</f>
        <v/>
      </c>
      <c r="V25" t="str">
        <f>IF(P25=CompartenDetalle!P25,"","*")</f>
        <v/>
      </c>
      <c r="W25" t="str">
        <f>IF(Q25=CompartenDetalle!Q25,"","*")</f>
        <v/>
      </c>
      <c r="X25" t="str">
        <f>IF(R25=CompartenDetalle!R25,"","*")</f>
        <v/>
      </c>
      <c r="Y25" t="str">
        <f>IF(S25=CompartenDetalle!S25,"","*")</f>
        <v/>
      </c>
    </row>
    <row r="26" spans="4:25" hidden="1">
      <c r="D26" t="str">
        <f>_xlfn.CONCAT(CompartenDetalle!C26," - ",CompartenDetalle!D26," - ",CompartenDetalle!E26)</f>
        <v>1 - 2032001 - LOGICA Y MATEMATICA DISCRETA</v>
      </c>
      <c r="G26" t="str">
        <f>CompartenDetalle!G26</f>
        <v>DOBLE GRADO EN DISEÑO Y DESARROLLO DE VIDEOJUEGOS E INGENIERIA DE COMPUTADORES (MOSTOLES)</v>
      </c>
      <c r="I26" t="str">
        <f>_xlfn.CONCAT(CompartenDetalle!H26," - ",CompartenDetalle!I26," - ",CompartenDetalle!J26)</f>
        <v>1 - 2321002 - LOGICA Y MATEMATICA DISCRETA</v>
      </c>
      <c r="K26">
        <v>12</v>
      </c>
      <c r="L26">
        <v>3</v>
      </c>
      <c r="M26">
        <v>9</v>
      </c>
      <c r="N26">
        <f t="shared" si="0"/>
        <v>1</v>
      </c>
      <c r="O26">
        <f t="shared" si="1"/>
        <v>2</v>
      </c>
      <c r="P26" t="str">
        <f t="shared" si="2"/>
        <v>OK</v>
      </c>
      <c r="Q26">
        <f t="shared" si="4"/>
        <v>0</v>
      </c>
      <c r="R26">
        <f t="shared" si="3"/>
        <v>1</v>
      </c>
      <c r="S26" t="str">
        <f>IF(CompartenDetalle!G26="","",IF(ISNUMBER(SEARCH("DOBLE GRADO",G26)),"","1"))</f>
        <v/>
      </c>
      <c r="T26" t="str">
        <f>IF(N26=CompartenDetalle!N26,"","*")</f>
        <v/>
      </c>
      <c r="U26" t="str">
        <f>IF(O26=CompartenDetalle!O26,"","*")</f>
        <v/>
      </c>
      <c r="V26" t="str">
        <f>IF(P26=CompartenDetalle!P26,"","*")</f>
        <v/>
      </c>
      <c r="W26" t="str">
        <f>IF(Q26=CompartenDetalle!Q26,"","*")</f>
        <v/>
      </c>
      <c r="X26" t="str">
        <f>IF(R26=CompartenDetalle!R26,"","*")</f>
        <v/>
      </c>
      <c r="Y26" t="str">
        <f>IF(S26=CompartenDetalle!S26,"","*")</f>
        <v/>
      </c>
    </row>
    <row r="27" spans="4:25" hidden="1">
      <c r="D27" t="str">
        <f>_xlfn.CONCAT(CompartenDetalle!C27," - ",CompartenDetalle!D27," - ",CompartenDetalle!E27)</f>
        <v>1 - 2032001 - LOGICA Y MATEMATICA DISCRETA</v>
      </c>
      <c r="G27">
        <f>CompartenDetalle!G27</f>
        <v>0</v>
      </c>
      <c r="I27" t="str">
        <f>_xlfn.CONCAT(CompartenDetalle!H27," - ",CompartenDetalle!I27," - ",CompartenDetalle!J27)</f>
        <v xml:space="preserve"> -  - </v>
      </c>
      <c r="K27">
        <v>41</v>
      </c>
      <c r="L27">
        <v>6</v>
      </c>
      <c r="M27">
        <v>35</v>
      </c>
      <c r="N27">
        <f t="shared" si="0"/>
        <v>0</v>
      </c>
      <c r="O27">
        <f t="shared" si="1"/>
        <v>2</v>
      </c>
      <c r="P27" t="str">
        <f t="shared" si="2"/>
        <v>OK</v>
      </c>
      <c r="Q27">
        <f t="shared" si="4"/>
        <v>0</v>
      </c>
      <c r="R27" t="str">
        <f t="shared" si="3"/>
        <v/>
      </c>
      <c r="S27" t="str">
        <f>IF(CompartenDetalle!G27="","",IF(ISNUMBER(SEARCH("DOBLE GRADO",G27)),"","1"))</f>
        <v/>
      </c>
      <c r="T27" t="str">
        <f>IF(N27=CompartenDetalle!N27,"","*")</f>
        <v/>
      </c>
      <c r="U27" t="str">
        <f>IF(O27=CompartenDetalle!O27,"","*")</f>
        <v/>
      </c>
      <c r="V27" t="str">
        <f>IF(P27=CompartenDetalle!P27,"","*")</f>
        <v/>
      </c>
      <c r="W27" t="str">
        <f>IF(Q27=CompartenDetalle!Q27,"","*")</f>
        <v/>
      </c>
      <c r="X27" t="str">
        <f>IF(R27=CompartenDetalle!R27,"","*")</f>
        <v/>
      </c>
      <c r="Y27" t="str">
        <f>IF(S27=CompartenDetalle!S27,"","*")</f>
        <v/>
      </c>
    </row>
    <row r="28" spans="4:25" hidden="1">
      <c r="D28" t="str">
        <f>_xlfn.CONCAT(CompartenDetalle!C28," - ",CompartenDetalle!D28," - ",CompartenDetalle!E28)</f>
        <v>1 - 2032002 - TECNOLOGIA DE COMPUTADORES</v>
      </c>
      <c r="G28" t="str">
        <f>CompartenDetalle!G28</f>
        <v>DOBLE GRADO EN INGENIERIA INFORMATICA E INGENIERIA DE COMPUTADORES (MOSTOLES)</v>
      </c>
      <c r="I28" t="str">
        <f>_xlfn.CONCAT(CompartenDetalle!H28," - ",CompartenDetalle!I28," - ",CompartenDetalle!J28)</f>
        <v>1 - 2113001 - TECNOLOGIA DE COMPUTADORES</v>
      </c>
      <c r="K28">
        <v>9</v>
      </c>
      <c r="L28">
        <v>1</v>
      </c>
      <c r="M28">
        <v>8</v>
      </c>
      <c r="N28">
        <f t="shared" si="0"/>
        <v>1</v>
      </c>
      <c r="O28">
        <f t="shared" si="1"/>
        <v>3</v>
      </c>
      <c r="P28" t="str">
        <f t="shared" si="2"/>
        <v>OK</v>
      </c>
      <c r="Q28">
        <f t="shared" si="4"/>
        <v>0</v>
      </c>
      <c r="R28">
        <f t="shared" si="3"/>
        <v>1</v>
      </c>
      <c r="S28" t="str">
        <f>IF(CompartenDetalle!G28="","",IF(ISNUMBER(SEARCH("DOBLE GRADO",G28)),"","1"))</f>
        <v/>
      </c>
      <c r="T28" t="str">
        <f>IF(N28=CompartenDetalle!N28,"","*")</f>
        <v/>
      </c>
      <c r="U28" t="str">
        <f>IF(O28=CompartenDetalle!O28,"","*")</f>
        <v/>
      </c>
      <c r="V28" t="str">
        <f>IF(P28=CompartenDetalle!P28,"","*")</f>
        <v/>
      </c>
      <c r="W28" t="str">
        <f>IF(Q28=CompartenDetalle!Q28,"","*")</f>
        <v/>
      </c>
      <c r="X28" t="str">
        <f>IF(R28=CompartenDetalle!R28,"","*")</f>
        <v/>
      </c>
      <c r="Y28" t="str">
        <f>IF(S28=CompartenDetalle!S28,"","*")</f>
        <v/>
      </c>
    </row>
    <row r="29" spans="4:25" hidden="1">
      <c r="D29" t="str">
        <f>_xlfn.CONCAT(CompartenDetalle!C29," - ",CompartenDetalle!D29," - ",CompartenDetalle!E29)</f>
        <v>1 - 2032002 - TECNOLOGIA DE COMPUTADORES</v>
      </c>
      <c r="G29" t="str">
        <f>CompartenDetalle!G29</f>
        <v>DOBLE GRADO EN DISEÑO Y DESARROLLO DE VIDEOJUEGOS E INGENIERIA DE COMPUTADORES (MOSTOLES)</v>
      </c>
      <c r="I29" t="str">
        <f>_xlfn.CONCAT(CompartenDetalle!H29," - ",CompartenDetalle!I29," - ",CompartenDetalle!J29)</f>
        <v>1 - 2321005 - TECNOLOGIA DE COMPUTADORES</v>
      </c>
      <c r="K29">
        <v>12</v>
      </c>
      <c r="L29">
        <v>3</v>
      </c>
      <c r="M29">
        <v>9</v>
      </c>
      <c r="N29">
        <f t="shared" si="0"/>
        <v>1</v>
      </c>
      <c r="O29">
        <f t="shared" si="1"/>
        <v>3</v>
      </c>
      <c r="P29" t="str">
        <f t="shared" si="2"/>
        <v>OK</v>
      </c>
      <c r="Q29">
        <f t="shared" si="4"/>
        <v>0</v>
      </c>
      <c r="R29">
        <f t="shared" si="3"/>
        <v>1</v>
      </c>
      <c r="S29" t="str">
        <f>IF(CompartenDetalle!G29="","",IF(ISNUMBER(SEARCH("DOBLE GRADO",G29)),"","1"))</f>
        <v/>
      </c>
      <c r="T29" t="str">
        <f>IF(N29=CompartenDetalle!N29,"","*")</f>
        <v/>
      </c>
      <c r="U29" t="str">
        <f>IF(O29=CompartenDetalle!O29,"","*")</f>
        <v/>
      </c>
      <c r="V29" t="str">
        <f>IF(P29=CompartenDetalle!P29,"","*")</f>
        <v/>
      </c>
      <c r="W29" t="str">
        <f>IF(Q29=CompartenDetalle!Q29,"","*")</f>
        <v/>
      </c>
      <c r="X29" t="str">
        <f>IF(R29=CompartenDetalle!R29,"","*")</f>
        <v/>
      </c>
      <c r="Y29" t="str">
        <f>IF(S29=CompartenDetalle!S29,"","*")</f>
        <v/>
      </c>
    </row>
    <row r="30" spans="4:25" hidden="1">
      <c r="D30" t="str">
        <f>_xlfn.CONCAT(CompartenDetalle!C30," - ",CompartenDetalle!D30," - ",CompartenDetalle!E30)</f>
        <v>1 - 2032002 - TECNOLOGIA DE COMPUTADORES</v>
      </c>
      <c r="G30">
        <f>CompartenDetalle!G30</f>
        <v>0</v>
      </c>
      <c r="I30" t="str">
        <f>_xlfn.CONCAT(CompartenDetalle!H30," - ",CompartenDetalle!I30," - ",CompartenDetalle!J30)</f>
        <v xml:space="preserve"> -  - </v>
      </c>
      <c r="K30">
        <v>50</v>
      </c>
      <c r="L30">
        <v>6</v>
      </c>
      <c r="M30">
        <v>44</v>
      </c>
      <c r="N30">
        <f t="shared" si="0"/>
        <v>0</v>
      </c>
      <c r="O30">
        <f t="shared" si="1"/>
        <v>3</v>
      </c>
      <c r="P30" t="str">
        <f t="shared" si="2"/>
        <v>OK</v>
      </c>
      <c r="Q30">
        <f t="shared" si="4"/>
        <v>0</v>
      </c>
      <c r="R30" t="str">
        <f t="shared" si="3"/>
        <v/>
      </c>
      <c r="S30" t="str">
        <f>IF(CompartenDetalle!G30="","",IF(ISNUMBER(SEARCH("DOBLE GRADO",G30)),"","1"))</f>
        <v/>
      </c>
      <c r="T30" t="str">
        <f>IF(N30=CompartenDetalle!N30,"","*")</f>
        <v/>
      </c>
      <c r="U30" t="str">
        <f>IF(O30=CompartenDetalle!O30,"","*")</f>
        <v/>
      </c>
      <c r="V30" t="str">
        <f>IF(P30=CompartenDetalle!P30,"","*")</f>
        <v/>
      </c>
      <c r="W30" t="str">
        <f>IF(Q30=CompartenDetalle!Q30,"","*")</f>
        <v/>
      </c>
      <c r="X30" t="str">
        <f>IF(R30=CompartenDetalle!R30,"","*")</f>
        <v/>
      </c>
      <c r="Y30" t="str">
        <f>IF(S30=CompartenDetalle!S30,"","*")</f>
        <v/>
      </c>
    </row>
    <row r="31" spans="4:25" hidden="1">
      <c r="D31" t="str">
        <f>_xlfn.CONCAT(CompartenDetalle!C31," - ",CompartenDetalle!D31," - ",CompartenDetalle!E31)</f>
        <v>1 - 2032003 - FUNDAMENTOS FISICOS DE LOS COMPUTADORES</v>
      </c>
      <c r="G31" t="str">
        <f>CompartenDetalle!G31</f>
        <v>DOBLE GRADO EN INGENIERIA INFORMATICA E INGENIERIA DE COMPUTADORES (MOSTOLES)</v>
      </c>
      <c r="I31" t="str">
        <f>_xlfn.CONCAT(CompartenDetalle!H31," - ",CompartenDetalle!I31," - ",CompartenDetalle!J31)</f>
        <v>1 - 2113003 - FUNDAMENTOS FISICOS DE LOS COMPUTADORES</v>
      </c>
      <c r="K31">
        <v>11</v>
      </c>
      <c r="L31">
        <v>2</v>
      </c>
      <c r="M31">
        <v>9</v>
      </c>
      <c r="N31">
        <f t="shared" si="0"/>
        <v>1</v>
      </c>
      <c r="O31">
        <f t="shared" si="1"/>
        <v>2</v>
      </c>
      <c r="P31" t="str">
        <f t="shared" si="2"/>
        <v>OK</v>
      </c>
      <c r="Q31">
        <f t="shared" si="4"/>
        <v>0</v>
      </c>
      <c r="R31">
        <f t="shared" si="3"/>
        <v>1</v>
      </c>
      <c r="S31" t="str">
        <f>IF(CompartenDetalle!G31="","",IF(ISNUMBER(SEARCH("DOBLE GRADO",G31)),"","1"))</f>
        <v/>
      </c>
      <c r="T31" t="str">
        <f>IF(N31=CompartenDetalle!N31,"","*")</f>
        <v/>
      </c>
      <c r="U31" t="str">
        <f>IF(O31=CompartenDetalle!O31,"","*")</f>
        <v/>
      </c>
      <c r="V31" t="str">
        <f>IF(P31=CompartenDetalle!P31,"","*")</f>
        <v/>
      </c>
      <c r="W31" t="str">
        <f>IF(Q31=CompartenDetalle!Q31,"","*")</f>
        <v/>
      </c>
      <c r="X31" t="str">
        <f>IF(R31=CompartenDetalle!R31,"","*")</f>
        <v/>
      </c>
      <c r="Y31" t="str">
        <f>IF(S31=CompartenDetalle!S31,"","*")</f>
        <v/>
      </c>
    </row>
    <row r="32" spans="4:25" hidden="1">
      <c r="D32" t="str">
        <f>_xlfn.CONCAT(CompartenDetalle!C32," - ",CompartenDetalle!D32," - ",CompartenDetalle!E32)</f>
        <v>1 - 2032003 - FUNDAMENTOS FISICOS DE LOS COMPUTADORES</v>
      </c>
      <c r="G32">
        <f>CompartenDetalle!G32</f>
        <v>0</v>
      </c>
      <c r="I32" t="str">
        <f>_xlfn.CONCAT(CompartenDetalle!H32," - ",CompartenDetalle!I32," - ",CompartenDetalle!J32)</f>
        <v xml:space="preserve"> -  - </v>
      </c>
      <c r="K32">
        <v>54</v>
      </c>
      <c r="L32">
        <v>8</v>
      </c>
      <c r="M32">
        <v>46</v>
      </c>
      <c r="N32">
        <f t="shared" si="0"/>
        <v>0</v>
      </c>
      <c r="O32">
        <f t="shared" si="1"/>
        <v>2</v>
      </c>
      <c r="P32" t="str">
        <f t="shared" si="2"/>
        <v>OK</v>
      </c>
      <c r="Q32">
        <f t="shared" si="4"/>
        <v>0</v>
      </c>
      <c r="R32" t="str">
        <f t="shared" si="3"/>
        <v/>
      </c>
      <c r="S32" t="str">
        <f>IF(CompartenDetalle!G32="","",IF(ISNUMBER(SEARCH("DOBLE GRADO",G32)),"","1"))</f>
        <v/>
      </c>
      <c r="T32" t="str">
        <f>IF(N32=CompartenDetalle!N32,"","*")</f>
        <v/>
      </c>
      <c r="U32" t="str">
        <f>IF(O32=CompartenDetalle!O32,"","*")</f>
        <v/>
      </c>
      <c r="V32" t="str">
        <f>IF(P32=CompartenDetalle!P32,"","*")</f>
        <v/>
      </c>
      <c r="W32" t="str">
        <f>IF(Q32=CompartenDetalle!Q32,"","*")</f>
        <v/>
      </c>
      <c r="X32" t="str">
        <f>IF(R32=CompartenDetalle!R32,"","*")</f>
        <v/>
      </c>
      <c r="Y32" t="str">
        <f>IF(S32=CompartenDetalle!S32,"","*")</f>
        <v/>
      </c>
    </row>
    <row r="33" spans="4:25" hidden="1">
      <c r="D33" t="str">
        <f>_xlfn.CONCAT(CompartenDetalle!C33," - ",CompartenDetalle!D33," - ",CompartenDetalle!E33)</f>
        <v>1 - 2032004 - INTRODUCCION A LA PROGRAMACION</v>
      </c>
      <c r="G33" t="str">
        <f>CompartenDetalle!G33</f>
        <v>DOBLE GRADO EN INGENIERIA INFORMATICA E INGENIERIA DE COMPUTADORES (MOSTOLES)</v>
      </c>
      <c r="I33" t="str">
        <f>_xlfn.CONCAT(CompartenDetalle!H33," - ",CompartenDetalle!I33," - ",CompartenDetalle!J33)</f>
        <v>1 - 2113004 - INTRODUCCION A LA PROGRAMACION</v>
      </c>
      <c r="K33">
        <v>10</v>
      </c>
      <c r="L33">
        <v>2</v>
      </c>
      <c r="M33">
        <v>8</v>
      </c>
      <c r="N33">
        <f t="shared" si="0"/>
        <v>1</v>
      </c>
      <c r="O33">
        <f t="shared" si="1"/>
        <v>2</v>
      </c>
      <c r="P33" t="str">
        <f t="shared" si="2"/>
        <v>OK</v>
      </c>
      <c r="Q33">
        <f t="shared" si="4"/>
        <v>0</v>
      </c>
      <c r="R33">
        <f t="shared" si="3"/>
        <v>1</v>
      </c>
      <c r="S33" t="str">
        <f>IF(CompartenDetalle!G33="","",IF(ISNUMBER(SEARCH("DOBLE GRADO",G33)),"","1"))</f>
        <v/>
      </c>
      <c r="T33" t="str">
        <f>IF(N33=CompartenDetalle!N33,"","*")</f>
        <v/>
      </c>
      <c r="U33" t="str">
        <f>IF(O33=CompartenDetalle!O33,"","*")</f>
        <v/>
      </c>
      <c r="V33" t="str">
        <f>IF(P33=CompartenDetalle!P33,"","*")</f>
        <v/>
      </c>
      <c r="W33" t="str">
        <f>IF(Q33=CompartenDetalle!Q33,"","*")</f>
        <v/>
      </c>
      <c r="X33" t="str">
        <f>IF(R33=CompartenDetalle!R33,"","*")</f>
        <v/>
      </c>
      <c r="Y33" t="str">
        <f>IF(S33=CompartenDetalle!S33,"","*")</f>
        <v/>
      </c>
    </row>
    <row r="34" spans="4:25" hidden="1">
      <c r="D34" t="str">
        <f>_xlfn.CONCAT(CompartenDetalle!C34," - ",CompartenDetalle!D34," - ",CompartenDetalle!E34)</f>
        <v>1 - 2032004 - INTRODUCCION A LA PROGRAMACION</v>
      </c>
      <c r="G34">
        <f>CompartenDetalle!G34</f>
        <v>0</v>
      </c>
      <c r="I34" t="str">
        <f>_xlfn.CONCAT(CompartenDetalle!H34," - ",CompartenDetalle!I34," - ",CompartenDetalle!J34)</f>
        <v xml:space="preserve"> -  - </v>
      </c>
      <c r="K34">
        <v>52</v>
      </c>
      <c r="L34">
        <v>9</v>
      </c>
      <c r="M34">
        <v>43</v>
      </c>
      <c r="N34">
        <f t="shared" si="0"/>
        <v>0</v>
      </c>
      <c r="O34">
        <f t="shared" si="1"/>
        <v>2</v>
      </c>
      <c r="P34" t="str">
        <f t="shared" si="2"/>
        <v>OK</v>
      </c>
      <c r="Q34">
        <f t="shared" si="4"/>
        <v>0</v>
      </c>
      <c r="R34" t="str">
        <f t="shared" si="3"/>
        <v/>
      </c>
      <c r="S34" t="str">
        <f>IF(CompartenDetalle!G34="","",IF(ISNUMBER(SEARCH("DOBLE GRADO",G34)),"","1"))</f>
        <v/>
      </c>
      <c r="T34" t="str">
        <f>IF(N34=CompartenDetalle!N34,"","*")</f>
        <v/>
      </c>
      <c r="U34" t="str">
        <f>IF(O34=CompartenDetalle!O34,"","*")</f>
        <v/>
      </c>
      <c r="V34" t="str">
        <f>IF(P34=CompartenDetalle!P34,"","*")</f>
        <v/>
      </c>
      <c r="W34" t="str">
        <f>IF(Q34=CompartenDetalle!Q34,"","*")</f>
        <v/>
      </c>
      <c r="X34" t="str">
        <f>IF(R34=CompartenDetalle!R34,"","*")</f>
        <v/>
      </c>
      <c r="Y34" t="str">
        <f>IF(S34=CompartenDetalle!S34,"","*")</f>
        <v/>
      </c>
    </row>
    <row r="35" spans="4:25" hidden="1">
      <c r="D35" t="str">
        <f>_xlfn.CONCAT(CompartenDetalle!C35," - ",CompartenDetalle!D35," - ",CompartenDetalle!E35)</f>
        <v>1 - 2032006 - ESTRUCTURA DE COMPUTADORES</v>
      </c>
      <c r="G35" t="str">
        <f>CompartenDetalle!G35</f>
        <v>DOBLE GRADO EN INGENIERIA INFORMATICA E INGENIERIA DE COMPUTADORES (MOSTOLES)</v>
      </c>
      <c r="I35" t="str">
        <f>_xlfn.CONCAT(CompartenDetalle!H35," - ",CompartenDetalle!I35," - ",CompartenDetalle!J35)</f>
        <v>1 - 2113009 - ESTRUCTURA DE COMPUTADORES</v>
      </c>
      <c r="K35">
        <v>11</v>
      </c>
      <c r="L35">
        <v>3</v>
      </c>
      <c r="M35">
        <v>8</v>
      </c>
      <c r="N35">
        <f t="shared" si="0"/>
        <v>1</v>
      </c>
      <c r="O35">
        <f t="shared" si="1"/>
        <v>3</v>
      </c>
      <c r="P35" t="str">
        <f t="shared" si="2"/>
        <v>OK</v>
      </c>
      <c r="Q35">
        <f t="shared" si="4"/>
        <v>0</v>
      </c>
      <c r="R35">
        <f t="shared" si="3"/>
        <v>1</v>
      </c>
      <c r="S35" t="str">
        <f>IF(CompartenDetalle!G35="","",IF(ISNUMBER(SEARCH("DOBLE GRADO",G35)),"","1"))</f>
        <v/>
      </c>
      <c r="T35" t="str">
        <f>IF(N35=CompartenDetalle!N35,"","*")</f>
        <v/>
      </c>
      <c r="U35" t="str">
        <f>IF(O35=CompartenDetalle!O35,"","*")</f>
        <v/>
      </c>
      <c r="V35" t="str">
        <f>IF(P35=CompartenDetalle!P35,"","*")</f>
        <v/>
      </c>
      <c r="W35" t="str">
        <f>IF(Q35=CompartenDetalle!Q35,"","*")</f>
        <v/>
      </c>
      <c r="X35" t="str">
        <f>IF(R35=CompartenDetalle!R35,"","*")</f>
        <v/>
      </c>
      <c r="Y35" t="str">
        <f>IF(S35=CompartenDetalle!S35,"","*")</f>
        <v/>
      </c>
    </row>
    <row r="36" spans="4:25" hidden="1">
      <c r="D36" t="str">
        <f>_xlfn.CONCAT(CompartenDetalle!C36," - ",CompartenDetalle!D36," - ",CompartenDetalle!E36)</f>
        <v>1 - 2032006 - ESTRUCTURA DE COMPUTADORES</v>
      </c>
      <c r="G36" t="str">
        <f>CompartenDetalle!G36</f>
        <v>DOBLE GRADO EN DISEÑO Y DESARROLLO DE VIDEOJUEGOS E INGENIERIA DE COMPUTADORES (MOSTOLES)</v>
      </c>
      <c r="I36" t="str">
        <f>_xlfn.CONCAT(CompartenDetalle!H36," - ",CompartenDetalle!I36," - ",CompartenDetalle!J36)</f>
        <v>1 - 2321008 - ESTRUCTURA DE COMPUTADORES</v>
      </c>
      <c r="K36">
        <v>12</v>
      </c>
      <c r="L36">
        <v>3</v>
      </c>
      <c r="M36">
        <v>9</v>
      </c>
      <c r="N36">
        <f t="shared" si="0"/>
        <v>1</v>
      </c>
      <c r="O36">
        <f t="shared" si="1"/>
        <v>3</v>
      </c>
      <c r="P36" t="str">
        <f t="shared" si="2"/>
        <v>OK</v>
      </c>
      <c r="Q36">
        <f t="shared" si="4"/>
        <v>0</v>
      </c>
      <c r="R36">
        <f t="shared" si="3"/>
        <v>1</v>
      </c>
      <c r="S36" t="str">
        <f>IF(CompartenDetalle!G36="","",IF(ISNUMBER(SEARCH("DOBLE GRADO",G36)),"","1"))</f>
        <v/>
      </c>
      <c r="T36" t="str">
        <f>IF(N36=CompartenDetalle!N36,"","*")</f>
        <v/>
      </c>
      <c r="U36" t="str">
        <f>IF(O36=CompartenDetalle!O36,"","*")</f>
        <v/>
      </c>
      <c r="V36" t="str">
        <f>IF(P36=CompartenDetalle!P36,"","*")</f>
        <v/>
      </c>
      <c r="W36" t="str">
        <f>IF(Q36=CompartenDetalle!Q36,"","*")</f>
        <v/>
      </c>
      <c r="X36" t="str">
        <f>IF(R36=CompartenDetalle!R36,"","*")</f>
        <v/>
      </c>
      <c r="Y36" t="str">
        <f>IF(S36=CompartenDetalle!S36,"","*")</f>
        <v/>
      </c>
    </row>
    <row r="37" spans="4:25" hidden="1">
      <c r="D37" t="str">
        <f>_xlfn.CONCAT(CompartenDetalle!C37," - ",CompartenDetalle!D37," - ",CompartenDetalle!E37)</f>
        <v>1 - 2032006 - ESTRUCTURA DE COMPUTADORES</v>
      </c>
      <c r="G37">
        <f>CompartenDetalle!G37</f>
        <v>0</v>
      </c>
      <c r="I37" t="str">
        <f>_xlfn.CONCAT(CompartenDetalle!H37," - ",CompartenDetalle!I37," - ",CompartenDetalle!J37)</f>
        <v xml:space="preserve"> -  - </v>
      </c>
      <c r="K37">
        <v>59</v>
      </c>
      <c r="L37">
        <v>8</v>
      </c>
      <c r="M37">
        <v>51</v>
      </c>
      <c r="N37">
        <f t="shared" si="0"/>
        <v>0</v>
      </c>
      <c r="O37">
        <f t="shared" si="1"/>
        <v>3</v>
      </c>
      <c r="P37" t="str">
        <f t="shared" si="2"/>
        <v>OK</v>
      </c>
      <c r="Q37">
        <f t="shared" si="4"/>
        <v>0</v>
      </c>
      <c r="R37" t="str">
        <f t="shared" si="3"/>
        <v/>
      </c>
      <c r="S37" t="str">
        <f>IF(CompartenDetalle!G37="","",IF(ISNUMBER(SEARCH("DOBLE GRADO",G37)),"","1"))</f>
        <v/>
      </c>
      <c r="T37" t="str">
        <f>IF(N37=CompartenDetalle!N37,"","*")</f>
        <v/>
      </c>
      <c r="U37" t="str">
        <f>IF(O37=CompartenDetalle!O37,"","*")</f>
        <v/>
      </c>
      <c r="V37" t="str">
        <f>IF(P37=CompartenDetalle!P37,"","*")</f>
        <v/>
      </c>
      <c r="W37" t="str">
        <f>IF(Q37=CompartenDetalle!Q37,"","*")</f>
        <v/>
      </c>
      <c r="X37" t="str">
        <f>IF(R37=CompartenDetalle!R37,"","*")</f>
        <v/>
      </c>
      <c r="Y37" t="str">
        <f>IF(S37=CompartenDetalle!S37,"","*")</f>
        <v/>
      </c>
    </row>
    <row r="38" spans="4:25" hidden="1">
      <c r="D38" t="str">
        <f>_xlfn.CONCAT(CompartenDetalle!C38," - ",CompartenDetalle!D38," - ",CompartenDetalle!E38)</f>
        <v>1 - 2032007 - CALCULO</v>
      </c>
      <c r="G38" t="str">
        <f>CompartenDetalle!G38</f>
        <v>DOBLE GRADO EN INGENIERIA INFORMATICA E INGENIERIA DE COMPUTADORES (MOSTOLES)</v>
      </c>
      <c r="I38" t="str">
        <f>_xlfn.CONCAT(CompartenDetalle!H38," - ",CompartenDetalle!I38," - ",CompartenDetalle!J38)</f>
        <v>1 - 2113006 - CALCULO</v>
      </c>
      <c r="K38">
        <v>14</v>
      </c>
      <c r="L38">
        <v>2</v>
      </c>
      <c r="M38">
        <v>12</v>
      </c>
      <c r="N38">
        <f t="shared" si="0"/>
        <v>1</v>
      </c>
      <c r="O38">
        <f t="shared" si="1"/>
        <v>2</v>
      </c>
      <c r="P38" t="str">
        <f t="shared" si="2"/>
        <v>OK</v>
      </c>
      <c r="Q38">
        <f t="shared" si="4"/>
        <v>0</v>
      </c>
      <c r="R38">
        <f t="shared" si="3"/>
        <v>1</v>
      </c>
      <c r="S38" t="str">
        <f>IF(CompartenDetalle!G38="","",IF(ISNUMBER(SEARCH("DOBLE GRADO",G38)),"","1"))</f>
        <v/>
      </c>
      <c r="T38" t="str">
        <f>IF(N38=CompartenDetalle!N38,"","*")</f>
        <v/>
      </c>
      <c r="U38" t="str">
        <f>IF(O38=CompartenDetalle!O38,"","*")</f>
        <v/>
      </c>
      <c r="V38" t="str">
        <f>IF(P38=CompartenDetalle!P38,"","*")</f>
        <v/>
      </c>
      <c r="W38" t="str">
        <f>IF(Q38=CompartenDetalle!Q38,"","*")</f>
        <v/>
      </c>
      <c r="X38" t="str">
        <f>IF(R38=CompartenDetalle!R38,"","*")</f>
        <v/>
      </c>
      <c r="Y38" t="str">
        <f>IF(S38=CompartenDetalle!S38,"","*")</f>
        <v/>
      </c>
    </row>
    <row r="39" spans="4:25" hidden="1">
      <c r="D39" t="str">
        <f>_xlfn.CONCAT(CompartenDetalle!C39," - ",CompartenDetalle!D39," - ",CompartenDetalle!E39)</f>
        <v>1 - 2032007 - CALCULO</v>
      </c>
      <c r="G39">
        <f>CompartenDetalle!G39</f>
        <v>0</v>
      </c>
      <c r="I39" t="str">
        <f>_xlfn.CONCAT(CompartenDetalle!H39," - ",CompartenDetalle!I39," - ",CompartenDetalle!J39)</f>
        <v xml:space="preserve"> -  - </v>
      </c>
      <c r="K39">
        <v>69</v>
      </c>
      <c r="L39">
        <v>9</v>
      </c>
      <c r="M39">
        <v>60</v>
      </c>
      <c r="N39">
        <f t="shared" si="0"/>
        <v>0</v>
      </c>
      <c r="O39">
        <f t="shared" si="1"/>
        <v>2</v>
      </c>
      <c r="P39" t="str">
        <f t="shared" si="2"/>
        <v>OK</v>
      </c>
      <c r="Q39">
        <f t="shared" si="4"/>
        <v>0</v>
      </c>
      <c r="R39" t="str">
        <f t="shared" si="3"/>
        <v/>
      </c>
      <c r="S39" t="str">
        <f>IF(CompartenDetalle!G39="","",IF(ISNUMBER(SEARCH("DOBLE GRADO",G39)),"","1"))</f>
        <v/>
      </c>
      <c r="T39" t="str">
        <f>IF(N39=CompartenDetalle!N39,"","*")</f>
        <v/>
      </c>
      <c r="U39" t="str">
        <f>IF(O39=CompartenDetalle!O39,"","*")</f>
        <v/>
      </c>
      <c r="V39" t="str">
        <f>IF(P39=CompartenDetalle!P39,"","*")</f>
        <v/>
      </c>
      <c r="W39" t="str">
        <f>IF(Q39=CompartenDetalle!Q39,"","*")</f>
        <v/>
      </c>
      <c r="X39" t="str">
        <f>IF(R39=CompartenDetalle!R39,"","*")</f>
        <v/>
      </c>
      <c r="Y39" t="str">
        <f>IF(S39=CompartenDetalle!S39,"","*")</f>
        <v/>
      </c>
    </row>
    <row r="40" spans="4:25" hidden="1">
      <c r="D40" t="str">
        <f>_xlfn.CONCAT(CompartenDetalle!C40," - ",CompartenDetalle!D40," - ",CompartenDetalle!E40)</f>
        <v>1 - 2032008 - ESTRUCTURAS DE DATOS</v>
      </c>
      <c r="G40" t="str">
        <f>CompartenDetalle!G40</f>
        <v>DOBLE GRADO EN INGENIERIA INFORMATICA E INGENIERIA DE COMPUTADORES (MOSTOLES)</v>
      </c>
      <c r="I40" t="str">
        <f>_xlfn.CONCAT(CompartenDetalle!H40," - ",CompartenDetalle!I40," - ",CompartenDetalle!J40)</f>
        <v>1 - 2113008 - ESTRUCTURAS DE DATOS</v>
      </c>
      <c r="K40">
        <v>15</v>
      </c>
      <c r="L40">
        <v>4</v>
      </c>
      <c r="M40">
        <v>11</v>
      </c>
      <c r="N40">
        <f t="shared" si="0"/>
        <v>1</v>
      </c>
      <c r="O40">
        <f t="shared" si="1"/>
        <v>2</v>
      </c>
      <c r="P40" t="str">
        <f t="shared" si="2"/>
        <v>OK</v>
      </c>
      <c r="Q40">
        <f t="shared" si="4"/>
        <v>0</v>
      </c>
      <c r="R40">
        <f t="shared" si="3"/>
        <v>1</v>
      </c>
      <c r="S40" t="str">
        <f>IF(CompartenDetalle!G40="","",IF(ISNUMBER(SEARCH("DOBLE GRADO",G40)),"","1"))</f>
        <v/>
      </c>
      <c r="T40" t="str">
        <f>IF(N40=CompartenDetalle!N40,"","*")</f>
        <v/>
      </c>
      <c r="U40" t="str">
        <f>IF(O40=CompartenDetalle!O40,"","*")</f>
        <v/>
      </c>
      <c r="V40" t="str">
        <f>IF(P40=CompartenDetalle!P40,"","*")</f>
        <v/>
      </c>
      <c r="W40" t="str">
        <f>IF(Q40=CompartenDetalle!Q40,"","*")</f>
        <v/>
      </c>
      <c r="X40" t="str">
        <f>IF(R40=CompartenDetalle!R40,"","*")</f>
        <v/>
      </c>
      <c r="Y40" t="str">
        <f>IF(S40=CompartenDetalle!S40,"","*")</f>
        <v/>
      </c>
    </row>
    <row r="41" spans="4:25" hidden="1">
      <c r="D41" t="str">
        <f>_xlfn.CONCAT(CompartenDetalle!C41," - ",CompartenDetalle!D41," - ",CompartenDetalle!E41)</f>
        <v>1 - 2032008 - ESTRUCTURAS DE DATOS</v>
      </c>
      <c r="G41">
        <f>CompartenDetalle!G41</f>
        <v>0</v>
      </c>
      <c r="I41" t="str">
        <f>_xlfn.CONCAT(CompartenDetalle!H41," - ",CompartenDetalle!I41," - ",CompartenDetalle!J41)</f>
        <v xml:space="preserve"> -  - </v>
      </c>
      <c r="K41">
        <v>81</v>
      </c>
      <c r="L41">
        <v>12</v>
      </c>
      <c r="M41">
        <v>69</v>
      </c>
      <c r="N41">
        <f t="shared" si="0"/>
        <v>0</v>
      </c>
      <c r="O41">
        <f t="shared" si="1"/>
        <v>2</v>
      </c>
      <c r="P41" t="str">
        <f t="shared" si="2"/>
        <v>OK</v>
      </c>
      <c r="Q41">
        <f t="shared" si="4"/>
        <v>0</v>
      </c>
      <c r="R41" t="str">
        <f t="shared" si="3"/>
        <v/>
      </c>
      <c r="S41" t="str">
        <f>IF(CompartenDetalle!G41="","",IF(ISNUMBER(SEARCH("DOBLE GRADO",G41)),"","1"))</f>
        <v/>
      </c>
      <c r="T41" t="str">
        <f>IF(N41=CompartenDetalle!N41,"","*")</f>
        <v/>
      </c>
      <c r="U41" t="str">
        <f>IF(O41=CompartenDetalle!O41,"","*")</f>
        <v/>
      </c>
      <c r="V41" t="str">
        <f>IF(P41=CompartenDetalle!P41,"","*")</f>
        <v/>
      </c>
      <c r="W41" t="str">
        <f>IF(Q41=CompartenDetalle!Q41,"","*")</f>
        <v/>
      </c>
      <c r="X41" t="str">
        <f>IF(R41=CompartenDetalle!R41,"","*")</f>
        <v/>
      </c>
      <c r="Y41" t="str">
        <f>IF(S41=CompartenDetalle!S41,"","*")</f>
        <v/>
      </c>
    </row>
    <row r="42" spans="4:25" hidden="1">
      <c r="D42" t="str">
        <f>_xlfn.CONCAT(CompartenDetalle!C42," - ",CompartenDetalle!D42," - ",CompartenDetalle!E42)</f>
        <v>1 - 2032009 - ALGEBRA</v>
      </c>
      <c r="G42">
        <f>CompartenDetalle!G42</f>
        <v>0</v>
      </c>
      <c r="I42" t="str">
        <f>_xlfn.CONCAT(CompartenDetalle!H42," - ",CompartenDetalle!I42," - ",CompartenDetalle!J42)</f>
        <v xml:space="preserve"> -  - </v>
      </c>
      <c r="K42">
        <v>55</v>
      </c>
      <c r="L42">
        <v>6</v>
      </c>
      <c r="M42">
        <v>49</v>
      </c>
      <c r="N42">
        <f t="shared" si="0"/>
        <v>0</v>
      </c>
      <c r="O42">
        <f t="shared" si="1"/>
        <v>1</v>
      </c>
      <c r="P42" t="str">
        <f t="shared" si="2"/>
        <v>OK</v>
      </c>
      <c r="Q42">
        <f t="shared" si="4"/>
        <v>0</v>
      </c>
      <c r="R42" t="str">
        <f t="shared" si="3"/>
        <v/>
      </c>
      <c r="S42" t="str">
        <f>IF(CompartenDetalle!G42="","",IF(ISNUMBER(SEARCH("DOBLE GRADO",G42)),"","1"))</f>
        <v/>
      </c>
      <c r="T42" t="str">
        <f>IF(N42=CompartenDetalle!N42,"","*")</f>
        <v/>
      </c>
      <c r="U42" t="str">
        <f>IF(O42=CompartenDetalle!O42,"","*")</f>
        <v/>
      </c>
      <c r="V42" t="str">
        <f>IF(P42=CompartenDetalle!P42,"","*")</f>
        <v/>
      </c>
      <c r="W42" t="str">
        <f>IF(Q42=CompartenDetalle!Q42,"","*")</f>
        <v/>
      </c>
      <c r="X42" t="str">
        <f>IF(R42=CompartenDetalle!R42,"","*")</f>
        <v/>
      </c>
      <c r="Y42" t="str">
        <f>IF(S42=CompartenDetalle!S42,"","*")</f>
        <v/>
      </c>
    </row>
    <row r="43" spans="4:25" hidden="1">
      <c r="D43" t="str">
        <f>_xlfn.CONCAT(CompartenDetalle!C43," - ",CompartenDetalle!D43," - ",CompartenDetalle!E43)</f>
        <v>1 - 2032010 - INFORMATICA Y SOCIEDAD</v>
      </c>
      <c r="G43" t="str">
        <f>CompartenDetalle!G43</f>
        <v>DOBLE GRADO EN INGENIERIA INFORMATICA E INGENIERIA DE COMPUTADORES (MOSTOLES)</v>
      </c>
      <c r="I43" t="str">
        <f>_xlfn.CONCAT(CompartenDetalle!H43," - ",CompartenDetalle!I43," - ",CompartenDetalle!J43)</f>
        <v>1 - 2113010 - INFORMATICA Y SOCIEDAD</v>
      </c>
      <c r="K43">
        <v>10</v>
      </c>
      <c r="L43">
        <v>2</v>
      </c>
      <c r="M43">
        <v>8</v>
      </c>
      <c r="N43">
        <f t="shared" si="0"/>
        <v>1</v>
      </c>
      <c r="O43">
        <f t="shared" si="1"/>
        <v>2</v>
      </c>
      <c r="P43" t="str">
        <f t="shared" si="2"/>
        <v>OK</v>
      </c>
      <c r="Q43">
        <f t="shared" si="4"/>
        <v>0</v>
      </c>
      <c r="R43">
        <f t="shared" si="3"/>
        <v>1</v>
      </c>
      <c r="S43" t="str">
        <f>IF(CompartenDetalle!G43="","",IF(ISNUMBER(SEARCH("DOBLE GRADO",G43)),"","1"))</f>
        <v/>
      </c>
      <c r="T43" t="str">
        <f>IF(N43=CompartenDetalle!N43,"","*")</f>
        <v/>
      </c>
      <c r="U43" t="str">
        <f>IF(O43=CompartenDetalle!O43,"","*")</f>
        <v/>
      </c>
      <c r="V43" t="str">
        <f>IF(P43=CompartenDetalle!P43,"","*")</f>
        <v/>
      </c>
      <c r="W43" t="str">
        <f>IF(Q43=CompartenDetalle!Q43,"","*")</f>
        <v/>
      </c>
      <c r="X43" t="str">
        <f>IF(R43=CompartenDetalle!R43,"","*")</f>
        <v/>
      </c>
      <c r="Y43" t="str">
        <f>IF(S43=CompartenDetalle!S43,"","*")</f>
        <v/>
      </c>
    </row>
    <row r="44" spans="4:25" hidden="1">
      <c r="D44" t="str">
        <f>_xlfn.CONCAT(CompartenDetalle!C44," - ",CompartenDetalle!D44," - ",CompartenDetalle!E44)</f>
        <v>1 - 2032010 - INFORMATICA Y SOCIEDAD</v>
      </c>
      <c r="G44">
        <f>CompartenDetalle!G44</f>
        <v>0</v>
      </c>
      <c r="I44" t="str">
        <f>_xlfn.CONCAT(CompartenDetalle!H44," - ",CompartenDetalle!I44," - ",CompartenDetalle!J44)</f>
        <v xml:space="preserve"> -  - </v>
      </c>
      <c r="K44">
        <v>51</v>
      </c>
      <c r="L44">
        <v>5</v>
      </c>
      <c r="M44">
        <v>46</v>
      </c>
      <c r="N44">
        <f t="shared" si="0"/>
        <v>0</v>
      </c>
      <c r="O44">
        <f t="shared" si="1"/>
        <v>2</v>
      </c>
      <c r="P44" t="str">
        <f t="shared" si="2"/>
        <v>OK</v>
      </c>
      <c r="Q44">
        <f t="shared" si="4"/>
        <v>0</v>
      </c>
      <c r="R44" t="str">
        <f t="shared" si="3"/>
        <v/>
      </c>
      <c r="S44" t="str">
        <f>IF(CompartenDetalle!G44="","",IF(ISNUMBER(SEARCH("DOBLE GRADO",G44)),"","1"))</f>
        <v/>
      </c>
      <c r="T44" t="str">
        <f>IF(N44=CompartenDetalle!N44,"","*")</f>
        <v/>
      </c>
      <c r="U44" t="str">
        <f>IF(O44=CompartenDetalle!O44,"","*")</f>
        <v/>
      </c>
      <c r="V44" t="str">
        <f>IF(P44=CompartenDetalle!P44,"","*")</f>
        <v/>
      </c>
      <c r="W44" t="str">
        <f>IF(Q44=CompartenDetalle!Q44,"","*")</f>
        <v/>
      </c>
      <c r="X44" t="str">
        <f>IF(R44=CompartenDetalle!R44,"","*")</f>
        <v/>
      </c>
      <c r="Y44" t="str">
        <f>IF(S44=CompartenDetalle!S44,"","*")</f>
        <v/>
      </c>
    </row>
    <row r="45" spans="4:25" hidden="1">
      <c r="D45" t="str">
        <f>_xlfn.CONCAT(CompartenDetalle!C45," - ",CompartenDetalle!D45," - ",CompartenDetalle!E45)</f>
        <v>1 - 2032011 - ESTADISTICA</v>
      </c>
      <c r="G45" t="str">
        <f>CompartenDetalle!G45</f>
        <v>DOBLE GRADO EN INGENIERIA INFORMATICA E INGENIERIA DE COMPUTADORES (MOSTOLES)</v>
      </c>
      <c r="I45" t="str">
        <f>_xlfn.CONCAT(CompartenDetalle!H45," - ",CompartenDetalle!I45," - ",CompartenDetalle!J45)</f>
        <v>2 - 2113011 - ESTADISTICA</v>
      </c>
      <c r="K45">
        <v>11</v>
      </c>
      <c r="L45">
        <v>3</v>
      </c>
      <c r="M45">
        <v>8</v>
      </c>
      <c r="N45">
        <f t="shared" si="0"/>
        <v>1</v>
      </c>
      <c r="O45">
        <f t="shared" si="1"/>
        <v>2</v>
      </c>
      <c r="P45" t="str">
        <f t="shared" si="2"/>
        <v>OK</v>
      </c>
      <c r="Q45">
        <f t="shared" si="4"/>
        <v>0</v>
      </c>
      <c r="R45">
        <f t="shared" si="3"/>
        <v>1</v>
      </c>
      <c r="S45" t="str">
        <f>IF(CompartenDetalle!G45="","",IF(ISNUMBER(SEARCH("DOBLE GRADO",G45)),"","1"))</f>
        <v/>
      </c>
      <c r="T45" t="str">
        <f>IF(N45=CompartenDetalle!N45,"","*")</f>
        <v/>
      </c>
      <c r="U45" t="str">
        <f>IF(O45=CompartenDetalle!O45,"","*")</f>
        <v/>
      </c>
      <c r="V45" t="str">
        <f>IF(P45=CompartenDetalle!P45,"","*")</f>
        <v/>
      </c>
      <c r="W45" t="str">
        <f>IF(Q45=CompartenDetalle!Q45,"","*")</f>
        <v/>
      </c>
      <c r="X45" t="str">
        <f>IF(R45=CompartenDetalle!R45,"","*")</f>
        <v/>
      </c>
      <c r="Y45" t="str">
        <f>IF(S45=CompartenDetalle!S45,"","*")</f>
        <v/>
      </c>
    </row>
    <row r="46" spans="4:25" hidden="1">
      <c r="D46" t="str">
        <f>_xlfn.CONCAT(CompartenDetalle!C46," - ",CompartenDetalle!D46," - ",CompartenDetalle!E46)</f>
        <v>1 - 2032011 - ESTADISTICA</v>
      </c>
      <c r="G46">
        <f>CompartenDetalle!G46</f>
        <v>0</v>
      </c>
      <c r="I46" t="str">
        <f>_xlfn.CONCAT(CompartenDetalle!H46," - ",CompartenDetalle!I46," - ",CompartenDetalle!J46)</f>
        <v xml:space="preserve"> -  - </v>
      </c>
      <c r="K46">
        <v>43</v>
      </c>
      <c r="L46">
        <v>5</v>
      </c>
      <c r="M46">
        <v>38</v>
      </c>
      <c r="N46">
        <f t="shared" si="0"/>
        <v>0</v>
      </c>
      <c r="O46">
        <f t="shared" si="1"/>
        <v>2</v>
      </c>
      <c r="P46" t="str">
        <f t="shared" si="2"/>
        <v>OK</v>
      </c>
      <c r="Q46">
        <f t="shared" si="4"/>
        <v>0</v>
      </c>
      <c r="R46" t="str">
        <f t="shared" si="3"/>
        <v/>
      </c>
      <c r="S46" t="str">
        <f>IF(CompartenDetalle!G46="","",IF(ISNUMBER(SEARCH("DOBLE GRADO",G46)),"","1"))</f>
        <v/>
      </c>
      <c r="T46" t="str">
        <f>IF(N46=CompartenDetalle!N46,"","*")</f>
        <v/>
      </c>
      <c r="U46" t="str">
        <f>IF(O46=CompartenDetalle!O46,"","*")</f>
        <v/>
      </c>
      <c r="V46" t="str">
        <f>IF(P46=CompartenDetalle!P46,"","*")</f>
        <v/>
      </c>
      <c r="W46" t="str">
        <f>IF(Q46=CompartenDetalle!Q46,"","*")</f>
        <v/>
      </c>
      <c r="X46" t="str">
        <f>IF(R46=CompartenDetalle!R46,"","*")</f>
        <v/>
      </c>
      <c r="Y46" t="str">
        <f>IF(S46=CompartenDetalle!S46,"","*")</f>
        <v/>
      </c>
    </row>
    <row r="47" spans="4:25" hidden="1">
      <c r="D47" t="str">
        <f>_xlfn.CONCAT(CompartenDetalle!C47," - ",CompartenDetalle!D47," - ",CompartenDetalle!E47)</f>
        <v>2 - 2032005 - IDIOMA MODERNO</v>
      </c>
      <c r="G47">
        <f>CompartenDetalle!G47</f>
        <v>0</v>
      </c>
      <c r="I47" t="str">
        <f>_xlfn.CONCAT(CompartenDetalle!H47," - ",CompartenDetalle!I47," - ",CompartenDetalle!J47)</f>
        <v xml:space="preserve"> -  - </v>
      </c>
      <c r="K47">
        <v>21</v>
      </c>
      <c r="L47">
        <v>1</v>
      </c>
      <c r="M47">
        <v>20</v>
      </c>
      <c r="N47">
        <f t="shared" si="0"/>
        <v>0</v>
      </c>
      <c r="O47">
        <f t="shared" si="1"/>
        <v>1</v>
      </c>
      <c r="P47" t="str">
        <f t="shared" si="2"/>
        <v>OK</v>
      </c>
      <c r="Q47">
        <f t="shared" si="4"/>
        <v>0</v>
      </c>
      <c r="R47" t="str">
        <f t="shared" si="3"/>
        <v/>
      </c>
      <c r="S47" t="str">
        <f>IF(CompartenDetalle!G47="","",IF(ISNUMBER(SEARCH("DOBLE GRADO",G47)),"","1"))</f>
        <v/>
      </c>
      <c r="T47" t="str">
        <f>IF(N47=CompartenDetalle!N47,"","*")</f>
        <v/>
      </c>
      <c r="U47" t="str">
        <f>IF(O47=CompartenDetalle!O47,"","*")</f>
        <v/>
      </c>
      <c r="V47" t="str">
        <f>IF(P47=CompartenDetalle!P47,"","*")</f>
        <v/>
      </c>
      <c r="W47" t="str">
        <f>IF(Q47=CompartenDetalle!Q47,"","*")</f>
        <v/>
      </c>
      <c r="X47" t="str">
        <f>IF(R47=CompartenDetalle!R47,"","*")</f>
        <v/>
      </c>
      <c r="Y47" t="str">
        <f>IF(S47=CompartenDetalle!S47,"","*")</f>
        <v/>
      </c>
    </row>
    <row r="48" spans="4:25" hidden="1">
      <c r="D48" t="str">
        <f>_xlfn.CONCAT(CompartenDetalle!C48," - ",CompartenDetalle!D48," - ",CompartenDetalle!E48)</f>
        <v>2 - 2032012 - PROGRAMACION ORIENTADA A OBJETOS</v>
      </c>
      <c r="G48" t="str">
        <f>CompartenDetalle!G48</f>
        <v>DOBLE GRADO EN INGENIERIA INFORMATICA E INGENIERIA DE COMPUTADORES (MOSTOLES)</v>
      </c>
      <c r="I48" t="str">
        <f>_xlfn.CONCAT(CompartenDetalle!H48," - ",CompartenDetalle!I48," - ",CompartenDetalle!J48)</f>
        <v>2 - 2113012 - PROGRAMACION ORIENTADA A OBJETOS</v>
      </c>
      <c r="K48">
        <v>11</v>
      </c>
      <c r="L48">
        <v>2</v>
      </c>
      <c r="M48">
        <v>9</v>
      </c>
      <c r="N48">
        <f t="shared" si="0"/>
        <v>1</v>
      </c>
      <c r="O48">
        <f t="shared" si="1"/>
        <v>2</v>
      </c>
      <c r="P48" t="str">
        <f t="shared" si="2"/>
        <v>OK</v>
      </c>
      <c r="Q48">
        <f t="shared" si="4"/>
        <v>0</v>
      </c>
      <c r="R48">
        <f t="shared" si="3"/>
        <v>1</v>
      </c>
      <c r="S48" t="str">
        <f>IF(CompartenDetalle!G48="","",IF(ISNUMBER(SEARCH("DOBLE GRADO",G48)),"","1"))</f>
        <v/>
      </c>
      <c r="T48" t="str">
        <f>IF(N48=CompartenDetalle!N48,"","*")</f>
        <v/>
      </c>
      <c r="U48" t="str">
        <f>IF(O48=CompartenDetalle!O48,"","*")</f>
        <v/>
      </c>
      <c r="V48" t="str">
        <f>IF(P48=CompartenDetalle!P48,"","*")</f>
        <v/>
      </c>
      <c r="W48" t="str">
        <f>IF(Q48=CompartenDetalle!Q48,"","*")</f>
        <v/>
      </c>
      <c r="X48" t="str">
        <f>IF(R48=CompartenDetalle!R48,"","*")</f>
        <v/>
      </c>
      <c r="Y48" t="str">
        <f>IF(S48=CompartenDetalle!S48,"","*")</f>
        <v/>
      </c>
    </row>
    <row r="49" spans="4:25" hidden="1">
      <c r="D49" t="str">
        <f>_xlfn.CONCAT(CompartenDetalle!C49," - ",CompartenDetalle!D49," - ",CompartenDetalle!E49)</f>
        <v>2 - 2032012 - PROGRAMACION ORIENTADA A OBJETOS</v>
      </c>
      <c r="G49">
        <f>CompartenDetalle!G49</f>
        <v>0</v>
      </c>
      <c r="I49" t="str">
        <f>_xlfn.CONCAT(CompartenDetalle!H49," - ",CompartenDetalle!I49," - ",CompartenDetalle!J49)</f>
        <v xml:space="preserve"> -  - </v>
      </c>
      <c r="K49">
        <v>49</v>
      </c>
      <c r="L49">
        <v>7</v>
      </c>
      <c r="M49">
        <v>42</v>
      </c>
      <c r="N49">
        <f t="shared" si="0"/>
        <v>0</v>
      </c>
      <c r="O49">
        <f t="shared" si="1"/>
        <v>2</v>
      </c>
      <c r="P49" t="str">
        <f t="shared" si="2"/>
        <v>OK</v>
      </c>
      <c r="Q49">
        <f t="shared" si="4"/>
        <v>0</v>
      </c>
      <c r="R49" t="str">
        <f t="shared" si="3"/>
        <v/>
      </c>
      <c r="S49" t="str">
        <f>IF(CompartenDetalle!G49="","",IF(ISNUMBER(SEARCH("DOBLE GRADO",G49)),"","1"))</f>
        <v/>
      </c>
      <c r="T49" t="str">
        <f>IF(N49=CompartenDetalle!N49,"","*")</f>
        <v/>
      </c>
      <c r="U49" t="str">
        <f>IF(O49=CompartenDetalle!O49,"","*")</f>
        <v/>
      </c>
      <c r="V49" t="str">
        <f>IF(P49=CompartenDetalle!P49,"","*")</f>
        <v/>
      </c>
      <c r="W49" t="str">
        <f>IF(Q49=CompartenDetalle!Q49,"","*")</f>
        <v/>
      </c>
      <c r="X49" t="str">
        <f>IF(R49=CompartenDetalle!R49,"","*")</f>
        <v/>
      </c>
      <c r="Y49" t="str">
        <f>IF(S49=CompartenDetalle!S49,"","*")</f>
        <v/>
      </c>
    </row>
    <row r="50" spans="4:25" hidden="1">
      <c r="D50" t="str">
        <f>_xlfn.CONCAT(CompartenDetalle!C50," - ",CompartenDetalle!D50," - ",CompartenDetalle!E50)</f>
        <v>2 - 2032013 - ORGANIZACION DE COMPUTADORES</v>
      </c>
      <c r="G50" t="str">
        <f>CompartenDetalle!G50</f>
        <v>DOBLE GRADO EN INGENIERIA INFORMATICA E INGENIERIA DE COMPUTADORES (MOSTOLES)</v>
      </c>
      <c r="I50" t="str">
        <f>_xlfn.CONCAT(CompartenDetalle!H50," - ",CompartenDetalle!I50," - ",CompartenDetalle!J50)</f>
        <v>2 - 2113016 - ORGANIZACION DE COMPUTADORES</v>
      </c>
      <c r="K50">
        <v>13</v>
      </c>
      <c r="L50">
        <v>4</v>
      </c>
      <c r="M50">
        <v>9</v>
      </c>
      <c r="N50">
        <f t="shared" si="0"/>
        <v>1</v>
      </c>
      <c r="O50">
        <f t="shared" si="1"/>
        <v>3</v>
      </c>
      <c r="P50" t="str">
        <f t="shared" si="2"/>
        <v>OK</v>
      </c>
      <c r="Q50">
        <f t="shared" si="4"/>
        <v>0</v>
      </c>
      <c r="R50">
        <f t="shared" si="3"/>
        <v>1</v>
      </c>
      <c r="S50" t="str">
        <f>IF(CompartenDetalle!G50="","",IF(ISNUMBER(SEARCH("DOBLE GRADO",G50)),"","1"))</f>
        <v/>
      </c>
      <c r="T50" t="str">
        <f>IF(N50=CompartenDetalle!N50,"","*")</f>
        <v/>
      </c>
      <c r="U50" t="str">
        <f>IF(O50=CompartenDetalle!O50,"","*")</f>
        <v/>
      </c>
      <c r="V50" t="str">
        <f>IF(P50=CompartenDetalle!P50,"","*")</f>
        <v/>
      </c>
      <c r="W50" t="str">
        <f>IF(Q50=CompartenDetalle!Q50,"","*")</f>
        <v/>
      </c>
      <c r="X50" t="str">
        <f>IF(R50=CompartenDetalle!R50,"","*")</f>
        <v/>
      </c>
      <c r="Y50" t="str">
        <f>IF(S50=CompartenDetalle!S50,"","*")</f>
        <v/>
      </c>
    </row>
    <row r="51" spans="4:25" hidden="1">
      <c r="D51" t="str">
        <f>_xlfn.CONCAT(CompartenDetalle!C51," - ",CompartenDetalle!D51," - ",CompartenDetalle!E51)</f>
        <v>2 - 2032013 - ORGANIZACION DE COMPUTADORES</v>
      </c>
      <c r="G51" t="str">
        <f>CompartenDetalle!G51</f>
        <v>DOBLE GRADO EN DISEÑO Y DESARROLLO DE VIDEOJUEGOS E INGENIERIA DE COMPUTADORES (MOSTOLES)</v>
      </c>
      <c r="I51" t="str">
        <f>_xlfn.CONCAT(CompartenDetalle!H51," - ",CompartenDetalle!I51," - ",CompartenDetalle!J51)</f>
        <v>2 - 2321020 - ORGANIZACION DE COMPUTADORES</v>
      </c>
      <c r="K51">
        <v>19</v>
      </c>
      <c r="L51">
        <v>2</v>
      </c>
      <c r="M51">
        <v>17</v>
      </c>
      <c r="N51">
        <f t="shared" si="0"/>
        <v>1</v>
      </c>
      <c r="O51">
        <f t="shared" si="1"/>
        <v>3</v>
      </c>
      <c r="P51" t="str">
        <f t="shared" si="2"/>
        <v>OK</v>
      </c>
      <c r="Q51">
        <f t="shared" si="4"/>
        <v>0</v>
      </c>
      <c r="R51">
        <f t="shared" si="3"/>
        <v>1</v>
      </c>
      <c r="S51" t="str">
        <f>IF(CompartenDetalle!G51="","",IF(ISNUMBER(SEARCH("DOBLE GRADO",G51)),"","1"))</f>
        <v/>
      </c>
      <c r="T51" t="str">
        <f>IF(N51=CompartenDetalle!N51,"","*")</f>
        <v/>
      </c>
      <c r="U51" t="str">
        <f>IF(O51=CompartenDetalle!O51,"","*")</f>
        <v/>
      </c>
      <c r="V51" t="str">
        <f>IF(P51=CompartenDetalle!P51,"","*")</f>
        <v/>
      </c>
      <c r="W51" t="str">
        <f>IF(Q51=CompartenDetalle!Q51,"","*")</f>
        <v/>
      </c>
      <c r="X51" t="str">
        <f>IF(R51=CompartenDetalle!R51,"","*")</f>
        <v/>
      </c>
      <c r="Y51" t="str">
        <f>IF(S51=CompartenDetalle!S51,"","*")</f>
        <v/>
      </c>
    </row>
    <row r="52" spans="4:25" hidden="1">
      <c r="D52" t="str">
        <f>_xlfn.CONCAT(CompartenDetalle!C52," - ",CompartenDetalle!D52," - ",CompartenDetalle!E52)</f>
        <v>2 - 2032013 - ORGANIZACION DE COMPUTADORES</v>
      </c>
      <c r="G52">
        <f>CompartenDetalle!G52</f>
        <v>0</v>
      </c>
      <c r="I52" t="str">
        <f>_xlfn.CONCAT(CompartenDetalle!H52," - ",CompartenDetalle!I52," - ",CompartenDetalle!J52)</f>
        <v xml:space="preserve"> -  - </v>
      </c>
      <c r="K52">
        <v>49</v>
      </c>
      <c r="L52">
        <v>7</v>
      </c>
      <c r="M52">
        <v>42</v>
      </c>
      <c r="N52">
        <f t="shared" si="0"/>
        <v>0</v>
      </c>
      <c r="O52">
        <f t="shared" si="1"/>
        <v>3</v>
      </c>
      <c r="P52" t="str">
        <f t="shared" si="2"/>
        <v>OK</v>
      </c>
      <c r="Q52">
        <f t="shared" si="4"/>
        <v>0</v>
      </c>
      <c r="R52" t="str">
        <f t="shared" si="3"/>
        <v/>
      </c>
      <c r="S52" t="str">
        <f>IF(CompartenDetalle!G52="","",IF(ISNUMBER(SEARCH("DOBLE GRADO",G52)),"","1"))</f>
        <v/>
      </c>
      <c r="T52" t="str">
        <f>IF(N52=CompartenDetalle!N52,"","*")</f>
        <v/>
      </c>
      <c r="U52" t="str">
        <f>IF(O52=CompartenDetalle!O52,"","*")</f>
        <v/>
      </c>
      <c r="V52" t="str">
        <f>IF(P52=CompartenDetalle!P52,"","*")</f>
        <v/>
      </c>
      <c r="W52" t="str">
        <f>IF(Q52=CompartenDetalle!Q52,"","*")</f>
        <v/>
      </c>
      <c r="X52" t="str">
        <f>IF(R52=CompartenDetalle!R52,"","*")</f>
        <v/>
      </c>
      <c r="Y52" t="str">
        <f>IF(S52=CompartenDetalle!S52,"","*")</f>
        <v/>
      </c>
    </row>
    <row r="53" spans="4:25" hidden="1">
      <c r="D53" t="str">
        <f>_xlfn.CONCAT(CompartenDetalle!C53," - ",CompartenDetalle!D53," - ",CompartenDetalle!E53)</f>
        <v>2 - 2032014 - PRINCIPIOS JURIDICOS BASICOS, DEONTOLOGIA PROFESIONAL E IGUALDAD</v>
      </c>
      <c r="G53">
        <f>CompartenDetalle!G53</f>
        <v>0</v>
      </c>
      <c r="I53" t="str">
        <f>_xlfn.CONCAT(CompartenDetalle!H53," - ",CompartenDetalle!I53," - ",CompartenDetalle!J53)</f>
        <v xml:space="preserve"> -  - </v>
      </c>
      <c r="K53">
        <v>34</v>
      </c>
      <c r="L53">
        <v>5</v>
      </c>
      <c r="M53">
        <v>29</v>
      </c>
      <c r="N53">
        <f t="shared" si="0"/>
        <v>0</v>
      </c>
      <c r="O53">
        <f t="shared" si="1"/>
        <v>1</v>
      </c>
      <c r="P53" t="str">
        <f t="shared" si="2"/>
        <v>OK</v>
      </c>
      <c r="Q53">
        <f t="shared" si="4"/>
        <v>0</v>
      </c>
      <c r="R53" t="str">
        <f t="shared" si="3"/>
        <v/>
      </c>
      <c r="S53" t="str">
        <f>IF(CompartenDetalle!G53="","",IF(ISNUMBER(SEARCH("DOBLE GRADO",G53)),"","1"))</f>
        <v/>
      </c>
      <c r="T53" t="str">
        <f>IF(N53=CompartenDetalle!N53,"","*")</f>
        <v/>
      </c>
      <c r="U53" t="str">
        <f>IF(O53=CompartenDetalle!O53,"","*")</f>
        <v/>
      </c>
      <c r="V53" t="str">
        <f>IF(P53=CompartenDetalle!P53,"","*")</f>
        <v/>
      </c>
      <c r="W53" t="str">
        <f>IF(Q53=CompartenDetalle!Q53,"","*")</f>
        <v/>
      </c>
      <c r="X53" t="str">
        <f>IF(R53=CompartenDetalle!R53,"","*")</f>
        <v/>
      </c>
      <c r="Y53" t="str">
        <f>IF(S53=CompartenDetalle!S53,"","*")</f>
        <v/>
      </c>
    </row>
    <row r="54" spans="4:25" hidden="1">
      <c r="D54" t="str">
        <f>_xlfn.CONCAT(CompartenDetalle!C54," - ",CompartenDetalle!D54," - ",CompartenDetalle!E54)</f>
        <v>2 - 2032015 - BASES DE DATOS</v>
      </c>
      <c r="G54" t="str">
        <f>CompartenDetalle!G54</f>
        <v>DOBLE GRADO EN INGENIERIA INFORMATICA E INGENIERIA DE COMPUTADORES (MOSTOLES)</v>
      </c>
      <c r="I54" t="str">
        <f>_xlfn.CONCAT(CompartenDetalle!H54," - ",CompartenDetalle!I54," - ",CompartenDetalle!J54)</f>
        <v>2 - 2113013 - BASES DE DATOS</v>
      </c>
      <c r="K54">
        <v>12</v>
      </c>
      <c r="L54">
        <v>4</v>
      </c>
      <c r="M54">
        <v>8</v>
      </c>
      <c r="N54">
        <f t="shared" si="0"/>
        <v>1</v>
      </c>
      <c r="O54">
        <f t="shared" si="1"/>
        <v>2</v>
      </c>
      <c r="P54" t="str">
        <f t="shared" si="2"/>
        <v>OK</v>
      </c>
      <c r="Q54">
        <f t="shared" si="4"/>
        <v>0</v>
      </c>
      <c r="R54">
        <f t="shared" si="3"/>
        <v>1</v>
      </c>
      <c r="S54" t="str">
        <f>IF(CompartenDetalle!G54="","",IF(ISNUMBER(SEARCH("DOBLE GRADO",G54)),"","1"))</f>
        <v/>
      </c>
      <c r="T54" t="str">
        <f>IF(N54=CompartenDetalle!N54,"","*")</f>
        <v/>
      </c>
      <c r="U54" t="str">
        <f>IF(O54=CompartenDetalle!O54,"","*")</f>
        <v/>
      </c>
      <c r="V54" t="str">
        <f>IF(P54=CompartenDetalle!P54,"","*")</f>
        <v/>
      </c>
      <c r="W54" t="str">
        <f>IF(Q54=CompartenDetalle!Q54,"","*")</f>
        <v/>
      </c>
      <c r="X54" t="str">
        <f>IF(R54=CompartenDetalle!R54,"","*")</f>
        <v/>
      </c>
      <c r="Y54" t="str">
        <f>IF(S54=CompartenDetalle!S54,"","*")</f>
        <v/>
      </c>
    </row>
    <row r="55" spans="4:25" hidden="1">
      <c r="D55" t="str">
        <f>_xlfn.CONCAT(CompartenDetalle!C55," - ",CompartenDetalle!D55," - ",CompartenDetalle!E55)</f>
        <v>2 - 2032015 - BASES DE DATOS</v>
      </c>
      <c r="G55">
        <f>CompartenDetalle!G55</f>
        <v>0</v>
      </c>
      <c r="I55" t="str">
        <f>_xlfn.CONCAT(CompartenDetalle!H55," - ",CompartenDetalle!I55," - ",CompartenDetalle!J55)</f>
        <v xml:space="preserve"> -  - </v>
      </c>
      <c r="K55">
        <v>47</v>
      </c>
      <c r="L55">
        <v>5</v>
      </c>
      <c r="M55">
        <v>42</v>
      </c>
      <c r="N55">
        <f t="shared" si="0"/>
        <v>0</v>
      </c>
      <c r="O55">
        <f t="shared" si="1"/>
        <v>2</v>
      </c>
      <c r="P55" t="str">
        <f t="shared" si="2"/>
        <v>OK</v>
      </c>
      <c r="Q55">
        <f t="shared" si="4"/>
        <v>0</v>
      </c>
      <c r="R55" t="str">
        <f t="shared" si="3"/>
        <v/>
      </c>
      <c r="S55" t="str">
        <f>IF(CompartenDetalle!G55="","",IF(ISNUMBER(SEARCH("DOBLE GRADO",G55)),"","1"))</f>
        <v/>
      </c>
      <c r="T55" t="str">
        <f>IF(N55=CompartenDetalle!N55,"","*")</f>
        <v/>
      </c>
      <c r="U55" t="str">
        <f>IF(O55=CompartenDetalle!O55,"","*")</f>
        <v/>
      </c>
      <c r="V55" t="str">
        <f>IF(P55=CompartenDetalle!P55,"","*")</f>
        <v/>
      </c>
      <c r="W55" t="str">
        <f>IF(Q55=CompartenDetalle!Q55,"","*")</f>
        <v/>
      </c>
      <c r="X55" t="str">
        <f>IF(R55=CompartenDetalle!R55,"","*")</f>
        <v/>
      </c>
      <c r="Y55" t="str">
        <f>IF(S55=CompartenDetalle!S55,"","*")</f>
        <v/>
      </c>
    </row>
    <row r="56" spans="4:25" hidden="1">
      <c r="D56" t="str">
        <f>_xlfn.CONCAT(CompartenDetalle!C56," - ",CompartenDetalle!D56," - ",CompartenDetalle!E56)</f>
        <v>2 - 2032016 - ARQUITECTURA DE COMPUTADORES</v>
      </c>
      <c r="G56" t="str">
        <f>CompartenDetalle!G56</f>
        <v>DOBLE GRADO EN INGENIERIA INFORMATICA E INGENIERIA DE COMPUTADORES (MOSTOLES)</v>
      </c>
      <c r="I56" t="str">
        <f>_xlfn.CONCAT(CompartenDetalle!H56," - ",CompartenDetalle!I56," - ",CompartenDetalle!J56)</f>
        <v>2 - 2113021 - ARQUITECTURA DE COMPUTADORES</v>
      </c>
      <c r="K56">
        <v>10</v>
      </c>
      <c r="L56">
        <v>3</v>
      </c>
      <c r="M56">
        <v>7</v>
      </c>
      <c r="N56">
        <f t="shared" si="0"/>
        <v>1</v>
      </c>
      <c r="O56">
        <f t="shared" si="1"/>
        <v>3</v>
      </c>
      <c r="P56" t="str">
        <f t="shared" si="2"/>
        <v>OK</v>
      </c>
      <c r="Q56">
        <f t="shared" si="4"/>
        <v>0</v>
      </c>
      <c r="R56">
        <f t="shared" si="3"/>
        <v>1</v>
      </c>
      <c r="S56" t="str">
        <f>IF(CompartenDetalle!G56="","",IF(ISNUMBER(SEARCH("DOBLE GRADO",G56)),"","1"))</f>
        <v/>
      </c>
      <c r="T56" t="str">
        <f>IF(N56=CompartenDetalle!N56,"","*")</f>
        <v/>
      </c>
      <c r="U56" t="str">
        <f>IF(O56=CompartenDetalle!O56,"","*")</f>
        <v/>
      </c>
      <c r="V56" t="str">
        <f>IF(P56=CompartenDetalle!P56,"","*")</f>
        <v/>
      </c>
      <c r="W56" t="str">
        <f>IF(Q56=CompartenDetalle!Q56,"","*")</f>
        <v/>
      </c>
      <c r="X56" t="str">
        <f>IF(R56=CompartenDetalle!R56,"","*")</f>
        <v/>
      </c>
      <c r="Y56" t="str">
        <f>IF(S56=CompartenDetalle!S56,"","*")</f>
        <v/>
      </c>
    </row>
    <row r="57" spans="4:25" hidden="1">
      <c r="D57" t="str">
        <f>_xlfn.CONCAT(CompartenDetalle!C57," - ",CompartenDetalle!D57," - ",CompartenDetalle!E57)</f>
        <v>2 - 2032016 - ARQUITECTURA DE COMPUTADORES</v>
      </c>
      <c r="G57" t="str">
        <f>CompartenDetalle!G57</f>
        <v>DOBLE GRADO EN DISEÑO Y DESARROLLO DE VIDEOJUEGOS E INGENIERIA DE COMPUTADORES (MOSTOLES)</v>
      </c>
      <c r="I57" t="str">
        <f>_xlfn.CONCAT(CompartenDetalle!H57," - ",CompartenDetalle!I57," - ",CompartenDetalle!J57)</f>
        <v>2 - 2321016 - ARQUITECTURA DE COMPUTADORES</v>
      </c>
      <c r="K57">
        <v>17</v>
      </c>
      <c r="L57">
        <v>2</v>
      </c>
      <c r="M57">
        <v>15</v>
      </c>
      <c r="N57">
        <f t="shared" si="0"/>
        <v>1</v>
      </c>
      <c r="O57">
        <f t="shared" si="1"/>
        <v>3</v>
      </c>
      <c r="P57" t="str">
        <f t="shared" si="2"/>
        <v>OK</v>
      </c>
      <c r="Q57">
        <f t="shared" si="4"/>
        <v>0</v>
      </c>
      <c r="R57">
        <f t="shared" si="3"/>
        <v>1</v>
      </c>
      <c r="S57" t="str">
        <f>IF(CompartenDetalle!G57="","",IF(ISNUMBER(SEARCH("DOBLE GRADO",G57)),"","1"))</f>
        <v/>
      </c>
      <c r="T57" t="str">
        <f>IF(N57=CompartenDetalle!N57,"","*")</f>
        <v/>
      </c>
      <c r="U57" t="str">
        <f>IF(O57=CompartenDetalle!O57,"","*")</f>
        <v/>
      </c>
      <c r="V57" t="str">
        <f>IF(P57=CompartenDetalle!P57,"","*")</f>
        <v/>
      </c>
      <c r="W57" t="str">
        <f>IF(Q57=CompartenDetalle!Q57,"","*")</f>
        <v/>
      </c>
      <c r="X57" t="str">
        <f>IF(R57=CompartenDetalle!R57,"","*")</f>
        <v/>
      </c>
      <c r="Y57" t="str">
        <f>IF(S57=CompartenDetalle!S57,"","*")</f>
        <v/>
      </c>
    </row>
    <row r="58" spans="4:25" hidden="1">
      <c r="D58" t="str">
        <f>_xlfn.CONCAT(CompartenDetalle!C58," - ",CompartenDetalle!D58," - ",CompartenDetalle!E58)</f>
        <v>2 - 2032016 - ARQUITECTURA DE COMPUTADORES</v>
      </c>
      <c r="G58">
        <f>CompartenDetalle!G58</f>
        <v>0</v>
      </c>
      <c r="I58" t="str">
        <f>_xlfn.CONCAT(CompartenDetalle!H58," - ",CompartenDetalle!I58," - ",CompartenDetalle!J58)</f>
        <v xml:space="preserve"> -  - </v>
      </c>
      <c r="K58">
        <v>45</v>
      </c>
      <c r="L58">
        <v>7</v>
      </c>
      <c r="M58">
        <v>38</v>
      </c>
      <c r="N58">
        <f t="shared" si="0"/>
        <v>0</v>
      </c>
      <c r="O58">
        <f t="shared" si="1"/>
        <v>3</v>
      </c>
      <c r="P58" t="str">
        <f t="shared" si="2"/>
        <v>OK</v>
      </c>
      <c r="Q58">
        <f t="shared" si="4"/>
        <v>0</v>
      </c>
      <c r="R58" t="str">
        <f t="shared" si="3"/>
        <v/>
      </c>
      <c r="S58" t="str">
        <f>IF(CompartenDetalle!G58="","",IF(ISNUMBER(SEARCH("DOBLE GRADO",G58)),"","1"))</f>
        <v/>
      </c>
      <c r="T58" t="str">
        <f>IF(N58=CompartenDetalle!N58,"","*")</f>
        <v/>
      </c>
      <c r="U58" t="str">
        <f>IF(O58=CompartenDetalle!O58,"","*")</f>
        <v/>
      </c>
      <c r="V58" t="str">
        <f>IF(P58=CompartenDetalle!P58,"","*")</f>
        <v/>
      </c>
      <c r="W58" t="str">
        <f>IF(Q58=CompartenDetalle!Q58,"","*")</f>
        <v/>
      </c>
      <c r="X58" t="str">
        <f>IF(R58=CompartenDetalle!R58,"","*")</f>
        <v/>
      </c>
      <c r="Y58" t="str">
        <f>IF(S58=CompartenDetalle!S58,"","*")</f>
        <v/>
      </c>
    </row>
    <row r="59" spans="4:25" hidden="1">
      <c r="D59" t="str">
        <f>_xlfn.CONCAT(CompartenDetalle!C59," - ",CompartenDetalle!D59," - ",CompartenDetalle!E59)</f>
        <v>2 - 2032017 - METODOS OPERATIVOS Y ESTADISTICOS DE GESTION</v>
      </c>
      <c r="G59" t="str">
        <f>CompartenDetalle!G59</f>
        <v>DOBLE GRADO EN INGENIERIA INFORMATICA E INGENIERIA DE COMPUTADORES (MOSTOLES)</v>
      </c>
      <c r="I59" t="str">
        <f>_xlfn.CONCAT(CompartenDetalle!H59," - ",CompartenDetalle!I59," - ",CompartenDetalle!J59)</f>
        <v>2 - 2113017 - METODOS OPERATIVOS Y ESTADISTICOS DE GESTION</v>
      </c>
      <c r="K59">
        <v>11</v>
      </c>
      <c r="L59">
        <v>4</v>
      </c>
      <c r="M59">
        <v>7</v>
      </c>
      <c r="N59">
        <f t="shared" si="0"/>
        <v>1</v>
      </c>
      <c r="O59">
        <f t="shared" si="1"/>
        <v>3</v>
      </c>
      <c r="P59" t="str">
        <f t="shared" si="2"/>
        <v>OK</v>
      </c>
      <c r="Q59">
        <f t="shared" si="4"/>
        <v>0</v>
      </c>
      <c r="R59">
        <f t="shared" si="3"/>
        <v>1</v>
      </c>
      <c r="S59" t="str">
        <f>IF(CompartenDetalle!G59="","",IF(ISNUMBER(SEARCH("DOBLE GRADO",G59)),"","1"))</f>
        <v/>
      </c>
      <c r="T59" t="str">
        <f>IF(N59=CompartenDetalle!N59,"","*")</f>
        <v/>
      </c>
      <c r="U59" t="str">
        <f>IF(O59=CompartenDetalle!O59,"","*")</f>
        <v/>
      </c>
      <c r="V59" t="str">
        <f>IF(P59=CompartenDetalle!P59,"","*")</f>
        <v/>
      </c>
      <c r="W59" t="str">
        <f>IF(Q59=CompartenDetalle!Q59,"","*")</f>
        <v/>
      </c>
      <c r="X59" t="str">
        <f>IF(R59=CompartenDetalle!R59,"","*")</f>
        <v/>
      </c>
      <c r="Y59" t="str">
        <f>IF(S59=CompartenDetalle!S59,"","*")</f>
        <v/>
      </c>
    </row>
    <row r="60" spans="4:25" hidden="1">
      <c r="D60" t="str">
        <f>_xlfn.CONCAT(CompartenDetalle!C60," - ",CompartenDetalle!D60," - ",CompartenDetalle!E60)</f>
        <v>2 - 2032017 - METODOS OPERATIVOS Y ESTADISTICOS DE GESTION</v>
      </c>
      <c r="G60" t="str">
        <f>CompartenDetalle!G60</f>
        <v>DOBLE GRADO EN DISEÑO Y DESARROLLO DE VIDEOJUEGOS E INGENIERIA DE COMPUTADORES (MOSTOLES)</v>
      </c>
      <c r="I60" t="str">
        <f>_xlfn.CONCAT(CompartenDetalle!H60," - ",CompartenDetalle!I60," - ",CompartenDetalle!J60)</f>
        <v>2 - 2321015 - METODOS OPERATIVOS Y ESTADISTICOS DE GESTION</v>
      </c>
      <c r="K60">
        <v>17</v>
      </c>
      <c r="L60">
        <v>2</v>
      </c>
      <c r="M60">
        <v>15</v>
      </c>
      <c r="N60">
        <f t="shared" si="0"/>
        <v>1</v>
      </c>
      <c r="O60">
        <f t="shared" si="1"/>
        <v>3</v>
      </c>
      <c r="P60" t="str">
        <f t="shared" si="2"/>
        <v>OK</v>
      </c>
      <c r="Q60">
        <f t="shared" si="4"/>
        <v>0</v>
      </c>
      <c r="R60">
        <f t="shared" si="3"/>
        <v>1</v>
      </c>
      <c r="S60" t="str">
        <f>IF(CompartenDetalle!G60="","",IF(ISNUMBER(SEARCH("DOBLE GRADO",G60)),"","1"))</f>
        <v/>
      </c>
      <c r="T60" t="str">
        <f>IF(N60=CompartenDetalle!N60,"","*")</f>
        <v/>
      </c>
      <c r="U60" t="str">
        <f>IF(O60=CompartenDetalle!O60,"","*")</f>
        <v/>
      </c>
      <c r="V60" t="str">
        <f>IF(P60=CompartenDetalle!P60,"","*")</f>
        <v/>
      </c>
      <c r="W60" t="str">
        <f>IF(Q60=CompartenDetalle!Q60,"","*")</f>
        <v/>
      </c>
      <c r="X60" t="str">
        <f>IF(R60=CompartenDetalle!R60,"","*")</f>
        <v/>
      </c>
      <c r="Y60" t="str">
        <f>IF(S60=CompartenDetalle!S60,"","*")</f>
        <v/>
      </c>
    </row>
    <row r="61" spans="4:25" hidden="1">
      <c r="D61" t="str">
        <f>_xlfn.CONCAT(CompartenDetalle!C61," - ",CompartenDetalle!D61," - ",CompartenDetalle!E61)</f>
        <v>2 - 2032017 - METODOS OPERATIVOS Y ESTADISTICOS DE GESTION</v>
      </c>
      <c r="G61">
        <f>CompartenDetalle!G61</f>
        <v>0</v>
      </c>
      <c r="I61" t="str">
        <f>_xlfn.CONCAT(CompartenDetalle!H61," - ",CompartenDetalle!I61," - ",CompartenDetalle!J61)</f>
        <v xml:space="preserve"> -  - </v>
      </c>
      <c r="K61">
        <v>45</v>
      </c>
      <c r="L61">
        <v>5</v>
      </c>
      <c r="M61">
        <v>40</v>
      </c>
      <c r="N61">
        <f t="shared" si="0"/>
        <v>0</v>
      </c>
      <c r="O61">
        <f t="shared" si="1"/>
        <v>3</v>
      </c>
      <c r="P61" t="str">
        <f t="shared" si="2"/>
        <v>OK</v>
      </c>
      <c r="Q61">
        <f t="shared" si="4"/>
        <v>0</v>
      </c>
      <c r="R61" t="str">
        <f t="shared" si="3"/>
        <v/>
      </c>
      <c r="S61" t="str">
        <f>IF(CompartenDetalle!G61="","",IF(ISNUMBER(SEARCH("DOBLE GRADO",G61)),"","1"))</f>
        <v/>
      </c>
      <c r="T61" t="str">
        <f>IF(N61=CompartenDetalle!N61,"","*")</f>
        <v/>
      </c>
      <c r="U61" t="str">
        <f>IF(O61=CompartenDetalle!O61,"","*")</f>
        <v/>
      </c>
      <c r="V61" t="str">
        <f>IF(P61=CompartenDetalle!P61,"","*")</f>
        <v/>
      </c>
      <c r="W61" t="str">
        <f>IF(Q61=CompartenDetalle!Q61,"","*")</f>
        <v/>
      </c>
      <c r="X61" t="str">
        <f>IF(R61=CompartenDetalle!R61,"","*")</f>
        <v/>
      </c>
      <c r="Y61" t="str">
        <f>IF(S61=CompartenDetalle!S61,"","*")</f>
        <v/>
      </c>
    </row>
    <row r="62" spans="4:25" hidden="1">
      <c r="D62" t="str">
        <f>_xlfn.CONCAT(CompartenDetalle!C62," - ",CompartenDetalle!D62," - ",CompartenDetalle!E62)</f>
        <v>2 - 2032018 - REDES DE COMPUTADORES</v>
      </c>
      <c r="G62" t="str">
        <f>CompartenDetalle!G62</f>
        <v>DOBLE GRADO EN INGENIERIA INFORMATICA E INGENIERIA DE COMPUTADORES (MOSTOLES)</v>
      </c>
      <c r="I62" t="str">
        <f>_xlfn.CONCAT(CompartenDetalle!H62," - ",CompartenDetalle!I62," - ",CompartenDetalle!J62)</f>
        <v>2 - 2113019 - REDES DE COMPUTADORES</v>
      </c>
      <c r="K62">
        <v>12</v>
      </c>
      <c r="L62">
        <v>4</v>
      </c>
      <c r="M62">
        <v>8</v>
      </c>
      <c r="N62">
        <f t="shared" si="0"/>
        <v>1</v>
      </c>
      <c r="O62">
        <f t="shared" si="1"/>
        <v>3</v>
      </c>
      <c r="P62" t="str">
        <f t="shared" si="2"/>
        <v>OK</v>
      </c>
      <c r="Q62">
        <f t="shared" si="4"/>
        <v>0</v>
      </c>
      <c r="R62">
        <f t="shared" si="3"/>
        <v>1</v>
      </c>
      <c r="S62" t="str">
        <f>IF(CompartenDetalle!G62="","",IF(ISNUMBER(SEARCH("DOBLE GRADO",G62)),"","1"))</f>
        <v/>
      </c>
      <c r="T62" t="str">
        <f>IF(N62=CompartenDetalle!N62,"","*")</f>
        <v/>
      </c>
      <c r="U62" t="str">
        <f>IF(O62=CompartenDetalle!O62,"","*")</f>
        <v/>
      </c>
      <c r="V62" t="str">
        <f>IF(P62=CompartenDetalle!P62,"","*")</f>
        <v/>
      </c>
      <c r="W62" t="str">
        <f>IF(Q62=CompartenDetalle!Q62,"","*")</f>
        <v/>
      </c>
      <c r="X62" t="str">
        <f>IF(R62=CompartenDetalle!R62,"","*")</f>
        <v/>
      </c>
      <c r="Y62" t="str">
        <f>IF(S62=CompartenDetalle!S62,"","*")</f>
        <v/>
      </c>
    </row>
    <row r="63" spans="4:25" hidden="1">
      <c r="D63" t="str">
        <f>_xlfn.CONCAT(CompartenDetalle!C63," - ",CompartenDetalle!D63," - ",CompartenDetalle!E63)</f>
        <v>2 - 2032018 - REDES DE COMPUTADORES</v>
      </c>
      <c r="G63" t="str">
        <f>CompartenDetalle!G63</f>
        <v>DOBLE GRADO EN DISEÑO Y DESARROLLO DE VIDEOJUEGOS E INGENIERIA DE COMPUTADORES (MOSTOLES)</v>
      </c>
      <c r="I63" t="str">
        <f>_xlfn.CONCAT(CompartenDetalle!H63," - ",CompartenDetalle!I63," - ",CompartenDetalle!J63)</f>
        <v>3 - 2321035 - REDES DE COMPUTADORES</v>
      </c>
      <c r="K63">
        <v>17</v>
      </c>
      <c r="L63">
        <v>2</v>
      </c>
      <c r="M63">
        <v>15</v>
      </c>
      <c r="N63">
        <f t="shared" si="0"/>
        <v>1</v>
      </c>
      <c r="O63">
        <f t="shared" si="1"/>
        <v>3</v>
      </c>
      <c r="P63" t="str">
        <f t="shared" si="2"/>
        <v>OK</v>
      </c>
      <c r="Q63">
        <f t="shared" si="4"/>
        <v>0</v>
      </c>
      <c r="R63">
        <f t="shared" si="3"/>
        <v>1</v>
      </c>
      <c r="S63" t="str">
        <f>IF(CompartenDetalle!G63="","",IF(ISNUMBER(SEARCH("DOBLE GRADO",G63)),"","1"))</f>
        <v/>
      </c>
      <c r="T63" t="str">
        <f>IF(N63=CompartenDetalle!N63,"","*")</f>
        <v/>
      </c>
      <c r="U63" t="str">
        <f>IF(O63=CompartenDetalle!O63,"","*")</f>
        <v/>
      </c>
      <c r="V63" t="str">
        <f>IF(P63=CompartenDetalle!P63,"","*")</f>
        <v/>
      </c>
      <c r="W63" t="str">
        <f>IF(Q63=CompartenDetalle!Q63,"","*")</f>
        <v/>
      </c>
      <c r="X63" t="str">
        <f>IF(R63=CompartenDetalle!R63,"","*")</f>
        <v/>
      </c>
      <c r="Y63" t="str">
        <f>IF(S63=CompartenDetalle!S63,"","*")</f>
        <v/>
      </c>
    </row>
    <row r="64" spans="4:25" hidden="1">
      <c r="D64" t="str">
        <f>_xlfn.CONCAT(CompartenDetalle!C64," - ",CompartenDetalle!D64," - ",CompartenDetalle!E64)</f>
        <v>2 - 2032018 - REDES DE COMPUTADORES</v>
      </c>
      <c r="G64">
        <f>CompartenDetalle!G64</f>
        <v>0</v>
      </c>
      <c r="I64" t="str">
        <f>_xlfn.CONCAT(CompartenDetalle!H64," - ",CompartenDetalle!I64," - ",CompartenDetalle!J64)</f>
        <v xml:space="preserve"> -  - </v>
      </c>
      <c r="K64">
        <v>54</v>
      </c>
      <c r="L64">
        <v>7</v>
      </c>
      <c r="M64">
        <v>47</v>
      </c>
      <c r="N64">
        <f t="shared" si="0"/>
        <v>0</v>
      </c>
      <c r="O64">
        <f t="shared" si="1"/>
        <v>3</v>
      </c>
      <c r="P64" t="str">
        <f t="shared" si="2"/>
        <v>OK</v>
      </c>
      <c r="Q64">
        <f t="shared" si="4"/>
        <v>0</v>
      </c>
      <c r="R64" t="str">
        <f t="shared" si="3"/>
        <v/>
      </c>
      <c r="S64" t="str">
        <f>IF(CompartenDetalle!G64="","",IF(ISNUMBER(SEARCH("DOBLE GRADO",G64)),"","1"))</f>
        <v/>
      </c>
      <c r="T64" t="str">
        <f>IF(N64=CompartenDetalle!N64,"","*")</f>
        <v/>
      </c>
      <c r="U64" t="str">
        <f>IF(O64=CompartenDetalle!O64,"","*")</f>
        <v/>
      </c>
      <c r="V64" t="str">
        <f>IF(P64=CompartenDetalle!P64,"","*")</f>
        <v/>
      </c>
      <c r="W64" t="str">
        <f>IF(Q64=CompartenDetalle!Q64,"","*")</f>
        <v/>
      </c>
      <c r="X64" t="str">
        <f>IF(R64=CompartenDetalle!R64,"","*")</f>
        <v/>
      </c>
      <c r="Y64" t="str">
        <f>IF(S64=CompartenDetalle!S64,"","*")</f>
        <v/>
      </c>
    </row>
    <row r="65" spans="4:25" hidden="1">
      <c r="D65" t="str">
        <f>_xlfn.CONCAT(CompartenDetalle!C65," - ",CompartenDetalle!D65," - ",CompartenDetalle!E65)</f>
        <v>2 - 2032019 - SISTEMAS OPERATIVOS</v>
      </c>
      <c r="G65" t="str">
        <f>CompartenDetalle!G65</f>
        <v>DOBLE GRADO EN INGENIERIA INFORMATICA E INGENIERIA DE COMPUTADORES (MOSTOLES)</v>
      </c>
      <c r="I65" t="str">
        <f>_xlfn.CONCAT(CompartenDetalle!H65," - ",CompartenDetalle!I65," - ",CompartenDetalle!J65)</f>
        <v>2 - 2113018 - SISTEMAS OPERATIVOS</v>
      </c>
      <c r="K65">
        <v>11</v>
      </c>
      <c r="L65">
        <v>2</v>
      </c>
      <c r="M65">
        <v>9</v>
      </c>
      <c r="N65">
        <f t="shared" si="0"/>
        <v>1</v>
      </c>
      <c r="O65">
        <f t="shared" si="1"/>
        <v>3</v>
      </c>
      <c r="P65" t="str">
        <f t="shared" si="2"/>
        <v>OK</v>
      </c>
      <c r="Q65">
        <f t="shared" si="4"/>
        <v>0</v>
      </c>
      <c r="R65">
        <f t="shared" si="3"/>
        <v>1</v>
      </c>
      <c r="S65" t="str">
        <f>IF(CompartenDetalle!G65="","",IF(ISNUMBER(SEARCH("DOBLE GRADO",G65)),"","1"))</f>
        <v/>
      </c>
      <c r="T65" t="str">
        <f>IF(N65=CompartenDetalle!N65,"","*")</f>
        <v/>
      </c>
      <c r="U65" t="str">
        <f>IF(O65=CompartenDetalle!O65,"","*")</f>
        <v/>
      </c>
      <c r="V65" t="str">
        <f>IF(P65=CompartenDetalle!P65,"","*")</f>
        <v/>
      </c>
      <c r="W65" t="str">
        <f>IF(Q65=CompartenDetalle!Q65,"","*")</f>
        <v/>
      </c>
      <c r="X65" t="str">
        <f>IF(R65=CompartenDetalle!R65,"","*")</f>
        <v/>
      </c>
      <c r="Y65" t="str">
        <f>IF(S65=CompartenDetalle!S65,"","*")</f>
        <v/>
      </c>
    </row>
    <row r="66" spans="4:25" hidden="1">
      <c r="D66" t="str">
        <f>_xlfn.CONCAT(CompartenDetalle!C66," - ",CompartenDetalle!D66," - ",CompartenDetalle!E66)</f>
        <v>2 - 2032019 - SISTEMAS OPERATIVOS</v>
      </c>
      <c r="G66" t="str">
        <f>CompartenDetalle!G66</f>
        <v>DOBLE GRADO EN DISEÑO Y DESARROLLO DE VIDEOJUEGOS E INGENIERIA DE COMPUTADORES (MOSTOLES)</v>
      </c>
      <c r="I66" t="str">
        <f>_xlfn.CONCAT(CompartenDetalle!H66," - ",CompartenDetalle!I66," - ",CompartenDetalle!J66)</f>
        <v>2 - 2321023 - SISTEMAS OPERATIVOS</v>
      </c>
      <c r="K66">
        <v>19</v>
      </c>
      <c r="L66">
        <v>3</v>
      </c>
      <c r="M66">
        <v>16</v>
      </c>
      <c r="N66">
        <f t="shared" si="0"/>
        <v>1</v>
      </c>
      <c r="O66">
        <f t="shared" si="1"/>
        <v>3</v>
      </c>
      <c r="P66" t="str">
        <f t="shared" si="2"/>
        <v>OK</v>
      </c>
      <c r="Q66">
        <f t="shared" si="4"/>
        <v>0</v>
      </c>
      <c r="R66">
        <f t="shared" si="3"/>
        <v>1</v>
      </c>
      <c r="S66" t="str">
        <f>IF(CompartenDetalle!G66="","",IF(ISNUMBER(SEARCH("DOBLE GRADO",G66)),"","1"))</f>
        <v/>
      </c>
      <c r="T66" t="str">
        <f>IF(N66=CompartenDetalle!N66,"","*")</f>
        <v/>
      </c>
      <c r="U66" t="str">
        <f>IF(O66=CompartenDetalle!O66,"","*")</f>
        <v/>
      </c>
      <c r="V66" t="str">
        <f>IF(P66=CompartenDetalle!P66,"","*")</f>
        <v/>
      </c>
      <c r="W66" t="str">
        <f>IF(Q66=CompartenDetalle!Q66,"","*")</f>
        <v/>
      </c>
      <c r="X66" t="str">
        <f>IF(R66=CompartenDetalle!R66,"","*")</f>
        <v/>
      </c>
      <c r="Y66" t="str">
        <f>IF(S66=CompartenDetalle!S66,"","*")</f>
        <v/>
      </c>
    </row>
    <row r="67" spans="4:25" hidden="1">
      <c r="D67" t="str">
        <f>_xlfn.CONCAT(CompartenDetalle!C67," - ",CompartenDetalle!D67," - ",CompartenDetalle!E67)</f>
        <v>2 - 2032019 - SISTEMAS OPERATIVOS</v>
      </c>
      <c r="G67">
        <f>CompartenDetalle!G67</f>
        <v>0</v>
      </c>
      <c r="I67" t="str">
        <f>_xlfn.CONCAT(CompartenDetalle!H67," - ",CompartenDetalle!I67," - ",CompartenDetalle!J67)</f>
        <v xml:space="preserve"> -  - </v>
      </c>
      <c r="K67">
        <v>42</v>
      </c>
      <c r="L67">
        <v>9</v>
      </c>
      <c r="M67">
        <v>33</v>
      </c>
      <c r="N67">
        <f t="shared" ref="N67:N130" si="5">IF(I67&lt;&gt;" -  - ",COUNTIF($I$2:$I$1176,I67),0)</f>
        <v>0</v>
      </c>
      <c r="O67">
        <f t="shared" ref="O67:O130" si="6">COUNTIF($D$2:$D$1176,D67)</f>
        <v>3</v>
      </c>
      <c r="P67" t="str">
        <f t="shared" ref="P67:P130" si="7">IF(I67=D67,1,"OK")</f>
        <v>OK</v>
      </c>
      <c r="Q67">
        <f t="shared" si="4"/>
        <v>0</v>
      </c>
      <c r="R67" t="str">
        <f t="shared" ref="R67:R130" si="8">IF(I67=" -  - ","",COUNTIF($D$2:$D$1176,I67))</f>
        <v/>
      </c>
      <c r="S67" t="str">
        <f>IF(CompartenDetalle!G67="","",IF(ISNUMBER(SEARCH("DOBLE GRADO",G67)),"","1"))</f>
        <v/>
      </c>
      <c r="T67" t="str">
        <f>IF(N67=CompartenDetalle!N67,"","*")</f>
        <v/>
      </c>
      <c r="U67" t="str">
        <f>IF(O67=CompartenDetalle!O67,"","*")</f>
        <v/>
      </c>
      <c r="V67" t="str">
        <f>IF(P67=CompartenDetalle!P67,"","*")</f>
        <v/>
      </c>
      <c r="W67" t="str">
        <f>IF(Q67=CompartenDetalle!Q67,"","*")</f>
        <v/>
      </c>
      <c r="X67" t="str">
        <f>IF(R67=CompartenDetalle!R67,"","*")</f>
        <v/>
      </c>
      <c r="Y67" t="str">
        <f>IF(S67=CompartenDetalle!S67,"","*")</f>
        <v/>
      </c>
    </row>
    <row r="68" spans="4:25" hidden="1">
      <c r="D68" t="str">
        <f>_xlfn.CONCAT(CompartenDetalle!C68," - ",CompartenDetalle!D68," - ",CompartenDetalle!E68)</f>
        <v>2 - 2032020 - FUNDAMENTOS DE DISEÑO DE SOFTWARE</v>
      </c>
      <c r="G68">
        <f>CompartenDetalle!G68</f>
        <v>0</v>
      </c>
      <c r="I68" t="str">
        <f>_xlfn.CONCAT(CompartenDetalle!H68," - ",CompartenDetalle!I68," - ",CompartenDetalle!J68)</f>
        <v xml:space="preserve"> -  - </v>
      </c>
      <c r="K68">
        <v>49</v>
      </c>
      <c r="L68">
        <v>8</v>
      </c>
      <c r="M68">
        <v>41</v>
      </c>
      <c r="N68">
        <f t="shared" si="5"/>
        <v>0</v>
      </c>
      <c r="O68">
        <f t="shared" si="6"/>
        <v>1</v>
      </c>
      <c r="P68" t="str">
        <f t="shared" si="7"/>
        <v>OK</v>
      </c>
      <c r="Q68">
        <f t="shared" ref="Q68:Q131" si="9">COUNTIF($I$2:$I$1176,D68)</f>
        <v>0</v>
      </c>
      <c r="R68" t="str">
        <f t="shared" si="8"/>
        <v/>
      </c>
      <c r="S68" t="str">
        <f>IF(CompartenDetalle!G68="","",IF(ISNUMBER(SEARCH("DOBLE GRADO",G68)),"","1"))</f>
        <v/>
      </c>
      <c r="T68" t="str">
        <f>IF(N68=CompartenDetalle!N68,"","*")</f>
        <v/>
      </c>
      <c r="U68" t="str">
        <f>IF(O68=CompartenDetalle!O68,"","*")</f>
        <v/>
      </c>
      <c r="V68" t="str">
        <f>IF(P68=CompartenDetalle!P68,"","*")</f>
        <v/>
      </c>
      <c r="W68" t="str">
        <f>IF(Q68=CompartenDetalle!Q68,"","*")</f>
        <v/>
      </c>
      <c r="X68" t="str">
        <f>IF(R68=CompartenDetalle!R68,"","*")</f>
        <v/>
      </c>
      <c r="Y68" t="str">
        <f>IF(S68=CompartenDetalle!S68,"","*")</f>
        <v/>
      </c>
    </row>
    <row r="69" spans="4:25" hidden="1">
      <c r="D69" t="str">
        <f>_xlfn.CONCAT(CompartenDetalle!C69," - ",CompartenDetalle!D69," - ",CompartenDetalle!E69)</f>
        <v>3 - 2032021 - AMPLIACION DE REDES DE COMPUTADORES</v>
      </c>
      <c r="G69" t="str">
        <f>CompartenDetalle!G69</f>
        <v>DOBLE GRADO EN INGENIERIA INFORMATICA E INGENIERIA DE COMPUTADORES (MOSTOLES)</v>
      </c>
      <c r="I69" t="str">
        <f>_xlfn.CONCAT(CompartenDetalle!H69," - ",CompartenDetalle!I69," - ",CompartenDetalle!J69)</f>
        <v>3 - 2113027 - AMPLIACION DE REDES DE COMPUTADORES</v>
      </c>
      <c r="K69">
        <v>12</v>
      </c>
      <c r="L69">
        <v>1</v>
      </c>
      <c r="M69">
        <v>11</v>
      </c>
      <c r="N69">
        <f t="shared" si="5"/>
        <v>1</v>
      </c>
      <c r="O69">
        <f t="shared" si="6"/>
        <v>3</v>
      </c>
      <c r="P69" t="str">
        <f t="shared" si="7"/>
        <v>OK</v>
      </c>
      <c r="Q69">
        <f t="shared" si="9"/>
        <v>0</v>
      </c>
      <c r="R69">
        <f t="shared" si="8"/>
        <v>1</v>
      </c>
      <c r="S69" t="str">
        <f>IF(CompartenDetalle!G69="","",IF(ISNUMBER(SEARCH("DOBLE GRADO",G69)),"","1"))</f>
        <v/>
      </c>
      <c r="T69" t="str">
        <f>IF(N69=CompartenDetalle!N69,"","*")</f>
        <v/>
      </c>
      <c r="U69" t="str">
        <f>IF(O69=CompartenDetalle!O69,"","*")</f>
        <v/>
      </c>
      <c r="V69" t="str">
        <f>IF(P69=CompartenDetalle!P69,"","*")</f>
        <v/>
      </c>
      <c r="W69" t="str">
        <f>IF(Q69=CompartenDetalle!Q69,"","*")</f>
        <v/>
      </c>
      <c r="X69" t="str">
        <f>IF(R69=CompartenDetalle!R69,"","*")</f>
        <v/>
      </c>
      <c r="Y69" t="str">
        <f>IF(S69=CompartenDetalle!S69,"","*")</f>
        <v/>
      </c>
    </row>
    <row r="70" spans="4:25" hidden="1">
      <c r="D70" t="str">
        <f>_xlfn.CONCAT(CompartenDetalle!C70," - ",CompartenDetalle!D70," - ",CompartenDetalle!E70)</f>
        <v>3 - 2032021 - AMPLIACION DE REDES DE COMPUTADORES</v>
      </c>
      <c r="G70" t="str">
        <f>CompartenDetalle!G70</f>
        <v>DOBLE GRADO EN DISEÑO Y DESARROLLO DE VIDEOJUEGOS E INGENIERIA DE COMPUTADORES (MOSTOLES)</v>
      </c>
      <c r="I70" t="str">
        <f>_xlfn.CONCAT(CompartenDetalle!H70," - ",CompartenDetalle!I70," - ",CompartenDetalle!J70)</f>
        <v>4 - 2321038 - AMPLIACION DE REDES DE COMPUTADORES</v>
      </c>
      <c r="K70">
        <v>20</v>
      </c>
      <c r="L70">
        <v>2</v>
      </c>
      <c r="M70">
        <v>18</v>
      </c>
      <c r="N70">
        <f t="shared" si="5"/>
        <v>1</v>
      </c>
      <c r="O70">
        <f t="shared" si="6"/>
        <v>3</v>
      </c>
      <c r="P70" t="str">
        <f t="shared" si="7"/>
        <v>OK</v>
      </c>
      <c r="Q70">
        <f t="shared" si="9"/>
        <v>0</v>
      </c>
      <c r="R70">
        <f t="shared" si="8"/>
        <v>1</v>
      </c>
      <c r="S70" t="str">
        <f>IF(CompartenDetalle!G70="","",IF(ISNUMBER(SEARCH("DOBLE GRADO",G70)),"","1"))</f>
        <v/>
      </c>
      <c r="T70" t="str">
        <f>IF(N70=CompartenDetalle!N70,"","*")</f>
        <v/>
      </c>
      <c r="U70" t="str">
        <f>IF(O70=CompartenDetalle!O70,"","*")</f>
        <v/>
      </c>
      <c r="V70" t="str">
        <f>IF(P70=CompartenDetalle!P70,"","*")</f>
        <v/>
      </c>
      <c r="W70" t="str">
        <f>IF(Q70=CompartenDetalle!Q70,"","*")</f>
        <v/>
      </c>
      <c r="X70" t="str">
        <f>IF(R70=CompartenDetalle!R70,"","*")</f>
        <v/>
      </c>
      <c r="Y70" t="str">
        <f>IF(S70=CompartenDetalle!S70,"","*")</f>
        <v/>
      </c>
    </row>
    <row r="71" spans="4:25" hidden="1">
      <c r="D71" t="str">
        <f>_xlfn.CONCAT(CompartenDetalle!C71," - ",CompartenDetalle!D71," - ",CompartenDetalle!E71)</f>
        <v>3 - 2032021 - AMPLIACION DE REDES DE COMPUTADORES</v>
      </c>
      <c r="G71">
        <f>CompartenDetalle!G71</f>
        <v>0</v>
      </c>
      <c r="I71" t="str">
        <f>_xlfn.CONCAT(CompartenDetalle!H71," - ",CompartenDetalle!I71," - ",CompartenDetalle!J71)</f>
        <v xml:space="preserve"> -  - </v>
      </c>
      <c r="K71">
        <v>30</v>
      </c>
      <c r="L71">
        <v>4</v>
      </c>
      <c r="M71">
        <v>26</v>
      </c>
      <c r="N71">
        <f t="shared" si="5"/>
        <v>0</v>
      </c>
      <c r="O71">
        <f t="shared" si="6"/>
        <v>3</v>
      </c>
      <c r="P71" t="str">
        <f t="shared" si="7"/>
        <v>OK</v>
      </c>
      <c r="Q71">
        <f t="shared" si="9"/>
        <v>0</v>
      </c>
      <c r="R71" t="str">
        <f t="shared" si="8"/>
        <v/>
      </c>
      <c r="S71" t="str">
        <f>IF(CompartenDetalle!G71="","",IF(ISNUMBER(SEARCH("DOBLE GRADO",G71)),"","1"))</f>
        <v/>
      </c>
      <c r="T71" t="str">
        <f>IF(N71=CompartenDetalle!N71,"","*")</f>
        <v/>
      </c>
      <c r="U71" t="str">
        <f>IF(O71=CompartenDetalle!O71,"","*")</f>
        <v/>
      </c>
      <c r="V71" t="str">
        <f>IF(P71=CompartenDetalle!P71,"","*")</f>
        <v/>
      </c>
      <c r="W71" t="str">
        <f>IF(Q71=CompartenDetalle!Q71,"","*")</f>
        <v/>
      </c>
      <c r="X71" t="str">
        <f>IF(R71=CompartenDetalle!R71,"","*")</f>
        <v/>
      </c>
      <c r="Y71" t="str">
        <f>IF(S71=CompartenDetalle!S71,"","*")</f>
        <v/>
      </c>
    </row>
    <row r="72" spans="4:25" hidden="1">
      <c r="D72" t="str">
        <f>_xlfn.CONCAT(CompartenDetalle!C72," - ",CompartenDetalle!D72," - ",CompartenDetalle!E72)</f>
        <v>3 - 2032022 - AMPLIACION DE SISTEMAS OPERATIVOS</v>
      </c>
      <c r="G72" t="str">
        <f>CompartenDetalle!G72</f>
        <v>DOBLE GRADO EN INGENIERIA INFORMATICA E INGENIERIA DE COMPUTADORES (MOSTOLES)</v>
      </c>
      <c r="I72" t="str">
        <f>_xlfn.CONCAT(CompartenDetalle!H72," - ",CompartenDetalle!I72," - ",CompartenDetalle!J72)</f>
        <v>3 - 2113023 - AMPLIACION DE SISTEMAS OPERATIVOS</v>
      </c>
      <c r="K72">
        <v>13</v>
      </c>
      <c r="L72">
        <v>1</v>
      </c>
      <c r="M72">
        <v>12</v>
      </c>
      <c r="N72">
        <f t="shared" si="5"/>
        <v>1</v>
      </c>
      <c r="O72">
        <f t="shared" si="6"/>
        <v>3</v>
      </c>
      <c r="P72" t="str">
        <f t="shared" si="7"/>
        <v>OK</v>
      </c>
      <c r="Q72">
        <f t="shared" si="9"/>
        <v>0</v>
      </c>
      <c r="R72">
        <f t="shared" si="8"/>
        <v>1</v>
      </c>
      <c r="S72" t="str">
        <f>IF(CompartenDetalle!G72="","",IF(ISNUMBER(SEARCH("DOBLE GRADO",G72)),"","1"))</f>
        <v/>
      </c>
      <c r="T72" t="str">
        <f>IF(N72=CompartenDetalle!N72,"","*")</f>
        <v/>
      </c>
      <c r="U72" t="str">
        <f>IF(O72=CompartenDetalle!O72,"","*")</f>
        <v/>
      </c>
      <c r="V72" t="str">
        <f>IF(P72=CompartenDetalle!P72,"","*")</f>
        <v/>
      </c>
      <c r="W72" t="str">
        <f>IF(Q72=CompartenDetalle!Q72,"","*")</f>
        <v/>
      </c>
      <c r="X72" t="str">
        <f>IF(R72=CompartenDetalle!R72,"","*")</f>
        <v/>
      </c>
      <c r="Y72" t="str">
        <f>IF(S72=CompartenDetalle!S72,"","*")</f>
        <v/>
      </c>
    </row>
    <row r="73" spans="4:25" hidden="1">
      <c r="D73" t="str">
        <f>_xlfn.CONCAT(CompartenDetalle!C73," - ",CompartenDetalle!D73," - ",CompartenDetalle!E73)</f>
        <v>3 - 2032022 - AMPLIACION DE SISTEMAS OPERATIVOS</v>
      </c>
      <c r="G73" t="str">
        <f>CompartenDetalle!G73</f>
        <v>DOBLE GRADO EN DISEÑO Y DESARROLLO DE VIDEOJUEGOS E INGENIERIA DE COMPUTADORES (MOSTOLES)</v>
      </c>
      <c r="I73" t="str">
        <f>_xlfn.CONCAT(CompartenDetalle!H73," - ",CompartenDetalle!I73," - ",CompartenDetalle!J73)</f>
        <v>3 - 2321024 - AMPLIACION DE SISTEMAS OPERATIVOS</v>
      </c>
      <c r="K73">
        <v>16</v>
      </c>
      <c r="L73">
        <v>1</v>
      </c>
      <c r="M73">
        <v>15</v>
      </c>
      <c r="N73">
        <f t="shared" si="5"/>
        <v>1</v>
      </c>
      <c r="O73">
        <f t="shared" si="6"/>
        <v>3</v>
      </c>
      <c r="P73" t="str">
        <f t="shared" si="7"/>
        <v>OK</v>
      </c>
      <c r="Q73">
        <f t="shared" si="9"/>
        <v>0</v>
      </c>
      <c r="R73">
        <f t="shared" si="8"/>
        <v>1</v>
      </c>
      <c r="S73" t="str">
        <f>IF(CompartenDetalle!G73="","",IF(ISNUMBER(SEARCH("DOBLE GRADO",G73)),"","1"))</f>
        <v/>
      </c>
      <c r="T73" t="str">
        <f>IF(N73=CompartenDetalle!N73,"","*")</f>
        <v/>
      </c>
      <c r="U73" t="str">
        <f>IF(O73=CompartenDetalle!O73,"","*")</f>
        <v/>
      </c>
      <c r="V73" t="str">
        <f>IF(P73=CompartenDetalle!P73,"","*")</f>
        <v/>
      </c>
      <c r="W73" t="str">
        <f>IF(Q73=CompartenDetalle!Q73,"","*")</f>
        <v/>
      </c>
      <c r="X73" t="str">
        <f>IF(R73=CompartenDetalle!R73,"","*")</f>
        <v/>
      </c>
      <c r="Y73" t="str">
        <f>IF(S73=CompartenDetalle!S73,"","*")</f>
        <v/>
      </c>
    </row>
    <row r="74" spans="4:25" hidden="1">
      <c r="D74" t="str">
        <f>_xlfn.CONCAT(CompartenDetalle!C74," - ",CompartenDetalle!D74," - ",CompartenDetalle!E74)</f>
        <v>3 - 2032022 - AMPLIACION DE SISTEMAS OPERATIVOS</v>
      </c>
      <c r="G74">
        <f>CompartenDetalle!G74</f>
        <v>0</v>
      </c>
      <c r="I74" t="str">
        <f>_xlfn.CONCAT(CompartenDetalle!H74," - ",CompartenDetalle!I74," - ",CompartenDetalle!J74)</f>
        <v xml:space="preserve"> -  - </v>
      </c>
      <c r="K74">
        <v>24</v>
      </c>
      <c r="L74">
        <v>3</v>
      </c>
      <c r="M74">
        <v>21</v>
      </c>
      <c r="N74">
        <f t="shared" si="5"/>
        <v>0</v>
      </c>
      <c r="O74">
        <f t="shared" si="6"/>
        <v>3</v>
      </c>
      <c r="P74" t="str">
        <f t="shared" si="7"/>
        <v>OK</v>
      </c>
      <c r="Q74">
        <f t="shared" si="9"/>
        <v>0</v>
      </c>
      <c r="R74" t="str">
        <f t="shared" si="8"/>
        <v/>
      </c>
      <c r="S74" t="str">
        <f>IF(CompartenDetalle!G74="","",IF(ISNUMBER(SEARCH("DOBLE GRADO",G74)),"","1"))</f>
        <v/>
      </c>
      <c r="T74" t="str">
        <f>IF(N74=CompartenDetalle!N74,"","*")</f>
        <v/>
      </c>
      <c r="U74" t="str">
        <f>IF(O74=CompartenDetalle!O74,"","*")</f>
        <v/>
      </c>
      <c r="V74" t="str">
        <f>IF(P74=CompartenDetalle!P74,"","*")</f>
        <v/>
      </c>
      <c r="W74" t="str">
        <f>IF(Q74=CompartenDetalle!Q74,"","*")</f>
        <v/>
      </c>
      <c r="X74" t="str">
        <f>IF(R74=CompartenDetalle!R74,"","*")</f>
        <v/>
      </c>
      <c r="Y74" t="str">
        <f>IF(S74=CompartenDetalle!S74,"","*")</f>
        <v/>
      </c>
    </row>
    <row r="75" spans="4:25" hidden="1">
      <c r="D75" t="str">
        <f>_xlfn.CONCAT(CompartenDetalle!C75," - ",CompartenDetalle!D75," - ",CompartenDetalle!E75)</f>
        <v>3 - 2032023 - DISEÑO DE SISTEMAS EMPOTRADOS</v>
      </c>
      <c r="G75" t="str">
        <f>CompartenDetalle!G75</f>
        <v>DOBLE GRADO EN INGENIERIA INFORMATICA E INGENIERIA DE COMPUTADORES (MOSTOLES)</v>
      </c>
      <c r="I75" t="str">
        <f>_xlfn.CONCAT(CompartenDetalle!H75," - ",CompartenDetalle!I75," - ",CompartenDetalle!J75)</f>
        <v>3 - 2113026 - DISEÑO DE SISTEMAS EMPOTRADOS</v>
      </c>
      <c r="K75">
        <v>15</v>
      </c>
      <c r="L75">
        <v>1</v>
      </c>
      <c r="M75">
        <v>14</v>
      </c>
      <c r="N75">
        <f t="shared" si="5"/>
        <v>1</v>
      </c>
      <c r="O75">
        <f t="shared" si="6"/>
        <v>3</v>
      </c>
      <c r="P75" t="str">
        <f t="shared" si="7"/>
        <v>OK</v>
      </c>
      <c r="Q75">
        <f t="shared" si="9"/>
        <v>0</v>
      </c>
      <c r="R75">
        <f t="shared" si="8"/>
        <v>1</v>
      </c>
      <c r="S75" t="str">
        <f>IF(CompartenDetalle!G75="","",IF(ISNUMBER(SEARCH("DOBLE GRADO",G75)),"","1"))</f>
        <v/>
      </c>
      <c r="T75" t="str">
        <f>IF(N75=CompartenDetalle!N75,"","*")</f>
        <v/>
      </c>
      <c r="U75" t="str">
        <f>IF(O75=CompartenDetalle!O75,"","*")</f>
        <v/>
      </c>
      <c r="V75" t="str">
        <f>IF(P75=CompartenDetalle!P75,"","*")</f>
        <v/>
      </c>
      <c r="W75" t="str">
        <f>IF(Q75=CompartenDetalle!Q75,"","*")</f>
        <v/>
      </c>
      <c r="X75" t="str">
        <f>IF(R75=CompartenDetalle!R75,"","*")</f>
        <v/>
      </c>
      <c r="Y75" t="str">
        <f>IF(S75=CompartenDetalle!S75,"","*")</f>
        <v/>
      </c>
    </row>
    <row r="76" spans="4:25" hidden="1">
      <c r="D76" t="str">
        <f>_xlfn.CONCAT(CompartenDetalle!C76," - ",CompartenDetalle!D76," - ",CompartenDetalle!E76)</f>
        <v>3 - 2032023 - DISEÑO DE SISTEMAS EMPOTRADOS</v>
      </c>
      <c r="G76" t="str">
        <f>CompartenDetalle!G76</f>
        <v>DOBLE GRADO EN DISEÑO Y DESARROLLO DE VIDEOJUEGOS E INGENIERIA DE COMPUTADORES (MOSTOLES)</v>
      </c>
      <c r="I76" t="str">
        <f>_xlfn.CONCAT(CompartenDetalle!H76," - ",CompartenDetalle!I76," - ",CompartenDetalle!J76)</f>
        <v>3 - 2321037 - DISEÑO DE SISTEMAS EMPOTRADOS</v>
      </c>
      <c r="K76">
        <v>15</v>
      </c>
      <c r="L76">
        <v>2</v>
      </c>
      <c r="M76">
        <v>13</v>
      </c>
      <c r="N76">
        <f t="shared" si="5"/>
        <v>1</v>
      </c>
      <c r="O76">
        <f t="shared" si="6"/>
        <v>3</v>
      </c>
      <c r="P76" t="str">
        <f t="shared" si="7"/>
        <v>OK</v>
      </c>
      <c r="Q76">
        <f t="shared" si="9"/>
        <v>0</v>
      </c>
      <c r="R76">
        <f t="shared" si="8"/>
        <v>1</v>
      </c>
      <c r="S76" t="str">
        <f>IF(CompartenDetalle!G76="","",IF(ISNUMBER(SEARCH("DOBLE GRADO",G76)),"","1"))</f>
        <v/>
      </c>
      <c r="T76" t="str">
        <f>IF(N76=CompartenDetalle!N76,"","*")</f>
        <v/>
      </c>
      <c r="U76" t="str">
        <f>IF(O76=CompartenDetalle!O76,"","*")</f>
        <v/>
      </c>
      <c r="V76" t="str">
        <f>IF(P76=CompartenDetalle!P76,"","*")</f>
        <v/>
      </c>
      <c r="W76" t="str">
        <f>IF(Q76=CompartenDetalle!Q76,"","*")</f>
        <v/>
      </c>
      <c r="X76" t="str">
        <f>IF(R76=CompartenDetalle!R76,"","*")</f>
        <v/>
      </c>
      <c r="Y76" t="str">
        <f>IF(S76=CompartenDetalle!S76,"","*")</f>
        <v/>
      </c>
    </row>
    <row r="77" spans="4:25" hidden="1">
      <c r="D77" t="str">
        <f>_xlfn.CONCAT(CompartenDetalle!C77," - ",CompartenDetalle!D77," - ",CompartenDetalle!E77)</f>
        <v>3 - 2032023 - DISEÑO DE SISTEMAS EMPOTRADOS</v>
      </c>
      <c r="G77">
        <f>CompartenDetalle!G77</f>
        <v>0</v>
      </c>
      <c r="I77" t="str">
        <f>_xlfn.CONCAT(CompartenDetalle!H77," - ",CompartenDetalle!I77," - ",CompartenDetalle!J77)</f>
        <v xml:space="preserve"> -  - </v>
      </c>
      <c r="K77">
        <v>26</v>
      </c>
      <c r="L77">
        <v>3</v>
      </c>
      <c r="M77">
        <v>23</v>
      </c>
      <c r="N77">
        <f t="shared" si="5"/>
        <v>0</v>
      </c>
      <c r="O77">
        <f t="shared" si="6"/>
        <v>3</v>
      </c>
      <c r="P77" t="str">
        <f t="shared" si="7"/>
        <v>OK</v>
      </c>
      <c r="Q77">
        <f t="shared" si="9"/>
        <v>0</v>
      </c>
      <c r="R77" t="str">
        <f t="shared" si="8"/>
        <v/>
      </c>
      <c r="S77" t="str">
        <f>IF(CompartenDetalle!G77="","",IF(ISNUMBER(SEARCH("DOBLE GRADO",G77)),"","1"))</f>
        <v/>
      </c>
      <c r="T77" t="str">
        <f>IF(N77=CompartenDetalle!N77,"","*")</f>
        <v/>
      </c>
      <c r="U77" t="str">
        <f>IF(O77=CompartenDetalle!O77,"","*")</f>
        <v/>
      </c>
      <c r="V77" t="str">
        <f>IF(P77=CompartenDetalle!P77,"","*")</f>
        <v/>
      </c>
      <c r="W77" t="str">
        <f>IF(Q77=CompartenDetalle!Q77,"","*")</f>
        <v/>
      </c>
      <c r="X77" t="str">
        <f>IF(R77=CompartenDetalle!R77,"","*")</f>
        <v/>
      </c>
      <c r="Y77" t="str">
        <f>IF(S77=CompartenDetalle!S77,"","*")</f>
        <v/>
      </c>
    </row>
    <row r="78" spans="4:25" hidden="1">
      <c r="D78" t="str">
        <f>_xlfn.CONCAT(CompartenDetalle!C78," - ",CompartenDetalle!D78," - ",CompartenDetalle!E78)</f>
        <v>3 - 2032024 - INTERACCION PERSONA-ORDENADOR</v>
      </c>
      <c r="G78" t="str">
        <f>CompartenDetalle!G78</f>
        <v>DOBLE GRADO EN INGENIERIA INFORMATICA E INGENIERIA DE COMPUTADORES (MOSTOLES)</v>
      </c>
      <c r="I78" t="str">
        <f>_xlfn.CONCAT(CompartenDetalle!H78," - ",CompartenDetalle!I78," - ",CompartenDetalle!J78)</f>
        <v>3 - 2113025 - INTERACCION PERSONA-ORDENADOR</v>
      </c>
      <c r="K78">
        <v>13</v>
      </c>
      <c r="L78">
        <v>1</v>
      </c>
      <c r="M78">
        <v>12</v>
      </c>
      <c r="N78">
        <f t="shared" si="5"/>
        <v>1</v>
      </c>
      <c r="O78">
        <f t="shared" si="6"/>
        <v>3</v>
      </c>
      <c r="P78" t="str">
        <f t="shared" si="7"/>
        <v>OK</v>
      </c>
      <c r="Q78">
        <f t="shared" si="9"/>
        <v>0</v>
      </c>
      <c r="R78">
        <f t="shared" si="8"/>
        <v>1</v>
      </c>
      <c r="S78" t="str">
        <f>IF(CompartenDetalle!G78="","",IF(ISNUMBER(SEARCH("DOBLE GRADO",G78)),"","1"))</f>
        <v/>
      </c>
      <c r="T78" t="str">
        <f>IF(N78=CompartenDetalle!N78,"","*")</f>
        <v/>
      </c>
      <c r="U78" t="str">
        <f>IF(O78=CompartenDetalle!O78,"","*")</f>
        <v/>
      </c>
      <c r="V78" t="str">
        <f>IF(P78=CompartenDetalle!P78,"","*")</f>
        <v/>
      </c>
      <c r="W78" t="str">
        <f>IF(Q78=CompartenDetalle!Q78,"","*")</f>
        <v/>
      </c>
      <c r="X78" t="str">
        <f>IF(R78=CompartenDetalle!R78,"","*")</f>
        <v/>
      </c>
      <c r="Y78" t="str">
        <f>IF(S78=CompartenDetalle!S78,"","*")</f>
        <v/>
      </c>
    </row>
    <row r="79" spans="4:25" hidden="1">
      <c r="D79" t="str">
        <f>_xlfn.CONCAT(CompartenDetalle!C79," - ",CompartenDetalle!D79," - ",CompartenDetalle!E79)</f>
        <v>3 - 2032024 - INTERACCION PERSONA-ORDENADOR</v>
      </c>
      <c r="G79" t="str">
        <f>CompartenDetalle!G79</f>
        <v>DOBLE GRADO EN DISEÑO Y DESARROLLO DE VIDEOJUEGOS E INGENIERIA DE COMPUTADORES (MOSTOLES)</v>
      </c>
      <c r="I79" t="str">
        <f>_xlfn.CONCAT(CompartenDetalle!H79," - ",CompartenDetalle!I79," - ",CompartenDetalle!J79)</f>
        <v>3 - 2321027 - INTERACCION PERSONA-ORDENADOR</v>
      </c>
      <c r="K79">
        <v>14</v>
      </c>
      <c r="L79">
        <v>2</v>
      </c>
      <c r="M79">
        <v>12</v>
      </c>
      <c r="N79">
        <f t="shared" si="5"/>
        <v>1</v>
      </c>
      <c r="O79">
        <f t="shared" si="6"/>
        <v>3</v>
      </c>
      <c r="P79" t="str">
        <f t="shared" si="7"/>
        <v>OK</v>
      </c>
      <c r="Q79">
        <f t="shared" si="9"/>
        <v>0</v>
      </c>
      <c r="R79">
        <f t="shared" si="8"/>
        <v>1</v>
      </c>
      <c r="S79" t="str">
        <f>IF(CompartenDetalle!G79="","",IF(ISNUMBER(SEARCH("DOBLE GRADO",G79)),"","1"))</f>
        <v/>
      </c>
      <c r="T79" t="str">
        <f>IF(N79=CompartenDetalle!N79,"","*")</f>
        <v/>
      </c>
      <c r="U79" t="str">
        <f>IF(O79=CompartenDetalle!O79,"","*")</f>
        <v/>
      </c>
      <c r="V79" t="str">
        <f>IF(P79=CompartenDetalle!P79,"","*")</f>
        <v/>
      </c>
      <c r="W79" t="str">
        <f>IF(Q79=CompartenDetalle!Q79,"","*")</f>
        <v/>
      </c>
      <c r="X79" t="str">
        <f>IF(R79=CompartenDetalle!R79,"","*")</f>
        <v/>
      </c>
      <c r="Y79" t="str">
        <f>IF(S79=CompartenDetalle!S79,"","*")</f>
        <v/>
      </c>
    </row>
    <row r="80" spans="4:25" hidden="1">
      <c r="D80" t="str">
        <f>_xlfn.CONCAT(CompartenDetalle!C80," - ",CompartenDetalle!D80," - ",CompartenDetalle!E80)</f>
        <v>3 - 2032024 - INTERACCION PERSONA-ORDENADOR</v>
      </c>
      <c r="G80">
        <f>CompartenDetalle!G80</f>
        <v>0</v>
      </c>
      <c r="I80" t="str">
        <f>_xlfn.CONCAT(CompartenDetalle!H80," - ",CompartenDetalle!I80," - ",CompartenDetalle!J80)</f>
        <v xml:space="preserve"> -  - </v>
      </c>
      <c r="K80">
        <v>27</v>
      </c>
      <c r="L80">
        <v>3</v>
      </c>
      <c r="M80">
        <v>24</v>
      </c>
      <c r="N80">
        <f t="shared" si="5"/>
        <v>0</v>
      </c>
      <c r="O80">
        <f t="shared" si="6"/>
        <v>3</v>
      </c>
      <c r="P80" t="str">
        <f t="shared" si="7"/>
        <v>OK</v>
      </c>
      <c r="Q80">
        <f t="shared" si="9"/>
        <v>0</v>
      </c>
      <c r="R80" t="str">
        <f t="shared" si="8"/>
        <v/>
      </c>
      <c r="S80" t="str">
        <f>IF(CompartenDetalle!G80="","",IF(ISNUMBER(SEARCH("DOBLE GRADO",G80)),"","1"))</f>
        <v/>
      </c>
      <c r="T80" t="str">
        <f>IF(N80=CompartenDetalle!N80,"","*")</f>
        <v/>
      </c>
      <c r="U80" t="str">
        <f>IF(O80=CompartenDetalle!O80,"","*")</f>
        <v/>
      </c>
      <c r="V80" t="str">
        <f>IF(P80=CompartenDetalle!P80,"","*")</f>
        <v/>
      </c>
      <c r="W80" t="str">
        <f>IF(Q80=CompartenDetalle!Q80,"","*")</f>
        <v/>
      </c>
      <c r="X80" t="str">
        <f>IF(R80=CompartenDetalle!R80,"","*")</f>
        <v/>
      </c>
      <c r="Y80" t="str">
        <f>IF(S80=CompartenDetalle!S80,"","*")</f>
        <v/>
      </c>
    </row>
    <row r="81" spans="4:25" hidden="1">
      <c r="D81" t="str">
        <f>_xlfn.CONCAT(CompartenDetalle!C81," - ",CompartenDetalle!D81," - ",CompartenDetalle!E81)</f>
        <v>3 - 2032025 - PROGRAMACION CONCURRENTE</v>
      </c>
      <c r="G81" t="str">
        <f>CompartenDetalle!G81</f>
        <v>DOBLE GRADO EN INGENIERIA INFORMATICA E INGENIERIA DE COMPUTADORES (MOSTOLES)</v>
      </c>
      <c r="I81" t="str">
        <f>_xlfn.CONCAT(CompartenDetalle!H81," - ",CompartenDetalle!I81," - ",CompartenDetalle!J81)</f>
        <v>3 - 2113024 - PROGRAMACION CONCURRENTE</v>
      </c>
      <c r="K81">
        <v>19</v>
      </c>
      <c r="L81">
        <v>1</v>
      </c>
      <c r="M81">
        <v>18</v>
      </c>
      <c r="N81">
        <f t="shared" si="5"/>
        <v>1</v>
      </c>
      <c r="O81">
        <f t="shared" si="6"/>
        <v>2</v>
      </c>
      <c r="P81" t="str">
        <f t="shared" si="7"/>
        <v>OK</v>
      </c>
      <c r="Q81">
        <f t="shared" si="9"/>
        <v>0</v>
      </c>
      <c r="R81">
        <f t="shared" si="8"/>
        <v>1</v>
      </c>
      <c r="S81" t="str">
        <f>IF(CompartenDetalle!G81="","",IF(ISNUMBER(SEARCH("DOBLE GRADO",G81)),"","1"))</f>
        <v/>
      </c>
      <c r="T81" t="str">
        <f>IF(N81=CompartenDetalle!N81,"","*")</f>
        <v/>
      </c>
      <c r="U81" t="str">
        <f>IF(O81=CompartenDetalle!O81,"","*")</f>
        <v/>
      </c>
      <c r="V81" t="str">
        <f>IF(P81=CompartenDetalle!P81,"","*")</f>
        <v/>
      </c>
      <c r="W81" t="str">
        <f>IF(Q81=CompartenDetalle!Q81,"","*")</f>
        <v/>
      </c>
      <c r="X81" t="str">
        <f>IF(R81=CompartenDetalle!R81,"","*")</f>
        <v/>
      </c>
      <c r="Y81" t="str">
        <f>IF(S81=CompartenDetalle!S81,"","*")</f>
        <v/>
      </c>
    </row>
    <row r="82" spans="4:25" hidden="1">
      <c r="D82" t="str">
        <f>_xlfn.CONCAT(CompartenDetalle!C82," - ",CompartenDetalle!D82," - ",CompartenDetalle!E82)</f>
        <v>3 - 2032025 - PROGRAMACION CONCURRENTE</v>
      </c>
      <c r="G82">
        <f>CompartenDetalle!G82</f>
        <v>0</v>
      </c>
      <c r="I82" t="str">
        <f>_xlfn.CONCAT(CompartenDetalle!H82," - ",CompartenDetalle!I82," - ",CompartenDetalle!J82)</f>
        <v xml:space="preserve"> -  - </v>
      </c>
      <c r="K82">
        <v>40</v>
      </c>
      <c r="L82">
        <v>5</v>
      </c>
      <c r="M82">
        <v>35</v>
      </c>
      <c r="N82">
        <f t="shared" si="5"/>
        <v>0</v>
      </c>
      <c r="O82">
        <f t="shared" si="6"/>
        <v>2</v>
      </c>
      <c r="P82" t="str">
        <f t="shared" si="7"/>
        <v>OK</v>
      </c>
      <c r="Q82">
        <f t="shared" si="9"/>
        <v>0</v>
      </c>
      <c r="R82" t="str">
        <f t="shared" si="8"/>
        <v/>
      </c>
      <c r="S82" t="str">
        <f>IF(CompartenDetalle!G82="","",IF(ISNUMBER(SEARCH("DOBLE GRADO",G82)),"","1"))</f>
        <v/>
      </c>
      <c r="T82" t="str">
        <f>IF(N82=CompartenDetalle!N82,"","*")</f>
        <v/>
      </c>
      <c r="U82" t="str">
        <f>IF(O82=CompartenDetalle!O82,"","*")</f>
        <v/>
      </c>
      <c r="V82" t="str">
        <f>IF(P82=CompartenDetalle!P82,"","*")</f>
        <v/>
      </c>
      <c r="W82" t="str">
        <f>IF(Q82=CompartenDetalle!Q82,"","*")</f>
        <v/>
      </c>
      <c r="X82" t="str">
        <f>IF(R82=CompartenDetalle!R82,"","*")</f>
        <v/>
      </c>
      <c r="Y82" t="str">
        <f>IF(S82=CompartenDetalle!S82,"","*")</f>
        <v/>
      </c>
    </row>
    <row r="83" spans="4:25" hidden="1">
      <c r="D83" t="str">
        <f>_xlfn.CONCAT(CompartenDetalle!C83," - ",CompartenDetalle!D83," - ",CompartenDetalle!E83)</f>
        <v>3 - 2032026 - LENGUAJES DE PROGRAMACION</v>
      </c>
      <c r="G83" t="str">
        <f>CompartenDetalle!G83</f>
        <v>DOBLE GRADO EN INGENIERIA INFORMATICA E INGENIERIA DE COMPUTADORES (MOSTOLES)</v>
      </c>
      <c r="I83" t="str">
        <f>_xlfn.CONCAT(CompartenDetalle!H83," - ",CompartenDetalle!I83," - ",CompartenDetalle!J83)</f>
        <v>3 - 2113029 - LENGUAJES DE PROGRAMACION</v>
      </c>
      <c r="K83">
        <v>18</v>
      </c>
      <c r="L83">
        <v>1</v>
      </c>
      <c r="M83">
        <v>17</v>
      </c>
      <c r="N83">
        <f t="shared" si="5"/>
        <v>1</v>
      </c>
      <c r="O83">
        <f t="shared" si="6"/>
        <v>2</v>
      </c>
      <c r="P83" t="str">
        <f t="shared" si="7"/>
        <v>OK</v>
      </c>
      <c r="Q83">
        <f t="shared" si="9"/>
        <v>0</v>
      </c>
      <c r="R83">
        <f t="shared" si="8"/>
        <v>1</v>
      </c>
      <c r="S83" t="str">
        <f>IF(CompartenDetalle!G83="","",IF(ISNUMBER(SEARCH("DOBLE GRADO",G83)),"","1"))</f>
        <v/>
      </c>
      <c r="T83" t="str">
        <f>IF(N83=CompartenDetalle!N83,"","*")</f>
        <v/>
      </c>
      <c r="U83" t="str">
        <f>IF(O83=CompartenDetalle!O83,"","*")</f>
        <v/>
      </c>
      <c r="V83" t="str">
        <f>IF(P83=CompartenDetalle!P83,"","*")</f>
        <v/>
      </c>
      <c r="W83" t="str">
        <f>IF(Q83=CompartenDetalle!Q83,"","*")</f>
        <v/>
      </c>
      <c r="X83" t="str">
        <f>IF(R83=CompartenDetalle!R83,"","*")</f>
        <v/>
      </c>
      <c r="Y83" t="str">
        <f>IF(S83=CompartenDetalle!S83,"","*")</f>
        <v/>
      </c>
    </row>
    <row r="84" spans="4:25" hidden="1">
      <c r="D84" t="str">
        <f>_xlfn.CONCAT(CompartenDetalle!C84," - ",CompartenDetalle!D84," - ",CompartenDetalle!E84)</f>
        <v>3 - 2032026 - LENGUAJES DE PROGRAMACION</v>
      </c>
      <c r="G84">
        <f>CompartenDetalle!G84</f>
        <v>0</v>
      </c>
      <c r="I84" t="str">
        <f>_xlfn.CONCAT(CompartenDetalle!H84," - ",CompartenDetalle!I84," - ",CompartenDetalle!J84)</f>
        <v xml:space="preserve"> -  - </v>
      </c>
      <c r="K84">
        <v>39</v>
      </c>
      <c r="L84">
        <v>5</v>
      </c>
      <c r="M84">
        <v>34</v>
      </c>
      <c r="N84">
        <f t="shared" si="5"/>
        <v>0</v>
      </c>
      <c r="O84">
        <f t="shared" si="6"/>
        <v>2</v>
      </c>
      <c r="P84" t="str">
        <f t="shared" si="7"/>
        <v>OK</v>
      </c>
      <c r="Q84">
        <f t="shared" si="9"/>
        <v>0</v>
      </c>
      <c r="R84" t="str">
        <f t="shared" si="8"/>
        <v/>
      </c>
      <c r="S84" t="str">
        <f>IF(CompartenDetalle!G84="","",IF(ISNUMBER(SEARCH("DOBLE GRADO",G84)),"","1"))</f>
        <v/>
      </c>
      <c r="T84" t="str">
        <f>IF(N84=CompartenDetalle!N84,"","*")</f>
        <v/>
      </c>
      <c r="U84" t="str">
        <f>IF(O84=CompartenDetalle!O84,"","*")</f>
        <v/>
      </c>
      <c r="V84" t="str">
        <f>IF(P84=CompartenDetalle!P84,"","*")</f>
        <v/>
      </c>
      <c r="W84" t="str">
        <f>IF(Q84=CompartenDetalle!Q84,"","*")</f>
        <v/>
      </c>
      <c r="X84" t="str">
        <f>IF(R84=CompartenDetalle!R84,"","*")</f>
        <v/>
      </c>
      <c r="Y84" t="str">
        <f>IF(S84=CompartenDetalle!S84,"","*")</f>
        <v/>
      </c>
    </row>
    <row r="85" spans="4:25" hidden="1">
      <c r="D85" t="str">
        <f>_xlfn.CONCAT(CompartenDetalle!C85," - ",CompartenDetalle!D85," - ",CompartenDetalle!E85)</f>
        <v>3 - 2032027 - DESARROLLO DE APLICACIONES DISTRIBUIDAS</v>
      </c>
      <c r="G85" t="str">
        <f>CompartenDetalle!G85</f>
        <v>DOBLE GRADO EN INGENIERIA INFORMATICA E INGENIERIA DE COMPUTADORES (MOSTOLES)</v>
      </c>
      <c r="I85" t="str">
        <f>_xlfn.CONCAT(CompartenDetalle!H85," - ",CompartenDetalle!I85," - ",CompartenDetalle!J85)</f>
        <v>4 - 2113038 - DESARROLLO DE APLICACIONES DISTRIBUIDAS</v>
      </c>
      <c r="K85">
        <v>10</v>
      </c>
      <c r="L85">
        <v>0</v>
      </c>
      <c r="M85">
        <v>10</v>
      </c>
      <c r="N85">
        <f t="shared" si="5"/>
        <v>1</v>
      </c>
      <c r="O85">
        <f t="shared" si="6"/>
        <v>3</v>
      </c>
      <c r="P85" t="str">
        <f t="shared" si="7"/>
        <v>OK</v>
      </c>
      <c r="Q85">
        <f t="shared" si="9"/>
        <v>0</v>
      </c>
      <c r="R85">
        <f t="shared" si="8"/>
        <v>1</v>
      </c>
      <c r="S85" t="str">
        <f>IF(CompartenDetalle!G85="","",IF(ISNUMBER(SEARCH("DOBLE GRADO",G85)),"","1"))</f>
        <v/>
      </c>
      <c r="T85" t="str">
        <f>IF(N85=CompartenDetalle!N85,"","*")</f>
        <v/>
      </c>
      <c r="U85" t="str">
        <f>IF(O85=CompartenDetalle!O85,"","*")</f>
        <v/>
      </c>
      <c r="V85" t="str">
        <f>IF(P85=CompartenDetalle!P85,"","*")</f>
        <v/>
      </c>
      <c r="W85" t="str">
        <f>IF(Q85=CompartenDetalle!Q85,"","*")</f>
        <v/>
      </c>
      <c r="X85" t="str">
        <f>IF(R85=CompartenDetalle!R85,"","*")</f>
        <v/>
      </c>
      <c r="Y85" t="str">
        <f>IF(S85=CompartenDetalle!S85,"","*")</f>
        <v/>
      </c>
    </row>
    <row r="86" spans="4:25" hidden="1">
      <c r="D86" t="str">
        <f>_xlfn.CONCAT(CompartenDetalle!C86," - ",CompartenDetalle!D86," - ",CompartenDetalle!E86)</f>
        <v>3 - 2032027 - DESARROLLO DE APLICACIONES DISTRIBUIDAS</v>
      </c>
      <c r="G86" t="str">
        <f>CompartenDetalle!G86</f>
        <v>DOBLE GRADO EN DISEÑO Y DESARROLLO DE VIDEOJUEGOS E INGENIERIA DE COMPUTADORES (MOSTOLES)</v>
      </c>
      <c r="I86" t="str">
        <f>_xlfn.CONCAT(CompartenDetalle!H86," - ",CompartenDetalle!I86," - ",CompartenDetalle!J86)</f>
        <v>4 - 2321044 - DESARROLLO DE APLICACIONES DISTRIBUIDAS</v>
      </c>
      <c r="K86">
        <v>19</v>
      </c>
      <c r="L86">
        <v>1</v>
      </c>
      <c r="M86">
        <v>18</v>
      </c>
      <c r="N86">
        <f t="shared" si="5"/>
        <v>1</v>
      </c>
      <c r="O86">
        <f t="shared" si="6"/>
        <v>3</v>
      </c>
      <c r="P86" t="str">
        <f t="shared" si="7"/>
        <v>OK</v>
      </c>
      <c r="Q86">
        <f t="shared" si="9"/>
        <v>0</v>
      </c>
      <c r="R86">
        <f t="shared" si="8"/>
        <v>1</v>
      </c>
      <c r="S86" t="str">
        <f>IF(CompartenDetalle!G86="","",IF(ISNUMBER(SEARCH("DOBLE GRADO",G86)),"","1"))</f>
        <v/>
      </c>
      <c r="T86" t="str">
        <f>IF(N86=CompartenDetalle!N86,"","*")</f>
        <v/>
      </c>
      <c r="U86" t="str">
        <f>IF(O86=CompartenDetalle!O86,"","*")</f>
        <v/>
      </c>
      <c r="V86" t="str">
        <f>IF(P86=CompartenDetalle!P86,"","*")</f>
        <v/>
      </c>
      <c r="W86" t="str">
        <f>IF(Q86=CompartenDetalle!Q86,"","*")</f>
        <v/>
      </c>
      <c r="X86" t="str">
        <f>IF(R86=CompartenDetalle!R86,"","*")</f>
        <v/>
      </c>
      <c r="Y86" t="str">
        <f>IF(S86=CompartenDetalle!S86,"","*")</f>
        <v/>
      </c>
    </row>
    <row r="87" spans="4:25" hidden="1">
      <c r="D87" t="str">
        <f>_xlfn.CONCAT(CompartenDetalle!C87," - ",CompartenDetalle!D87," - ",CompartenDetalle!E87)</f>
        <v>3 - 2032027 - DESARROLLO DE APLICACIONES DISTRIBUIDAS</v>
      </c>
      <c r="G87">
        <f>CompartenDetalle!G87</f>
        <v>0</v>
      </c>
      <c r="I87" t="str">
        <f>_xlfn.CONCAT(CompartenDetalle!H87," - ",CompartenDetalle!I87," - ",CompartenDetalle!J87)</f>
        <v xml:space="preserve"> -  - </v>
      </c>
      <c r="K87">
        <v>30</v>
      </c>
      <c r="L87">
        <v>4</v>
      </c>
      <c r="M87">
        <v>26</v>
      </c>
      <c r="N87">
        <f t="shared" si="5"/>
        <v>0</v>
      </c>
      <c r="O87">
        <f t="shared" si="6"/>
        <v>3</v>
      </c>
      <c r="P87" t="str">
        <f t="shared" si="7"/>
        <v>OK</v>
      </c>
      <c r="Q87">
        <f t="shared" si="9"/>
        <v>0</v>
      </c>
      <c r="R87" t="str">
        <f t="shared" si="8"/>
        <v/>
      </c>
      <c r="S87" t="str">
        <f>IF(CompartenDetalle!G87="","",IF(ISNUMBER(SEARCH("DOBLE GRADO",G87)),"","1"))</f>
        <v/>
      </c>
      <c r="T87" t="str">
        <f>IF(N87=CompartenDetalle!N87,"","*")</f>
        <v/>
      </c>
      <c r="U87" t="str">
        <f>IF(O87=CompartenDetalle!O87,"","*")</f>
        <v/>
      </c>
      <c r="V87" t="str">
        <f>IF(P87=CompartenDetalle!P87,"","*")</f>
        <v/>
      </c>
      <c r="W87" t="str">
        <f>IF(Q87=CompartenDetalle!Q87,"","*")</f>
        <v/>
      </c>
      <c r="X87" t="str">
        <f>IF(R87=CompartenDetalle!R87,"","*")</f>
        <v/>
      </c>
      <c r="Y87" t="str">
        <f>IF(S87=CompartenDetalle!S87,"","*")</f>
        <v/>
      </c>
    </row>
    <row r="88" spans="4:25" hidden="1">
      <c r="D88" t="str">
        <f>_xlfn.CONCAT(CompartenDetalle!C88," - ",CompartenDetalle!D88," - ",CompartenDetalle!E88)</f>
        <v>3 - 2032028 - COMPUTACION DE ALTAS PRESTACIONES</v>
      </c>
      <c r="G88" t="str">
        <f>CompartenDetalle!G88</f>
        <v>DOBLE GRADO EN INGENIERIA INFORMATICA E INGENIERIA DE COMPUTADORES (MOSTOLES)</v>
      </c>
      <c r="I88" t="str">
        <f>_xlfn.CONCAT(CompartenDetalle!H88," - ",CompartenDetalle!I88," - ",CompartenDetalle!J88)</f>
        <v>3 - 2113033 - COMPUTACION DE ALTAS PRESTACIONES</v>
      </c>
      <c r="K88">
        <v>14</v>
      </c>
      <c r="L88">
        <v>1</v>
      </c>
      <c r="M88">
        <v>13</v>
      </c>
      <c r="N88">
        <f t="shared" si="5"/>
        <v>1</v>
      </c>
      <c r="O88">
        <f t="shared" si="6"/>
        <v>3</v>
      </c>
      <c r="P88" t="str">
        <f t="shared" si="7"/>
        <v>OK</v>
      </c>
      <c r="Q88">
        <f t="shared" si="9"/>
        <v>0</v>
      </c>
      <c r="R88">
        <f t="shared" si="8"/>
        <v>1</v>
      </c>
      <c r="S88" t="str">
        <f>IF(CompartenDetalle!G88="","",IF(ISNUMBER(SEARCH("DOBLE GRADO",G88)),"","1"))</f>
        <v/>
      </c>
      <c r="T88" t="str">
        <f>IF(N88=CompartenDetalle!N88,"","*")</f>
        <v/>
      </c>
      <c r="U88" t="str">
        <f>IF(O88=CompartenDetalle!O88,"","*")</f>
        <v/>
      </c>
      <c r="V88" t="str">
        <f>IF(P88=CompartenDetalle!P88,"","*")</f>
        <v/>
      </c>
      <c r="W88" t="str">
        <f>IF(Q88=CompartenDetalle!Q88,"","*")</f>
        <v/>
      </c>
      <c r="X88" t="str">
        <f>IF(R88=CompartenDetalle!R88,"","*")</f>
        <v/>
      </c>
      <c r="Y88" t="str">
        <f>IF(S88=CompartenDetalle!S88,"","*")</f>
        <v/>
      </c>
    </row>
    <row r="89" spans="4:25" hidden="1">
      <c r="D89" t="str">
        <f>_xlfn.CONCAT(CompartenDetalle!C89," - ",CompartenDetalle!D89," - ",CompartenDetalle!E89)</f>
        <v>3 - 2032028 - COMPUTACION DE ALTAS PRESTACIONES</v>
      </c>
      <c r="G89" t="str">
        <f>CompartenDetalle!G89</f>
        <v>DOBLE GRADO EN DISEÑO Y DESARROLLO DE VIDEOJUEGOS E INGENIERIA DE COMPUTADORES (MOSTOLES)</v>
      </c>
      <c r="I89" t="str">
        <f>_xlfn.CONCAT(CompartenDetalle!H89," - ",CompartenDetalle!I89," - ",CompartenDetalle!J89)</f>
        <v>4 - 2321043 - COMPUTACION DE ALTAS PRESTACIONES</v>
      </c>
      <c r="K89">
        <v>20</v>
      </c>
      <c r="L89">
        <v>1</v>
      </c>
      <c r="M89">
        <v>19</v>
      </c>
      <c r="N89">
        <f t="shared" si="5"/>
        <v>1</v>
      </c>
      <c r="O89">
        <f t="shared" si="6"/>
        <v>3</v>
      </c>
      <c r="P89" t="str">
        <f t="shared" si="7"/>
        <v>OK</v>
      </c>
      <c r="Q89">
        <f t="shared" si="9"/>
        <v>0</v>
      </c>
      <c r="R89">
        <f t="shared" si="8"/>
        <v>1</v>
      </c>
      <c r="S89" t="str">
        <f>IF(CompartenDetalle!G89="","",IF(ISNUMBER(SEARCH("DOBLE GRADO",G89)),"","1"))</f>
        <v/>
      </c>
      <c r="T89" t="str">
        <f>IF(N89=CompartenDetalle!N89,"","*")</f>
        <v/>
      </c>
      <c r="U89" t="str">
        <f>IF(O89=CompartenDetalle!O89,"","*")</f>
        <v/>
      </c>
      <c r="V89" t="str">
        <f>IF(P89=CompartenDetalle!P89,"","*")</f>
        <v/>
      </c>
      <c r="W89" t="str">
        <f>IF(Q89=CompartenDetalle!Q89,"","*")</f>
        <v/>
      </c>
      <c r="X89" t="str">
        <f>IF(R89=CompartenDetalle!R89,"","*")</f>
        <v/>
      </c>
      <c r="Y89" t="str">
        <f>IF(S89=CompartenDetalle!S89,"","*")</f>
        <v/>
      </c>
    </row>
    <row r="90" spans="4:25" hidden="1">
      <c r="D90" t="str">
        <f>_xlfn.CONCAT(CompartenDetalle!C90," - ",CompartenDetalle!D90," - ",CompartenDetalle!E90)</f>
        <v>3 - 2032028 - COMPUTACION DE ALTAS PRESTACIONES</v>
      </c>
      <c r="G90">
        <f>CompartenDetalle!G90</f>
        <v>0</v>
      </c>
      <c r="I90" t="str">
        <f>_xlfn.CONCAT(CompartenDetalle!H90," - ",CompartenDetalle!I90," - ",CompartenDetalle!J90)</f>
        <v xml:space="preserve"> -  - </v>
      </c>
      <c r="K90">
        <v>38</v>
      </c>
      <c r="L90">
        <v>3</v>
      </c>
      <c r="M90">
        <v>35</v>
      </c>
      <c r="N90">
        <f t="shared" si="5"/>
        <v>0</v>
      </c>
      <c r="O90">
        <f t="shared" si="6"/>
        <v>3</v>
      </c>
      <c r="P90" t="str">
        <f t="shared" si="7"/>
        <v>OK</v>
      </c>
      <c r="Q90">
        <f t="shared" si="9"/>
        <v>0</v>
      </c>
      <c r="R90" t="str">
        <f t="shared" si="8"/>
        <v/>
      </c>
      <c r="S90" t="str">
        <f>IF(CompartenDetalle!G90="","",IF(ISNUMBER(SEARCH("DOBLE GRADO",G90)),"","1"))</f>
        <v/>
      </c>
      <c r="T90" t="str">
        <f>IF(N90=CompartenDetalle!N90,"","*")</f>
        <v/>
      </c>
      <c r="U90" t="str">
        <f>IF(O90=CompartenDetalle!O90,"","*")</f>
        <v/>
      </c>
      <c r="V90" t="str">
        <f>IF(P90=CompartenDetalle!P90,"","*")</f>
        <v/>
      </c>
      <c r="W90" t="str">
        <f>IF(Q90=CompartenDetalle!Q90,"","*")</f>
        <v/>
      </c>
      <c r="X90" t="str">
        <f>IF(R90=CompartenDetalle!R90,"","*")</f>
        <v/>
      </c>
      <c r="Y90" t="str">
        <f>IF(S90=CompartenDetalle!S90,"","*")</f>
        <v/>
      </c>
    </row>
    <row r="91" spans="4:25" hidden="1">
      <c r="D91" t="str">
        <f>_xlfn.CONCAT(CompartenDetalle!C91," - ",CompartenDetalle!D91," - ",CompartenDetalle!E91)</f>
        <v>3 - 2032029 - DIRECCION Y GESTION DE PROYECTOS</v>
      </c>
      <c r="G91">
        <f>CompartenDetalle!G91</f>
        <v>0</v>
      </c>
      <c r="I91" t="str">
        <f>_xlfn.CONCAT(CompartenDetalle!H91," - ",CompartenDetalle!I91," - ",CompartenDetalle!J91)</f>
        <v xml:space="preserve"> -  - </v>
      </c>
      <c r="K91">
        <v>22</v>
      </c>
      <c r="L91">
        <v>2</v>
      </c>
      <c r="M91">
        <v>20</v>
      </c>
      <c r="N91">
        <f t="shared" si="5"/>
        <v>0</v>
      </c>
      <c r="O91">
        <f t="shared" si="6"/>
        <v>1</v>
      </c>
      <c r="P91" t="str">
        <f t="shared" si="7"/>
        <v>OK</v>
      </c>
      <c r="Q91">
        <f t="shared" si="9"/>
        <v>0</v>
      </c>
      <c r="R91" t="str">
        <f t="shared" si="8"/>
        <v/>
      </c>
      <c r="S91" t="str">
        <f>IF(CompartenDetalle!G91="","",IF(ISNUMBER(SEARCH("DOBLE GRADO",G91)),"","1"))</f>
        <v/>
      </c>
      <c r="T91" t="str">
        <f>IF(N91=CompartenDetalle!N91,"","*")</f>
        <v/>
      </c>
      <c r="U91" t="str">
        <f>IF(O91=CompartenDetalle!O91,"","*")</f>
        <v/>
      </c>
      <c r="V91" t="str">
        <f>IF(P91=CompartenDetalle!P91,"","*")</f>
        <v/>
      </c>
      <c r="W91" t="str">
        <f>IF(Q91=CompartenDetalle!Q91,"","*")</f>
        <v/>
      </c>
      <c r="X91" t="str">
        <f>IF(R91=CompartenDetalle!R91,"","*")</f>
        <v/>
      </c>
      <c r="Y91" t="str">
        <f>IF(S91=CompartenDetalle!S91,"","*")</f>
        <v/>
      </c>
    </row>
    <row r="92" spans="4:25" hidden="1">
      <c r="D92" t="str">
        <f>_xlfn.CONCAT(CompartenDetalle!C92," - ",CompartenDetalle!D92," - ",CompartenDetalle!E92)</f>
        <v>3 - 2032030 - SISTEMAS INTELIGENTES</v>
      </c>
      <c r="G92" t="str">
        <f>CompartenDetalle!G92</f>
        <v>DOBLE GRADO EN INGENIERIA INFORMATICA E INGENIERIA DE COMPUTADORES (MOSTOLES)</v>
      </c>
      <c r="I92" t="str">
        <f>_xlfn.CONCAT(CompartenDetalle!H92," - ",CompartenDetalle!I92," - ",CompartenDetalle!J92)</f>
        <v>4 - 2113039 - SISTEMAS INTELIGENTES</v>
      </c>
      <c r="K92">
        <v>10</v>
      </c>
      <c r="L92">
        <v>0</v>
      </c>
      <c r="M92">
        <v>10</v>
      </c>
      <c r="N92">
        <f t="shared" si="5"/>
        <v>1</v>
      </c>
      <c r="O92">
        <f t="shared" si="6"/>
        <v>3</v>
      </c>
      <c r="P92" t="str">
        <f t="shared" si="7"/>
        <v>OK</v>
      </c>
      <c r="Q92">
        <f t="shared" si="9"/>
        <v>0</v>
      </c>
      <c r="R92">
        <f t="shared" si="8"/>
        <v>1</v>
      </c>
      <c r="S92" t="str">
        <f>IF(CompartenDetalle!G92="","",IF(ISNUMBER(SEARCH("DOBLE GRADO",G92)),"","1"))</f>
        <v/>
      </c>
      <c r="T92" t="str">
        <f>IF(N92=CompartenDetalle!N92,"","*")</f>
        <v/>
      </c>
      <c r="U92" t="str">
        <f>IF(O92=CompartenDetalle!O92,"","*")</f>
        <v/>
      </c>
      <c r="V92" t="str">
        <f>IF(P92=CompartenDetalle!P92,"","*")</f>
        <v/>
      </c>
      <c r="W92" t="str">
        <f>IF(Q92=CompartenDetalle!Q92,"","*")</f>
        <v/>
      </c>
      <c r="X92" t="str">
        <f>IF(R92=CompartenDetalle!R92,"","*")</f>
        <v/>
      </c>
      <c r="Y92" t="str">
        <f>IF(S92=CompartenDetalle!S92,"","*")</f>
        <v/>
      </c>
    </row>
    <row r="93" spans="4:25" hidden="1">
      <c r="D93" t="str">
        <f>_xlfn.CONCAT(CompartenDetalle!C93," - ",CompartenDetalle!D93," - ",CompartenDetalle!E93)</f>
        <v>3 - 2032030 - SISTEMAS INTELIGENTES</v>
      </c>
      <c r="G93" t="str">
        <f>CompartenDetalle!G93</f>
        <v>DOBLE GRADO EN DISEÑO Y DESARROLLO DE VIDEOJUEGOS E INGENIERIA DE COMPUTADORES (MOSTOLES)</v>
      </c>
      <c r="I93" t="str">
        <f>_xlfn.CONCAT(CompartenDetalle!H93," - ",CompartenDetalle!I93," - ",CompartenDetalle!J93)</f>
        <v>4 - 2321046 - SISTEMAS INTELIGENTES</v>
      </c>
      <c r="K93">
        <v>19</v>
      </c>
      <c r="L93">
        <v>1</v>
      </c>
      <c r="M93">
        <v>18</v>
      </c>
      <c r="N93">
        <f t="shared" si="5"/>
        <v>1</v>
      </c>
      <c r="O93">
        <f t="shared" si="6"/>
        <v>3</v>
      </c>
      <c r="P93" t="str">
        <f t="shared" si="7"/>
        <v>OK</v>
      </c>
      <c r="Q93">
        <f t="shared" si="9"/>
        <v>0</v>
      </c>
      <c r="R93">
        <f t="shared" si="8"/>
        <v>1</v>
      </c>
      <c r="S93" t="str">
        <f>IF(CompartenDetalle!G93="","",IF(ISNUMBER(SEARCH("DOBLE GRADO",G93)),"","1"))</f>
        <v/>
      </c>
      <c r="T93" t="str">
        <f>IF(N93=CompartenDetalle!N93,"","*")</f>
        <v/>
      </c>
      <c r="U93" t="str">
        <f>IF(O93=CompartenDetalle!O93,"","*")</f>
        <v/>
      </c>
      <c r="V93" t="str">
        <f>IF(P93=CompartenDetalle!P93,"","*")</f>
        <v/>
      </c>
      <c r="W93" t="str">
        <f>IF(Q93=CompartenDetalle!Q93,"","*")</f>
        <v/>
      </c>
      <c r="X93" t="str">
        <f>IF(R93=CompartenDetalle!R93,"","*")</f>
        <v/>
      </c>
      <c r="Y93" t="str">
        <f>IF(S93=CompartenDetalle!S93,"","*")</f>
        <v/>
      </c>
    </row>
    <row r="94" spans="4:25" hidden="1">
      <c r="D94" t="str">
        <f>_xlfn.CONCAT(CompartenDetalle!C94," - ",CompartenDetalle!D94," - ",CompartenDetalle!E94)</f>
        <v>3 - 2032030 - SISTEMAS INTELIGENTES</v>
      </c>
      <c r="G94">
        <f>CompartenDetalle!G94</f>
        <v>0</v>
      </c>
      <c r="I94" t="str">
        <f>_xlfn.CONCAT(CompartenDetalle!H94," - ",CompartenDetalle!I94," - ",CompartenDetalle!J94)</f>
        <v xml:space="preserve"> -  - </v>
      </c>
      <c r="K94">
        <v>31</v>
      </c>
      <c r="L94">
        <v>2</v>
      </c>
      <c r="M94">
        <v>29</v>
      </c>
      <c r="N94">
        <f t="shared" si="5"/>
        <v>0</v>
      </c>
      <c r="O94">
        <f t="shared" si="6"/>
        <v>3</v>
      </c>
      <c r="P94" t="str">
        <f t="shared" si="7"/>
        <v>OK</v>
      </c>
      <c r="Q94">
        <f t="shared" si="9"/>
        <v>0</v>
      </c>
      <c r="R94" t="str">
        <f t="shared" si="8"/>
        <v/>
      </c>
      <c r="S94" t="str">
        <f>IF(CompartenDetalle!G94="","",IF(ISNUMBER(SEARCH("DOBLE GRADO",G94)),"","1"))</f>
        <v/>
      </c>
      <c r="T94" t="str">
        <f>IF(N94=CompartenDetalle!N94,"","*")</f>
        <v/>
      </c>
      <c r="U94" t="str">
        <f>IF(O94=CompartenDetalle!O94,"","*")</f>
        <v/>
      </c>
      <c r="V94" t="str">
        <f>IF(P94=CompartenDetalle!P94,"","*")</f>
        <v/>
      </c>
      <c r="W94" t="str">
        <f>IF(Q94=CompartenDetalle!Q94,"","*")</f>
        <v/>
      </c>
      <c r="X94" t="str">
        <f>IF(R94=CompartenDetalle!R94,"","*")</f>
        <v/>
      </c>
      <c r="Y94" t="str">
        <f>IF(S94=CompartenDetalle!S94,"","*")</f>
        <v/>
      </c>
    </row>
    <row r="95" spans="4:25" s="5" customFormat="1" hidden="1">
      <c r="D95" t="str">
        <f>_xlfn.CONCAT(CompartenDetalle!C95," - ",CompartenDetalle!D95," - ",CompartenDetalle!E95)</f>
        <v>4 - 2032031 - GRAFICOS POR COMPUTADOR</v>
      </c>
      <c r="G95" t="str">
        <f>CompartenDetalle!G95</f>
        <v>GRADO EN INGENIERIA DEL SOFTWARE (MOSTOLES)</v>
      </c>
      <c r="I95" t="str">
        <f>_xlfn.CONCAT(CompartenDetalle!H95," - ",CompartenDetalle!I95," - ",CompartenDetalle!J95)</f>
        <v>1 - 2034041 - GRAFICOS POR COMPUTADOR</v>
      </c>
      <c r="J95"/>
      <c r="K95" s="5">
        <v>1</v>
      </c>
      <c r="L95" s="5">
        <v>0</v>
      </c>
      <c r="M95" s="5">
        <v>1</v>
      </c>
      <c r="N95">
        <f t="shared" si="5"/>
        <v>1</v>
      </c>
      <c r="O95" s="5">
        <f t="shared" si="6"/>
        <v>4</v>
      </c>
      <c r="P95" s="5" t="str">
        <f t="shared" si="7"/>
        <v>OK</v>
      </c>
      <c r="Q95">
        <f t="shared" si="9"/>
        <v>0</v>
      </c>
      <c r="R95">
        <f t="shared" si="8"/>
        <v>0</v>
      </c>
      <c r="S95" t="str">
        <f>IF(CompartenDetalle!G95="","",IF(ISNUMBER(SEARCH("DOBLE GRADO",G95)),"","1"))</f>
        <v>1</v>
      </c>
      <c r="T95" t="str">
        <f>IF(N95=CompartenDetalle!N95,"","*")</f>
        <v>*</v>
      </c>
      <c r="U95" t="str">
        <f>IF(O95=CompartenDetalle!O95,"","*")</f>
        <v/>
      </c>
      <c r="V95" t="str">
        <f>IF(P95=CompartenDetalle!P95,"","*")</f>
        <v/>
      </c>
      <c r="W95" t="str">
        <f>IF(Q95=CompartenDetalle!Q95,"","*")</f>
        <v/>
      </c>
      <c r="X95" t="str">
        <f>IF(R95=CompartenDetalle!R95,"","*")</f>
        <v>*</v>
      </c>
      <c r="Y95" t="str">
        <f>IF(S95=CompartenDetalle!S95,"","*")</f>
        <v/>
      </c>
    </row>
    <row r="96" spans="4:25" s="5" customFormat="1" hidden="1">
      <c r="D96" t="str">
        <f>_xlfn.CONCAT(CompartenDetalle!C96," - ",CompartenDetalle!D96," - ",CompartenDetalle!E96)</f>
        <v>4 - 2032031 - GRAFICOS POR COMPUTADOR</v>
      </c>
      <c r="G96" t="str">
        <f>CompartenDetalle!G96</f>
        <v>GRADO EN INGENIERIA DEL SOFTWARE (MOSTOLES)</v>
      </c>
      <c r="I96" t="str">
        <f>_xlfn.CONCAT(CompartenDetalle!H96," - ",CompartenDetalle!I96," - ",CompartenDetalle!J96)</f>
        <v>4 - 2034041 - GRAFICOS POR COMPUTADOR</v>
      </c>
      <c r="J96"/>
      <c r="K96" s="5">
        <v>32</v>
      </c>
      <c r="L96" s="5">
        <v>8</v>
      </c>
      <c r="M96" s="5">
        <v>24</v>
      </c>
      <c r="N96">
        <f t="shared" si="5"/>
        <v>1</v>
      </c>
      <c r="O96" s="5">
        <f t="shared" si="6"/>
        <v>4</v>
      </c>
      <c r="P96" s="5" t="str">
        <f t="shared" si="7"/>
        <v>OK</v>
      </c>
      <c r="Q96">
        <f t="shared" si="9"/>
        <v>0</v>
      </c>
      <c r="R96">
        <f t="shared" si="8"/>
        <v>1</v>
      </c>
      <c r="S96" t="str">
        <f>IF(CompartenDetalle!G96="","",IF(ISNUMBER(SEARCH("DOBLE GRADO",G96)),"","1"))</f>
        <v>1</v>
      </c>
      <c r="T96" t="str">
        <f>IF(N96=CompartenDetalle!N96,"","*")</f>
        <v>*</v>
      </c>
      <c r="U96" t="str">
        <f>IF(O96=CompartenDetalle!O96,"","*")</f>
        <v/>
      </c>
      <c r="V96" t="str">
        <f>IF(P96=CompartenDetalle!P96,"","*")</f>
        <v/>
      </c>
      <c r="W96" t="str">
        <f>IF(Q96=CompartenDetalle!Q96,"","*")</f>
        <v/>
      </c>
      <c r="X96" t="str">
        <f>IF(R96=CompartenDetalle!R96,"","*")</f>
        <v/>
      </c>
      <c r="Y96" t="str">
        <f>IF(S96=CompartenDetalle!S96,"","*")</f>
        <v/>
      </c>
    </row>
    <row r="97" spans="4:25" hidden="1">
      <c r="D97" t="str">
        <f>_xlfn.CONCAT(CompartenDetalle!C97," - ",CompartenDetalle!D97," - ",CompartenDetalle!E97)</f>
        <v>4 - 2032031 - GRAFICOS POR COMPUTADOR</v>
      </c>
      <c r="G97" t="str">
        <f>CompartenDetalle!G97</f>
        <v>DOBLE GRADO EN INGENIERIA INFORMATICA E INGENIERIA DE COMPUTADORES (MOSTOLES)</v>
      </c>
      <c r="I97" t="str">
        <f>_xlfn.CONCAT(CompartenDetalle!H97," - ",CompartenDetalle!I97," - ",CompartenDetalle!J97)</f>
        <v>3 - 2113034 - GRAFICOS POR COMPUTADOR</v>
      </c>
      <c r="K97">
        <v>4</v>
      </c>
      <c r="L97">
        <v>0</v>
      </c>
      <c r="M97">
        <v>4</v>
      </c>
      <c r="N97">
        <f t="shared" si="5"/>
        <v>1</v>
      </c>
      <c r="O97">
        <f t="shared" si="6"/>
        <v>4</v>
      </c>
      <c r="P97" t="str">
        <f t="shared" si="7"/>
        <v>OK</v>
      </c>
      <c r="Q97">
        <f t="shared" si="9"/>
        <v>0</v>
      </c>
      <c r="R97">
        <f t="shared" si="8"/>
        <v>1</v>
      </c>
      <c r="S97" t="str">
        <f>IF(CompartenDetalle!G97="","",IF(ISNUMBER(SEARCH("DOBLE GRADO",G97)),"","1"))</f>
        <v/>
      </c>
      <c r="T97" t="str">
        <f>IF(N97=CompartenDetalle!N97,"","*")</f>
        <v/>
      </c>
      <c r="U97" t="str">
        <f>IF(O97=CompartenDetalle!O97,"","*")</f>
        <v/>
      </c>
      <c r="V97" t="str">
        <f>IF(P97=CompartenDetalle!P97,"","*")</f>
        <v/>
      </c>
      <c r="W97" t="str">
        <f>IF(Q97=CompartenDetalle!Q97,"","*")</f>
        <v/>
      </c>
      <c r="X97" t="str">
        <f>IF(R97=CompartenDetalle!R97,"","*")</f>
        <v/>
      </c>
      <c r="Y97" t="str">
        <f>IF(S97=CompartenDetalle!S97,"","*")</f>
        <v/>
      </c>
    </row>
    <row r="98" spans="4:25" hidden="1">
      <c r="D98" t="str">
        <f>_xlfn.CONCAT(CompartenDetalle!C98," - ",CompartenDetalle!D98," - ",CompartenDetalle!E98)</f>
        <v>4 - 2032031 - GRAFICOS POR COMPUTADOR</v>
      </c>
      <c r="G98">
        <f>CompartenDetalle!G98</f>
        <v>0</v>
      </c>
      <c r="I98" t="str">
        <f>_xlfn.CONCAT(CompartenDetalle!H98," - ",CompartenDetalle!I98," - ",CompartenDetalle!J98)</f>
        <v xml:space="preserve"> -  - </v>
      </c>
      <c r="K98">
        <v>14</v>
      </c>
      <c r="L98">
        <v>2</v>
      </c>
      <c r="M98">
        <v>12</v>
      </c>
      <c r="N98">
        <f t="shared" si="5"/>
        <v>0</v>
      </c>
      <c r="O98">
        <f t="shared" si="6"/>
        <v>4</v>
      </c>
      <c r="P98" t="str">
        <f t="shared" si="7"/>
        <v>OK</v>
      </c>
      <c r="Q98">
        <f t="shared" si="9"/>
        <v>0</v>
      </c>
      <c r="R98" t="str">
        <f t="shared" si="8"/>
        <v/>
      </c>
      <c r="S98" t="str">
        <f>IF(CompartenDetalle!G98="","",IF(ISNUMBER(SEARCH("DOBLE GRADO",G98)),"","1"))</f>
        <v/>
      </c>
      <c r="T98" t="str">
        <f>IF(N98=CompartenDetalle!N98,"","*")</f>
        <v/>
      </c>
      <c r="U98" t="str">
        <f>IF(O98=CompartenDetalle!O98,"","*")</f>
        <v/>
      </c>
      <c r="V98" t="str">
        <f>IF(P98=CompartenDetalle!P98,"","*")</f>
        <v/>
      </c>
      <c r="W98" t="str">
        <f>IF(Q98=CompartenDetalle!Q98,"","*")</f>
        <v/>
      </c>
      <c r="X98" t="str">
        <f>IF(R98=CompartenDetalle!R98,"","*")</f>
        <v/>
      </c>
      <c r="Y98" t="str">
        <f>IF(S98=CompartenDetalle!S98,"","*")</f>
        <v/>
      </c>
    </row>
    <row r="99" spans="4:25" s="5" customFormat="1" hidden="1">
      <c r="D99" t="str">
        <f>_xlfn.CONCAT(CompartenDetalle!C99," - ",CompartenDetalle!D99," - ",CompartenDetalle!E99)</f>
        <v>4 - 2032032 - LABORATORIO DE DISPOSITIVOS MOVILES</v>
      </c>
      <c r="G99" t="str">
        <f>CompartenDetalle!G99</f>
        <v>GRADO EN INGENIERIA INFORMATICA (MOSTOLES)</v>
      </c>
      <c r="I99" t="str">
        <f>_xlfn.CONCAT(CompartenDetalle!H99," - ",CompartenDetalle!I99," - ",CompartenDetalle!J99)</f>
        <v>4 - 2033041 - LABORATORIO DE DISPOSITIVOS MOVILES</v>
      </c>
      <c r="J99"/>
      <c r="K99" s="5">
        <v>20</v>
      </c>
      <c r="L99" s="5">
        <v>2</v>
      </c>
      <c r="M99" s="5">
        <v>18</v>
      </c>
      <c r="N99">
        <f t="shared" si="5"/>
        <v>1</v>
      </c>
      <c r="O99" s="5">
        <f t="shared" si="6"/>
        <v>6</v>
      </c>
      <c r="P99" s="5" t="str">
        <f t="shared" si="7"/>
        <v>OK</v>
      </c>
      <c r="Q99">
        <f t="shared" si="9"/>
        <v>0</v>
      </c>
      <c r="R99">
        <f t="shared" si="8"/>
        <v>1</v>
      </c>
      <c r="S99" t="str">
        <f>IF(CompartenDetalle!G99="","",IF(ISNUMBER(SEARCH("DOBLE GRADO",G99)),"","1"))</f>
        <v>1</v>
      </c>
      <c r="T99" t="str">
        <f>IF(N99=CompartenDetalle!N99,"","*")</f>
        <v>*</v>
      </c>
      <c r="U99" t="str">
        <f>IF(O99=CompartenDetalle!O99,"","*")</f>
        <v/>
      </c>
      <c r="V99" t="str">
        <f>IF(P99=CompartenDetalle!P99,"","*")</f>
        <v/>
      </c>
      <c r="W99" t="str">
        <f>IF(Q99=CompartenDetalle!Q99,"","*")</f>
        <v/>
      </c>
      <c r="X99" t="str">
        <f>IF(R99=CompartenDetalle!R99,"","*")</f>
        <v/>
      </c>
      <c r="Y99" t="str">
        <f>IF(S99=CompartenDetalle!S99,"","*")</f>
        <v/>
      </c>
    </row>
    <row r="100" spans="4:25" s="1" customFormat="1" hidden="1">
      <c r="D100" t="str">
        <f>_xlfn.CONCAT(CompartenDetalle!C100," - ",CompartenDetalle!D100," - ",CompartenDetalle!E100)</f>
        <v>4 - 2032032 - LABORATORIO DE DISPOSITIVOS MOVILES</v>
      </c>
      <c r="G100" t="str">
        <f>CompartenDetalle!G100</f>
        <v>GRADO EN INGENIERIA INFORMATICA (MOSTOLES)</v>
      </c>
      <c r="H100" s="4"/>
      <c r="I100" t="str">
        <f>_xlfn.CONCAT(CompartenDetalle!H100," - ",CompartenDetalle!I100," - ",CompartenDetalle!J100)</f>
        <v xml:space="preserve"> - 2033041 - LABORATORIO DE DISPOSITIVOS MOVILES</v>
      </c>
      <c r="J100"/>
      <c r="K100" s="1">
        <v>2</v>
      </c>
      <c r="L100" s="1">
        <v>0</v>
      </c>
      <c r="M100" s="1">
        <v>2</v>
      </c>
      <c r="N100">
        <f t="shared" si="5"/>
        <v>1</v>
      </c>
      <c r="O100" s="1">
        <f t="shared" si="6"/>
        <v>6</v>
      </c>
      <c r="P100" s="1" t="str">
        <f t="shared" si="7"/>
        <v>OK</v>
      </c>
      <c r="Q100">
        <f t="shared" si="9"/>
        <v>0</v>
      </c>
      <c r="R100">
        <f t="shared" si="8"/>
        <v>0</v>
      </c>
      <c r="S100" t="str">
        <f>IF(CompartenDetalle!G100="","",IF(ISNUMBER(SEARCH("DOBLE GRADO",G100)),"","1"))</f>
        <v>1</v>
      </c>
      <c r="T100" t="str">
        <f>IF(N100=CompartenDetalle!N100,"","*")</f>
        <v>*</v>
      </c>
      <c r="U100" t="str">
        <f>IF(O100=CompartenDetalle!O100,"","*")</f>
        <v/>
      </c>
      <c r="V100" t="str">
        <f>IF(P100=CompartenDetalle!P100,"","*")</f>
        <v/>
      </c>
      <c r="W100" t="str">
        <f>IF(Q100=CompartenDetalle!Q100,"","*")</f>
        <v/>
      </c>
      <c r="X100" t="str">
        <f>IF(R100=CompartenDetalle!R100,"","*")</f>
        <v>*</v>
      </c>
      <c r="Y100" t="str">
        <f>IF(S100=CompartenDetalle!S100,"","*")</f>
        <v/>
      </c>
    </row>
    <row r="101" spans="4:25" s="5" customFormat="1" hidden="1">
      <c r="D101" t="str">
        <f>_xlfn.CONCAT(CompartenDetalle!C101," - ",CompartenDetalle!D101," - ",CompartenDetalle!E101)</f>
        <v>4 - 2032032 - LABORATORIO DE DISPOSITIVOS MOVILES</v>
      </c>
      <c r="G101" t="str">
        <f>CompartenDetalle!G101</f>
        <v>GRADO EN INGENIERIA DEL SOFTWARE (MOSTOLES)</v>
      </c>
      <c r="I101" t="str">
        <f>_xlfn.CONCAT(CompartenDetalle!H101," - ",CompartenDetalle!I101," - ",CompartenDetalle!J101)</f>
        <v>4 - 2034040 - LABORATORIO DE DISPOSITIVOS MOVILES</v>
      </c>
      <c r="J101"/>
      <c r="K101" s="5">
        <v>15</v>
      </c>
      <c r="L101" s="5">
        <v>3</v>
      </c>
      <c r="M101" s="5">
        <v>12</v>
      </c>
      <c r="N101">
        <f t="shared" si="5"/>
        <v>1</v>
      </c>
      <c r="O101" s="5">
        <f t="shared" si="6"/>
        <v>6</v>
      </c>
      <c r="P101" s="5" t="str">
        <f t="shared" si="7"/>
        <v>OK</v>
      </c>
      <c r="Q101">
        <f t="shared" si="9"/>
        <v>0</v>
      </c>
      <c r="R101">
        <f t="shared" si="8"/>
        <v>1</v>
      </c>
      <c r="S101" t="str">
        <f>IF(CompartenDetalle!G101="","",IF(ISNUMBER(SEARCH("DOBLE GRADO",G101)),"","1"))</f>
        <v>1</v>
      </c>
      <c r="T101" t="str">
        <f>IF(N101=CompartenDetalle!N101,"","*")</f>
        <v>*</v>
      </c>
      <c r="U101" t="str">
        <f>IF(O101=CompartenDetalle!O101,"","*")</f>
        <v/>
      </c>
      <c r="V101" t="str">
        <f>IF(P101=CompartenDetalle!P101,"","*")</f>
        <v/>
      </c>
      <c r="W101" t="str">
        <f>IF(Q101=CompartenDetalle!Q101,"","*")</f>
        <v/>
      </c>
      <c r="X101" t="str">
        <f>IF(R101=CompartenDetalle!R101,"","*")</f>
        <v/>
      </c>
      <c r="Y101" t="str">
        <f>IF(S101=CompartenDetalle!S101,"","*")</f>
        <v/>
      </c>
    </row>
    <row r="102" spans="4:25" s="1" customFormat="1" hidden="1">
      <c r="D102" t="str">
        <f>_xlfn.CONCAT(CompartenDetalle!C102," - ",CompartenDetalle!D102," - ",CompartenDetalle!E102)</f>
        <v>4 - 2032032 - LABORATORIO DE DISPOSITIVOS MOVILES</v>
      </c>
      <c r="G102" t="str">
        <f>CompartenDetalle!G102</f>
        <v>GRADO EN INGENIERIA DEL SOFTWARE (MOSTOLES)</v>
      </c>
      <c r="H102" s="4"/>
      <c r="I102" t="str">
        <f>_xlfn.CONCAT(CompartenDetalle!H102," - ",CompartenDetalle!I102," - ",CompartenDetalle!J102)</f>
        <v xml:space="preserve"> - 2034040 - LABORATORIO DE DISPOSITIVOS MOVILES</v>
      </c>
      <c r="J102"/>
      <c r="K102" s="1">
        <v>2</v>
      </c>
      <c r="L102" s="1">
        <v>0</v>
      </c>
      <c r="M102" s="1">
        <v>2</v>
      </c>
      <c r="N102">
        <f t="shared" si="5"/>
        <v>1</v>
      </c>
      <c r="O102" s="1">
        <f t="shared" si="6"/>
        <v>6</v>
      </c>
      <c r="P102" s="1" t="str">
        <f t="shared" si="7"/>
        <v>OK</v>
      </c>
      <c r="Q102">
        <f t="shared" si="9"/>
        <v>0</v>
      </c>
      <c r="R102">
        <f t="shared" si="8"/>
        <v>0</v>
      </c>
      <c r="S102" t="str">
        <f>IF(CompartenDetalle!G102="","",IF(ISNUMBER(SEARCH("DOBLE GRADO",G102)),"","1"))</f>
        <v>1</v>
      </c>
      <c r="T102" t="str">
        <f>IF(N102=CompartenDetalle!N102,"","*")</f>
        <v>*</v>
      </c>
      <c r="U102" t="str">
        <f>IF(O102=CompartenDetalle!O102,"","*")</f>
        <v/>
      </c>
      <c r="V102" t="str">
        <f>IF(P102=CompartenDetalle!P102,"","*")</f>
        <v/>
      </c>
      <c r="W102" t="str">
        <f>IF(Q102=CompartenDetalle!Q102,"","*")</f>
        <v/>
      </c>
      <c r="X102" t="str">
        <f>IF(R102=CompartenDetalle!R102,"","*")</f>
        <v>*</v>
      </c>
      <c r="Y102" t="str">
        <f>IF(S102=CompartenDetalle!S102,"","*")</f>
        <v/>
      </c>
    </row>
    <row r="103" spans="4:25" hidden="1">
      <c r="D103" t="str">
        <f>_xlfn.CONCAT(CompartenDetalle!C103," - ",CompartenDetalle!D103," - ",CompartenDetalle!E103)</f>
        <v>4 - 2032032 - LABORATORIO DE DISPOSITIVOS MOVILES</v>
      </c>
      <c r="G103" t="str">
        <f>CompartenDetalle!G103</f>
        <v>DOBLE GRADO EN INGENIERIA INFORMATICA E INGENIERIA DE COMPUTADORES (MOSTOLES)</v>
      </c>
      <c r="I103" t="str">
        <f>_xlfn.CONCAT(CompartenDetalle!H103," - ",CompartenDetalle!I103," - ",CompartenDetalle!J103)</f>
        <v>3 - 2113044 - LABORATORIO DE DISPOSITIVOS MOVILES</v>
      </c>
      <c r="K103">
        <v>10</v>
      </c>
      <c r="L103">
        <v>1</v>
      </c>
      <c r="M103">
        <v>9</v>
      </c>
      <c r="N103">
        <f t="shared" si="5"/>
        <v>1</v>
      </c>
      <c r="O103">
        <f t="shared" si="6"/>
        <v>6</v>
      </c>
      <c r="P103" t="str">
        <f t="shared" si="7"/>
        <v>OK</v>
      </c>
      <c r="Q103">
        <f t="shared" si="9"/>
        <v>0</v>
      </c>
      <c r="R103">
        <f t="shared" si="8"/>
        <v>1</v>
      </c>
      <c r="S103" t="str">
        <f>IF(CompartenDetalle!G103="","",IF(ISNUMBER(SEARCH("DOBLE GRADO",G103)),"","1"))</f>
        <v/>
      </c>
      <c r="T103" t="str">
        <f>IF(N103=CompartenDetalle!N103,"","*")</f>
        <v/>
      </c>
      <c r="U103" t="str">
        <f>IF(O103=CompartenDetalle!O103,"","*")</f>
        <v/>
      </c>
      <c r="V103" t="str">
        <f>IF(P103=CompartenDetalle!P103,"","*")</f>
        <v/>
      </c>
      <c r="W103" t="str">
        <f>IF(Q103=CompartenDetalle!Q103,"","*")</f>
        <v/>
      </c>
      <c r="X103" t="str">
        <f>IF(R103=CompartenDetalle!R103,"","*")</f>
        <v/>
      </c>
      <c r="Y103" t="str">
        <f>IF(S103=CompartenDetalle!S103,"","*")</f>
        <v/>
      </c>
    </row>
    <row r="104" spans="4:25" hidden="1">
      <c r="D104" t="str">
        <f>_xlfn.CONCAT(CompartenDetalle!C104," - ",CompartenDetalle!D104," - ",CompartenDetalle!E104)</f>
        <v>4 - 2032032 - LABORATORIO DE DISPOSITIVOS MOVILES</v>
      </c>
      <c r="G104">
        <f>CompartenDetalle!G104</f>
        <v>0</v>
      </c>
      <c r="I104" t="str">
        <f>_xlfn.CONCAT(CompartenDetalle!H104," - ",CompartenDetalle!I104," - ",CompartenDetalle!J104)</f>
        <v xml:space="preserve"> -  - </v>
      </c>
      <c r="K104">
        <v>19</v>
      </c>
      <c r="L104">
        <v>4</v>
      </c>
      <c r="M104">
        <v>15</v>
      </c>
      <c r="N104">
        <f t="shared" si="5"/>
        <v>0</v>
      </c>
      <c r="O104">
        <f t="shared" si="6"/>
        <v>6</v>
      </c>
      <c r="P104" t="str">
        <f t="shared" si="7"/>
        <v>OK</v>
      </c>
      <c r="Q104">
        <f t="shared" si="9"/>
        <v>0</v>
      </c>
      <c r="R104" t="str">
        <f t="shared" si="8"/>
        <v/>
      </c>
      <c r="S104" t="str">
        <f>IF(CompartenDetalle!G104="","",IF(ISNUMBER(SEARCH("DOBLE GRADO",G104)),"","1"))</f>
        <v/>
      </c>
      <c r="T104" t="str">
        <f>IF(N104=CompartenDetalle!N104,"","*")</f>
        <v/>
      </c>
      <c r="U104" t="str">
        <f>IF(O104=CompartenDetalle!O104,"","*")</f>
        <v/>
      </c>
      <c r="V104" t="str">
        <f>IF(P104=CompartenDetalle!P104,"","*")</f>
        <v/>
      </c>
      <c r="W104" t="str">
        <f>IF(Q104=CompartenDetalle!Q104,"","*")</f>
        <v/>
      </c>
      <c r="X104" t="str">
        <f>IF(R104=CompartenDetalle!R104,"","*")</f>
        <v/>
      </c>
      <c r="Y104" t="str">
        <f>IF(S104=CompartenDetalle!S104,"","*")</f>
        <v/>
      </c>
    </row>
    <row r="105" spans="4:25" hidden="1">
      <c r="D105" t="str">
        <f>_xlfn.CONCAT(CompartenDetalle!C105," - ",CompartenDetalle!D105," - ",CompartenDetalle!E105)</f>
        <v>4 - 2032033 - RECONOCIMIENTO ACADEMICO DE CREDITOS</v>
      </c>
      <c r="G105">
        <f>CompartenDetalle!G105</f>
        <v>0</v>
      </c>
      <c r="I105" t="str">
        <f>_xlfn.CONCAT(CompartenDetalle!H105," - ",CompartenDetalle!I105," - ",CompartenDetalle!J105)</f>
        <v xml:space="preserve"> -  - </v>
      </c>
      <c r="K105">
        <v>33</v>
      </c>
      <c r="L105">
        <v>2</v>
      </c>
      <c r="M105">
        <v>31</v>
      </c>
      <c r="N105">
        <f t="shared" si="5"/>
        <v>0</v>
      </c>
      <c r="O105">
        <f t="shared" si="6"/>
        <v>1</v>
      </c>
      <c r="P105" t="str">
        <f t="shared" si="7"/>
        <v>OK</v>
      </c>
      <c r="Q105">
        <f t="shared" si="9"/>
        <v>0</v>
      </c>
      <c r="R105" t="str">
        <f t="shared" si="8"/>
        <v/>
      </c>
      <c r="S105" t="str">
        <f>IF(CompartenDetalle!G105="","",IF(ISNUMBER(SEARCH("DOBLE GRADO",G105)),"","1"))</f>
        <v/>
      </c>
      <c r="T105" t="str">
        <f>IF(N105=CompartenDetalle!N105,"","*")</f>
        <v/>
      </c>
      <c r="U105" t="str">
        <f>IF(O105=CompartenDetalle!O105,"","*")</f>
        <v/>
      </c>
      <c r="V105" t="str">
        <f>IF(P105=CompartenDetalle!P105,"","*")</f>
        <v/>
      </c>
      <c r="W105" t="str">
        <f>IF(Q105=CompartenDetalle!Q105,"","*")</f>
        <v/>
      </c>
      <c r="X105" t="str">
        <f>IF(R105=CompartenDetalle!R105,"","*")</f>
        <v/>
      </c>
      <c r="Y105" t="str">
        <f>IF(S105=CompartenDetalle!S105,"","*")</f>
        <v/>
      </c>
    </row>
    <row r="106" spans="4:25" hidden="1">
      <c r="D106" t="str">
        <f>_xlfn.CONCAT(CompartenDetalle!C106," - ",CompartenDetalle!D106," - ",CompartenDetalle!E106)</f>
        <v>4 - 2032034 - SEGURIDAD INFORMATICA</v>
      </c>
      <c r="G106" t="str">
        <f>CompartenDetalle!G106</f>
        <v>DOBLE GRADO EN DISEÑO Y DESARROLLO DE VIDEOJUEGOS E INGENIERIA DE COMPUTADORES (MOSTOLES)</v>
      </c>
      <c r="I106" t="str">
        <f>_xlfn.CONCAT(CompartenDetalle!H106," - ",CompartenDetalle!I106," - ",CompartenDetalle!J106)</f>
        <v>4 - 2321053 - SEGURIDAD INFORMATICA</v>
      </c>
      <c r="K106">
        <v>5</v>
      </c>
      <c r="L106">
        <v>0</v>
      </c>
      <c r="M106">
        <v>5</v>
      </c>
      <c r="N106">
        <f t="shared" si="5"/>
        <v>1</v>
      </c>
      <c r="O106">
        <f t="shared" si="6"/>
        <v>2</v>
      </c>
      <c r="P106" t="str">
        <f t="shared" si="7"/>
        <v>OK</v>
      </c>
      <c r="Q106">
        <f t="shared" si="9"/>
        <v>0</v>
      </c>
      <c r="R106">
        <f t="shared" si="8"/>
        <v>1</v>
      </c>
      <c r="S106" t="str">
        <f>IF(CompartenDetalle!G106="","",IF(ISNUMBER(SEARCH("DOBLE GRADO",G106)),"","1"))</f>
        <v/>
      </c>
      <c r="T106" t="str">
        <f>IF(N106=CompartenDetalle!N106,"","*")</f>
        <v/>
      </c>
      <c r="U106" t="str">
        <f>IF(O106=CompartenDetalle!O106,"","*")</f>
        <v/>
      </c>
      <c r="V106" t="str">
        <f>IF(P106=CompartenDetalle!P106,"","*")</f>
        <v/>
      </c>
      <c r="W106" t="str">
        <f>IF(Q106=CompartenDetalle!Q106,"","*")</f>
        <v/>
      </c>
      <c r="X106" t="str">
        <f>IF(R106=CompartenDetalle!R106,"","*")</f>
        <v/>
      </c>
      <c r="Y106" t="str">
        <f>IF(S106=CompartenDetalle!S106,"","*")</f>
        <v/>
      </c>
    </row>
    <row r="107" spans="4:25" hidden="1">
      <c r="D107" t="str">
        <f>_xlfn.CONCAT(CompartenDetalle!C107," - ",CompartenDetalle!D107," - ",CompartenDetalle!E107)</f>
        <v>4 - 2032034 - SEGURIDAD INFORMATICA</v>
      </c>
      <c r="G107">
        <f>CompartenDetalle!G107</f>
        <v>0</v>
      </c>
      <c r="I107" t="str">
        <f>_xlfn.CONCAT(CompartenDetalle!H107," - ",CompartenDetalle!I107," - ",CompartenDetalle!J107)</f>
        <v xml:space="preserve"> -  - </v>
      </c>
      <c r="K107">
        <v>25</v>
      </c>
      <c r="L107">
        <v>5</v>
      </c>
      <c r="M107">
        <v>20</v>
      </c>
      <c r="N107">
        <f t="shared" si="5"/>
        <v>0</v>
      </c>
      <c r="O107">
        <f t="shared" si="6"/>
        <v>2</v>
      </c>
      <c r="P107" t="str">
        <f t="shared" si="7"/>
        <v>OK</v>
      </c>
      <c r="Q107">
        <f t="shared" si="9"/>
        <v>0</v>
      </c>
      <c r="R107" t="str">
        <f t="shared" si="8"/>
        <v/>
      </c>
      <c r="S107" t="str">
        <f>IF(CompartenDetalle!G107="","",IF(ISNUMBER(SEARCH("DOBLE GRADO",G107)),"","1"))</f>
        <v/>
      </c>
      <c r="T107" t="str">
        <f>IF(N107=CompartenDetalle!N107,"","*")</f>
        <v/>
      </c>
      <c r="U107" t="str">
        <f>IF(O107=CompartenDetalle!O107,"","*")</f>
        <v/>
      </c>
      <c r="V107" t="str">
        <f>IF(P107=CompartenDetalle!P107,"","*")</f>
        <v/>
      </c>
      <c r="W107" t="str">
        <f>IF(Q107=CompartenDetalle!Q107,"","*")</f>
        <v/>
      </c>
      <c r="X107" t="str">
        <f>IF(R107=CompartenDetalle!R107,"","*")</f>
        <v/>
      </c>
      <c r="Y107" t="str">
        <f>IF(S107=CompartenDetalle!S107,"","*")</f>
        <v/>
      </c>
    </row>
    <row r="108" spans="4:25" hidden="1">
      <c r="D108" t="str">
        <f>_xlfn.CONCAT(CompartenDetalle!C108," - ",CompartenDetalle!D108," - ",CompartenDetalle!E108)</f>
        <v>4 - 2032035 - MAQUINAS SECUENCIALES, AUTOMATAS Y LENGUAJES</v>
      </c>
      <c r="G108">
        <f>CompartenDetalle!G108</f>
        <v>0</v>
      </c>
      <c r="I108" t="str">
        <f>_xlfn.CONCAT(CompartenDetalle!H108," - ",CompartenDetalle!I108," - ",CompartenDetalle!J108)</f>
        <v xml:space="preserve"> -  - </v>
      </c>
      <c r="K108">
        <v>7</v>
      </c>
      <c r="L108">
        <v>1</v>
      </c>
      <c r="M108">
        <v>6</v>
      </c>
      <c r="N108">
        <f t="shared" si="5"/>
        <v>0</v>
      </c>
      <c r="O108">
        <f t="shared" si="6"/>
        <v>1</v>
      </c>
      <c r="P108" t="str">
        <f t="shared" si="7"/>
        <v>OK</v>
      </c>
      <c r="Q108">
        <f t="shared" si="9"/>
        <v>0</v>
      </c>
      <c r="R108" t="str">
        <f t="shared" si="8"/>
        <v/>
      </c>
      <c r="S108" t="str">
        <f>IF(CompartenDetalle!G108="","",IF(ISNUMBER(SEARCH("DOBLE GRADO",G108)),"","1"))</f>
        <v/>
      </c>
      <c r="T108" t="str">
        <f>IF(N108=CompartenDetalle!N108,"","*")</f>
        <v/>
      </c>
      <c r="U108" t="str">
        <f>IF(O108=CompartenDetalle!O108,"","*")</f>
        <v/>
      </c>
      <c r="V108" t="str">
        <f>IF(P108=CompartenDetalle!P108,"","*")</f>
        <v/>
      </c>
      <c r="W108" t="str">
        <f>IF(Q108=CompartenDetalle!Q108,"","*")</f>
        <v/>
      </c>
      <c r="X108" t="str">
        <f>IF(R108=CompartenDetalle!R108,"","*")</f>
        <v/>
      </c>
      <c r="Y108" t="str">
        <f>IF(S108=CompartenDetalle!S108,"","*")</f>
        <v/>
      </c>
    </row>
    <row r="109" spans="4:25" hidden="1">
      <c r="D109" t="str">
        <f>_xlfn.CONCAT(CompartenDetalle!C109," - ",CompartenDetalle!D109," - ",CompartenDetalle!E109)</f>
        <v>4 - 2032036 - PRACTICAS EXTERNAS</v>
      </c>
      <c r="G109">
        <f>CompartenDetalle!G109</f>
        <v>0</v>
      </c>
      <c r="I109" t="str">
        <f>_xlfn.CONCAT(CompartenDetalle!H109," - ",CompartenDetalle!I109," - ",CompartenDetalle!J109)</f>
        <v xml:space="preserve"> -  - </v>
      </c>
      <c r="K109">
        <v>31</v>
      </c>
      <c r="L109">
        <v>2</v>
      </c>
      <c r="M109">
        <v>29</v>
      </c>
      <c r="N109">
        <f t="shared" si="5"/>
        <v>0</v>
      </c>
      <c r="O109">
        <f t="shared" si="6"/>
        <v>1</v>
      </c>
      <c r="P109" t="str">
        <f t="shared" si="7"/>
        <v>OK</v>
      </c>
      <c r="Q109">
        <f t="shared" si="9"/>
        <v>0</v>
      </c>
      <c r="R109" t="str">
        <f t="shared" si="8"/>
        <v/>
      </c>
      <c r="S109" t="str">
        <f>IF(CompartenDetalle!G109="","",IF(ISNUMBER(SEARCH("DOBLE GRADO",G109)),"","1"))</f>
        <v/>
      </c>
      <c r="T109" t="str">
        <f>IF(N109=CompartenDetalle!N109,"","*")</f>
        <v/>
      </c>
      <c r="U109" t="str">
        <f>IF(O109=CompartenDetalle!O109,"","*")</f>
        <v/>
      </c>
      <c r="V109" t="str">
        <f>IF(P109=CompartenDetalle!P109,"","*")</f>
        <v/>
      </c>
      <c r="W109" t="str">
        <f>IF(Q109=CompartenDetalle!Q109,"","*")</f>
        <v/>
      </c>
      <c r="X109" t="str">
        <f>IF(R109=CompartenDetalle!R109,"","*")</f>
        <v/>
      </c>
      <c r="Y109" t="str">
        <f>IF(S109=CompartenDetalle!S109,"","*")</f>
        <v/>
      </c>
    </row>
    <row r="110" spans="4:25" hidden="1">
      <c r="D110" t="str">
        <f>_xlfn.CONCAT(CompartenDetalle!C110," - ",CompartenDetalle!D110," - ",CompartenDetalle!E110)</f>
        <v>4 - 2032037 - TRABAJO FIN DE GRADO</v>
      </c>
      <c r="G110">
        <f>CompartenDetalle!G110</f>
        <v>0</v>
      </c>
      <c r="I110" t="str">
        <f>_xlfn.CONCAT(CompartenDetalle!H110," - ",CompartenDetalle!I110," - ",CompartenDetalle!J110)</f>
        <v xml:space="preserve"> -  - </v>
      </c>
      <c r="K110">
        <v>64</v>
      </c>
      <c r="L110">
        <v>8</v>
      </c>
      <c r="M110">
        <v>56</v>
      </c>
      <c r="N110">
        <f t="shared" si="5"/>
        <v>0</v>
      </c>
      <c r="O110">
        <f t="shared" si="6"/>
        <v>1</v>
      </c>
      <c r="P110" t="str">
        <f t="shared" si="7"/>
        <v>OK</v>
      </c>
      <c r="Q110">
        <f t="shared" si="9"/>
        <v>0</v>
      </c>
      <c r="R110" t="str">
        <f t="shared" si="8"/>
        <v/>
      </c>
      <c r="S110" t="str">
        <f>IF(CompartenDetalle!G110="","",IF(ISNUMBER(SEARCH("DOBLE GRADO",G110)),"","1"))</f>
        <v/>
      </c>
      <c r="T110" t="str">
        <f>IF(N110=CompartenDetalle!N110,"","*")</f>
        <v/>
      </c>
      <c r="U110" t="str">
        <f>IF(O110=CompartenDetalle!O110,"","*")</f>
        <v/>
      </c>
      <c r="V110" t="str">
        <f>IF(P110=CompartenDetalle!P110,"","*")</f>
        <v/>
      </c>
      <c r="W110" t="str">
        <f>IF(Q110=CompartenDetalle!Q110,"","*")</f>
        <v/>
      </c>
      <c r="X110" t="str">
        <f>IF(R110=CompartenDetalle!R110,"","*")</f>
        <v/>
      </c>
      <c r="Y110" t="str">
        <f>IF(S110=CompartenDetalle!S110,"","*")</f>
        <v/>
      </c>
    </row>
    <row r="111" spans="4:25" hidden="1">
      <c r="D111" t="str">
        <f>_xlfn.CONCAT(CompartenDetalle!C111," - ",CompartenDetalle!D111," - ",CompartenDetalle!E111)</f>
        <v>4 - 2032039 - ROBOTICA Y DOMOTICA</v>
      </c>
      <c r="G111" t="str">
        <f>CompartenDetalle!G111</f>
        <v>DOBLE GRADO EN INGENIERIA INFORMATICA E INGENIERIA DE COMPUTADORES (MOSTOLES)</v>
      </c>
      <c r="I111" t="str">
        <f>_xlfn.CONCAT(CompartenDetalle!H111," - ",CompartenDetalle!I111," - ",CompartenDetalle!J111)</f>
        <v>4 - 2113047 - ROBOTICA Y DOMOTICA</v>
      </c>
      <c r="K111">
        <v>4</v>
      </c>
      <c r="L111">
        <v>0</v>
      </c>
      <c r="M111">
        <v>4</v>
      </c>
      <c r="N111">
        <f t="shared" si="5"/>
        <v>1</v>
      </c>
      <c r="O111">
        <f t="shared" si="6"/>
        <v>2</v>
      </c>
      <c r="P111" t="str">
        <f t="shared" si="7"/>
        <v>OK</v>
      </c>
      <c r="Q111">
        <f t="shared" si="9"/>
        <v>0</v>
      </c>
      <c r="R111">
        <f t="shared" si="8"/>
        <v>1</v>
      </c>
      <c r="S111" t="str">
        <f>IF(CompartenDetalle!G111="","",IF(ISNUMBER(SEARCH("DOBLE GRADO",G111)),"","1"))</f>
        <v/>
      </c>
      <c r="T111" t="str">
        <f>IF(N111=CompartenDetalle!N111,"","*")</f>
        <v/>
      </c>
      <c r="U111" t="str">
        <f>IF(O111=CompartenDetalle!O111,"","*")</f>
        <v/>
      </c>
      <c r="V111" t="str">
        <f>IF(P111=CompartenDetalle!P111,"","*")</f>
        <v/>
      </c>
      <c r="W111" t="str">
        <f>IF(Q111=CompartenDetalle!Q111,"","*")</f>
        <v/>
      </c>
      <c r="X111" t="str">
        <f>IF(R111=CompartenDetalle!R111,"","*")</f>
        <v/>
      </c>
      <c r="Y111" t="str">
        <f>IF(S111=CompartenDetalle!S111,"","*")</f>
        <v/>
      </c>
    </row>
    <row r="112" spans="4:25" hidden="1">
      <c r="D112" t="str">
        <f>_xlfn.CONCAT(CompartenDetalle!C112," - ",CompartenDetalle!D112," - ",CompartenDetalle!E112)</f>
        <v>4 - 2032039 - ROBOTICA Y DOMOTICA</v>
      </c>
      <c r="G112">
        <f>CompartenDetalle!G112</f>
        <v>0</v>
      </c>
      <c r="I112" t="str">
        <f>_xlfn.CONCAT(CompartenDetalle!H112," - ",CompartenDetalle!I112," - ",CompartenDetalle!J112)</f>
        <v xml:space="preserve"> -  - </v>
      </c>
      <c r="K112">
        <v>15</v>
      </c>
      <c r="L112">
        <v>3</v>
      </c>
      <c r="M112">
        <v>12</v>
      </c>
      <c r="N112">
        <f t="shared" si="5"/>
        <v>0</v>
      </c>
      <c r="O112">
        <f t="shared" si="6"/>
        <v>2</v>
      </c>
      <c r="P112" t="str">
        <f t="shared" si="7"/>
        <v>OK</v>
      </c>
      <c r="Q112">
        <f t="shared" si="9"/>
        <v>0</v>
      </c>
      <c r="R112" t="str">
        <f t="shared" si="8"/>
        <v/>
      </c>
      <c r="S112" t="str">
        <f>IF(CompartenDetalle!G112="","",IF(ISNUMBER(SEARCH("DOBLE GRADO",G112)),"","1"))</f>
        <v/>
      </c>
      <c r="T112" t="str">
        <f>IF(N112=CompartenDetalle!N112,"","*")</f>
        <v/>
      </c>
      <c r="U112" t="str">
        <f>IF(O112=CompartenDetalle!O112,"","*")</f>
        <v/>
      </c>
      <c r="V112" t="str">
        <f>IF(P112=CompartenDetalle!P112,"","*")</f>
        <v/>
      </c>
      <c r="W112" t="str">
        <f>IF(Q112=CompartenDetalle!Q112,"","*")</f>
        <v/>
      </c>
      <c r="X112" t="str">
        <f>IF(R112=CompartenDetalle!R112,"","*")</f>
        <v/>
      </c>
      <c r="Y112" t="str">
        <f>IF(S112=CompartenDetalle!S112,"","*")</f>
        <v/>
      </c>
    </row>
    <row r="113" spans="4:25" hidden="1">
      <c r="D113" t="str">
        <f>_xlfn.CONCAT(CompartenDetalle!C113," - ",CompartenDetalle!D113," - ",CompartenDetalle!E113)</f>
        <v>4 - 2032040 - VISION ARTIFICIAL</v>
      </c>
      <c r="G113">
        <f>CompartenDetalle!G113</f>
        <v>0</v>
      </c>
      <c r="I113" t="str">
        <f>_xlfn.CONCAT(CompartenDetalle!H113," - ",CompartenDetalle!I113," - ",CompartenDetalle!J113)</f>
        <v xml:space="preserve"> -  - </v>
      </c>
      <c r="K113">
        <v>6</v>
      </c>
      <c r="L113">
        <v>0</v>
      </c>
      <c r="M113">
        <v>6</v>
      </c>
      <c r="N113">
        <f t="shared" si="5"/>
        <v>0</v>
      </c>
      <c r="O113">
        <f t="shared" si="6"/>
        <v>1</v>
      </c>
      <c r="P113" t="str">
        <f t="shared" si="7"/>
        <v>OK</v>
      </c>
      <c r="Q113">
        <f t="shared" si="9"/>
        <v>1</v>
      </c>
      <c r="R113" t="str">
        <f t="shared" si="8"/>
        <v/>
      </c>
      <c r="S113" t="str">
        <f>IF(CompartenDetalle!G113="","",IF(ISNUMBER(SEARCH("DOBLE GRADO",G113)),"","1"))</f>
        <v/>
      </c>
      <c r="T113" t="str">
        <f>IF(N113=CompartenDetalle!N113,"","*")</f>
        <v/>
      </c>
      <c r="U113" t="str">
        <f>IF(O113=CompartenDetalle!O113,"","*")</f>
        <v/>
      </c>
      <c r="V113" t="str">
        <f>IF(P113=CompartenDetalle!P113,"","*")</f>
        <v/>
      </c>
      <c r="W113" t="str">
        <f>IF(Q113=CompartenDetalle!Q113,"","*")</f>
        <v/>
      </c>
      <c r="X113" t="str">
        <f>IF(R113=CompartenDetalle!R113,"","*")</f>
        <v/>
      </c>
      <c r="Y113" t="str">
        <f>IF(S113=CompartenDetalle!S113,"","*")</f>
        <v/>
      </c>
    </row>
    <row r="114" spans="4:25" hidden="1">
      <c r="D114" t="str">
        <f>_xlfn.CONCAT(CompartenDetalle!C114," - ",CompartenDetalle!D114," - ",CompartenDetalle!E114)</f>
        <v>4 - 2032041 - ALGORITMOS AVANZADOS</v>
      </c>
      <c r="G114">
        <f>CompartenDetalle!G114</f>
        <v>0</v>
      </c>
      <c r="I114" t="str">
        <f>_xlfn.CONCAT(CompartenDetalle!H114," - ",CompartenDetalle!I114," - ",CompartenDetalle!J114)</f>
        <v xml:space="preserve"> -  - </v>
      </c>
      <c r="K114">
        <v>14</v>
      </c>
      <c r="L114">
        <v>1</v>
      </c>
      <c r="M114">
        <v>13</v>
      </c>
      <c r="N114">
        <f t="shared" si="5"/>
        <v>0</v>
      </c>
      <c r="O114">
        <f t="shared" si="6"/>
        <v>1</v>
      </c>
      <c r="P114" t="str">
        <f t="shared" si="7"/>
        <v>OK</v>
      </c>
      <c r="Q114">
        <f t="shared" si="9"/>
        <v>1</v>
      </c>
      <c r="R114" t="str">
        <f t="shared" si="8"/>
        <v/>
      </c>
      <c r="S114" t="str">
        <f>IF(CompartenDetalle!G114="","",IF(ISNUMBER(SEARCH("DOBLE GRADO",G114)),"","1"))</f>
        <v/>
      </c>
      <c r="T114" t="str">
        <f>IF(N114=CompartenDetalle!N114,"","*")</f>
        <v/>
      </c>
      <c r="U114" t="str">
        <f>IF(O114=CompartenDetalle!O114,"","*")</f>
        <v/>
      </c>
      <c r="V114" t="str">
        <f>IF(P114=CompartenDetalle!P114,"","*")</f>
        <v/>
      </c>
      <c r="W114" t="str">
        <f>IF(Q114=CompartenDetalle!Q114,"","*")</f>
        <v/>
      </c>
      <c r="X114" t="str">
        <f>IF(R114=CompartenDetalle!R114,"","*")</f>
        <v/>
      </c>
      <c r="Y114" t="str">
        <f>IF(S114=CompartenDetalle!S114,"","*")</f>
        <v/>
      </c>
    </row>
    <row r="115" spans="4:25" hidden="1">
      <c r="D115" t="str">
        <f>_xlfn.CONCAT(CompartenDetalle!C115," - ",CompartenDetalle!D115," - ",CompartenDetalle!E115)</f>
        <v>1 - 2033001 - LOGICA</v>
      </c>
      <c r="G115" t="str">
        <f>CompartenDetalle!G115</f>
        <v>DOBLE GRADO EN INGENIERIA INFORMATICA Y ADMINISTRACION Y DIRECCION DE EMPRESAS (MOSTOLES)</v>
      </c>
      <c r="I115" t="str">
        <f>_xlfn.CONCAT(CompartenDetalle!H115," - ",CompartenDetalle!I115," - ",CompartenDetalle!J115)</f>
        <v>1 - 2097002 - LOGICA</v>
      </c>
      <c r="K115">
        <v>11</v>
      </c>
      <c r="L115">
        <v>2</v>
      </c>
      <c r="M115">
        <v>9</v>
      </c>
      <c r="N115">
        <f t="shared" si="5"/>
        <v>1</v>
      </c>
      <c r="O115">
        <f t="shared" si="6"/>
        <v>3</v>
      </c>
      <c r="P115" t="str">
        <f t="shared" si="7"/>
        <v>OK</v>
      </c>
      <c r="Q115">
        <f t="shared" si="9"/>
        <v>0</v>
      </c>
      <c r="R115">
        <f t="shared" si="8"/>
        <v>1</v>
      </c>
      <c r="S115" t="str">
        <f>IF(CompartenDetalle!G115="","",IF(ISNUMBER(SEARCH("DOBLE GRADO",G115)),"","1"))</f>
        <v/>
      </c>
      <c r="T115" t="str">
        <f>IF(N115=CompartenDetalle!N115,"","*")</f>
        <v/>
      </c>
      <c r="U115" t="str">
        <f>IF(O115=CompartenDetalle!O115,"","*")</f>
        <v/>
      </c>
      <c r="V115" t="str">
        <f>IF(P115=CompartenDetalle!P115,"","*")</f>
        <v/>
      </c>
      <c r="W115" t="str">
        <f>IF(Q115=CompartenDetalle!Q115,"","*")</f>
        <v/>
      </c>
      <c r="X115" t="str">
        <f>IF(R115=CompartenDetalle!R115,"","*")</f>
        <v/>
      </c>
      <c r="Y115" t="str">
        <f>IF(S115=CompartenDetalle!S115,"","*")</f>
        <v/>
      </c>
    </row>
    <row r="116" spans="4:25" hidden="1">
      <c r="D116" t="str">
        <f>_xlfn.CONCAT(CompartenDetalle!C116," - ",CompartenDetalle!D116," - ",CompartenDetalle!E116)</f>
        <v>1 - 2033001 - LOGICA</v>
      </c>
      <c r="G116" t="str">
        <f>CompartenDetalle!G116</f>
        <v>DOBLE GRADO EN INGENIERIA INFORMATICA E INGENIERIA DE COMPUTADORES (MOSTOLES)</v>
      </c>
      <c r="I116" t="str">
        <f>_xlfn.CONCAT(CompartenDetalle!H116," - ",CompartenDetalle!I116," - ",CompartenDetalle!J116)</f>
        <v>1 - 2113002 - LOGICA</v>
      </c>
      <c r="K116">
        <v>10</v>
      </c>
      <c r="L116">
        <v>1</v>
      </c>
      <c r="M116">
        <v>9</v>
      </c>
      <c r="N116">
        <f t="shared" si="5"/>
        <v>1</v>
      </c>
      <c r="O116">
        <f t="shared" si="6"/>
        <v>3</v>
      </c>
      <c r="P116" t="str">
        <f t="shared" si="7"/>
        <v>OK</v>
      </c>
      <c r="Q116">
        <f t="shared" si="9"/>
        <v>0</v>
      </c>
      <c r="R116">
        <f t="shared" si="8"/>
        <v>1</v>
      </c>
      <c r="S116" t="str">
        <f>IF(CompartenDetalle!G116="","",IF(ISNUMBER(SEARCH("DOBLE GRADO",G116)),"","1"))</f>
        <v/>
      </c>
      <c r="T116" t="str">
        <f>IF(N116=CompartenDetalle!N116,"","*")</f>
        <v/>
      </c>
      <c r="U116" t="str">
        <f>IF(O116=CompartenDetalle!O116,"","*")</f>
        <v/>
      </c>
      <c r="V116" t="str">
        <f>IF(P116=CompartenDetalle!P116,"","*")</f>
        <v/>
      </c>
      <c r="W116" t="str">
        <f>IF(Q116=CompartenDetalle!Q116,"","*")</f>
        <v/>
      </c>
      <c r="X116" t="str">
        <f>IF(R116=CompartenDetalle!R116,"","*")</f>
        <v/>
      </c>
      <c r="Y116" t="str">
        <f>IF(S116=CompartenDetalle!S116,"","*")</f>
        <v/>
      </c>
    </row>
    <row r="117" spans="4:25" hidden="1">
      <c r="D117" t="str">
        <f>_xlfn.CONCAT(CompartenDetalle!C117," - ",CompartenDetalle!D117," - ",CompartenDetalle!E117)</f>
        <v>1 - 2033001 - LOGICA</v>
      </c>
      <c r="G117">
        <f>CompartenDetalle!G117</f>
        <v>0</v>
      </c>
      <c r="I117" t="str">
        <f>_xlfn.CONCAT(CompartenDetalle!H117," - ",CompartenDetalle!I117," - ",CompartenDetalle!J117)</f>
        <v xml:space="preserve"> -  - </v>
      </c>
      <c r="K117">
        <v>28</v>
      </c>
      <c r="L117">
        <v>7</v>
      </c>
      <c r="M117">
        <v>21</v>
      </c>
      <c r="N117">
        <f t="shared" si="5"/>
        <v>0</v>
      </c>
      <c r="O117">
        <f t="shared" si="6"/>
        <v>3</v>
      </c>
      <c r="P117" t="str">
        <f t="shared" si="7"/>
        <v>OK</v>
      </c>
      <c r="Q117">
        <f t="shared" si="9"/>
        <v>0</v>
      </c>
      <c r="R117" t="str">
        <f t="shared" si="8"/>
        <v/>
      </c>
      <c r="S117" t="str">
        <f>IF(CompartenDetalle!G117="","",IF(ISNUMBER(SEARCH("DOBLE GRADO",G117)),"","1"))</f>
        <v/>
      </c>
      <c r="T117" t="str">
        <f>IF(N117=CompartenDetalle!N117,"","*")</f>
        <v/>
      </c>
      <c r="U117" t="str">
        <f>IF(O117=CompartenDetalle!O117,"","*")</f>
        <v/>
      </c>
      <c r="V117" t="str">
        <f>IF(P117=CompartenDetalle!P117,"","*")</f>
        <v/>
      </c>
      <c r="W117" t="str">
        <f>IF(Q117=CompartenDetalle!Q117,"","*")</f>
        <v/>
      </c>
      <c r="X117" t="str">
        <f>IF(R117=CompartenDetalle!R117,"","*")</f>
        <v/>
      </c>
      <c r="Y117" t="str">
        <f>IF(S117=CompartenDetalle!S117,"","*")</f>
        <v/>
      </c>
    </row>
    <row r="118" spans="4:25" hidden="1">
      <c r="D118" t="str">
        <f>_xlfn.CONCAT(CompartenDetalle!C118," - ",CompartenDetalle!D118," - ",CompartenDetalle!E118)</f>
        <v>1 - 2033002 - MATEMATICA DISCRETA Y ALGEBRA</v>
      </c>
      <c r="G118" t="str">
        <f>CompartenDetalle!G118</f>
        <v>DOBLE GRADO EN INGENIERIA INFORMATICA Y ADMINISTRACION Y DIRECCION DE EMPRESAS (MOSTOLES)</v>
      </c>
      <c r="I118" t="str">
        <f>_xlfn.CONCAT(CompartenDetalle!H118," - ",CompartenDetalle!I118," - ",CompartenDetalle!J118)</f>
        <v>1 - 2097015 - MATEMATICA DISCRETA Y ALGEBRA</v>
      </c>
      <c r="K118">
        <v>11</v>
      </c>
      <c r="L118">
        <v>2</v>
      </c>
      <c r="M118">
        <v>9</v>
      </c>
      <c r="N118">
        <f t="shared" si="5"/>
        <v>1</v>
      </c>
      <c r="O118">
        <f t="shared" si="6"/>
        <v>3</v>
      </c>
      <c r="P118" t="str">
        <f t="shared" si="7"/>
        <v>OK</v>
      </c>
      <c r="Q118">
        <f t="shared" si="9"/>
        <v>0</v>
      </c>
      <c r="R118">
        <f t="shared" si="8"/>
        <v>1</v>
      </c>
      <c r="S118" t="str">
        <f>IF(CompartenDetalle!G118="","",IF(ISNUMBER(SEARCH("DOBLE GRADO",G118)),"","1"))</f>
        <v/>
      </c>
      <c r="T118" t="str">
        <f>IF(N118=CompartenDetalle!N118,"","*")</f>
        <v/>
      </c>
      <c r="U118" t="str">
        <f>IF(O118=CompartenDetalle!O118,"","*")</f>
        <v/>
      </c>
      <c r="V118" t="str">
        <f>IF(P118=CompartenDetalle!P118,"","*")</f>
        <v/>
      </c>
      <c r="W118" t="str">
        <f>IF(Q118=CompartenDetalle!Q118,"","*")</f>
        <v/>
      </c>
      <c r="X118" t="str">
        <f>IF(R118=CompartenDetalle!R118,"","*")</f>
        <v/>
      </c>
      <c r="Y118" t="str">
        <f>IF(S118=CompartenDetalle!S118,"","*")</f>
        <v/>
      </c>
    </row>
    <row r="119" spans="4:25" hidden="1">
      <c r="D119" t="str">
        <f>_xlfn.CONCAT(CompartenDetalle!C119," - ",CompartenDetalle!D119," - ",CompartenDetalle!E119)</f>
        <v>1 - 2033002 - MATEMATICA DISCRETA Y ALGEBRA</v>
      </c>
      <c r="G119" t="str">
        <f>CompartenDetalle!G119</f>
        <v>DOBLE GRADO EN INGENIERIA INFORMATICA E INGENIERIA DE COMPUTADORES (MOSTOLES)</v>
      </c>
      <c r="I119" t="str">
        <f>_xlfn.CONCAT(CompartenDetalle!H119," - ",CompartenDetalle!I119," - ",CompartenDetalle!J119)</f>
        <v>1 - 2113005 - MATEMATICA DISCRETA Y ALGEBRA</v>
      </c>
      <c r="K119">
        <v>11</v>
      </c>
      <c r="L119">
        <v>1</v>
      </c>
      <c r="M119">
        <v>10</v>
      </c>
      <c r="N119">
        <f t="shared" si="5"/>
        <v>1</v>
      </c>
      <c r="O119">
        <f t="shared" si="6"/>
        <v>3</v>
      </c>
      <c r="P119" t="str">
        <f t="shared" si="7"/>
        <v>OK</v>
      </c>
      <c r="Q119">
        <f t="shared" si="9"/>
        <v>0</v>
      </c>
      <c r="R119">
        <f t="shared" si="8"/>
        <v>1</v>
      </c>
      <c r="S119" t="str">
        <f>IF(CompartenDetalle!G119="","",IF(ISNUMBER(SEARCH("DOBLE GRADO",G119)),"","1"))</f>
        <v/>
      </c>
      <c r="T119" t="str">
        <f>IF(N119=CompartenDetalle!N119,"","*")</f>
        <v/>
      </c>
      <c r="U119" t="str">
        <f>IF(O119=CompartenDetalle!O119,"","*")</f>
        <v/>
      </c>
      <c r="V119" t="str">
        <f>IF(P119=CompartenDetalle!P119,"","*")</f>
        <v/>
      </c>
      <c r="W119" t="str">
        <f>IF(Q119=CompartenDetalle!Q119,"","*")</f>
        <v/>
      </c>
      <c r="X119" t="str">
        <f>IF(R119=CompartenDetalle!R119,"","*")</f>
        <v/>
      </c>
      <c r="Y119" t="str">
        <f>IF(S119=CompartenDetalle!S119,"","*")</f>
        <v/>
      </c>
    </row>
    <row r="120" spans="4:25" hidden="1">
      <c r="D120" t="str">
        <f>_xlfn.CONCAT(CompartenDetalle!C120," - ",CompartenDetalle!D120," - ",CompartenDetalle!E120)</f>
        <v>1 - 2033002 - MATEMATICA DISCRETA Y ALGEBRA</v>
      </c>
      <c r="G120">
        <f>CompartenDetalle!G120</f>
        <v>0</v>
      </c>
      <c r="I120" t="str">
        <f>_xlfn.CONCAT(CompartenDetalle!H120," - ",CompartenDetalle!I120," - ",CompartenDetalle!J120)</f>
        <v xml:space="preserve"> -  - </v>
      </c>
      <c r="K120">
        <v>34</v>
      </c>
      <c r="L120">
        <v>7</v>
      </c>
      <c r="M120">
        <v>27</v>
      </c>
      <c r="N120">
        <f t="shared" si="5"/>
        <v>0</v>
      </c>
      <c r="O120">
        <f t="shared" si="6"/>
        <v>3</v>
      </c>
      <c r="P120" t="str">
        <f t="shared" si="7"/>
        <v>OK</v>
      </c>
      <c r="Q120">
        <f t="shared" si="9"/>
        <v>0</v>
      </c>
      <c r="R120" t="str">
        <f t="shared" si="8"/>
        <v/>
      </c>
      <c r="S120" t="str">
        <f>IF(CompartenDetalle!G120="","",IF(ISNUMBER(SEARCH("DOBLE GRADO",G120)),"","1"))</f>
        <v/>
      </c>
      <c r="T120" t="str">
        <f>IF(N120=CompartenDetalle!N120,"","*")</f>
        <v/>
      </c>
      <c r="U120" t="str">
        <f>IF(O120=CompartenDetalle!O120,"","*")</f>
        <v/>
      </c>
      <c r="V120" t="str">
        <f>IF(P120=CompartenDetalle!P120,"","*")</f>
        <v/>
      </c>
      <c r="W120" t="str">
        <f>IF(Q120=CompartenDetalle!Q120,"","*")</f>
        <v/>
      </c>
      <c r="X120" t="str">
        <f>IF(R120=CompartenDetalle!R120,"","*")</f>
        <v/>
      </c>
      <c r="Y120" t="str">
        <f>IF(S120=CompartenDetalle!S120,"","*")</f>
        <v/>
      </c>
    </row>
    <row r="121" spans="4:25" hidden="1">
      <c r="D121" t="str">
        <f>_xlfn.CONCAT(CompartenDetalle!C121," - ",CompartenDetalle!D121," - ",CompartenDetalle!E121)</f>
        <v>1 - 2033003 - FUNDAMENTOS FISICOS DE LA INFORMATICA</v>
      </c>
      <c r="G121" t="str">
        <f>CompartenDetalle!G121</f>
        <v>DOBLE GRADO EN INGENIERIA INFORMATICA Y ADMINISTRACION Y DIRECCION DE EMPRESAS (MOSTOLES)</v>
      </c>
      <c r="I121" t="str">
        <f>_xlfn.CONCAT(CompartenDetalle!H121," - ",CompartenDetalle!I121," - ",CompartenDetalle!J121)</f>
        <v>1 - 2097005 - FUNDAMENTOS FISICOS DE LA INFORMATICA</v>
      </c>
      <c r="K121">
        <v>15</v>
      </c>
      <c r="L121">
        <v>3</v>
      </c>
      <c r="M121">
        <v>12</v>
      </c>
      <c r="N121">
        <f t="shared" si="5"/>
        <v>1</v>
      </c>
      <c r="O121">
        <f t="shared" si="6"/>
        <v>3</v>
      </c>
      <c r="P121" t="str">
        <f t="shared" si="7"/>
        <v>OK</v>
      </c>
      <c r="Q121">
        <f t="shared" si="9"/>
        <v>0</v>
      </c>
      <c r="R121">
        <f t="shared" si="8"/>
        <v>1</v>
      </c>
      <c r="S121" t="str">
        <f>IF(CompartenDetalle!G121="","",IF(ISNUMBER(SEARCH("DOBLE GRADO",G121)),"","1"))</f>
        <v/>
      </c>
      <c r="T121" t="str">
        <f>IF(N121=CompartenDetalle!N121,"","*")</f>
        <v/>
      </c>
      <c r="U121" t="str">
        <f>IF(O121=CompartenDetalle!O121,"","*")</f>
        <v/>
      </c>
      <c r="V121" t="str">
        <f>IF(P121=CompartenDetalle!P121,"","*")</f>
        <v/>
      </c>
      <c r="W121" t="str">
        <f>IF(Q121=CompartenDetalle!Q121,"","*")</f>
        <v/>
      </c>
      <c r="X121" t="str">
        <f>IF(R121=CompartenDetalle!R121,"","*")</f>
        <v/>
      </c>
      <c r="Y121" t="str">
        <f>IF(S121=CompartenDetalle!S121,"","*")</f>
        <v/>
      </c>
    </row>
    <row r="122" spans="4:25" hidden="1">
      <c r="D122" t="str">
        <f>_xlfn.CONCAT(CompartenDetalle!C122," - ",CompartenDetalle!D122," - ",CompartenDetalle!E122)</f>
        <v>1 - 2033003 - FUNDAMENTOS FISICOS DE LA INFORMATICA</v>
      </c>
      <c r="G122" t="str">
        <f>CompartenDetalle!G122</f>
        <v>DOBLE GRADO EN INGENIERIA INFORMATICA Y MATEMATICAS (MOSTOLES) II</v>
      </c>
      <c r="I122" t="str">
        <f>_xlfn.CONCAT(CompartenDetalle!H122," - ",CompartenDetalle!I122," - ",CompartenDetalle!J122)</f>
        <v>1 - 2315001 - FUNDAMENTOS FISICOS DE LA INFORMATICA</v>
      </c>
      <c r="K122">
        <v>10</v>
      </c>
      <c r="L122">
        <v>1</v>
      </c>
      <c r="M122">
        <v>9</v>
      </c>
      <c r="N122">
        <f t="shared" si="5"/>
        <v>1</v>
      </c>
      <c r="O122">
        <f t="shared" si="6"/>
        <v>3</v>
      </c>
      <c r="P122" t="str">
        <f t="shared" si="7"/>
        <v>OK</v>
      </c>
      <c r="Q122">
        <f t="shared" si="9"/>
        <v>0</v>
      </c>
      <c r="R122">
        <f t="shared" si="8"/>
        <v>1</v>
      </c>
      <c r="S122" t="str">
        <f>IF(CompartenDetalle!G122="","",IF(ISNUMBER(SEARCH("DOBLE GRADO",G122)),"","1"))</f>
        <v/>
      </c>
      <c r="T122" t="str">
        <f>IF(N122=CompartenDetalle!N122,"","*")</f>
        <v/>
      </c>
      <c r="U122" t="str">
        <f>IF(O122=CompartenDetalle!O122,"","*")</f>
        <v/>
      </c>
      <c r="V122" t="str">
        <f>IF(P122=CompartenDetalle!P122,"","*")</f>
        <v/>
      </c>
      <c r="W122" t="str">
        <f>IF(Q122=CompartenDetalle!Q122,"","*")</f>
        <v/>
      </c>
      <c r="X122" t="str">
        <f>IF(R122=CompartenDetalle!R122,"","*")</f>
        <v/>
      </c>
      <c r="Y122" t="str">
        <f>IF(S122=CompartenDetalle!S122,"","*")</f>
        <v/>
      </c>
    </row>
    <row r="123" spans="4:25" hidden="1">
      <c r="D123" t="str">
        <f>_xlfn.CONCAT(CompartenDetalle!C123," - ",CompartenDetalle!D123," - ",CompartenDetalle!E123)</f>
        <v>1 - 2033003 - FUNDAMENTOS FISICOS DE LA INFORMATICA</v>
      </c>
      <c r="G123">
        <f>CompartenDetalle!G123</f>
        <v>0</v>
      </c>
      <c r="I123" t="str">
        <f>_xlfn.CONCAT(CompartenDetalle!H123," - ",CompartenDetalle!I123," - ",CompartenDetalle!J123)</f>
        <v xml:space="preserve"> -  - </v>
      </c>
      <c r="K123">
        <v>49</v>
      </c>
      <c r="L123">
        <v>6</v>
      </c>
      <c r="M123">
        <v>43</v>
      </c>
      <c r="N123">
        <f t="shared" si="5"/>
        <v>0</v>
      </c>
      <c r="O123">
        <f t="shared" si="6"/>
        <v>3</v>
      </c>
      <c r="P123" t="str">
        <f t="shared" si="7"/>
        <v>OK</v>
      </c>
      <c r="Q123">
        <f t="shared" si="9"/>
        <v>0</v>
      </c>
      <c r="R123" t="str">
        <f t="shared" si="8"/>
        <v/>
      </c>
      <c r="S123" t="str">
        <f>IF(CompartenDetalle!G123="","",IF(ISNUMBER(SEARCH("DOBLE GRADO",G123)),"","1"))</f>
        <v/>
      </c>
      <c r="T123" t="str">
        <f>IF(N123=CompartenDetalle!N123,"","*")</f>
        <v/>
      </c>
      <c r="U123" t="str">
        <f>IF(O123=CompartenDetalle!O123,"","*")</f>
        <v/>
      </c>
      <c r="V123" t="str">
        <f>IF(P123=CompartenDetalle!P123,"","*")</f>
        <v/>
      </c>
      <c r="W123" t="str">
        <f>IF(Q123=CompartenDetalle!Q123,"","*")</f>
        <v/>
      </c>
      <c r="X123" t="str">
        <f>IF(R123=CompartenDetalle!R123,"","*")</f>
        <v/>
      </c>
      <c r="Y123" t="str">
        <f>IF(S123=CompartenDetalle!S123,"","*")</f>
        <v/>
      </c>
    </row>
    <row r="124" spans="4:25" hidden="1">
      <c r="D124" t="str">
        <f>_xlfn.CONCAT(CompartenDetalle!C124," - ",CompartenDetalle!D124," - ",CompartenDetalle!E124)</f>
        <v>1 - 2033004 - INTRODUCCION A LA PROGRAMACION</v>
      </c>
      <c r="G124" t="str">
        <f>CompartenDetalle!G124</f>
        <v>DOBLE GRADO EN INGENIERIA INFORMATICA Y ADMINISTRACION Y DIRECCION DE EMPRESAS (MOSTOLES)</v>
      </c>
      <c r="I124" t="str">
        <f>_xlfn.CONCAT(CompartenDetalle!H124," - ",CompartenDetalle!I124," - ",CompartenDetalle!J124)</f>
        <v>1 - 2097006 - INTRODUCCION A LA PROGRAMACION</v>
      </c>
      <c r="K124">
        <v>12</v>
      </c>
      <c r="L124">
        <v>2</v>
      </c>
      <c r="M124">
        <v>10</v>
      </c>
      <c r="N124">
        <f t="shared" si="5"/>
        <v>1</v>
      </c>
      <c r="O124">
        <f t="shared" si="6"/>
        <v>3</v>
      </c>
      <c r="P124" t="str">
        <f t="shared" si="7"/>
        <v>OK</v>
      </c>
      <c r="Q124">
        <f t="shared" si="9"/>
        <v>0</v>
      </c>
      <c r="R124">
        <f t="shared" si="8"/>
        <v>1</v>
      </c>
      <c r="S124" t="str">
        <f>IF(CompartenDetalle!G124="","",IF(ISNUMBER(SEARCH("DOBLE GRADO",G124)),"","1"))</f>
        <v/>
      </c>
      <c r="T124" t="str">
        <f>IF(N124=CompartenDetalle!N124,"","*")</f>
        <v/>
      </c>
      <c r="U124" t="str">
        <f>IF(O124=CompartenDetalle!O124,"","*")</f>
        <v/>
      </c>
      <c r="V124" t="str">
        <f>IF(P124=CompartenDetalle!P124,"","*")</f>
        <v/>
      </c>
      <c r="W124" t="str">
        <f>IF(Q124=CompartenDetalle!Q124,"","*")</f>
        <v/>
      </c>
      <c r="X124" t="str">
        <f>IF(R124=CompartenDetalle!R124,"","*")</f>
        <v/>
      </c>
      <c r="Y124" t="str">
        <f>IF(S124=CompartenDetalle!S124,"","*")</f>
        <v/>
      </c>
    </row>
    <row r="125" spans="4:25" hidden="1">
      <c r="D125" t="str">
        <f>_xlfn.CONCAT(CompartenDetalle!C125," - ",CompartenDetalle!D125," - ",CompartenDetalle!E125)</f>
        <v>1 - 2033004 - INTRODUCCION A LA PROGRAMACION</v>
      </c>
      <c r="G125" t="str">
        <f>CompartenDetalle!G125</f>
        <v>DOBLE GRADO EN INGENIERIA INFORMATICA Y MATEMATICAS (MOSTOLES) II</v>
      </c>
      <c r="I125" t="str">
        <f>_xlfn.CONCAT(CompartenDetalle!H125," - ",CompartenDetalle!I125," - ",CompartenDetalle!J125)</f>
        <v>1 - 2315002 - INTRODUCCION A LA PROGRAMACION</v>
      </c>
      <c r="K125">
        <v>9</v>
      </c>
      <c r="L125">
        <v>1</v>
      </c>
      <c r="M125">
        <v>8</v>
      </c>
      <c r="N125">
        <f t="shared" si="5"/>
        <v>1</v>
      </c>
      <c r="O125">
        <f t="shared" si="6"/>
        <v>3</v>
      </c>
      <c r="P125" t="str">
        <f t="shared" si="7"/>
        <v>OK</v>
      </c>
      <c r="Q125">
        <f t="shared" si="9"/>
        <v>0</v>
      </c>
      <c r="R125">
        <f t="shared" si="8"/>
        <v>1</v>
      </c>
      <c r="S125" t="str">
        <f>IF(CompartenDetalle!G125="","",IF(ISNUMBER(SEARCH("DOBLE GRADO",G125)),"","1"))</f>
        <v/>
      </c>
      <c r="T125" t="str">
        <f>IF(N125=CompartenDetalle!N125,"","*")</f>
        <v/>
      </c>
      <c r="U125" t="str">
        <f>IF(O125=CompartenDetalle!O125,"","*")</f>
        <v/>
      </c>
      <c r="V125" t="str">
        <f>IF(P125=CompartenDetalle!P125,"","*")</f>
        <v/>
      </c>
      <c r="W125" t="str">
        <f>IF(Q125=CompartenDetalle!Q125,"","*")</f>
        <v/>
      </c>
      <c r="X125" t="str">
        <f>IF(R125=CompartenDetalle!R125,"","*")</f>
        <v/>
      </c>
      <c r="Y125" t="str">
        <f>IF(S125=CompartenDetalle!S125,"","*")</f>
        <v/>
      </c>
    </row>
    <row r="126" spans="4:25" hidden="1">
      <c r="D126" t="str">
        <f>_xlfn.CONCAT(CompartenDetalle!C126," - ",CompartenDetalle!D126," - ",CompartenDetalle!E126)</f>
        <v>1 - 2033004 - INTRODUCCION A LA PROGRAMACION</v>
      </c>
      <c r="G126">
        <f>CompartenDetalle!G126</f>
        <v>0</v>
      </c>
      <c r="I126" t="str">
        <f>_xlfn.CONCAT(CompartenDetalle!H126," - ",CompartenDetalle!I126," - ",CompartenDetalle!J126)</f>
        <v xml:space="preserve"> -  - </v>
      </c>
      <c r="K126">
        <v>26</v>
      </c>
      <c r="L126">
        <v>6</v>
      </c>
      <c r="M126">
        <v>20</v>
      </c>
      <c r="N126">
        <f t="shared" si="5"/>
        <v>0</v>
      </c>
      <c r="O126">
        <f t="shared" si="6"/>
        <v>3</v>
      </c>
      <c r="P126" t="str">
        <f t="shared" si="7"/>
        <v>OK</v>
      </c>
      <c r="Q126">
        <f t="shared" si="9"/>
        <v>0</v>
      </c>
      <c r="R126" t="str">
        <f t="shared" si="8"/>
        <v/>
      </c>
      <c r="S126" t="str">
        <f>IF(CompartenDetalle!G126="","",IF(ISNUMBER(SEARCH("DOBLE GRADO",G126)),"","1"))</f>
        <v/>
      </c>
      <c r="T126" t="str">
        <f>IF(N126=CompartenDetalle!N126,"","*")</f>
        <v/>
      </c>
      <c r="U126" t="str">
        <f>IF(O126=CompartenDetalle!O126,"","*")</f>
        <v/>
      </c>
      <c r="V126" t="str">
        <f>IF(P126=CompartenDetalle!P126,"","*")</f>
        <v/>
      </c>
      <c r="W126" t="str">
        <f>IF(Q126=CompartenDetalle!Q126,"","*")</f>
        <v/>
      </c>
      <c r="X126" t="str">
        <f>IF(R126=CompartenDetalle!R126,"","*")</f>
        <v/>
      </c>
      <c r="Y126" t="str">
        <f>IF(S126=CompartenDetalle!S126,"","*")</f>
        <v/>
      </c>
    </row>
    <row r="127" spans="4:25" hidden="1">
      <c r="D127" t="str">
        <f>_xlfn.CONCAT(CompartenDetalle!C127," - ",CompartenDetalle!D127," - ",CompartenDetalle!E127)</f>
        <v>1 - 2033006 - CALCULO</v>
      </c>
      <c r="G127" t="str">
        <f>CompartenDetalle!G127</f>
        <v>DOBLE GRADO EN INGENIERIA INFORMATICA Y ADMINISTRACION Y DIRECCION DE EMPRESAS (MOSTOLES)</v>
      </c>
      <c r="I127" t="str">
        <f>_xlfn.CONCAT(CompartenDetalle!H127," - ",CompartenDetalle!I127," - ",CompartenDetalle!J127)</f>
        <v>1 - 2097010 - CALCULO</v>
      </c>
      <c r="K127">
        <v>14</v>
      </c>
      <c r="L127">
        <v>3</v>
      </c>
      <c r="M127">
        <v>11</v>
      </c>
      <c r="N127">
        <f t="shared" si="5"/>
        <v>1</v>
      </c>
      <c r="O127">
        <f t="shared" si="6"/>
        <v>2</v>
      </c>
      <c r="P127" t="str">
        <f t="shared" si="7"/>
        <v>OK</v>
      </c>
      <c r="Q127">
        <f t="shared" si="9"/>
        <v>0</v>
      </c>
      <c r="R127">
        <f t="shared" si="8"/>
        <v>1</v>
      </c>
      <c r="S127" t="str">
        <f>IF(CompartenDetalle!G127="","",IF(ISNUMBER(SEARCH("DOBLE GRADO",G127)),"","1"))</f>
        <v/>
      </c>
      <c r="T127" t="str">
        <f>IF(N127=CompartenDetalle!N127,"","*")</f>
        <v/>
      </c>
      <c r="U127" t="str">
        <f>IF(O127=CompartenDetalle!O127,"","*")</f>
        <v/>
      </c>
      <c r="V127" t="str">
        <f>IF(P127=CompartenDetalle!P127,"","*")</f>
        <v/>
      </c>
      <c r="W127" t="str">
        <f>IF(Q127=CompartenDetalle!Q127,"","*")</f>
        <v/>
      </c>
      <c r="X127" t="str">
        <f>IF(R127=CompartenDetalle!R127,"","*")</f>
        <v/>
      </c>
      <c r="Y127" t="str">
        <f>IF(S127=CompartenDetalle!S127,"","*")</f>
        <v/>
      </c>
    </row>
    <row r="128" spans="4:25" hidden="1">
      <c r="D128" t="str">
        <f>_xlfn.CONCAT(CompartenDetalle!C128," - ",CompartenDetalle!D128," - ",CompartenDetalle!E128)</f>
        <v>1 - 2033006 - CALCULO</v>
      </c>
      <c r="G128">
        <f>CompartenDetalle!G128</f>
        <v>0</v>
      </c>
      <c r="I128" t="str">
        <f>_xlfn.CONCAT(CompartenDetalle!H128," - ",CompartenDetalle!I128," - ",CompartenDetalle!J128)</f>
        <v xml:space="preserve"> -  - </v>
      </c>
      <c r="K128">
        <v>42</v>
      </c>
      <c r="L128">
        <v>9</v>
      </c>
      <c r="M128">
        <v>33</v>
      </c>
      <c r="N128">
        <f t="shared" si="5"/>
        <v>0</v>
      </c>
      <c r="O128">
        <f t="shared" si="6"/>
        <v>2</v>
      </c>
      <c r="P128" t="str">
        <f t="shared" si="7"/>
        <v>OK</v>
      </c>
      <c r="Q128">
        <f t="shared" si="9"/>
        <v>0</v>
      </c>
      <c r="R128" t="str">
        <f t="shared" si="8"/>
        <v/>
      </c>
      <c r="S128" t="str">
        <f>IF(CompartenDetalle!G128="","",IF(ISNUMBER(SEARCH("DOBLE GRADO",G128)),"","1"))</f>
        <v/>
      </c>
      <c r="T128" t="str">
        <f>IF(N128=CompartenDetalle!N128,"","*")</f>
        <v/>
      </c>
      <c r="U128" t="str">
        <f>IF(O128=CompartenDetalle!O128,"","*")</f>
        <v/>
      </c>
      <c r="V128" t="str">
        <f>IF(P128=CompartenDetalle!P128,"","*")</f>
        <v/>
      </c>
      <c r="W128" t="str">
        <f>IF(Q128=CompartenDetalle!Q128,"","*")</f>
        <v/>
      </c>
      <c r="X128" t="str">
        <f>IF(R128=CompartenDetalle!R128,"","*")</f>
        <v/>
      </c>
      <c r="Y128" t="str">
        <f>IF(S128=CompartenDetalle!S128,"","*")</f>
        <v/>
      </c>
    </row>
    <row r="129" spans="4:25" hidden="1">
      <c r="D129" t="str">
        <f>_xlfn.CONCAT(CompartenDetalle!C129," - ",CompartenDetalle!D129," - ",CompartenDetalle!E129)</f>
        <v>1 - 2033007 - PRINCIPIOS JURIDICOS BASICOS, DEONTOLOGIA PROFESIONAL E IGUALDAD</v>
      </c>
      <c r="G129" t="str">
        <f>CompartenDetalle!G129</f>
        <v>DOBLE GRADO EN INGENIERIA INFORMATICA E INGENIERIA DE COMPUTADORES (MOSTOLES)</v>
      </c>
      <c r="I129" t="str">
        <f>_xlfn.CONCAT(CompartenDetalle!H129," - ",CompartenDetalle!I129," - ",CompartenDetalle!J129)</f>
        <v>1 - 2113007 - PRINCIPIOS JURIDICOS BASICOS, DEONTOLOGIA PROFESIONAL E IGUALDAD</v>
      </c>
      <c r="K129">
        <v>9</v>
      </c>
      <c r="L129">
        <v>1</v>
      </c>
      <c r="M129">
        <v>8</v>
      </c>
      <c r="N129">
        <f t="shared" si="5"/>
        <v>1</v>
      </c>
      <c r="O129">
        <f t="shared" si="6"/>
        <v>3</v>
      </c>
      <c r="P129" t="str">
        <f t="shared" si="7"/>
        <v>OK</v>
      </c>
      <c r="Q129">
        <f t="shared" si="9"/>
        <v>0</v>
      </c>
      <c r="R129">
        <f t="shared" si="8"/>
        <v>1</v>
      </c>
      <c r="S129" t="str">
        <f>IF(CompartenDetalle!G129="","",IF(ISNUMBER(SEARCH("DOBLE GRADO",G129)),"","1"))</f>
        <v/>
      </c>
      <c r="T129" t="str">
        <f>IF(N129=CompartenDetalle!N129,"","*")</f>
        <v/>
      </c>
      <c r="U129" t="str">
        <f>IF(O129=CompartenDetalle!O129,"","*")</f>
        <v/>
      </c>
      <c r="V129" t="str">
        <f>IF(P129=CompartenDetalle!P129,"","*")</f>
        <v/>
      </c>
      <c r="W129" t="str">
        <f>IF(Q129=CompartenDetalle!Q129,"","*")</f>
        <v/>
      </c>
      <c r="X129" t="str">
        <f>IF(R129=CompartenDetalle!R129,"","*")</f>
        <v/>
      </c>
      <c r="Y129" t="str">
        <f>IF(S129=CompartenDetalle!S129,"","*")</f>
        <v/>
      </c>
    </row>
    <row r="130" spans="4:25" hidden="1">
      <c r="D130" t="str">
        <f>_xlfn.CONCAT(CompartenDetalle!C130," - ",CompartenDetalle!D130," - ",CompartenDetalle!E130)</f>
        <v>1 - 2033007 - PRINCIPIOS JURIDICOS BASICOS, DEONTOLOGIA PROFESIONAL E IGUALDAD</v>
      </c>
      <c r="G130" t="str">
        <f>CompartenDetalle!G130</f>
        <v>DOBLE GRADO EN INGENIERIA INFORMATICA Y MATEMATICAS (MOSTOLES) II</v>
      </c>
      <c r="I130" t="str">
        <f>_xlfn.CONCAT(CompartenDetalle!H130," - ",CompartenDetalle!I130," - ",CompartenDetalle!J130)</f>
        <v>1 - 2315007 - PRINCIPIOS JURIDICOS BASICOS, DEONTOLOGIA PROFESIONAL E IGUALDAD</v>
      </c>
      <c r="K130">
        <v>8</v>
      </c>
      <c r="L130">
        <v>1</v>
      </c>
      <c r="M130">
        <v>7</v>
      </c>
      <c r="N130">
        <f t="shared" si="5"/>
        <v>1</v>
      </c>
      <c r="O130">
        <f t="shared" si="6"/>
        <v>3</v>
      </c>
      <c r="P130" t="str">
        <f t="shared" si="7"/>
        <v>OK</v>
      </c>
      <c r="Q130">
        <f t="shared" si="9"/>
        <v>0</v>
      </c>
      <c r="R130">
        <f t="shared" si="8"/>
        <v>1</v>
      </c>
      <c r="S130" t="str">
        <f>IF(CompartenDetalle!G130="","",IF(ISNUMBER(SEARCH("DOBLE GRADO",G130)),"","1"))</f>
        <v/>
      </c>
      <c r="T130" t="str">
        <f>IF(N130=CompartenDetalle!N130,"","*")</f>
        <v/>
      </c>
      <c r="U130" t="str">
        <f>IF(O130=CompartenDetalle!O130,"","*")</f>
        <v/>
      </c>
      <c r="V130" t="str">
        <f>IF(P130=CompartenDetalle!P130,"","*")</f>
        <v/>
      </c>
      <c r="W130" t="str">
        <f>IF(Q130=CompartenDetalle!Q130,"","*")</f>
        <v/>
      </c>
      <c r="X130" t="str">
        <f>IF(R130=CompartenDetalle!R130,"","*")</f>
        <v/>
      </c>
      <c r="Y130" t="str">
        <f>IF(S130=CompartenDetalle!S130,"","*")</f>
        <v/>
      </c>
    </row>
    <row r="131" spans="4:25" hidden="1">
      <c r="D131" t="str">
        <f>_xlfn.CONCAT(CompartenDetalle!C131," - ",CompartenDetalle!D131," - ",CompartenDetalle!E131)</f>
        <v>1 - 2033007 - PRINCIPIOS JURIDICOS BASICOS, DEONTOLOGIA PROFESIONAL E IGUALDAD</v>
      </c>
      <c r="G131">
        <f>CompartenDetalle!G131</f>
        <v>0</v>
      </c>
      <c r="I131" t="str">
        <f>_xlfn.CONCAT(CompartenDetalle!H131," - ",CompartenDetalle!I131," - ",CompartenDetalle!J131)</f>
        <v xml:space="preserve"> -  - </v>
      </c>
      <c r="K131">
        <v>28</v>
      </c>
      <c r="L131">
        <v>8</v>
      </c>
      <c r="M131">
        <v>20</v>
      </c>
      <c r="N131">
        <f t="shared" ref="N131:N194" si="10">IF(I131&lt;&gt;" -  - ",COUNTIF($I$2:$I$1176,I131),0)</f>
        <v>0</v>
      </c>
      <c r="O131">
        <f t="shared" ref="O131:O194" si="11">COUNTIF($D$2:$D$1176,D131)</f>
        <v>3</v>
      </c>
      <c r="P131" t="str">
        <f t="shared" ref="P131:P194" si="12">IF(I131=D131,1,"OK")</f>
        <v>OK</v>
      </c>
      <c r="Q131">
        <f t="shared" si="9"/>
        <v>0</v>
      </c>
      <c r="R131" t="str">
        <f t="shared" ref="R131:R194" si="13">IF(I131=" -  - ","",COUNTIF($D$2:$D$1176,I131))</f>
        <v/>
      </c>
      <c r="S131" t="str">
        <f>IF(CompartenDetalle!G131="","",IF(ISNUMBER(SEARCH("DOBLE GRADO",G131)),"","1"))</f>
        <v/>
      </c>
      <c r="T131" t="str">
        <f>IF(N131=CompartenDetalle!N131,"","*")</f>
        <v/>
      </c>
      <c r="U131" t="str">
        <f>IF(O131=CompartenDetalle!O131,"","*")</f>
        <v/>
      </c>
      <c r="V131" t="str">
        <f>IF(P131=CompartenDetalle!P131,"","*")</f>
        <v/>
      </c>
      <c r="W131" t="str">
        <f>IF(Q131=CompartenDetalle!Q131,"","*")</f>
        <v/>
      </c>
      <c r="X131" t="str">
        <f>IF(R131=CompartenDetalle!R131,"","*")</f>
        <v/>
      </c>
      <c r="Y131" t="str">
        <f>IF(S131=CompartenDetalle!S131,"","*")</f>
        <v/>
      </c>
    </row>
    <row r="132" spans="4:25" hidden="1">
      <c r="D132" t="str">
        <f>_xlfn.CONCAT(CompartenDetalle!C132," - ",CompartenDetalle!D132," - ",CompartenDetalle!E132)</f>
        <v>1 - 2033008 - ESTRUCTURAS DE DATOS</v>
      </c>
      <c r="G132" t="str">
        <f>CompartenDetalle!G132</f>
        <v>DOBLE GRADO EN INGENIERIA INFORMATICA Y ADMINISTRACION Y DIRECCION DE EMPRESAS (MOSTOLES)</v>
      </c>
      <c r="I132" t="str">
        <f>_xlfn.CONCAT(CompartenDetalle!H132," - ",CompartenDetalle!I132," - ",CompartenDetalle!J132)</f>
        <v>1 - 2097012 - ESTRUCTURAS DE DATOS</v>
      </c>
      <c r="K132">
        <v>12</v>
      </c>
      <c r="L132">
        <v>3</v>
      </c>
      <c r="M132">
        <v>9</v>
      </c>
      <c r="N132">
        <f t="shared" si="10"/>
        <v>1</v>
      </c>
      <c r="O132">
        <f t="shared" si="11"/>
        <v>3</v>
      </c>
      <c r="P132" t="str">
        <f t="shared" si="12"/>
        <v>OK</v>
      </c>
      <c r="Q132">
        <f t="shared" ref="Q132:Q195" si="14">COUNTIF($I$2:$I$1176,D132)</f>
        <v>0</v>
      </c>
      <c r="R132">
        <f t="shared" si="13"/>
        <v>1</v>
      </c>
      <c r="S132" t="str">
        <f>IF(CompartenDetalle!G132="","",IF(ISNUMBER(SEARCH("DOBLE GRADO",G132)),"","1"))</f>
        <v/>
      </c>
      <c r="T132" t="str">
        <f>IF(N132=CompartenDetalle!N132,"","*")</f>
        <v/>
      </c>
      <c r="U132" t="str">
        <f>IF(O132=CompartenDetalle!O132,"","*")</f>
        <v/>
      </c>
      <c r="V132" t="str">
        <f>IF(P132=CompartenDetalle!P132,"","*")</f>
        <v/>
      </c>
      <c r="W132" t="str">
        <f>IF(Q132=CompartenDetalle!Q132,"","*")</f>
        <v/>
      </c>
      <c r="X132" t="str">
        <f>IF(R132=CompartenDetalle!R132,"","*")</f>
        <v/>
      </c>
      <c r="Y132" t="str">
        <f>IF(S132=CompartenDetalle!S132,"","*")</f>
        <v/>
      </c>
    </row>
    <row r="133" spans="4:25" hidden="1">
      <c r="D133" t="str">
        <f>_xlfn.CONCAT(CompartenDetalle!C133," - ",CompartenDetalle!D133," - ",CompartenDetalle!E133)</f>
        <v>1 - 2033008 - ESTRUCTURAS DE DATOS</v>
      </c>
      <c r="G133" t="str">
        <f>CompartenDetalle!G133</f>
        <v>DOBLE GRADO EN INGENIERIA INFORMATICA Y MATEMATICAS (MOSTOLES) II</v>
      </c>
      <c r="I133" t="str">
        <f>_xlfn.CONCAT(CompartenDetalle!H133," - ",CompartenDetalle!I133," - ",CompartenDetalle!J133)</f>
        <v>1 - 2315008 - ESTRUCTURAS DE DATOS</v>
      </c>
      <c r="K133">
        <v>11</v>
      </c>
      <c r="L133">
        <v>1</v>
      </c>
      <c r="M133">
        <v>10</v>
      </c>
      <c r="N133">
        <f t="shared" si="10"/>
        <v>1</v>
      </c>
      <c r="O133">
        <f t="shared" si="11"/>
        <v>3</v>
      </c>
      <c r="P133" t="str">
        <f t="shared" si="12"/>
        <v>OK</v>
      </c>
      <c r="Q133">
        <f t="shared" si="14"/>
        <v>0</v>
      </c>
      <c r="R133">
        <f t="shared" si="13"/>
        <v>1</v>
      </c>
      <c r="S133" t="str">
        <f>IF(CompartenDetalle!G133="","",IF(ISNUMBER(SEARCH("DOBLE GRADO",G133)),"","1"))</f>
        <v/>
      </c>
      <c r="T133" t="str">
        <f>IF(N133=CompartenDetalle!N133,"","*")</f>
        <v/>
      </c>
      <c r="U133" t="str">
        <f>IF(O133=CompartenDetalle!O133,"","*")</f>
        <v/>
      </c>
      <c r="V133" t="str">
        <f>IF(P133=CompartenDetalle!P133,"","*")</f>
        <v/>
      </c>
      <c r="W133" t="str">
        <f>IF(Q133=CompartenDetalle!Q133,"","*")</f>
        <v/>
      </c>
      <c r="X133" t="str">
        <f>IF(R133=CompartenDetalle!R133,"","*")</f>
        <v/>
      </c>
      <c r="Y133" t="str">
        <f>IF(S133=CompartenDetalle!S133,"","*")</f>
        <v/>
      </c>
    </row>
    <row r="134" spans="4:25" hidden="1">
      <c r="D134" t="str">
        <f>_xlfn.CONCAT(CompartenDetalle!C134," - ",CompartenDetalle!D134," - ",CompartenDetalle!E134)</f>
        <v>1 - 2033008 - ESTRUCTURAS DE DATOS</v>
      </c>
      <c r="G134">
        <f>CompartenDetalle!G134</f>
        <v>0</v>
      </c>
      <c r="I134" t="str">
        <f>_xlfn.CONCAT(CompartenDetalle!H134," - ",CompartenDetalle!I134," - ",CompartenDetalle!J134)</f>
        <v xml:space="preserve"> -  - </v>
      </c>
      <c r="K134">
        <v>44</v>
      </c>
      <c r="L134">
        <v>8</v>
      </c>
      <c r="M134">
        <v>36</v>
      </c>
      <c r="N134">
        <f t="shared" si="10"/>
        <v>0</v>
      </c>
      <c r="O134">
        <f t="shared" si="11"/>
        <v>3</v>
      </c>
      <c r="P134" t="str">
        <f t="shared" si="12"/>
        <v>OK</v>
      </c>
      <c r="Q134">
        <f t="shared" si="14"/>
        <v>0</v>
      </c>
      <c r="R134" t="str">
        <f t="shared" si="13"/>
        <v/>
      </c>
      <c r="S134" t="str">
        <f>IF(CompartenDetalle!G134="","",IF(ISNUMBER(SEARCH("DOBLE GRADO",G134)),"","1"))</f>
        <v/>
      </c>
      <c r="T134" t="str">
        <f>IF(N134=CompartenDetalle!N134,"","*")</f>
        <v/>
      </c>
      <c r="U134" t="str">
        <f>IF(O134=CompartenDetalle!O134,"","*")</f>
        <v/>
      </c>
      <c r="V134" t="str">
        <f>IF(P134=CompartenDetalle!P134,"","*")</f>
        <v/>
      </c>
      <c r="W134" t="str">
        <f>IF(Q134=CompartenDetalle!Q134,"","*")</f>
        <v/>
      </c>
      <c r="X134" t="str">
        <f>IF(R134=CompartenDetalle!R134,"","*")</f>
        <v/>
      </c>
      <c r="Y134" t="str">
        <f>IF(S134=CompartenDetalle!S134,"","*")</f>
        <v/>
      </c>
    </row>
    <row r="135" spans="4:25" hidden="1">
      <c r="D135" t="str">
        <f>_xlfn.CONCAT(CompartenDetalle!C135," - ",CompartenDetalle!D135," - ",CompartenDetalle!E135)</f>
        <v>1 - 2033009 - FUNDAMENTOS DE COMPUTADORES</v>
      </c>
      <c r="G135" t="str">
        <f>CompartenDetalle!G135</f>
        <v>DOBLE GRADO EN INGENIERIA INFORMATICA Y ADMINISTRACION Y DIRECCION DE EMPRESAS (MOSTOLES)</v>
      </c>
      <c r="I135" t="str">
        <f>_xlfn.CONCAT(CompartenDetalle!H135," - ",CompartenDetalle!I135," - ",CompartenDetalle!J135)</f>
        <v>1 - 2097011 - FUNDAMENTOS DE COMPUTADORES</v>
      </c>
      <c r="K135">
        <v>12</v>
      </c>
      <c r="L135">
        <v>2</v>
      </c>
      <c r="M135">
        <v>10</v>
      </c>
      <c r="N135">
        <f t="shared" si="10"/>
        <v>1</v>
      </c>
      <c r="O135">
        <f t="shared" si="11"/>
        <v>4</v>
      </c>
      <c r="P135" t="str">
        <f t="shared" si="12"/>
        <v>OK</v>
      </c>
      <c r="Q135">
        <f t="shared" si="14"/>
        <v>0</v>
      </c>
      <c r="R135">
        <f t="shared" si="13"/>
        <v>1</v>
      </c>
      <c r="S135" t="str">
        <f>IF(CompartenDetalle!G135="","",IF(ISNUMBER(SEARCH("DOBLE GRADO",G135)),"","1"))</f>
        <v/>
      </c>
      <c r="T135" t="str">
        <f>IF(N135=CompartenDetalle!N135,"","*")</f>
        <v/>
      </c>
      <c r="U135" t="str">
        <f>IF(O135=CompartenDetalle!O135,"","*")</f>
        <v/>
      </c>
      <c r="V135" t="str">
        <f>IF(P135=CompartenDetalle!P135,"","*")</f>
        <v/>
      </c>
      <c r="W135" t="str">
        <f>IF(Q135=CompartenDetalle!Q135,"","*")</f>
        <v/>
      </c>
      <c r="X135" t="str">
        <f>IF(R135=CompartenDetalle!R135,"","*")</f>
        <v/>
      </c>
      <c r="Y135" t="str">
        <f>IF(S135=CompartenDetalle!S135,"","*")</f>
        <v/>
      </c>
    </row>
    <row r="136" spans="4:25" hidden="1">
      <c r="D136" t="str">
        <f>_xlfn.CONCAT(CompartenDetalle!C136," - ",CompartenDetalle!D136," - ",CompartenDetalle!E136)</f>
        <v>1 - 2033009 - FUNDAMENTOS DE COMPUTADORES</v>
      </c>
      <c r="G136" t="str">
        <f>CompartenDetalle!G136</f>
        <v>DOBLE GRADO EN INGENIERIA INFORMATICA E INGENIERIA DEL SOFTWARE (MOSTOLES)</v>
      </c>
      <c r="I136" t="str">
        <f>_xlfn.CONCAT(CompartenDetalle!H136," - ",CompartenDetalle!I136," - ",CompartenDetalle!J136)</f>
        <v>1 - 2114007 - FUNDAMENTOS DE COMPUTADORES</v>
      </c>
      <c r="K136">
        <v>10</v>
      </c>
      <c r="L136">
        <v>0</v>
      </c>
      <c r="M136">
        <v>10</v>
      </c>
      <c r="N136">
        <f t="shared" si="10"/>
        <v>1</v>
      </c>
      <c r="O136">
        <f t="shared" si="11"/>
        <v>4</v>
      </c>
      <c r="P136" t="str">
        <f t="shared" si="12"/>
        <v>OK</v>
      </c>
      <c r="Q136">
        <f t="shared" si="14"/>
        <v>0</v>
      </c>
      <c r="R136">
        <f t="shared" si="13"/>
        <v>1</v>
      </c>
      <c r="S136" t="str">
        <f>IF(CompartenDetalle!G136="","",IF(ISNUMBER(SEARCH("DOBLE GRADO",G136)),"","1"))</f>
        <v/>
      </c>
      <c r="T136" t="str">
        <f>IF(N136=CompartenDetalle!N136,"","*")</f>
        <v/>
      </c>
      <c r="U136" t="str">
        <f>IF(O136=CompartenDetalle!O136,"","*")</f>
        <v/>
      </c>
      <c r="V136" t="str">
        <f>IF(P136=CompartenDetalle!P136,"","*")</f>
        <v/>
      </c>
      <c r="W136" t="str">
        <f>IF(Q136=CompartenDetalle!Q136,"","*")</f>
        <v/>
      </c>
      <c r="X136" t="str">
        <f>IF(R136=CompartenDetalle!R136,"","*")</f>
        <v/>
      </c>
      <c r="Y136" t="str">
        <f>IF(S136=CompartenDetalle!S136,"","*")</f>
        <v/>
      </c>
    </row>
    <row r="137" spans="4:25" hidden="1">
      <c r="D137" t="str">
        <f>_xlfn.CONCAT(CompartenDetalle!C137," - ",CompartenDetalle!D137," - ",CompartenDetalle!E137)</f>
        <v>1 - 2033009 - FUNDAMENTOS DE COMPUTADORES</v>
      </c>
      <c r="G137" t="str">
        <f>CompartenDetalle!G137</f>
        <v>DOBLE GRADO EN INGENIERIA INFORMATICA Y MATEMATICAS (MOSTOLES) II</v>
      </c>
      <c r="I137" t="str">
        <f>_xlfn.CONCAT(CompartenDetalle!H137," - ",CompartenDetalle!I137," - ",CompartenDetalle!J137)</f>
        <v>1 - 2315009 - FUNDAMENTOS DE COMPUTADORES</v>
      </c>
      <c r="K137">
        <v>8</v>
      </c>
      <c r="L137">
        <v>1</v>
      </c>
      <c r="M137">
        <v>7</v>
      </c>
      <c r="N137">
        <f t="shared" si="10"/>
        <v>1</v>
      </c>
      <c r="O137">
        <f t="shared" si="11"/>
        <v>4</v>
      </c>
      <c r="P137" t="str">
        <f t="shared" si="12"/>
        <v>OK</v>
      </c>
      <c r="Q137">
        <f t="shared" si="14"/>
        <v>0</v>
      </c>
      <c r="R137">
        <f t="shared" si="13"/>
        <v>1</v>
      </c>
      <c r="S137" t="str">
        <f>IF(CompartenDetalle!G137="","",IF(ISNUMBER(SEARCH("DOBLE GRADO",G137)),"","1"))</f>
        <v/>
      </c>
      <c r="T137" t="str">
        <f>IF(N137=CompartenDetalle!N137,"","*")</f>
        <v/>
      </c>
      <c r="U137" t="str">
        <f>IF(O137=CompartenDetalle!O137,"","*")</f>
        <v/>
      </c>
      <c r="V137" t="str">
        <f>IF(P137=CompartenDetalle!P137,"","*")</f>
        <v/>
      </c>
      <c r="W137" t="str">
        <f>IF(Q137=CompartenDetalle!Q137,"","*")</f>
        <v/>
      </c>
      <c r="X137" t="str">
        <f>IF(R137=CompartenDetalle!R137,"","*")</f>
        <v/>
      </c>
      <c r="Y137" t="str">
        <f>IF(S137=CompartenDetalle!S137,"","*")</f>
        <v/>
      </c>
    </row>
    <row r="138" spans="4:25" hidden="1">
      <c r="D138" t="str">
        <f>_xlfn.CONCAT(CompartenDetalle!C138," - ",CompartenDetalle!D138," - ",CompartenDetalle!E138)</f>
        <v>1 - 2033009 - FUNDAMENTOS DE COMPUTADORES</v>
      </c>
      <c r="G138">
        <f>CompartenDetalle!G138</f>
        <v>0</v>
      </c>
      <c r="I138" t="str">
        <f>_xlfn.CONCAT(CompartenDetalle!H138," - ",CompartenDetalle!I138," - ",CompartenDetalle!J138)</f>
        <v xml:space="preserve"> -  - </v>
      </c>
      <c r="K138">
        <v>28</v>
      </c>
      <c r="L138">
        <v>7</v>
      </c>
      <c r="M138">
        <v>21</v>
      </c>
      <c r="N138">
        <f t="shared" si="10"/>
        <v>0</v>
      </c>
      <c r="O138">
        <f t="shared" si="11"/>
        <v>4</v>
      </c>
      <c r="P138" t="str">
        <f t="shared" si="12"/>
        <v>OK</v>
      </c>
      <c r="Q138">
        <f t="shared" si="14"/>
        <v>0</v>
      </c>
      <c r="R138" t="str">
        <f t="shared" si="13"/>
        <v/>
      </c>
      <c r="S138" t="str">
        <f>IF(CompartenDetalle!G138="","",IF(ISNUMBER(SEARCH("DOBLE GRADO",G138)),"","1"))</f>
        <v/>
      </c>
      <c r="T138" t="str">
        <f>IF(N138=CompartenDetalle!N138,"","*")</f>
        <v/>
      </c>
      <c r="U138" t="str">
        <f>IF(O138=CompartenDetalle!O138,"","*")</f>
        <v/>
      </c>
      <c r="V138" t="str">
        <f>IF(P138=CompartenDetalle!P138,"","*")</f>
        <v/>
      </c>
      <c r="W138" t="str">
        <f>IF(Q138=CompartenDetalle!Q138,"","*")</f>
        <v/>
      </c>
      <c r="X138" t="str">
        <f>IF(R138=CompartenDetalle!R138,"","*")</f>
        <v/>
      </c>
      <c r="Y138" t="str">
        <f>IF(S138=CompartenDetalle!S138,"","*")</f>
        <v/>
      </c>
    </row>
    <row r="139" spans="4:25" hidden="1">
      <c r="D139" t="str">
        <f>_xlfn.CONCAT(CompartenDetalle!C139," - ",CompartenDetalle!D139," - ",CompartenDetalle!E139)</f>
        <v>1 - 2033010 - INFORMATICA Y SOCIEDAD</v>
      </c>
      <c r="G139" t="str">
        <f>CompartenDetalle!G139</f>
        <v>DOBLE GRADO EN INGENIERIA INFORMATICA Y ADMINISTRACION Y DIRECCION DE EMPRESAS (MOSTOLES)</v>
      </c>
      <c r="I139" t="str">
        <f>_xlfn.CONCAT(CompartenDetalle!H139," - ",CompartenDetalle!I139," - ",CompartenDetalle!J139)</f>
        <v>2 - 2097025 - INFORMATICA Y SOCIEDAD</v>
      </c>
      <c r="K139">
        <v>5</v>
      </c>
      <c r="L139">
        <v>0</v>
      </c>
      <c r="M139">
        <v>5</v>
      </c>
      <c r="N139">
        <f t="shared" si="10"/>
        <v>1</v>
      </c>
      <c r="O139">
        <f t="shared" si="11"/>
        <v>2</v>
      </c>
      <c r="P139" t="str">
        <f t="shared" si="12"/>
        <v>OK</v>
      </c>
      <c r="Q139">
        <f t="shared" si="14"/>
        <v>0</v>
      </c>
      <c r="R139">
        <f t="shared" si="13"/>
        <v>1</v>
      </c>
      <c r="S139" t="str">
        <f>IF(CompartenDetalle!G139="","",IF(ISNUMBER(SEARCH("DOBLE GRADO",G139)),"","1"))</f>
        <v/>
      </c>
      <c r="T139" t="str">
        <f>IF(N139=CompartenDetalle!N139,"","*")</f>
        <v/>
      </c>
      <c r="U139" t="str">
        <f>IF(O139=CompartenDetalle!O139,"","*")</f>
        <v/>
      </c>
      <c r="V139" t="str">
        <f>IF(P139=CompartenDetalle!P139,"","*")</f>
        <v/>
      </c>
      <c r="W139" t="str">
        <f>IF(Q139=CompartenDetalle!Q139,"","*")</f>
        <v/>
      </c>
      <c r="X139" t="str">
        <f>IF(R139=CompartenDetalle!R139,"","*")</f>
        <v/>
      </c>
      <c r="Y139" t="str">
        <f>IF(S139=CompartenDetalle!S139,"","*")</f>
        <v/>
      </c>
    </row>
    <row r="140" spans="4:25" hidden="1">
      <c r="D140" t="str">
        <f>_xlfn.CONCAT(CompartenDetalle!C140," - ",CompartenDetalle!D140," - ",CompartenDetalle!E140)</f>
        <v>1 - 2033010 - INFORMATICA Y SOCIEDAD</v>
      </c>
      <c r="G140">
        <f>CompartenDetalle!G140</f>
        <v>0</v>
      </c>
      <c r="I140" t="str">
        <f>_xlfn.CONCAT(CompartenDetalle!H140," - ",CompartenDetalle!I140," - ",CompartenDetalle!J140)</f>
        <v xml:space="preserve"> -  - </v>
      </c>
      <c r="K140">
        <v>29</v>
      </c>
      <c r="L140">
        <v>7</v>
      </c>
      <c r="M140">
        <v>22</v>
      </c>
      <c r="N140">
        <f t="shared" si="10"/>
        <v>0</v>
      </c>
      <c r="O140">
        <f t="shared" si="11"/>
        <v>2</v>
      </c>
      <c r="P140" t="str">
        <f t="shared" si="12"/>
        <v>OK</v>
      </c>
      <c r="Q140">
        <f t="shared" si="14"/>
        <v>0</v>
      </c>
      <c r="R140" t="str">
        <f t="shared" si="13"/>
        <v/>
      </c>
      <c r="S140" t="str">
        <f>IF(CompartenDetalle!G140="","",IF(ISNUMBER(SEARCH("DOBLE GRADO",G140)),"","1"))</f>
        <v/>
      </c>
      <c r="T140" t="str">
        <f>IF(N140=CompartenDetalle!N140,"","*")</f>
        <v/>
      </c>
      <c r="U140" t="str">
        <f>IF(O140=CompartenDetalle!O140,"","*")</f>
        <v/>
      </c>
      <c r="V140" t="str">
        <f>IF(P140=CompartenDetalle!P140,"","*")</f>
        <v/>
      </c>
      <c r="W140" t="str">
        <f>IF(Q140=CompartenDetalle!Q140,"","*")</f>
        <v/>
      </c>
      <c r="X140" t="str">
        <f>IF(R140=CompartenDetalle!R140,"","*")</f>
        <v/>
      </c>
      <c r="Y140" t="str">
        <f>IF(S140=CompartenDetalle!S140,"","*")</f>
        <v/>
      </c>
    </row>
    <row r="141" spans="4:25" hidden="1">
      <c r="D141" t="str">
        <f>_xlfn.CONCAT(CompartenDetalle!C141," - ",CompartenDetalle!D141," - ",CompartenDetalle!E141)</f>
        <v>1 - 2033011 - ESTADISTICA</v>
      </c>
      <c r="G141">
        <f>CompartenDetalle!G141</f>
        <v>0</v>
      </c>
      <c r="I141" t="str">
        <f>_xlfn.CONCAT(CompartenDetalle!H141," - ",CompartenDetalle!I141," - ",CompartenDetalle!J141)</f>
        <v xml:space="preserve"> -  - </v>
      </c>
      <c r="K141">
        <v>33</v>
      </c>
      <c r="L141">
        <v>7</v>
      </c>
      <c r="M141">
        <v>26</v>
      </c>
      <c r="N141">
        <f t="shared" si="10"/>
        <v>0</v>
      </c>
      <c r="O141">
        <f t="shared" si="11"/>
        <v>1</v>
      </c>
      <c r="P141" t="str">
        <f t="shared" si="12"/>
        <v>OK</v>
      </c>
      <c r="Q141">
        <f t="shared" si="14"/>
        <v>0</v>
      </c>
      <c r="R141" t="str">
        <f t="shared" si="13"/>
        <v/>
      </c>
      <c r="S141" t="str">
        <f>IF(CompartenDetalle!G141="","",IF(ISNUMBER(SEARCH("DOBLE GRADO",G141)),"","1"))</f>
        <v/>
      </c>
      <c r="T141" t="str">
        <f>IF(N141=CompartenDetalle!N141,"","*")</f>
        <v/>
      </c>
      <c r="U141" t="str">
        <f>IF(O141=CompartenDetalle!O141,"","*")</f>
        <v/>
      </c>
      <c r="V141" t="str">
        <f>IF(P141=CompartenDetalle!P141,"","*")</f>
        <v/>
      </c>
      <c r="W141" t="str">
        <f>IF(Q141=CompartenDetalle!Q141,"","*")</f>
        <v/>
      </c>
      <c r="X141" t="str">
        <f>IF(R141=CompartenDetalle!R141,"","*")</f>
        <v/>
      </c>
      <c r="Y141" t="str">
        <f>IF(S141=CompartenDetalle!S141,"","*")</f>
        <v/>
      </c>
    </row>
    <row r="142" spans="4:25" hidden="1">
      <c r="D142" t="str">
        <f>_xlfn.CONCAT(CompartenDetalle!C142," - ",CompartenDetalle!D142," - ",CompartenDetalle!E142)</f>
        <v>2 - 2033005 - IDIOMA MODERNO</v>
      </c>
      <c r="G142">
        <f>CompartenDetalle!G142</f>
        <v>0</v>
      </c>
      <c r="I142" t="str">
        <f>_xlfn.CONCAT(CompartenDetalle!H142," - ",CompartenDetalle!I142," - ",CompartenDetalle!J142)</f>
        <v xml:space="preserve"> -  - </v>
      </c>
      <c r="K142">
        <v>18</v>
      </c>
      <c r="L142">
        <v>2</v>
      </c>
      <c r="M142">
        <v>16</v>
      </c>
      <c r="N142">
        <f t="shared" si="10"/>
        <v>0</v>
      </c>
      <c r="O142">
        <f t="shared" si="11"/>
        <v>1</v>
      </c>
      <c r="P142" t="str">
        <f t="shared" si="12"/>
        <v>OK</v>
      </c>
      <c r="Q142">
        <f t="shared" si="14"/>
        <v>0</v>
      </c>
      <c r="R142" t="str">
        <f t="shared" si="13"/>
        <v/>
      </c>
      <c r="S142" t="str">
        <f>IF(CompartenDetalle!G142="","",IF(ISNUMBER(SEARCH("DOBLE GRADO",G142)),"","1"))</f>
        <v/>
      </c>
      <c r="T142" t="str">
        <f>IF(N142=CompartenDetalle!N142,"","*")</f>
        <v/>
      </c>
      <c r="U142" t="str">
        <f>IF(O142=CompartenDetalle!O142,"","*")</f>
        <v/>
      </c>
      <c r="V142" t="str">
        <f>IF(P142=CompartenDetalle!P142,"","*")</f>
        <v/>
      </c>
      <c r="W142" t="str">
        <f>IF(Q142=CompartenDetalle!Q142,"","*")</f>
        <v/>
      </c>
      <c r="X142" t="str">
        <f>IF(R142=CompartenDetalle!R142,"","*")</f>
        <v/>
      </c>
      <c r="Y142" t="str">
        <f>IF(S142=CompartenDetalle!S142,"","*")</f>
        <v/>
      </c>
    </row>
    <row r="143" spans="4:25" hidden="1">
      <c r="D143" t="str">
        <f>_xlfn.CONCAT(CompartenDetalle!C143," - ",CompartenDetalle!D143," - ",CompartenDetalle!E143)</f>
        <v>2 - 2033012 - PROGRAMACION ORIENTADA A OBJETOS</v>
      </c>
      <c r="G143" t="str">
        <f>CompartenDetalle!G143</f>
        <v>DOBLE GRADO EN INGENIERIA INFORMATICA Y ADMINISTRACION Y DIRECCION DE EMPRESAS (MOSTOLES)</v>
      </c>
      <c r="I143" t="str">
        <f>_xlfn.CONCAT(CompartenDetalle!H143," - ",CompartenDetalle!I143," - ",CompartenDetalle!J143)</f>
        <v>2 - 2097018 - PROGRAMACION ORIENTADA A OBJETOS</v>
      </c>
      <c r="K143">
        <v>10</v>
      </c>
      <c r="L143">
        <v>1</v>
      </c>
      <c r="M143">
        <v>9</v>
      </c>
      <c r="N143">
        <f t="shared" si="10"/>
        <v>1</v>
      </c>
      <c r="O143">
        <f t="shared" si="11"/>
        <v>3</v>
      </c>
      <c r="P143" t="str">
        <f t="shared" si="12"/>
        <v>OK</v>
      </c>
      <c r="Q143">
        <f t="shared" si="14"/>
        <v>0</v>
      </c>
      <c r="R143">
        <f t="shared" si="13"/>
        <v>1</v>
      </c>
      <c r="S143" t="str">
        <f>IF(CompartenDetalle!G143="","",IF(ISNUMBER(SEARCH("DOBLE GRADO",G143)),"","1"))</f>
        <v/>
      </c>
      <c r="T143" t="str">
        <f>IF(N143=CompartenDetalle!N143,"","*")</f>
        <v/>
      </c>
      <c r="U143" t="str">
        <f>IF(O143=CompartenDetalle!O143,"","*")</f>
        <v/>
      </c>
      <c r="V143" t="str">
        <f>IF(P143=CompartenDetalle!P143,"","*")</f>
        <v/>
      </c>
      <c r="W143" t="str">
        <f>IF(Q143=CompartenDetalle!Q143,"","*")</f>
        <v/>
      </c>
      <c r="X143" t="str">
        <f>IF(R143=CompartenDetalle!R143,"","*")</f>
        <v/>
      </c>
      <c r="Y143" t="str">
        <f>IF(S143=CompartenDetalle!S143,"","*")</f>
        <v/>
      </c>
    </row>
    <row r="144" spans="4:25" hidden="1">
      <c r="D144" t="str">
        <f>_xlfn.CONCAT(CompartenDetalle!C144," - ",CompartenDetalle!D144," - ",CompartenDetalle!E144)</f>
        <v>2 - 2033012 - PROGRAMACION ORIENTADA A OBJETOS</v>
      </c>
      <c r="G144" t="str">
        <f>CompartenDetalle!G144</f>
        <v>DOBLE GRADO EN INGENIERIA INFORMATICA Y MATEMATICAS (MOSTOLES) II</v>
      </c>
      <c r="I144" t="str">
        <f>_xlfn.CONCAT(CompartenDetalle!H144," - ",CompartenDetalle!I144," - ",CompartenDetalle!J144)</f>
        <v>2 - 2315014 - PROGRAMACION ORIENTADA A OBJETOS</v>
      </c>
      <c r="K144">
        <v>6</v>
      </c>
      <c r="L144">
        <v>1</v>
      </c>
      <c r="M144">
        <v>5</v>
      </c>
      <c r="N144">
        <f t="shared" si="10"/>
        <v>1</v>
      </c>
      <c r="O144">
        <f t="shared" si="11"/>
        <v>3</v>
      </c>
      <c r="P144" t="str">
        <f t="shared" si="12"/>
        <v>OK</v>
      </c>
      <c r="Q144">
        <f t="shared" si="14"/>
        <v>0</v>
      </c>
      <c r="R144">
        <f t="shared" si="13"/>
        <v>1</v>
      </c>
      <c r="S144" t="str">
        <f>IF(CompartenDetalle!G144="","",IF(ISNUMBER(SEARCH("DOBLE GRADO",G144)),"","1"))</f>
        <v/>
      </c>
      <c r="T144" t="str">
        <f>IF(N144=CompartenDetalle!N144,"","*")</f>
        <v/>
      </c>
      <c r="U144" t="str">
        <f>IF(O144=CompartenDetalle!O144,"","*")</f>
        <v/>
      </c>
      <c r="V144" t="str">
        <f>IF(P144=CompartenDetalle!P144,"","*")</f>
        <v/>
      </c>
      <c r="W144" t="str">
        <f>IF(Q144=CompartenDetalle!Q144,"","*")</f>
        <v/>
      </c>
      <c r="X144" t="str">
        <f>IF(R144=CompartenDetalle!R144,"","*")</f>
        <v/>
      </c>
      <c r="Y144" t="str">
        <f>IF(S144=CompartenDetalle!S144,"","*")</f>
        <v/>
      </c>
    </row>
    <row r="145" spans="4:25" hidden="1">
      <c r="D145" t="str">
        <f>_xlfn.CONCAT(CompartenDetalle!C145," - ",CompartenDetalle!D145," - ",CompartenDetalle!E145)</f>
        <v>2 - 2033012 - PROGRAMACION ORIENTADA A OBJETOS</v>
      </c>
      <c r="G145">
        <f>CompartenDetalle!G145</f>
        <v>0</v>
      </c>
      <c r="I145" t="str">
        <f>_xlfn.CONCAT(CompartenDetalle!H145," - ",CompartenDetalle!I145," - ",CompartenDetalle!J145)</f>
        <v xml:space="preserve"> -  - </v>
      </c>
      <c r="K145">
        <v>33</v>
      </c>
      <c r="L145">
        <v>4</v>
      </c>
      <c r="M145">
        <v>29</v>
      </c>
      <c r="N145">
        <f t="shared" si="10"/>
        <v>0</v>
      </c>
      <c r="O145">
        <f t="shared" si="11"/>
        <v>3</v>
      </c>
      <c r="P145" t="str">
        <f t="shared" si="12"/>
        <v>OK</v>
      </c>
      <c r="Q145">
        <f t="shared" si="14"/>
        <v>0</v>
      </c>
      <c r="R145" t="str">
        <f t="shared" si="13"/>
        <v/>
      </c>
      <c r="S145" t="str">
        <f>IF(CompartenDetalle!G145="","",IF(ISNUMBER(SEARCH("DOBLE GRADO",G145)),"","1"))</f>
        <v/>
      </c>
      <c r="T145" t="str">
        <f>IF(N145=CompartenDetalle!N145,"","*")</f>
        <v/>
      </c>
      <c r="U145" t="str">
        <f>IF(O145=CompartenDetalle!O145,"","*")</f>
        <v/>
      </c>
      <c r="V145" t="str">
        <f>IF(P145=CompartenDetalle!P145,"","*")</f>
        <v/>
      </c>
      <c r="W145" t="str">
        <f>IF(Q145=CompartenDetalle!Q145,"","*")</f>
        <v/>
      </c>
      <c r="X145" t="str">
        <f>IF(R145=CompartenDetalle!R145,"","*")</f>
        <v/>
      </c>
      <c r="Y145" t="str">
        <f>IF(S145=CompartenDetalle!S145,"","*")</f>
        <v/>
      </c>
    </row>
    <row r="146" spans="4:25" hidden="1">
      <c r="D146" t="str">
        <f>_xlfn.CONCAT(CompartenDetalle!C146," - ",CompartenDetalle!D146," - ",CompartenDetalle!E146)</f>
        <v>2 - 2033013 - ESTRUCTURA DE COMPUTADORES</v>
      </c>
      <c r="G146" t="str">
        <f>CompartenDetalle!G146</f>
        <v>DOBLE GRADO EN INGENIERIA INFORMATICA Y ADMINISTRACION Y DIRECCION DE EMPRESAS (MOSTOLES)</v>
      </c>
      <c r="I146" t="str">
        <f>_xlfn.CONCAT(CompartenDetalle!H146," - ",CompartenDetalle!I146," - ",CompartenDetalle!J146)</f>
        <v>2 - 2097017 - ESTRUCTURA DE COMPUTADORES</v>
      </c>
      <c r="K146">
        <v>9</v>
      </c>
      <c r="L146">
        <v>1</v>
      </c>
      <c r="M146">
        <v>8</v>
      </c>
      <c r="N146">
        <f t="shared" si="10"/>
        <v>1</v>
      </c>
      <c r="O146">
        <f t="shared" si="11"/>
        <v>4</v>
      </c>
      <c r="P146" t="str">
        <f t="shared" si="12"/>
        <v>OK</v>
      </c>
      <c r="Q146">
        <f t="shared" si="14"/>
        <v>0</v>
      </c>
      <c r="R146">
        <f t="shared" si="13"/>
        <v>1</v>
      </c>
      <c r="S146" t="str">
        <f>IF(CompartenDetalle!G146="","",IF(ISNUMBER(SEARCH("DOBLE GRADO",G146)),"","1"))</f>
        <v/>
      </c>
      <c r="T146" t="str">
        <f>IF(N146=CompartenDetalle!N146,"","*")</f>
        <v/>
      </c>
      <c r="U146" t="str">
        <f>IF(O146=CompartenDetalle!O146,"","*")</f>
        <v/>
      </c>
      <c r="V146" t="str">
        <f>IF(P146=CompartenDetalle!P146,"","*")</f>
        <v/>
      </c>
      <c r="W146" t="str">
        <f>IF(Q146=CompartenDetalle!Q146,"","*")</f>
        <v/>
      </c>
      <c r="X146" t="str">
        <f>IF(R146=CompartenDetalle!R146,"","*")</f>
        <v/>
      </c>
      <c r="Y146" t="str">
        <f>IF(S146=CompartenDetalle!S146,"","*")</f>
        <v/>
      </c>
    </row>
    <row r="147" spans="4:25" hidden="1">
      <c r="D147" t="str">
        <f>_xlfn.CONCAT(CompartenDetalle!C147," - ",CompartenDetalle!D147," - ",CompartenDetalle!E147)</f>
        <v>2 - 2033013 - ESTRUCTURA DE COMPUTADORES</v>
      </c>
      <c r="G147" t="str">
        <f>CompartenDetalle!G147</f>
        <v>DOBLE GRADO EN INGENIERIA INFORMATICA E INGENIERIA DEL SOFTWARE (MOSTOLES)</v>
      </c>
      <c r="I147" t="str">
        <f>_xlfn.CONCAT(CompartenDetalle!H147," - ",CompartenDetalle!I147," - ",CompartenDetalle!J147)</f>
        <v>2 - 2114015 - ESTRUCTURA DE COMPUTADORES</v>
      </c>
      <c r="K147">
        <v>13</v>
      </c>
      <c r="L147">
        <v>4</v>
      </c>
      <c r="M147">
        <v>9</v>
      </c>
      <c r="N147">
        <f t="shared" si="10"/>
        <v>1</v>
      </c>
      <c r="O147">
        <f t="shared" si="11"/>
        <v>4</v>
      </c>
      <c r="P147" t="str">
        <f t="shared" si="12"/>
        <v>OK</v>
      </c>
      <c r="Q147">
        <f t="shared" si="14"/>
        <v>0</v>
      </c>
      <c r="R147">
        <f t="shared" si="13"/>
        <v>1</v>
      </c>
      <c r="S147" t="str">
        <f>IF(CompartenDetalle!G147="","",IF(ISNUMBER(SEARCH("DOBLE GRADO",G147)),"","1"))</f>
        <v/>
      </c>
      <c r="T147" t="str">
        <f>IF(N147=CompartenDetalle!N147,"","*")</f>
        <v/>
      </c>
      <c r="U147" t="str">
        <f>IF(O147=CompartenDetalle!O147,"","*")</f>
        <v/>
      </c>
      <c r="V147" t="str">
        <f>IF(P147=CompartenDetalle!P147,"","*")</f>
        <v/>
      </c>
      <c r="W147" t="str">
        <f>IF(Q147=CompartenDetalle!Q147,"","*")</f>
        <v/>
      </c>
      <c r="X147" t="str">
        <f>IF(R147=CompartenDetalle!R147,"","*")</f>
        <v/>
      </c>
      <c r="Y147" t="str">
        <f>IF(S147=CompartenDetalle!S147,"","*")</f>
        <v/>
      </c>
    </row>
    <row r="148" spans="4:25" hidden="1">
      <c r="D148" t="str">
        <f>_xlfn.CONCAT(CompartenDetalle!C148," - ",CompartenDetalle!D148," - ",CompartenDetalle!E148)</f>
        <v>2 - 2033013 - ESTRUCTURA DE COMPUTADORES</v>
      </c>
      <c r="G148" t="str">
        <f>CompartenDetalle!G148</f>
        <v>DOBLE GRADO EN INGENIERIA INFORMATICA Y MATEMATICAS (MOSTOLES) II</v>
      </c>
      <c r="I148" t="str">
        <f>_xlfn.CONCAT(CompartenDetalle!H148," - ",CompartenDetalle!I148," - ",CompartenDetalle!J148)</f>
        <v>2 - 2315013 - ESTRUCTURA DE COMPUTADORES</v>
      </c>
      <c r="K148">
        <v>6</v>
      </c>
      <c r="L148">
        <v>1</v>
      </c>
      <c r="M148">
        <v>5</v>
      </c>
      <c r="N148">
        <f t="shared" si="10"/>
        <v>1</v>
      </c>
      <c r="O148">
        <f t="shared" si="11"/>
        <v>4</v>
      </c>
      <c r="P148" t="str">
        <f t="shared" si="12"/>
        <v>OK</v>
      </c>
      <c r="Q148">
        <f t="shared" si="14"/>
        <v>0</v>
      </c>
      <c r="R148">
        <f t="shared" si="13"/>
        <v>1</v>
      </c>
      <c r="S148" t="str">
        <f>IF(CompartenDetalle!G148="","",IF(ISNUMBER(SEARCH("DOBLE GRADO",G148)),"","1"))</f>
        <v/>
      </c>
      <c r="T148" t="str">
        <f>IF(N148=CompartenDetalle!N148,"","*")</f>
        <v/>
      </c>
      <c r="U148" t="str">
        <f>IF(O148=CompartenDetalle!O148,"","*")</f>
        <v/>
      </c>
      <c r="V148" t="str">
        <f>IF(P148=CompartenDetalle!P148,"","*")</f>
        <v/>
      </c>
      <c r="W148" t="str">
        <f>IF(Q148=CompartenDetalle!Q148,"","*")</f>
        <v/>
      </c>
      <c r="X148" t="str">
        <f>IF(R148=CompartenDetalle!R148,"","*")</f>
        <v/>
      </c>
      <c r="Y148" t="str">
        <f>IF(S148=CompartenDetalle!S148,"","*")</f>
        <v/>
      </c>
    </row>
    <row r="149" spans="4:25" hidden="1">
      <c r="D149" t="str">
        <f>_xlfn.CONCAT(CompartenDetalle!C149," - ",CompartenDetalle!D149," - ",CompartenDetalle!E149)</f>
        <v>2 - 2033013 - ESTRUCTURA DE COMPUTADORES</v>
      </c>
      <c r="G149">
        <f>CompartenDetalle!G149</f>
        <v>0</v>
      </c>
      <c r="I149" t="str">
        <f>_xlfn.CONCAT(CompartenDetalle!H149," - ",CompartenDetalle!I149," - ",CompartenDetalle!J149)</f>
        <v xml:space="preserve"> -  - </v>
      </c>
      <c r="K149">
        <v>41</v>
      </c>
      <c r="L149">
        <v>3</v>
      </c>
      <c r="M149">
        <v>38</v>
      </c>
      <c r="N149">
        <f t="shared" si="10"/>
        <v>0</v>
      </c>
      <c r="O149">
        <f t="shared" si="11"/>
        <v>4</v>
      </c>
      <c r="P149" t="str">
        <f t="shared" si="12"/>
        <v>OK</v>
      </c>
      <c r="Q149">
        <f t="shared" si="14"/>
        <v>0</v>
      </c>
      <c r="R149" t="str">
        <f t="shared" si="13"/>
        <v/>
      </c>
      <c r="S149" t="str">
        <f>IF(CompartenDetalle!G149="","",IF(ISNUMBER(SEARCH("DOBLE GRADO",G149)),"","1"))</f>
        <v/>
      </c>
      <c r="T149" t="str">
        <f>IF(N149=CompartenDetalle!N149,"","*")</f>
        <v/>
      </c>
      <c r="U149" t="str">
        <f>IF(O149=CompartenDetalle!O149,"","*")</f>
        <v/>
      </c>
      <c r="V149" t="str">
        <f>IF(P149=CompartenDetalle!P149,"","*")</f>
        <v/>
      </c>
      <c r="W149" t="str">
        <f>IF(Q149=CompartenDetalle!Q149,"","*")</f>
        <v/>
      </c>
      <c r="X149" t="str">
        <f>IF(R149=CompartenDetalle!R149,"","*")</f>
        <v/>
      </c>
      <c r="Y149" t="str">
        <f>IF(S149=CompartenDetalle!S149,"","*")</f>
        <v/>
      </c>
    </row>
    <row r="150" spans="4:25" hidden="1">
      <c r="D150" t="str">
        <f>_xlfn.CONCAT(CompartenDetalle!C150," - ",CompartenDetalle!D150," - ",CompartenDetalle!E150)</f>
        <v>2 - 2033014 - BASES DE DATOS</v>
      </c>
      <c r="G150" t="str">
        <f>CompartenDetalle!G150</f>
        <v>DOBLE GRADO EN INGENIERIA INFORMATICA Y ADMINISTRACION Y DIRECCION DE EMPRESAS (MOSTOLES)</v>
      </c>
      <c r="I150" t="str">
        <f>_xlfn.CONCAT(CompartenDetalle!H150," - ",CompartenDetalle!I150," - ",CompartenDetalle!J150)</f>
        <v>3 - 2097033 - BASES DE DATOS</v>
      </c>
      <c r="K150">
        <v>5</v>
      </c>
      <c r="L150">
        <v>2</v>
      </c>
      <c r="M150">
        <v>3</v>
      </c>
      <c r="N150">
        <f t="shared" si="10"/>
        <v>1</v>
      </c>
      <c r="O150">
        <f t="shared" si="11"/>
        <v>3</v>
      </c>
      <c r="P150" t="str">
        <f t="shared" si="12"/>
        <v>OK</v>
      </c>
      <c r="Q150">
        <f t="shared" si="14"/>
        <v>0</v>
      </c>
      <c r="R150">
        <f t="shared" si="13"/>
        <v>1</v>
      </c>
      <c r="S150" t="str">
        <f>IF(CompartenDetalle!G150="","",IF(ISNUMBER(SEARCH("DOBLE GRADO",G150)),"","1"))</f>
        <v/>
      </c>
      <c r="T150" t="str">
        <f>IF(N150=CompartenDetalle!N150,"","*")</f>
        <v/>
      </c>
      <c r="U150" t="str">
        <f>IF(O150=CompartenDetalle!O150,"","*")</f>
        <v/>
      </c>
      <c r="V150" t="str">
        <f>IF(P150=CompartenDetalle!P150,"","*")</f>
        <v/>
      </c>
      <c r="W150" t="str">
        <f>IF(Q150=CompartenDetalle!Q150,"","*")</f>
        <v/>
      </c>
      <c r="X150" t="str">
        <f>IF(R150=CompartenDetalle!R150,"","*")</f>
        <v/>
      </c>
      <c r="Y150" t="str">
        <f>IF(S150=CompartenDetalle!S150,"","*")</f>
        <v/>
      </c>
    </row>
    <row r="151" spans="4:25" hidden="1">
      <c r="D151" t="str">
        <f>_xlfn.CONCAT(CompartenDetalle!C151," - ",CompartenDetalle!D151," - ",CompartenDetalle!E151)</f>
        <v>2 - 2033014 - BASES DE DATOS</v>
      </c>
      <c r="G151" t="str">
        <f>CompartenDetalle!G151</f>
        <v>DOBLE GRADO EN INGENIERIA INFORMATICA Y MATEMATICAS (MOSTOLES) II</v>
      </c>
      <c r="I151" t="str">
        <f>_xlfn.CONCAT(CompartenDetalle!H151," - ",CompartenDetalle!I151," - ",CompartenDetalle!J151)</f>
        <v>2 - 2315012 - BASES DE DATOS</v>
      </c>
      <c r="K151">
        <v>6</v>
      </c>
      <c r="L151">
        <v>1</v>
      </c>
      <c r="M151">
        <v>5</v>
      </c>
      <c r="N151">
        <f t="shared" si="10"/>
        <v>1</v>
      </c>
      <c r="O151">
        <f t="shared" si="11"/>
        <v>3</v>
      </c>
      <c r="P151" t="str">
        <f t="shared" si="12"/>
        <v>OK</v>
      </c>
      <c r="Q151">
        <f t="shared" si="14"/>
        <v>0</v>
      </c>
      <c r="R151">
        <f t="shared" si="13"/>
        <v>1</v>
      </c>
      <c r="S151" t="str">
        <f>IF(CompartenDetalle!G151="","",IF(ISNUMBER(SEARCH("DOBLE GRADO",G151)),"","1"))</f>
        <v/>
      </c>
      <c r="T151" t="str">
        <f>IF(N151=CompartenDetalle!N151,"","*")</f>
        <v/>
      </c>
      <c r="U151" t="str">
        <f>IF(O151=CompartenDetalle!O151,"","*")</f>
        <v/>
      </c>
      <c r="V151" t="str">
        <f>IF(P151=CompartenDetalle!P151,"","*")</f>
        <v/>
      </c>
      <c r="W151" t="str">
        <f>IF(Q151=CompartenDetalle!Q151,"","*")</f>
        <v/>
      </c>
      <c r="X151" t="str">
        <f>IF(R151=CompartenDetalle!R151,"","*")</f>
        <v/>
      </c>
      <c r="Y151" t="str">
        <f>IF(S151=CompartenDetalle!S151,"","*")</f>
        <v/>
      </c>
    </row>
    <row r="152" spans="4:25" hidden="1">
      <c r="D152" t="str">
        <f>_xlfn.CONCAT(CompartenDetalle!C152," - ",CompartenDetalle!D152," - ",CompartenDetalle!E152)</f>
        <v>2 - 2033014 - BASES DE DATOS</v>
      </c>
      <c r="G152">
        <f>CompartenDetalle!G152</f>
        <v>0</v>
      </c>
      <c r="I152" t="str">
        <f>_xlfn.CONCAT(CompartenDetalle!H152," - ",CompartenDetalle!I152," - ",CompartenDetalle!J152)</f>
        <v xml:space="preserve"> -  - </v>
      </c>
      <c r="K152">
        <v>27</v>
      </c>
      <c r="L152">
        <v>2</v>
      </c>
      <c r="M152">
        <v>25</v>
      </c>
      <c r="N152">
        <f t="shared" si="10"/>
        <v>0</v>
      </c>
      <c r="O152">
        <f t="shared" si="11"/>
        <v>3</v>
      </c>
      <c r="P152" t="str">
        <f t="shared" si="12"/>
        <v>OK</v>
      </c>
      <c r="Q152">
        <f t="shared" si="14"/>
        <v>0</v>
      </c>
      <c r="R152" t="str">
        <f t="shared" si="13"/>
        <v/>
      </c>
      <c r="S152" t="str">
        <f>IF(CompartenDetalle!G152="","",IF(ISNUMBER(SEARCH("DOBLE GRADO",G152)),"","1"))</f>
        <v/>
      </c>
      <c r="T152" t="str">
        <f>IF(N152=CompartenDetalle!N152,"","*")</f>
        <v/>
      </c>
      <c r="U152" t="str">
        <f>IF(O152=CompartenDetalle!O152,"","*")</f>
        <v/>
      </c>
      <c r="V152" t="str">
        <f>IF(P152=CompartenDetalle!P152,"","*")</f>
        <v/>
      </c>
      <c r="W152" t="str">
        <f>IF(Q152=CompartenDetalle!Q152,"","*")</f>
        <v/>
      </c>
      <c r="X152" t="str">
        <f>IF(R152=CompartenDetalle!R152,"","*")</f>
        <v/>
      </c>
      <c r="Y152" t="str">
        <f>IF(S152=CompartenDetalle!S152,"","*")</f>
        <v/>
      </c>
    </row>
    <row r="153" spans="4:25" hidden="1">
      <c r="D153" t="str">
        <f>_xlfn.CONCAT(CompartenDetalle!C153," - ",CompartenDetalle!D153," - ",CompartenDetalle!E153)</f>
        <v>2 - 2033015 - TEORIA DE AUTOMATAS Y LENGUAJES FORMALES</v>
      </c>
      <c r="G153" t="str">
        <f>CompartenDetalle!G153</f>
        <v>DOBLE GRADO EN INGENIERIA INFORMATICA Y ADMINISTRACION Y DIRECCION DE EMPRESAS (MOSTOLES)</v>
      </c>
      <c r="I153" t="str">
        <f>_xlfn.CONCAT(CompartenDetalle!H153," - ",CompartenDetalle!I153," - ",CompartenDetalle!J153)</f>
        <v>3 - 2097034 - TEORIA DE AUTOMATAS Y LENGUAJES FORMALES</v>
      </c>
      <c r="K153">
        <v>7</v>
      </c>
      <c r="L153">
        <v>2</v>
      </c>
      <c r="M153">
        <v>5</v>
      </c>
      <c r="N153">
        <f t="shared" si="10"/>
        <v>1</v>
      </c>
      <c r="O153">
        <f t="shared" si="11"/>
        <v>5</v>
      </c>
      <c r="P153" t="str">
        <f t="shared" si="12"/>
        <v>OK</v>
      </c>
      <c r="Q153">
        <f t="shared" si="14"/>
        <v>0</v>
      </c>
      <c r="R153">
        <f t="shared" si="13"/>
        <v>1</v>
      </c>
      <c r="S153" t="str">
        <f>IF(CompartenDetalle!G153="","",IF(ISNUMBER(SEARCH("DOBLE GRADO",G153)),"","1"))</f>
        <v/>
      </c>
      <c r="T153" t="str">
        <f>IF(N153=CompartenDetalle!N153,"","*")</f>
        <v/>
      </c>
      <c r="U153" t="str">
        <f>IF(O153=CompartenDetalle!O153,"","*")</f>
        <v/>
      </c>
      <c r="V153" t="str">
        <f>IF(P153=CompartenDetalle!P153,"","*")</f>
        <v/>
      </c>
      <c r="W153" t="str">
        <f>IF(Q153=CompartenDetalle!Q153,"","*")</f>
        <v/>
      </c>
      <c r="X153" t="str">
        <f>IF(R153=CompartenDetalle!R153,"","*")</f>
        <v/>
      </c>
      <c r="Y153" t="str">
        <f>IF(S153=CompartenDetalle!S153,"","*")</f>
        <v/>
      </c>
    </row>
    <row r="154" spans="4:25" hidden="1">
      <c r="D154" t="str">
        <f>_xlfn.CONCAT(CompartenDetalle!C154," - ",CompartenDetalle!D154," - ",CompartenDetalle!E154)</f>
        <v>2 - 2033015 - TEORIA DE AUTOMATAS Y LENGUAJES FORMALES</v>
      </c>
      <c r="G154" t="str">
        <f>CompartenDetalle!G154</f>
        <v>DOBLE GRADO EN INGENIERIA INFORMATICA E INGENIERIA DE COMPUTADORES (MOSTOLES)</v>
      </c>
      <c r="I154" t="str">
        <f>_xlfn.CONCAT(CompartenDetalle!H154," - ",CompartenDetalle!I154," - ",CompartenDetalle!J154)</f>
        <v>2 - 2113014 - TEORIA DE AUTOMATAS Y LENGUAJES FORMALES</v>
      </c>
      <c r="K154">
        <v>13</v>
      </c>
      <c r="L154">
        <v>4</v>
      </c>
      <c r="M154">
        <v>9</v>
      </c>
      <c r="N154">
        <f t="shared" si="10"/>
        <v>1</v>
      </c>
      <c r="O154">
        <f t="shared" si="11"/>
        <v>5</v>
      </c>
      <c r="P154" t="str">
        <f t="shared" si="12"/>
        <v>OK</v>
      </c>
      <c r="Q154">
        <f t="shared" si="14"/>
        <v>0</v>
      </c>
      <c r="R154">
        <f t="shared" si="13"/>
        <v>1</v>
      </c>
      <c r="S154" t="str">
        <f>IF(CompartenDetalle!G154="","",IF(ISNUMBER(SEARCH("DOBLE GRADO",G154)),"","1"))</f>
        <v/>
      </c>
      <c r="T154" t="str">
        <f>IF(N154=CompartenDetalle!N154,"","*")</f>
        <v/>
      </c>
      <c r="U154" t="str">
        <f>IF(O154=CompartenDetalle!O154,"","*")</f>
        <v/>
      </c>
      <c r="V154" t="str">
        <f>IF(P154=CompartenDetalle!P154,"","*")</f>
        <v/>
      </c>
      <c r="W154" t="str">
        <f>IF(Q154=CompartenDetalle!Q154,"","*")</f>
        <v/>
      </c>
      <c r="X154" t="str">
        <f>IF(R154=CompartenDetalle!R154,"","*")</f>
        <v/>
      </c>
      <c r="Y154" t="str">
        <f>IF(S154=CompartenDetalle!S154,"","*")</f>
        <v/>
      </c>
    </row>
    <row r="155" spans="4:25" hidden="1">
      <c r="D155" t="str">
        <f>_xlfn.CONCAT(CompartenDetalle!C155," - ",CompartenDetalle!D155," - ",CompartenDetalle!E155)</f>
        <v>2 - 2033015 - TEORIA DE AUTOMATAS Y LENGUAJES FORMALES</v>
      </c>
      <c r="G155" t="str">
        <f>CompartenDetalle!G155</f>
        <v>DOBLE GRADO EN INGENIERIA INFORMATICA E INGENIERIA DEL SOFTWARE (MOSTOLES)</v>
      </c>
      <c r="I155" t="str">
        <f>_xlfn.CONCAT(CompartenDetalle!H155," - ",CompartenDetalle!I155," - ",CompartenDetalle!J155)</f>
        <v>2 - 2114016 - TEORIA DE AUTOMATAS Y LENGUAJES FORMALES</v>
      </c>
      <c r="K155">
        <v>14</v>
      </c>
      <c r="L155">
        <v>5</v>
      </c>
      <c r="M155">
        <v>9</v>
      </c>
      <c r="N155">
        <f t="shared" si="10"/>
        <v>1</v>
      </c>
      <c r="O155">
        <f t="shared" si="11"/>
        <v>5</v>
      </c>
      <c r="P155" t="str">
        <f t="shared" si="12"/>
        <v>OK</v>
      </c>
      <c r="Q155">
        <f t="shared" si="14"/>
        <v>0</v>
      </c>
      <c r="R155">
        <f t="shared" si="13"/>
        <v>1</v>
      </c>
      <c r="S155" t="str">
        <f>IF(CompartenDetalle!G155="","",IF(ISNUMBER(SEARCH("DOBLE GRADO",G155)),"","1"))</f>
        <v/>
      </c>
      <c r="T155" t="str">
        <f>IF(N155=CompartenDetalle!N155,"","*")</f>
        <v/>
      </c>
      <c r="U155" t="str">
        <f>IF(O155=CompartenDetalle!O155,"","*")</f>
        <v/>
      </c>
      <c r="V155" t="str">
        <f>IF(P155=CompartenDetalle!P155,"","*")</f>
        <v/>
      </c>
      <c r="W155" t="str">
        <f>IF(Q155=CompartenDetalle!Q155,"","*")</f>
        <v/>
      </c>
      <c r="X155" t="str">
        <f>IF(R155=CompartenDetalle!R155,"","*")</f>
        <v/>
      </c>
      <c r="Y155" t="str">
        <f>IF(S155=CompartenDetalle!S155,"","*")</f>
        <v/>
      </c>
    </row>
    <row r="156" spans="4:25" hidden="1">
      <c r="D156" t="str">
        <f>_xlfn.CONCAT(CompartenDetalle!C156," - ",CompartenDetalle!D156," - ",CompartenDetalle!E156)</f>
        <v>2 - 2033015 - TEORIA DE AUTOMATAS Y LENGUAJES FORMALES</v>
      </c>
      <c r="G156" t="str">
        <f>CompartenDetalle!G156</f>
        <v>DOBLE GRADO EN INGENIERIA INFORMATICA Y MATEMATICAS (MOSTOLES) II</v>
      </c>
      <c r="I156" t="str">
        <f>_xlfn.CONCAT(CompartenDetalle!H156," - ",CompartenDetalle!I156," - ",CompartenDetalle!J156)</f>
        <v>3 - 2315024 - TEORIA DE AUTOMATAS Y LENGUAJES FORMALES</v>
      </c>
      <c r="K156">
        <v>4</v>
      </c>
      <c r="L156">
        <v>0</v>
      </c>
      <c r="M156">
        <v>4</v>
      </c>
      <c r="N156">
        <f t="shared" si="10"/>
        <v>1</v>
      </c>
      <c r="O156">
        <f t="shared" si="11"/>
        <v>5</v>
      </c>
      <c r="P156" t="str">
        <f t="shared" si="12"/>
        <v>OK</v>
      </c>
      <c r="Q156">
        <f t="shared" si="14"/>
        <v>0</v>
      </c>
      <c r="R156">
        <f t="shared" si="13"/>
        <v>1</v>
      </c>
      <c r="S156" t="str">
        <f>IF(CompartenDetalle!G156="","",IF(ISNUMBER(SEARCH("DOBLE GRADO",G156)),"","1"))</f>
        <v/>
      </c>
      <c r="T156" t="str">
        <f>IF(N156=CompartenDetalle!N156,"","*")</f>
        <v/>
      </c>
      <c r="U156" t="str">
        <f>IF(O156=CompartenDetalle!O156,"","*")</f>
        <v/>
      </c>
      <c r="V156" t="str">
        <f>IF(P156=CompartenDetalle!P156,"","*")</f>
        <v/>
      </c>
      <c r="W156" t="str">
        <f>IF(Q156=CompartenDetalle!Q156,"","*")</f>
        <v/>
      </c>
      <c r="X156" t="str">
        <f>IF(R156=CompartenDetalle!R156,"","*")</f>
        <v/>
      </c>
      <c r="Y156" t="str">
        <f>IF(S156=CompartenDetalle!S156,"","*")</f>
        <v/>
      </c>
    </row>
    <row r="157" spans="4:25" hidden="1">
      <c r="D157" t="str">
        <f>_xlfn.CONCAT(CompartenDetalle!C157," - ",CompartenDetalle!D157," - ",CompartenDetalle!E157)</f>
        <v>2 - 2033015 - TEORIA DE AUTOMATAS Y LENGUAJES FORMALES</v>
      </c>
      <c r="G157">
        <f>CompartenDetalle!G157</f>
        <v>0</v>
      </c>
      <c r="I157" t="str">
        <f>_xlfn.CONCAT(CompartenDetalle!H157," - ",CompartenDetalle!I157," - ",CompartenDetalle!J157)</f>
        <v xml:space="preserve"> -  - </v>
      </c>
      <c r="K157">
        <v>40</v>
      </c>
      <c r="L157">
        <v>4</v>
      </c>
      <c r="M157">
        <v>36</v>
      </c>
      <c r="N157">
        <f t="shared" si="10"/>
        <v>0</v>
      </c>
      <c r="O157">
        <f t="shared" si="11"/>
        <v>5</v>
      </c>
      <c r="P157" t="str">
        <f t="shared" si="12"/>
        <v>OK</v>
      </c>
      <c r="Q157">
        <f t="shared" si="14"/>
        <v>0</v>
      </c>
      <c r="R157" t="str">
        <f t="shared" si="13"/>
        <v/>
      </c>
      <c r="S157" t="str">
        <f>IF(CompartenDetalle!G157="","",IF(ISNUMBER(SEARCH("DOBLE GRADO",G157)),"","1"))</f>
        <v/>
      </c>
      <c r="T157" t="str">
        <f>IF(N157=CompartenDetalle!N157,"","*")</f>
        <v/>
      </c>
      <c r="U157" t="str">
        <f>IF(O157=CompartenDetalle!O157,"","*")</f>
        <v/>
      </c>
      <c r="V157" t="str">
        <f>IF(P157=CompartenDetalle!P157,"","*")</f>
        <v/>
      </c>
      <c r="W157" t="str">
        <f>IF(Q157=CompartenDetalle!Q157,"","*")</f>
        <v/>
      </c>
      <c r="X157" t="str">
        <f>IF(R157=CompartenDetalle!R157,"","*")</f>
        <v/>
      </c>
      <c r="Y157" t="str">
        <f>IF(S157=CompartenDetalle!S157,"","*")</f>
        <v/>
      </c>
    </row>
    <row r="158" spans="4:25" hidden="1">
      <c r="D158" t="str">
        <f>_xlfn.CONCAT(CompartenDetalle!C158," - ",CompartenDetalle!D158," - ",CompartenDetalle!E158)</f>
        <v>2 - 2033016 - ORGANIZACION Y ARQUITECTURA DE COMPUTADORES</v>
      </c>
      <c r="G158" t="str">
        <f>CompartenDetalle!G158</f>
        <v>DOBLE GRADO EN INGENIERIA INFORMATICA Y ADMINISTRACION Y DIRECCION DE EMPRESAS (MOSTOLES)</v>
      </c>
      <c r="I158" t="str">
        <f>_xlfn.CONCAT(CompartenDetalle!H158," - ",CompartenDetalle!I158," - ",CompartenDetalle!J158)</f>
        <v>2 - 2097026 - ORGANIZACION Y ARQUITECTURA DE COMPUTADORES</v>
      </c>
      <c r="K158">
        <v>6</v>
      </c>
      <c r="L158">
        <v>1</v>
      </c>
      <c r="M158">
        <v>5</v>
      </c>
      <c r="N158">
        <f t="shared" si="10"/>
        <v>1</v>
      </c>
      <c r="O158">
        <f t="shared" si="11"/>
        <v>4</v>
      </c>
      <c r="P158" t="str">
        <f t="shared" si="12"/>
        <v>OK</v>
      </c>
      <c r="Q158">
        <f t="shared" si="14"/>
        <v>0</v>
      </c>
      <c r="R158">
        <f t="shared" si="13"/>
        <v>1</v>
      </c>
      <c r="S158" t="str">
        <f>IF(CompartenDetalle!G158="","",IF(ISNUMBER(SEARCH("DOBLE GRADO",G158)),"","1"))</f>
        <v/>
      </c>
      <c r="T158" t="str">
        <f>IF(N158=CompartenDetalle!N158,"","*")</f>
        <v/>
      </c>
      <c r="U158" t="str">
        <f>IF(O158=CompartenDetalle!O158,"","*")</f>
        <v/>
      </c>
      <c r="V158" t="str">
        <f>IF(P158=CompartenDetalle!P158,"","*")</f>
        <v/>
      </c>
      <c r="W158" t="str">
        <f>IF(Q158=CompartenDetalle!Q158,"","*")</f>
        <v/>
      </c>
      <c r="X158" t="str">
        <f>IF(R158=CompartenDetalle!R158,"","*")</f>
        <v/>
      </c>
      <c r="Y158" t="str">
        <f>IF(S158=CompartenDetalle!S158,"","*")</f>
        <v/>
      </c>
    </row>
    <row r="159" spans="4:25" hidden="1">
      <c r="D159" t="str">
        <f>_xlfn.CONCAT(CompartenDetalle!C159," - ",CompartenDetalle!D159," - ",CompartenDetalle!E159)</f>
        <v>2 - 2033016 - ORGANIZACION Y ARQUITECTURA DE COMPUTADORES</v>
      </c>
      <c r="G159" t="str">
        <f>CompartenDetalle!G159</f>
        <v>DOBLE GRADO EN INGENIERIA INFORMATICA E INGENIERIA DEL SOFTWARE (MOSTOLES)</v>
      </c>
      <c r="I159" t="str">
        <f>_xlfn.CONCAT(CompartenDetalle!H159," - ",CompartenDetalle!I159," - ",CompartenDetalle!J159)</f>
        <v>2 - 2114022 - ORGANIZACION Y ARQUITECTURA DE COMPUTADORES</v>
      </c>
      <c r="K159">
        <v>13</v>
      </c>
      <c r="L159">
        <v>4</v>
      </c>
      <c r="M159">
        <v>9</v>
      </c>
      <c r="N159">
        <f t="shared" si="10"/>
        <v>1</v>
      </c>
      <c r="O159">
        <f t="shared" si="11"/>
        <v>4</v>
      </c>
      <c r="P159" t="str">
        <f t="shared" si="12"/>
        <v>OK</v>
      </c>
      <c r="Q159">
        <f t="shared" si="14"/>
        <v>0</v>
      </c>
      <c r="R159">
        <f t="shared" si="13"/>
        <v>1</v>
      </c>
      <c r="S159" t="str">
        <f>IF(CompartenDetalle!G159="","",IF(ISNUMBER(SEARCH("DOBLE GRADO",G159)),"","1"))</f>
        <v/>
      </c>
      <c r="T159" t="str">
        <f>IF(N159=CompartenDetalle!N159,"","*")</f>
        <v/>
      </c>
      <c r="U159" t="str">
        <f>IF(O159=CompartenDetalle!O159,"","*")</f>
        <v/>
      </c>
      <c r="V159" t="str">
        <f>IF(P159=CompartenDetalle!P159,"","*")</f>
        <v/>
      </c>
      <c r="W159" t="str">
        <f>IF(Q159=CompartenDetalle!Q159,"","*")</f>
        <v/>
      </c>
      <c r="X159" t="str">
        <f>IF(R159=CompartenDetalle!R159,"","*")</f>
        <v/>
      </c>
      <c r="Y159" t="str">
        <f>IF(S159=CompartenDetalle!S159,"","*")</f>
        <v/>
      </c>
    </row>
    <row r="160" spans="4:25" hidden="1">
      <c r="D160" t="str">
        <f>_xlfn.CONCAT(CompartenDetalle!C160," - ",CompartenDetalle!D160," - ",CompartenDetalle!E160)</f>
        <v>2 - 2033016 - ORGANIZACION Y ARQUITECTURA DE COMPUTADORES</v>
      </c>
      <c r="G160" t="str">
        <f>CompartenDetalle!G160</f>
        <v>DOBLE GRADO EN INGENIERIA INFORMATICA Y MATEMATICAS (MOSTOLES) II</v>
      </c>
      <c r="I160" t="str">
        <f>_xlfn.CONCAT(CompartenDetalle!H160," - ",CompartenDetalle!I160," - ",CompartenDetalle!J160)</f>
        <v>2 - 2315018 - ORGANIZACION Y ARQUITECTURA DE COMPUTADORES</v>
      </c>
      <c r="K160">
        <v>6</v>
      </c>
      <c r="L160">
        <v>1</v>
      </c>
      <c r="M160">
        <v>5</v>
      </c>
      <c r="N160">
        <f t="shared" si="10"/>
        <v>1</v>
      </c>
      <c r="O160">
        <f t="shared" si="11"/>
        <v>4</v>
      </c>
      <c r="P160" t="str">
        <f t="shared" si="12"/>
        <v>OK</v>
      </c>
      <c r="Q160">
        <f t="shared" si="14"/>
        <v>0</v>
      </c>
      <c r="R160">
        <f t="shared" si="13"/>
        <v>1</v>
      </c>
      <c r="S160" t="str">
        <f>IF(CompartenDetalle!G160="","",IF(ISNUMBER(SEARCH("DOBLE GRADO",G160)),"","1"))</f>
        <v/>
      </c>
      <c r="T160" t="str">
        <f>IF(N160=CompartenDetalle!N160,"","*")</f>
        <v/>
      </c>
      <c r="U160" t="str">
        <f>IF(O160=CompartenDetalle!O160,"","*")</f>
        <v/>
      </c>
      <c r="V160" t="str">
        <f>IF(P160=CompartenDetalle!P160,"","*")</f>
        <v/>
      </c>
      <c r="W160" t="str">
        <f>IF(Q160=CompartenDetalle!Q160,"","*")</f>
        <v/>
      </c>
      <c r="X160" t="str">
        <f>IF(R160=CompartenDetalle!R160,"","*")</f>
        <v/>
      </c>
      <c r="Y160" t="str">
        <f>IF(S160=CompartenDetalle!S160,"","*")</f>
        <v/>
      </c>
    </row>
    <row r="161" spans="4:25" hidden="1">
      <c r="D161" t="str">
        <f>_xlfn.CONCAT(CompartenDetalle!C161," - ",CompartenDetalle!D161," - ",CompartenDetalle!E161)</f>
        <v>2 - 2033016 - ORGANIZACION Y ARQUITECTURA DE COMPUTADORES</v>
      </c>
      <c r="G161">
        <f>CompartenDetalle!G161</f>
        <v>0</v>
      </c>
      <c r="I161" t="str">
        <f>_xlfn.CONCAT(CompartenDetalle!H161," - ",CompartenDetalle!I161," - ",CompartenDetalle!J161)</f>
        <v xml:space="preserve"> -  - </v>
      </c>
      <c r="K161">
        <v>41</v>
      </c>
      <c r="L161">
        <v>3</v>
      </c>
      <c r="M161">
        <v>38</v>
      </c>
      <c r="N161">
        <f t="shared" si="10"/>
        <v>0</v>
      </c>
      <c r="O161">
        <f t="shared" si="11"/>
        <v>4</v>
      </c>
      <c r="P161" t="str">
        <f t="shared" si="12"/>
        <v>OK</v>
      </c>
      <c r="Q161">
        <f t="shared" si="14"/>
        <v>0</v>
      </c>
      <c r="R161" t="str">
        <f t="shared" si="13"/>
        <v/>
      </c>
      <c r="S161" t="str">
        <f>IF(CompartenDetalle!G161="","",IF(ISNUMBER(SEARCH("DOBLE GRADO",G161)),"","1"))</f>
        <v/>
      </c>
      <c r="T161" t="str">
        <f>IF(N161=CompartenDetalle!N161,"","*")</f>
        <v/>
      </c>
      <c r="U161" t="str">
        <f>IF(O161=CompartenDetalle!O161,"","*")</f>
        <v/>
      </c>
      <c r="V161" t="str">
        <f>IF(P161=CompartenDetalle!P161,"","*")</f>
        <v/>
      </c>
      <c r="W161" t="str">
        <f>IF(Q161=CompartenDetalle!Q161,"","*")</f>
        <v/>
      </c>
      <c r="X161" t="str">
        <f>IF(R161=CompartenDetalle!R161,"","*")</f>
        <v/>
      </c>
      <c r="Y161" t="str">
        <f>IF(S161=CompartenDetalle!S161,"","*")</f>
        <v/>
      </c>
    </row>
    <row r="162" spans="4:25" hidden="1">
      <c r="D162" t="str">
        <f>_xlfn.CONCAT(CompartenDetalle!C162," - ",CompartenDetalle!D162," - ",CompartenDetalle!E162)</f>
        <v>2 - 2033017 - METODOS OPERATIVOS Y ESTADISTICOS DE GESTION</v>
      </c>
      <c r="G162" t="str">
        <f>CompartenDetalle!G162</f>
        <v>DOBLE GRADO EN INGENIERIA INFORMATICA Y MATEMATICAS (MOSTOLES) II</v>
      </c>
      <c r="I162" t="str">
        <f>_xlfn.CONCAT(CompartenDetalle!H162," - ",CompartenDetalle!I162," - ",CompartenDetalle!J162)</f>
        <v>2 - 2315017 - METODOS OPERATIVOS Y ESTADISTICOS DE GESTION</v>
      </c>
      <c r="K162">
        <v>6</v>
      </c>
      <c r="L162">
        <v>1</v>
      </c>
      <c r="M162">
        <v>5</v>
      </c>
      <c r="N162">
        <f t="shared" si="10"/>
        <v>1</v>
      </c>
      <c r="O162">
        <f t="shared" si="11"/>
        <v>2</v>
      </c>
      <c r="P162" t="str">
        <f t="shared" si="12"/>
        <v>OK</v>
      </c>
      <c r="Q162">
        <f t="shared" si="14"/>
        <v>0</v>
      </c>
      <c r="R162">
        <f t="shared" si="13"/>
        <v>1</v>
      </c>
      <c r="S162" t="str">
        <f>IF(CompartenDetalle!G162="","",IF(ISNUMBER(SEARCH("DOBLE GRADO",G162)),"","1"))</f>
        <v/>
      </c>
      <c r="T162" t="str">
        <f>IF(N162=CompartenDetalle!N162,"","*")</f>
        <v/>
      </c>
      <c r="U162" t="str">
        <f>IF(O162=CompartenDetalle!O162,"","*")</f>
        <v/>
      </c>
      <c r="V162" t="str">
        <f>IF(P162=CompartenDetalle!P162,"","*")</f>
        <v/>
      </c>
      <c r="W162" t="str">
        <f>IF(Q162=CompartenDetalle!Q162,"","*")</f>
        <v/>
      </c>
      <c r="X162" t="str">
        <f>IF(R162=CompartenDetalle!R162,"","*")</f>
        <v/>
      </c>
      <c r="Y162" t="str">
        <f>IF(S162=CompartenDetalle!S162,"","*")</f>
        <v/>
      </c>
    </row>
    <row r="163" spans="4:25" hidden="1">
      <c r="D163" t="str">
        <f>_xlfn.CONCAT(CompartenDetalle!C163," - ",CompartenDetalle!D163," - ",CompartenDetalle!E163)</f>
        <v>2 - 2033017 - METODOS OPERATIVOS Y ESTADISTICOS DE GESTION</v>
      </c>
      <c r="G163">
        <f>CompartenDetalle!G163</f>
        <v>0</v>
      </c>
      <c r="I163" t="str">
        <f>_xlfn.CONCAT(CompartenDetalle!H163," - ",CompartenDetalle!I163," - ",CompartenDetalle!J163)</f>
        <v xml:space="preserve"> -  - </v>
      </c>
      <c r="K163">
        <v>27</v>
      </c>
      <c r="L163">
        <v>2</v>
      </c>
      <c r="M163">
        <v>25</v>
      </c>
      <c r="N163">
        <f t="shared" si="10"/>
        <v>0</v>
      </c>
      <c r="O163">
        <f t="shared" si="11"/>
        <v>2</v>
      </c>
      <c r="P163" t="str">
        <f t="shared" si="12"/>
        <v>OK</v>
      </c>
      <c r="Q163">
        <f t="shared" si="14"/>
        <v>0</v>
      </c>
      <c r="R163" t="str">
        <f t="shared" si="13"/>
        <v/>
      </c>
      <c r="S163" t="str">
        <f>IF(CompartenDetalle!G163="","",IF(ISNUMBER(SEARCH("DOBLE GRADO",G163)),"","1"))</f>
        <v/>
      </c>
      <c r="T163" t="str">
        <f>IF(N163=CompartenDetalle!N163,"","*")</f>
        <v/>
      </c>
      <c r="U163" t="str">
        <f>IF(O163=CompartenDetalle!O163,"","*")</f>
        <v/>
      </c>
      <c r="V163" t="str">
        <f>IF(P163=CompartenDetalle!P163,"","*")</f>
        <v/>
      </c>
      <c r="W163" t="str">
        <f>IF(Q163=CompartenDetalle!Q163,"","*")</f>
        <v/>
      </c>
      <c r="X163" t="str">
        <f>IF(R163=CompartenDetalle!R163,"","*")</f>
        <v/>
      </c>
      <c r="Y163" t="str">
        <f>IF(S163=CompartenDetalle!S163,"","*")</f>
        <v/>
      </c>
    </row>
    <row r="164" spans="4:25" hidden="1">
      <c r="D164" t="str">
        <f>_xlfn.CONCAT(CompartenDetalle!C164," - ",CompartenDetalle!D164," - ",CompartenDetalle!E164)</f>
        <v>2 - 2033018 - REDES DE COMPUTADORES</v>
      </c>
      <c r="G164" t="str">
        <f>CompartenDetalle!G164</f>
        <v>DOBLE GRADO EN INGENIERIA INFORMATICA Y ADMINISTRACION Y DIRECCION DE EMPRESAS (MOSTOLES)</v>
      </c>
      <c r="I164" t="str">
        <f>_xlfn.CONCAT(CompartenDetalle!H164," - ",CompartenDetalle!I164," - ",CompartenDetalle!J164)</f>
        <v>2 - 2097027 - REDES DE COMPUTADORES</v>
      </c>
      <c r="K164">
        <v>5</v>
      </c>
      <c r="L164">
        <v>0</v>
      </c>
      <c r="M164">
        <v>5</v>
      </c>
      <c r="N164">
        <f t="shared" si="10"/>
        <v>1</v>
      </c>
      <c r="O164">
        <f t="shared" si="11"/>
        <v>3</v>
      </c>
      <c r="P164" t="str">
        <f t="shared" si="12"/>
        <v>OK</v>
      </c>
      <c r="Q164">
        <f t="shared" si="14"/>
        <v>0</v>
      </c>
      <c r="R164">
        <f t="shared" si="13"/>
        <v>1</v>
      </c>
      <c r="S164" t="str">
        <f>IF(CompartenDetalle!G164="","",IF(ISNUMBER(SEARCH("DOBLE GRADO",G164)),"","1"))</f>
        <v/>
      </c>
      <c r="T164" t="str">
        <f>IF(N164=CompartenDetalle!N164,"","*")</f>
        <v/>
      </c>
      <c r="U164" t="str">
        <f>IF(O164=CompartenDetalle!O164,"","*")</f>
        <v/>
      </c>
      <c r="V164" t="str">
        <f>IF(P164=CompartenDetalle!P164,"","*")</f>
        <v/>
      </c>
      <c r="W164" t="str">
        <f>IF(Q164=CompartenDetalle!Q164,"","*")</f>
        <v/>
      </c>
      <c r="X164" t="str">
        <f>IF(R164=CompartenDetalle!R164,"","*")</f>
        <v/>
      </c>
      <c r="Y164" t="str">
        <f>IF(S164=CompartenDetalle!S164,"","*")</f>
        <v/>
      </c>
    </row>
    <row r="165" spans="4:25" hidden="1">
      <c r="D165" t="str">
        <f>_xlfn.CONCAT(CompartenDetalle!C165," - ",CompartenDetalle!D165," - ",CompartenDetalle!E165)</f>
        <v>2 - 2033018 - REDES DE COMPUTADORES</v>
      </c>
      <c r="G165" t="str">
        <f>CompartenDetalle!G165</f>
        <v>DOBLE GRADO EN INGENIERIA INFORMATICA Y MATEMATICAS (MOSTOLES) II</v>
      </c>
      <c r="I165" t="str">
        <f>_xlfn.CONCAT(CompartenDetalle!H165," - ",CompartenDetalle!I165," - ",CompartenDetalle!J165)</f>
        <v>3 - 2315029 - REDES DE COMPUTADORES</v>
      </c>
      <c r="K165">
        <v>5</v>
      </c>
      <c r="L165">
        <v>1</v>
      </c>
      <c r="M165">
        <v>4</v>
      </c>
      <c r="N165">
        <f t="shared" si="10"/>
        <v>1</v>
      </c>
      <c r="O165">
        <f t="shared" si="11"/>
        <v>3</v>
      </c>
      <c r="P165" t="str">
        <f t="shared" si="12"/>
        <v>OK</v>
      </c>
      <c r="Q165">
        <f t="shared" si="14"/>
        <v>0</v>
      </c>
      <c r="R165">
        <f t="shared" si="13"/>
        <v>1</v>
      </c>
      <c r="S165" t="str">
        <f>IF(CompartenDetalle!G165="","",IF(ISNUMBER(SEARCH("DOBLE GRADO",G165)),"","1"))</f>
        <v/>
      </c>
      <c r="T165" t="str">
        <f>IF(N165=CompartenDetalle!N165,"","*")</f>
        <v/>
      </c>
      <c r="U165" t="str">
        <f>IF(O165=CompartenDetalle!O165,"","*")</f>
        <v/>
      </c>
      <c r="V165" t="str">
        <f>IF(P165=CompartenDetalle!P165,"","*")</f>
        <v/>
      </c>
      <c r="W165" t="str">
        <f>IF(Q165=CompartenDetalle!Q165,"","*")</f>
        <v/>
      </c>
      <c r="X165" t="str">
        <f>IF(R165=CompartenDetalle!R165,"","*")</f>
        <v/>
      </c>
      <c r="Y165" t="str">
        <f>IF(S165=CompartenDetalle!S165,"","*")</f>
        <v/>
      </c>
    </row>
    <row r="166" spans="4:25" hidden="1">
      <c r="D166" t="str">
        <f>_xlfn.CONCAT(CompartenDetalle!C166," - ",CompartenDetalle!D166," - ",CompartenDetalle!E166)</f>
        <v>2 - 2033018 - REDES DE COMPUTADORES</v>
      </c>
      <c r="G166">
        <f>CompartenDetalle!G166</f>
        <v>0</v>
      </c>
      <c r="I166" t="str">
        <f>_xlfn.CONCAT(CompartenDetalle!H166," - ",CompartenDetalle!I166," - ",CompartenDetalle!J166)</f>
        <v xml:space="preserve"> -  - </v>
      </c>
      <c r="K166">
        <v>26</v>
      </c>
      <c r="L166">
        <v>2</v>
      </c>
      <c r="M166">
        <v>24</v>
      </c>
      <c r="N166">
        <f t="shared" si="10"/>
        <v>0</v>
      </c>
      <c r="O166">
        <f t="shared" si="11"/>
        <v>3</v>
      </c>
      <c r="P166" t="str">
        <f t="shared" si="12"/>
        <v>OK</v>
      </c>
      <c r="Q166">
        <f t="shared" si="14"/>
        <v>0</v>
      </c>
      <c r="R166" t="str">
        <f t="shared" si="13"/>
        <v/>
      </c>
      <c r="S166" t="str">
        <f>IF(CompartenDetalle!G166="","",IF(ISNUMBER(SEARCH("DOBLE GRADO",G166)),"","1"))</f>
        <v/>
      </c>
      <c r="T166" t="str">
        <f>IF(N166=CompartenDetalle!N166,"","*")</f>
        <v/>
      </c>
      <c r="U166" t="str">
        <f>IF(O166=CompartenDetalle!O166,"","*")</f>
        <v/>
      </c>
      <c r="V166" t="str">
        <f>IF(P166=CompartenDetalle!P166,"","*")</f>
        <v/>
      </c>
      <c r="W166" t="str">
        <f>IF(Q166=CompartenDetalle!Q166,"","*")</f>
        <v/>
      </c>
      <c r="X166" t="str">
        <f>IF(R166=CompartenDetalle!R166,"","*")</f>
        <v/>
      </c>
      <c r="Y166" t="str">
        <f>IF(S166=CompartenDetalle!S166,"","*")</f>
        <v/>
      </c>
    </row>
    <row r="167" spans="4:25" hidden="1">
      <c r="D167" t="str">
        <f>_xlfn.CONCAT(CompartenDetalle!C167," - ",CompartenDetalle!D167," - ",CompartenDetalle!E167)</f>
        <v>2 - 2033019 - DISEÑO Y ANALISIS DE ALGORITMOS</v>
      </c>
      <c r="G167" t="str">
        <f>CompartenDetalle!G167</f>
        <v>DOBLE GRADO EN INGENIERIA INFORMATICA Y ADMINISTRACION Y DIRECCION DE EMPRESAS (MOSTOLES)</v>
      </c>
      <c r="I167" t="str">
        <f>_xlfn.CONCAT(CompartenDetalle!H167," - ",CompartenDetalle!I167," - ",CompartenDetalle!J167)</f>
        <v>3 - 2097038 - DISEÑO Y ANALISIS DE ALGORITMOS</v>
      </c>
      <c r="K167">
        <v>6</v>
      </c>
      <c r="L167">
        <v>3</v>
      </c>
      <c r="M167">
        <v>3</v>
      </c>
      <c r="N167">
        <f t="shared" si="10"/>
        <v>1</v>
      </c>
      <c r="O167">
        <f t="shared" si="11"/>
        <v>4</v>
      </c>
      <c r="P167" t="str">
        <f t="shared" si="12"/>
        <v>OK</v>
      </c>
      <c r="Q167">
        <f t="shared" si="14"/>
        <v>0</v>
      </c>
      <c r="R167">
        <f t="shared" si="13"/>
        <v>1</v>
      </c>
      <c r="S167" t="str">
        <f>IF(CompartenDetalle!G167="","",IF(ISNUMBER(SEARCH("DOBLE GRADO",G167)),"","1"))</f>
        <v/>
      </c>
      <c r="T167" t="str">
        <f>IF(N167=CompartenDetalle!N167,"","*")</f>
        <v/>
      </c>
      <c r="U167" t="str">
        <f>IF(O167=CompartenDetalle!O167,"","*")</f>
        <v/>
      </c>
      <c r="V167" t="str">
        <f>IF(P167=CompartenDetalle!P167,"","*")</f>
        <v/>
      </c>
      <c r="W167" t="str">
        <f>IF(Q167=CompartenDetalle!Q167,"","*")</f>
        <v/>
      </c>
      <c r="X167" t="str">
        <f>IF(R167=CompartenDetalle!R167,"","*")</f>
        <v/>
      </c>
      <c r="Y167" t="str">
        <f>IF(S167=CompartenDetalle!S167,"","*")</f>
        <v/>
      </c>
    </row>
    <row r="168" spans="4:25" hidden="1">
      <c r="D168" t="str">
        <f>_xlfn.CONCAT(CompartenDetalle!C168," - ",CompartenDetalle!D168," - ",CompartenDetalle!E168)</f>
        <v>2 - 2033019 - DISEÑO Y ANALISIS DE ALGORITMOS</v>
      </c>
      <c r="G168" t="str">
        <f>CompartenDetalle!G168</f>
        <v>DOBLE GRADO EN INGENIERIA INFORMATICA E INGENIERIA DE COMPUTADORES (MOSTOLES)</v>
      </c>
      <c r="I168" t="str">
        <f>_xlfn.CONCAT(CompartenDetalle!H168," - ",CompartenDetalle!I168," - ",CompartenDetalle!J168)</f>
        <v>2 - 2113020 - DISEÑO Y ANALISIS DE ALGORITMOS</v>
      </c>
      <c r="K168">
        <v>14</v>
      </c>
      <c r="L168">
        <v>2</v>
      </c>
      <c r="M168">
        <v>12</v>
      </c>
      <c r="N168">
        <f t="shared" si="10"/>
        <v>1</v>
      </c>
      <c r="O168">
        <f t="shared" si="11"/>
        <v>4</v>
      </c>
      <c r="P168" t="str">
        <f t="shared" si="12"/>
        <v>OK</v>
      </c>
      <c r="Q168">
        <f t="shared" si="14"/>
        <v>0</v>
      </c>
      <c r="R168">
        <f t="shared" si="13"/>
        <v>1</v>
      </c>
      <c r="S168" t="str">
        <f>IF(CompartenDetalle!G168="","",IF(ISNUMBER(SEARCH("DOBLE GRADO",G168)),"","1"))</f>
        <v/>
      </c>
      <c r="T168" t="str">
        <f>IF(N168=CompartenDetalle!N168,"","*")</f>
        <v/>
      </c>
      <c r="U168" t="str">
        <f>IF(O168=CompartenDetalle!O168,"","*")</f>
        <v/>
      </c>
      <c r="V168" t="str">
        <f>IF(P168=CompartenDetalle!P168,"","*")</f>
        <v/>
      </c>
      <c r="W168" t="str">
        <f>IF(Q168=CompartenDetalle!Q168,"","*")</f>
        <v/>
      </c>
      <c r="X168" t="str">
        <f>IF(R168=CompartenDetalle!R168,"","*")</f>
        <v/>
      </c>
      <c r="Y168" t="str">
        <f>IF(S168=CompartenDetalle!S168,"","*")</f>
        <v/>
      </c>
    </row>
    <row r="169" spans="4:25" hidden="1">
      <c r="D169" t="str">
        <f>_xlfn.CONCAT(CompartenDetalle!C169," - ",CompartenDetalle!D169," - ",CompartenDetalle!E169)</f>
        <v>2 - 2033019 - DISEÑO Y ANALISIS DE ALGORITMOS</v>
      </c>
      <c r="G169" t="str">
        <f>CompartenDetalle!G169</f>
        <v>DOBLE GRADO EN INGENIERIA INFORMATICA Y MATEMATICAS (MOSTOLES) II</v>
      </c>
      <c r="I169" t="str">
        <f>_xlfn.CONCAT(CompartenDetalle!H169," - ",CompartenDetalle!I169," - ",CompartenDetalle!J169)</f>
        <v>3 - 2315030 - DISEÑO Y ANALISIS DE ALGORITMOS</v>
      </c>
      <c r="K169">
        <v>5</v>
      </c>
      <c r="L169">
        <v>1</v>
      </c>
      <c r="M169">
        <v>4</v>
      </c>
      <c r="N169">
        <f t="shared" si="10"/>
        <v>1</v>
      </c>
      <c r="O169">
        <f t="shared" si="11"/>
        <v>4</v>
      </c>
      <c r="P169" t="str">
        <f t="shared" si="12"/>
        <v>OK</v>
      </c>
      <c r="Q169">
        <f t="shared" si="14"/>
        <v>0</v>
      </c>
      <c r="R169">
        <f t="shared" si="13"/>
        <v>1</v>
      </c>
      <c r="S169" t="str">
        <f>IF(CompartenDetalle!G169="","",IF(ISNUMBER(SEARCH("DOBLE GRADO",G169)),"","1"))</f>
        <v/>
      </c>
      <c r="T169" t="str">
        <f>IF(N169=CompartenDetalle!N169,"","*")</f>
        <v/>
      </c>
      <c r="U169" t="str">
        <f>IF(O169=CompartenDetalle!O169,"","*")</f>
        <v/>
      </c>
      <c r="V169" t="str">
        <f>IF(P169=CompartenDetalle!P169,"","*")</f>
        <v/>
      </c>
      <c r="W169" t="str">
        <f>IF(Q169=CompartenDetalle!Q169,"","*")</f>
        <v/>
      </c>
      <c r="X169" t="str">
        <f>IF(R169=CompartenDetalle!R169,"","*")</f>
        <v/>
      </c>
      <c r="Y169" t="str">
        <f>IF(S169=CompartenDetalle!S169,"","*")</f>
        <v/>
      </c>
    </row>
    <row r="170" spans="4:25" hidden="1">
      <c r="D170" t="str">
        <f>_xlfn.CONCAT(CompartenDetalle!C170," - ",CompartenDetalle!D170," - ",CompartenDetalle!E170)</f>
        <v>2 - 2033019 - DISEÑO Y ANALISIS DE ALGORITMOS</v>
      </c>
      <c r="G170">
        <f>CompartenDetalle!G170</f>
        <v>0</v>
      </c>
      <c r="I170" t="str">
        <f>_xlfn.CONCAT(CompartenDetalle!H170," - ",CompartenDetalle!I170," - ",CompartenDetalle!J170)</f>
        <v xml:space="preserve"> -  - </v>
      </c>
      <c r="K170">
        <v>45</v>
      </c>
      <c r="L170">
        <v>3</v>
      </c>
      <c r="M170">
        <v>42</v>
      </c>
      <c r="N170">
        <f t="shared" si="10"/>
        <v>0</v>
      </c>
      <c r="O170">
        <f t="shared" si="11"/>
        <v>4</v>
      </c>
      <c r="P170" t="str">
        <f t="shared" si="12"/>
        <v>OK</v>
      </c>
      <c r="Q170">
        <f t="shared" si="14"/>
        <v>0</v>
      </c>
      <c r="R170" t="str">
        <f t="shared" si="13"/>
        <v/>
      </c>
      <c r="S170" t="str">
        <f>IF(CompartenDetalle!G170="","",IF(ISNUMBER(SEARCH("DOBLE GRADO",G170)),"","1"))</f>
        <v/>
      </c>
      <c r="T170" t="str">
        <f>IF(N170=CompartenDetalle!N170,"","*")</f>
        <v/>
      </c>
      <c r="U170" t="str">
        <f>IF(O170=CompartenDetalle!O170,"","*")</f>
        <v/>
      </c>
      <c r="V170" t="str">
        <f>IF(P170=CompartenDetalle!P170,"","*")</f>
        <v/>
      </c>
      <c r="W170" t="str">
        <f>IF(Q170=CompartenDetalle!Q170,"","*")</f>
        <v/>
      </c>
      <c r="X170" t="str">
        <f>IF(R170=CompartenDetalle!R170,"","*")</f>
        <v/>
      </c>
      <c r="Y170" t="str">
        <f>IF(S170=CompartenDetalle!S170,"","*")</f>
        <v/>
      </c>
    </row>
    <row r="171" spans="4:25" hidden="1">
      <c r="D171" t="str">
        <f>_xlfn.CONCAT(CompartenDetalle!C171," - ",CompartenDetalle!D171," - ",CompartenDetalle!E171)</f>
        <v>2 - 2033020 - INGENIERIA DEL SOFTWARE</v>
      </c>
      <c r="G171" t="str">
        <f>CompartenDetalle!G171</f>
        <v>DOBLE GRADO EN INGENIERIA INFORMATICA Y ADMINISTRACION Y DIRECCION DE EMPRESAS (MOSTOLES)</v>
      </c>
      <c r="I171" t="str">
        <f>_xlfn.CONCAT(CompartenDetalle!H171," - ",CompartenDetalle!I171," - ",CompartenDetalle!J171)</f>
        <v>3 - 2097021 - INGENIERIA DEL SOFTWARE</v>
      </c>
      <c r="K171">
        <v>2</v>
      </c>
      <c r="L171">
        <v>1</v>
      </c>
      <c r="M171">
        <v>1</v>
      </c>
      <c r="N171">
        <f t="shared" si="10"/>
        <v>1</v>
      </c>
      <c r="O171">
        <f t="shared" si="11"/>
        <v>4</v>
      </c>
      <c r="P171" t="str">
        <f t="shared" si="12"/>
        <v>OK</v>
      </c>
      <c r="Q171">
        <f t="shared" si="14"/>
        <v>0</v>
      </c>
      <c r="R171">
        <f t="shared" si="13"/>
        <v>1</v>
      </c>
      <c r="S171" t="str">
        <f>IF(CompartenDetalle!G171="","",IF(ISNUMBER(SEARCH("DOBLE GRADO",G171)),"","1"))</f>
        <v/>
      </c>
      <c r="T171" t="str">
        <f>IF(N171=CompartenDetalle!N171,"","*")</f>
        <v/>
      </c>
      <c r="U171" t="str">
        <f>IF(O171=CompartenDetalle!O171,"","*")</f>
        <v/>
      </c>
      <c r="V171" t="str">
        <f>IF(P171=CompartenDetalle!P171,"","*")</f>
        <v/>
      </c>
      <c r="W171" t="str">
        <f>IF(Q171=CompartenDetalle!Q171,"","*")</f>
        <v/>
      </c>
      <c r="X171" t="str">
        <f>IF(R171=CompartenDetalle!R171,"","*")</f>
        <v/>
      </c>
      <c r="Y171" t="str">
        <f>IF(S171=CompartenDetalle!S171,"","*")</f>
        <v/>
      </c>
    </row>
    <row r="172" spans="4:25" hidden="1">
      <c r="D172" t="str">
        <f>_xlfn.CONCAT(CompartenDetalle!C172," - ",CompartenDetalle!D172," - ",CompartenDetalle!E172)</f>
        <v>2 - 2033020 - INGENIERIA DEL SOFTWARE</v>
      </c>
      <c r="G172" t="str">
        <f>CompartenDetalle!G172</f>
        <v>DOBLE GRADO EN INGENIERIA INFORMATICA E INGENIERIA DE COMPUTADORES (MOSTOLES)</v>
      </c>
      <c r="I172" t="str">
        <f>_xlfn.CONCAT(CompartenDetalle!H172," - ",CompartenDetalle!I172," - ",CompartenDetalle!J172)</f>
        <v>2 - 2113022 - INGENIERIA DEL SOFTWARE</v>
      </c>
      <c r="K172">
        <v>11</v>
      </c>
      <c r="L172">
        <v>4</v>
      </c>
      <c r="M172">
        <v>7</v>
      </c>
      <c r="N172">
        <f t="shared" si="10"/>
        <v>1</v>
      </c>
      <c r="O172">
        <f t="shared" si="11"/>
        <v>4</v>
      </c>
      <c r="P172" t="str">
        <f t="shared" si="12"/>
        <v>OK</v>
      </c>
      <c r="Q172">
        <f t="shared" si="14"/>
        <v>0</v>
      </c>
      <c r="R172">
        <f t="shared" si="13"/>
        <v>1</v>
      </c>
      <c r="S172" t="str">
        <f>IF(CompartenDetalle!G172="","",IF(ISNUMBER(SEARCH("DOBLE GRADO",G172)),"","1"))</f>
        <v/>
      </c>
      <c r="T172" t="str">
        <f>IF(N172=CompartenDetalle!N172,"","*")</f>
        <v/>
      </c>
      <c r="U172" t="str">
        <f>IF(O172=CompartenDetalle!O172,"","*")</f>
        <v/>
      </c>
      <c r="V172" t="str">
        <f>IF(P172=CompartenDetalle!P172,"","*")</f>
        <v/>
      </c>
      <c r="W172" t="str">
        <f>IF(Q172=CompartenDetalle!Q172,"","*")</f>
        <v/>
      </c>
      <c r="X172" t="str">
        <f>IF(R172=CompartenDetalle!R172,"","*")</f>
        <v/>
      </c>
      <c r="Y172" t="str">
        <f>IF(S172=CompartenDetalle!S172,"","*")</f>
        <v/>
      </c>
    </row>
    <row r="173" spans="4:25" hidden="1">
      <c r="D173" t="str">
        <f>_xlfn.CONCAT(CompartenDetalle!C173," - ",CompartenDetalle!D173," - ",CompartenDetalle!E173)</f>
        <v>2 - 2033020 - INGENIERIA DEL SOFTWARE</v>
      </c>
      <c r="G173" t="str">
        <f>CompartenDetalle!G173</f>
        <v>DOBLE GRADO EN INGENIERIA INFORMATICA Y MATEMATICAS (MOSTOLES) II</v>
      </c>
      <c r="I173" t="str">
        <f>_xlfn.CONCAT(CompartenDetalle!H173," - ",CompartenDetalle!I173," - ",CompartenDetalle!J173)</f>
        <v>3 - 2315031 - INGENIERIA DEL SOFTWARE</v>
      </c>
      <c r="K173">
        <v>4</v>
      </c>
      <c r="L173">
        <v>0</v>
      </c>
      <c r="M173">
        <v>4</v>
      </c>
      <c r="N173">
        <f t="shared" si="10"/>
        <v>1</v>
      </c>
      <c r="O173">
        <f t="shared" si="11"/>
        <v>4</v>
      </c>
      <c r="P173" t="str">
        <f t="shared" si="12"/>
        <v>OK</v>
      </c>
      <c r="Q173">
        <f t="shared" si="14"/>
        <v>0</v>
      </c>
      <c r="R173">
        <f t="shared" si="13"/>
        <v>1</v>
      </c>
      <c r="S173" t="str">
        <f>IF(CompartenDetalle!G173="","",IF(ISNUMBER(SEARCH("DOBLE GRADO",G173)),"","1"))</f>
        <v/>
      </c>
      <c r="T173" t="str">
        <f>IF(N173=CompartenDetalle!N173,"","*")</f>
        <v/>
      </c>
      <c r="U173" t="str">
        <f>IF(O173=CompartenDetalle!O173,"","*")</f>
        <v/>
      </c>
      <c r="V173" t="str">
        <f>IF(P173=CompartenDetalle!P173,"","*")</f>
        <v/>
      </c>
      <c r="W173" t="str">
        <f>IF(Q173=CompartenDetalle!Q173,"","*")</f>
        <v/>
      </c>
      <c r="X173" t="str">
        <f>IF(R173=CompartenDetalle!R173,"","*")</f>
        <v/>
      </c>
      <c r="Y173" t="str">
        <f>IF(S173=CompartenDetalle!S173,"","*")</f>
        <v/>
      </c>
    </row>
    <row r="174" spans="4:25" hidden="1">
      <c r="D174" t="str">
        <f>_xlfn.CONCAT(CompartenDetalle!C174," - ",CompartenDetalle!D174," - ",CompartenDetalle!E174)</f>
        <v>2 - 2033020 - INGENIERIA DEL SOFTWARE</v>
      </c>
      <c r="G174">
        <f>CompartenDetalle!G174</f>
        <v>0</v>
      </c>
      <c r="I174" t="str">
        <f>_xlfn.CONCAT(CompartenDetalle!H174," - ",CompartenDetalle!I174," - ",CompartenDetalle!J174)</f>
        <v xml:space="preserve"> -  - </v>
      </c>
      <c r="K174">
        <v>26</v>
      </c>
      <c r="L174">
        <v>2</v>
      </c>
      <c r="M174">
        <v>24</v>
      </c>
      <c r="N174">
        <f t="shared" si="10"/>
        <v>0</v>
      </c>
      <c r="O174">
        <f t="shared" si="11"/>
        <v>4</v>
      </c>
      <c r="P174" t="str">
        <f t="shared" si="12"/>
        <v>OK</v>
      </c>
      <c r="Q174">
        <f t="shared" si="14"/>
        <v>0</v>
      </c>
      <c r="R174" t="str">
        <f t="shared" si="13"/>
        <v/>
      </c>
      <c r="S174" t="str">
        <f>IF(CompartenDetalle!G174="","",IF(ISNUMBER(SEARCH("DOBLE GRADO",G174)),"","1"))</f>
        <v/>
      </c>
      <c r="T174" t="str">
        <f>IF(N174=CompartenDetalle!N174,"","*")</f>
        <v/>
      </c>
      <c r="U174" t="str">
        <f>IF(O174=CompartenDetalle!O174,"","*")</f>
        <v/>
      </c>
      <c r="V174" t="str">
        <f>IF(P174=CompartenDetalle!P174,"","*")</f>
        <v/>
      </c>
      <c r="W174" t="str">
        <f>IF(Q174=CompartenDetalle!Q174,"","*")</f>
        <v/>
      </c>
      <c r="X174" t="str">
        <f>IF(R174=CompartenDetalle!R174,"","*")</f>
        <v/>
      </c>
      <c r="Y174" t="str">
        <f>IF(S174=CompartenDetalle!S174,"","*")</f>
        <v/>
      </c>
    </row>
    <row r="175" spans="4:25" hidden="1">
      <c r="D175" t="str">
        <f>_xlfn.CONCAT(CompartenDetalle!C175," - ",CompartenDetalle!D175," - ",CompartenDetalle!E175)</f>
        <v>3 - 2033021 - SEGURIDAD INFORMATICA</v>
      </c>
      <c r="G175" t="str">
        <f>CompartenDetalle!G175</f>
        <v>DOBLE GRADO EN INGENIERIA INFORMATICA Y ADMINISTRACION Y DIRECCION DE EMPRESAS (MOSTOLES)</v>
      </c>
      <c r="I175" t="str">
        <f>_xlfn.CONCAT(CompartenDetalle!H175," - ",CompartenDetalle!I175," - ",CompartenDetalle!J175)</f>
        <v>4 - 2097042 - SEGURIDAD INFORMATICA</v>
      </c>
      <c r="K175">
        <v>8</v>
      </c>
      <c r="L175">
        <v>2</v>
      </c>
      <c r="M175">
        <v>6</v>
      </c>
      <c r="N175">
        <f t="shared" si="10"/>
        <v>1</v>
      </c>
      <c r="O175">
        <f t="shared" si="11"/>
        <v>5</v>
      </c>
      <c r="P175" t="str">
        <f t="shared" si="12"/>
        <v>OK</v>
      </c>
      <c r="Q175">
        <f t="shared" si="14"/>
        <v>0</v>
      </c>
      <c r="R175">
        <f t="shared" si="13"/>
        <v>1</v>
      </c>
      <c r="S175" t="str">
        <f>IF(CompartenDetalle!G175="","",IF(ISNUMBER(SEARCH("DOBLE GRADO",G175)),"","1"))</f>
        <v/>
      </c>
      <c r="T175" t="str">
        <f>IF(N175=CompartenDetalle!N175,"","*")</f>
        <v/>
      </c>
      <c r="U175" t="str">
        <f>IF(O175=CompartenDetalle!O175,"","*")</f>
        <v/>
      </c>
      <c r="V175" t="str">
        <f>IF(P175=CompartenDetalle!P175,"","*")</f>
        <v/>
      </c>
      <c r="W175" t="str">
        <f>IF(Q175=CompartenDetalle!Q175,"","*")</f>
        <v/>
      </c>
      <c r="X175" t="str">
        <f>IF(R175=CompartenDetalle!R175,"","*")</f>
        <v/>
      </c>
      <c r="Y175" t="str">
        <f>IF(S175=CompartenDetalle!S175,"","*")</f>
        <v/>
      </c>
    </row>
    <row r="176" spans="4:25" hidden="1">
      <c r="D176" t="str">
        <f>_xlfn.CONCAT(CompartenDetalle!C176," - ",CompartenDetalle!D176," - ",CompartenDetalle!E176)</f>
        <v>3 - 2033021 - SEGURIDAD INFORMATICA</v>
      </c>
      <c r="G176" t="str">
        <f>CompartenDetalle!G176</f>
        <v>DOBLE GRADO EN INGENIERIA INFORMATICA E INGENIERIA DE COMPUTADORES (MOSTOLES)</v>
      </c>
      <c r="I176" t="str">
        <f>_xlfn.CONCAT(CompartenDetalle!H176," - ",CompartenDetalle!I176," - ",CompartenDetalle!J176)</f>
        <v>3 - 2113028 - SEGURIDAD INFORMATICA</v>
      </c>
      <c r="K176">
        <v>16</v>
      </c>
      <c r="L176">
        <v>1</v>
      </c>
      <c r="M176">
        <v>15</v>
      </c>
      <c r="N176">
        <f t="shared" si="10"/>
        <v>1</v>
      </c>
      <c r="O176">
        <f t="shared" si="11"/>
        <v>5</v>
      </c>
      <c r="P176" t="str">
        <f t="shared" si="12"/>
        <v>OK</v>
      </c>
      <c r="Q176">
        <f t="shared" si="14"/>
        <v>0</v>
      </c>
      <c r="R176">
        <f t="shared" si="13"/>
        <v>1</v>
      </c>
      <c r="S176" t="str">
        <f>IF(CompartenDetalle!G176="","",IF(ISNUMBER(SEARCH("DOBLE GRADO",G176)),"","1"))</f>
        <v/>
      </c>
      <c r="T176" t="str">
        <f>IF(N176=CompartenDetalle!N176,"","*")</f>
        <v/>
      </c>
      <c r="U176" t="str">
        <f>IF(O176=CompartenDetalle!O176,"","*")</f>
        <v/>
      </c>
      <c r="V176" t="str">
        <f>IF(P176=CompartenDetalle!P176,"","*")</f>
        <v/>
      </c>
      <c r="W176" t="str">
        <f>IF(Q176=CompartenDetalle!Q176,"","*")</f>
        <v/>
      </c>
      <c r="X176" t="str">
        <f>IF(R176=CompartenDetalle!R176,"","*")</f>
        <v/>
      </c>
      <c r="Y176" t="str">
        <f>IF(S176=CompartenDetalle!S176,"","*")</f>
        <v/>
      </c>
    </row>
    <row r="177" spans="4:25" hidden="1">
      <c r="D177" t="str">
        <f>_xlfn.CONCAT(CompartenDetalle!C177," - ",CompartenDetalle!D177," - ",CompartenDetalle!E177)</f>
        <v>3 - 2033021 - SEGURIDAD INFORMATICA</v>
      </c>
      <c r="G177" t="str">
        <f>CompartenDetalle!G177</f>
        <v>DOBLE GRADO EN INGENIERIA INFORMATICA E INGENIERIA DEL SOFTWARE (MOSTOLES)</v>
      </c>
      <c r="I177" t="str">
        <f>_xlfn.CONCAT(CompartenDetalle!H177," - ",CompartenDetalle!I177," - ",CompartenDetalle!J177)</f>
        <v>4 - 2114035 - SEGURIDAD INFORMATICA</v>
      </c>
      <c r="K177">
        <v>12</v>
      </c>
      <c r="L177">
        <v>2</v>
      </c>
      <c r="M177">
        <v>10</v>
      </c>
      <c r="N177">
        <f t="shared" si="10"/>
        <v>1</v>
      </c>
      <c r="O177">
        <f t="shared" si="11"/>
        <v>5</v>
      </c>
      <c r="P177" t="str">
        <f t="shared" si="12"/>
        <v>OK</v>
      </c>
      <c r="Q177">
        <f t="shared" si="14"/>
        <v>0</v>
      </c>
      <c r="R177">
        <f t="shared" si="13"/>
        <v>1</v>
      </c>
      <c r="S177" t="str">
        <f>IF(CompartenDetalle!G177="","",IF(ISNUMBER(SEARCH("DOBLE GRADO",G177)),"","1"))</f>
        <v/>
      </c>
      <c r="T177" t="str">
        <f>IF(N177=CompartenDetalle!N177,"","*")</f>
        <v/>
      </c>
      <c r="U177" t="str">
        <f>IF(O177=CompartenDetalle!O177,"","*")</f>
        <v/>
      </c>
      <c r="V177" t="str">
        <f>IF(P177=CompartenDetalle!P177,"","*")</f>
        <v/>
      </c>
      <c r="W177" t="str">
        <f>IF(Q177=CompartenDetalle!Q177,"","*")</f>
        <v/>
      </c>
      <c r="X177" t="str">
        <f>IF(R177=CompartenDetalle!R177,"","*")</f>
        <v/>
      </c>
      <c r="Y177" t="str">
        <f>IF(S177=CompartenDetalle!S177,"","*")</f>
        <v/>
      </c>
    </row>
    <row r="178" spans="4:25" hidden="1">
      <c r="D178" t="str">
        <f>_xlfn.CONCAT(CompartenDetalle!C178," - ",CompartenDetalle!D178," - ",CompartenDetalle!E178)</f>
        <v>3 - 2033021 - SEGURIDAD INFORMATICA</v>
      </c>
      <c r="G178" t="str">
        <f>CompartenDetalle!G178</f>
        <v>DOBLE GRADO EN INGENIERIA INFORMATICA Y MATEMATICAS (MOSTOLES) II</v>
      </c>
      <c r="I178" t="str">
        <f>_xlfn.CONCAT(CompartenDetalle!H178," - ",CompartenDetalle!I178," - ",CompartenDetalle!J178)</f>
        <v>5 - 2315037 - SEGURIDAD INFORMATICA</v>
      </c>
      <c r="K178">
        <v>6</v>
      </c>
      <c r="L178">
        <v>4</v>
      </c>
      <c r="M178">
        <v>2</v>
      </c>
      <c r="N178">
        <f t="shared" si="10"/>
        <v>1</v>
      </c>
      <c r="O178">
        <f t="shared" si="11"/>
        <v>5</v>
      </c>
      <c r="P178" t="str">
        <f t="shared" si="12"/>
        <v>OK</v>
      </c>
      <c r="Q178">
        <f t="shared" si="14"/>
        <v>0</v>
      </c>
      <c r="R178">
        <f t="shared" si="13"/>
        <v>1</v>
      </c>
      <c r="S178" t="str">
        <f>IF(CompartenDetalle!G178="","",IF(ISNUMBER(SEARCH("DOBLE GRADO",G178)),"","1"))</f>
        <v/>
      </c>
      <c r="T178" t="str">
        <f>IF(N178=CompartenDetalle!N178,"","*")</f>
        <v/>
      </c>
      <c r="U178" t="str">
        <f>IF(O178=CompartenDetalle!O178,"","*")</f>
        <v/>
      </c>
      <c r="V178" t="str">
        <f>IF(P178=CompartenDetalle!P178,"","*")</f>
        <v/>
      </c>
      <c r="W178" t="str">
        <f>IF(Q178=CompartenDetalle!Q178,"","*")</f>
        <v/>
      </c>
      <c r="X178" t="str">
        <f>IF(R178=CompartenDetalle!R178,"","*")</f>
        <v/>
      </c>
      <c r="Y178" t="str">
        <f>IF(S178=CompartenDetalle!S178,"","*")</f>
        <v/>
      </c>
    </row>
    <row r="179" spans="4:25" hidden="1">
      <c r="D179" t="str">
        <f>_xlfn.CONCAT(CompartenDetalle!C179," - ",CompartenDetalle!D179," - ",CompartenDetalle!E179)</f>
        <v>3 - 2033021 - SEGURIDAD INFORMATICA</v>
      </c>
      <c r="G179">
        <f>CompartenDetalle!G179</f>
        <v>0</v>
      </c>
      <c r="I179" t="str">
        <f>_xlfn.CONCAT(CompartenDetalle!H179," - ",CompartenDetalle!I179," - ",CompartenDetalle!J179)</f>
        <v xml:space="preserve"> -  - </v>
      </c>
      <c r="K179">
        <v>28</v>
      </c>
      <c r="L179">
        <v>4</v>
      </c>
      <c r="M179">
        <v>24</v>
      </c>
      <c r="N179">
        <f t="shared" si="10"/>
        <v>0</v>
      </c>
      <c r="O179">
        <f t="shared" si="11"/>
        <v>5</v>
      </c>
      <c r="P179" t="str">
        <f t="shared" si="12"/>
        <v>OK</v>
      </c>
      <c r="Q179">
        <f t="shared" si="14"/>
        <v>0</v>
      </c>
      <c r="R179" t="str">
        <f t="shared" si="13"/>
        <v/>
      </c>
      <c r="S179" t="str">
        <f>IF(CompartenDetalle!G179="","",IF(ISNUMBER(SEARCH("DOBLE GRADO",G179)),"","1"))</f>
        <v/>
      </c>
      <c r="T179" t="str">
        <f>IF(N179=CompartenDetalle!N179,"","*")</f>
        <v/>
      </c>
      <c r="U179" t="str">
        <f>IF(O179=CompartenDetalle!O179,"","*")</f>
        <v/>
      </c>
      <c r="V179" t="str">
        <f>IF(P179=CompartenDetalle!P179,"","*")</f>
        <v/>
      </c>
      <c r="W179" t="str">
        <f>IF(Q179=CompartenDetalle!Q179,"","*")</f>
        <v/>
      </c>
      <c r="X179" t="str">
        <f>IF(R179=CompartenDetalle!R179,"","*")</f>
        <v/>
      </c>
      <c r="Y179" t="str">
        <f>IF(S179=CompartenDetalle!S179,"","*")</f>
        <v/>
      </c>
    </row>
    <row r="180" spans="4:25" hidden="1">
      <c r="D180" t="str">
        <f>_xlfn.CONCAT(CompartenDetalle!C180," - ",CompartenDetalle!D180," - ",CompartenDetalle!E180)</f>
        <v>3 - 2033022 - INTERACCION PERSONA-ORDENADOR</v>
      </c>
      <c r="G180" t="str">
        <f>CompartenDetalle!G180</f>
        <v>DOBLE GRADO EN INGENIERIA INFORMATICA Y ADMINISTRACION Y DIRECCION DE EMPRESAS (MOSTOLES)</v>
      </c>
      <c r="I180" t="str">
        <f>_xlfn.CONCAT(CompartenDetalle!H180," - ",CompartenDetalle!I180," - ",CompartenDetalle!J180)</f>
        <v>5 - 2097055 - INTERACCION PERSONA-ORDENADOR</v>
      </c>
      <c r="K180">
        <v>7</v>
      </c>
      <c r="L180">
        <v>1</v>
      </c>
      <c r="M180">
        <v>6</v>
      </c>
      <c r="N180">
        <f t="shared" si="10"/>
        <v>1</v>
      </c>
      <c r="O180">
        <f t="shared" si="11"/>
        <v>4</v>
      </c>
      <c r="P180" t="str">
        <f t="shared" si="12"/>
        <v>OK</v>
      </c>
      <c r="Q180">
        <f t="shared" si="14"/>
        <v>0</v>
      </c>
      <c r="R180">
        <f t="shared" si="13"/>
        <v>1</v>
      </c>
      <c r="S180" t="str">
        <f>IF(CompartenDetalle!G180="","",IF(ISNUMBER(SEARCH("DOBLE GRADO",G180)),"","1"))</f>
        <v/>
      </c>
      <c r="T180" t="str">
        <f>IF(N180=CompartenDetalle!N180,"","*")</f>
        <v/>
      </c>
      <c r="U180" t="str">
        <f>IF(O180=CompartenDetalle!O180,"","*")</f>
        <v/>
      </c>
      <c r="V180" t="str">
        <f>IF(P180=CompartenDetalle!P180,"","*")</f>
        <v/>
      </c>
      <c r="W180" t="str">
        <f>IF(Q180=CompartenDetalle!Q180,"","*")</f>
        <v/>
      </c>
      <c r="X180" t="str">
        <f>IF(R180=CompartenDetalle!R180,"","*")</f>
        <v/>
      </c>
      <c r="Y180" t="str">
        <f>IF(S180=CompartenDetalle!S180,"","*")</f>
        <v/>
      </c>
    </row>
    <row r="181" spans="4:25" hidden="1">
      <c r="D181" t="str">
        <f>_xlfn.CONCAT(CompartenDetalle!C181," - ",CompartenDetalle!D181," - ",CompartenDetalle!E181)</f>
        <v>3 - 2033022 - INTERACCION PERSONA-ORDENADOR</v>
      </c>
      <c r="G181" t="str">
        <f>CompartenDetalle!G181</f>
        <v>DOBLE GRADO EN INGENIERIA INFORMATICA E INGENIERIA DEL SOFTWARE (MOSTOLES)</v>
      </c>
      <c r="I181" t="str">
        <f>_xlfn.CONCAT(CompartenDetalle!H181," - ",CompartenDetalle!I181," - ",CompartenDetalle!J181)</f>
        <v>3 - 2114025 - INTERACCION PERSONA-ORDENADOR</v>
      </c>
      <c r="K181">
        <v>15</v>
      </c>
      <c r="L181">
        <v>2</v>
      </c>
      <c r="M181">
        <v>13</v>
      </c>
      <c r="N181">
        <f t="shared" si="10"/>
        <v>1</v>
      </c>
      <c r="O181">
        <f t="shared" si="11"/>
        <v>4</v>
      </c>
      <c r="P181" t="str">
        <f t="shared" si="12"/>
        <v>OK</v>
      </c>
      <c r="Q181">
        <f t="shared" si="14"/>
        <v>0</v>
      </c>
      <c r="R181">
        <f t="shared" si="13"/>
        <v>1</v>
      </c>
      <c r="S181" t="str">
        <f>IF(CompartenDetalle!G181="","",IF(ISNUMBER(SEARCH("DOBLE GRADO",G181)),"","1"))</f>
        <v/>
      </c>
      <c r="T181" t="str">
        <f>IF(N181=CompartenDetalle!N181,"","*")</f>
        <v/>
      </c>
      <c r="U181" t="str">
        <f>IF(O181=CompartenDetalle!O181,"","*")</f>
        <v/>
      </c>
      <c r="V181" t="str">
        <f>IF(P181=CompartenDetalle!P181,"","*")</f>
        <v/>
      </c>
      <c r="W181" t="str">
        <f>IF(Q181=CompartenDetalle!Q181,"","*")</f>
        <v/>
      </c>
      <c r="X181" t="str">
        <f>IF(R181=CompartenDetalle!R181,"","*")</f>
        <v/>
      </c>
      <c r="Y181" t="str">
        <f>IF(S181=CompartenDetalle!S181,"","*")</f>
        <v/>
      </c>
    </row>
    <row r="182" spans="4:25" hidden="1">
      <c r="D182" t="str">
        <f>_xlfn.CONCAT(CompartenDetalle!C182," - ",CompartenDetalle!D182," - ",CompartenDetalle!E182)</f>
        <v>3 - 2033022 - INTERACCION PERSONA-ORDENADOR</v>
      </c>
      <c r="G182" t="str">
        <f>CompartenDetalle!G182</f>
        <v>DOBLE GRADO EN INGENIERIA INFORMATICA Y MATEMATICAS (MOSTOLES) II</v>
      </c>
      <c r="I182" t="str">
        <f>_xlfn.CONCAT(CompartenDetalle!H182," - ",CompartenDetalle!I182," - ",CompartenDetalle!J182)</f>
        <v>4 - 2315035 - INTERACCION PERSONA-ORDENADOR</v>
      </c>
      <c r="K182">
        <v>7</v>
      </c>
      <c r="L182">
        <v>3</v>
      </c>
      <c r="M182">
        <v>4</v>
      </c>
      <c r="N182">
        <f t="shared" si="10"/>
        <v>1</v>
      </c>
      <c r="O182">
        <f t="shared" si="11"/>
        <v>4</v>
      </c>
      <c r="P182" t="str">
        <f t="shared" si="12"/>
        <v>OK</v>
      </c>
      <c r="Q182">
        <f t="shared" si="14"/>
        <v>0</v>
      </c>
      <c r="R182">
        <f t="shared" si="13"/>
        <v>1</v>
      </c>
      <c r="S182" t="str">
        <f>IF(CompartenDetalle!G182="","",IF(ISNUMBER(SEARCH("DOBLE GRADO",G182)),"","1"))</f>
        <v/>
      </c>
      <c r="T182" t="str">
        <f>IF(N182=CompartenDetalle!N182,"","*")</f>
        <v/>
      </c>
      <c r="U182" t="str">
        <f>IF(O182=CompartenDetalle!O182,"","*")</f>
        <v/>
      </c>
      <c r="V182" t="str">
        <f>IF(P182=CompartenDetalle!P182,"","*")</f>
        <v/>
      </c>
      <c r="W182" t="str">
        <f>IF(Q182=CompartenDetalle!Q182,"","*")</f>
        <v/>
      </c>
      <c r="X182" t="str">
        <f>IF(R182=CompartenDetalle!R182,"","*")</f>
        <v/>
      </c>
      <c r="Y182" t="str">
        <f>IF(S182=CompartenDetalle!S182,"","*")</f>
        <v/>
      </c>
    </row>
    <row r="183" spans="4:25" hidden="1">
      <c r="D183" t="str">
        <f>_xlfn.CONCAT(CompartenDetalle!C183," - ",CompartenDetalle!D183," - ",CompartenDetalle!E183)</f>
        <v>3 - 2033022 - INTERACCION PERSONA-ORDENADOR</v>
      </c>
      <c r="G183">
        <f>CompartenDetalle!G183</f>
        <v>0</v>
      </c>
      <c r="I183" t="str">
        <f>_xlfn.CONCAT(CompartenDetalle!H183," - ",CompartenDetalle!I183," - ",CompartenDetalle!J183)</f>
        <v xml:space="preserve"> -  - </v>
      </c>
      <c r="K183">
        <v>23</v>
      </c>
      <c r="L183">
        <v>3</v>
      </c>
      <c r="M183">
        <v>20</v>
      </c>
      <c r="N183">
        <f t="shared" si="10"/>
        <v>0</v>
      </c>
      <c r="O183">
        <f t="shared" si="11"/>
        <v>4</v>
      </c>
      <c r="P183" t="str">
        <f t="shared" si="12"/>
        <v>OK</v>
      </c>
      <c r="Q183">
        <f t="shared" si="14"/>
        <v>0</v>
      </c>
      <c r="R183" t="str">
        <f t="shared" si="13"/>
        <v/>
      </c>
      <c r="S183" t="str">
        <f>IF(CompartenDetalle!G183="","",IF(ISNUMBER(SEARCH("DOBLE GRADO",G183)),"","1"))</f>
        <v/>
      </c>
      <c r="T183" t="str">
        <f>IF(N183=CompartenDetalle!N183,"","*")</f>
        <v/>
      </c>
      <c r="U183" t="str">
        <f>IF(O183=CompartenDetalle!O183,"","*")</f>
        <v/>
      </c>
      <c r="V183" t="str">
        <f>IF(P183=CompartenDetalle!P183,"","*")</f>
        <v/>
      </c>
      <c r="W183" t="str">
        <f>IF(Q183=CompartenDetalle!Q183,"","*")</f>
        <v/>
      </c>
      <c r="X183" t="str">
        <f>IF(R183=CompartenDetalle!R183,"","*")</f>
        <v/>
      </c>
      <c r="Y183" t="str">
        <f>IF(S183=CompartenDetalle!S183,"","*")</f>
        <v/>
      </c>
    </row>
    <row r="184" spans="4:25" hidden="1">
      <c r="D184" t="str">
        <f>_xlfn.CONCAT(CompartenDetalle!C184," - ",CompartenDetalle!D184," - ",CompartenDetalle!E184)</f>
        <v>3 - 2033023 - PROGRAMACION DECLARATIVA</v>
      </c>
      <c r="G184" t="str">
        <f>CompartenDetalle!G184</f>
        <v>DOBLE GRADO EN INGENIERIA INFORMATICA Y ADMINISTRACION Y DIRECCION DE EMPRESAS (MOSTOLES)</v>
      </c>
      <c r="I184" t="str">
        <f>_xlfn.CONCAT(CompartenDetalle!H184," - ",CompartenDetalle!I184," - ",CompartenDetalle!J184)</f>
        <v>4 - 2097044 - PROGRAMACION DECLARATIVA</v>
      </c>
      <c r="K184">
        <v>15</v>
      </c>
      <c r="L184">
        <v>3</v>
      </c>
      <c r="M184">
        <v>12</v>
      </c>
      <c r="N184">
        <f t="shared" si="10"/>
        <v>1</v>
      </c>
      <c r="O184">
        <f t="shared" si="11"/>
        <v>5</v>
      </c>
      <c r="P184" t="str">
        <f t="shared" si="12"/>
        <v>OK</v>
      </c>
      <c r="Q184">
        <f t="shared" si="14"/>
        <v>0</v>
      </c>
      <c r="R184">
        <f t="shared" si="13"/>
        <v>1</v>
      </c>
      <c r="S184" t="str">
        <f>IF(CompartenDetalle!G184="","",IF(ISNUMBER(SEARCH("DOBLE GRADO",G184)),"","1"))</f>
        <v/>
      </c>
      <c r="T184" t="str">
        <f>IF(N184=CompartenDetalle!N184,"","*")</f>
        <v/>
      </c>
      <c r="U184" t="str">
        <f>IF(O184=CompartenDetalle!O184,"","*")</f>
        <v/>
      </c>
      <c r="V184" t="str">
        <f>IF(P184=CompartenDetalle!P184,"","*")</f>
        <v/>
      </c>
      <c r="W184" t="str">
        <f>IF(Q184=CompartenDetalle!Q184,"","*")</f>
        <v/>
      </c>
      <c r="X184" t="str">
        <f>IF(R184=CompartenDetalle!R184,"","*")</f>
        <v/>
      </c>
      <c r="Y184" t="str">
        <f>IF(S184=CompartenDetalle!S184,"","*")</f>
        <v/>
      </c>
    </row>
    <row r="185" spans="4:25" hidden="1">
      <c r="D185" t="str">
        <f>_xlfn.CONCAT(CompartenDetalle!C185," - ",CompartenDetalle!D185," - ",CompartenDetalle!E185)</f>
        <v>3 - 2033023 - PROGRAMACION DECLARATIVA</v>
      </c>
      <c r="G185" t="str">
        <f>CompartenDetalle!G185</f>
        <v>DOBLE GRADO EN INGENIERIA INFORMATICA E INGENIERIA DE COMPUTADORES (MOSTOLES)</v>
      </c>
      <c r="I185" t="str">
        <f>_xlfn.CONCAT(CompartenDetalle!H185," - ",CompartenDetalle!I185," - ",CompartenDetalle!J185)</f>
        <v>4 - 2113036 - PROGRAMACION DECLARATIVA</v>
      </c>
      <c r="K185">
        <v>16</v>
      </c>
      <c r="L185">
        <v>1</v>
      </c>
      <c r="M185">
        <v>15</v>
      </c>
      <c r="N185">
        <f t="shared" si="10"/>
        <v>1</v>
      </c>
      <c r="O185">
        <f t="shared" si="11"/>
        <v>5</v>
      </c>
      <c r="P185" t="str">
        <f t="shared" si="12"/>
        <v>OK</v>
      </c>
      <c r="Q185">
        <f t="shared" si="14"/>
        <v>0</v>
      </c>
      <c r="R185">
        <f t="shared" si="13"/>
        <v>1</v>
      </c>
      <c r="S185" t="str">
        <f>IF(CompartenDetalle!G185="","",IF(ISNUMBER(SEARCH("DOBLE GRADO",G185)),"","1"))</f>
        <v/>
      </c>
      <c r="T185" t="str">
        <f>IF(N185=CompartenDetalle!N185,"","*")</f>
        <v/>
      </c>
      <c r="U185" t="str">
        <f>IF(O185=CompartenDetalle!O185,"","*")</f>
        <v/>
      </c>
      <c r="V185" t="str">
        <f>IF(P185=CompartenDetalle!P185,"","*")</f>
        <v/>
      </c>
      <c r="W185" t="str">
        <f>IF(Q185=CompartenDetalle!Q185,"","*")</f>
        <v/>
      </c>
      <c r="X185" t="str">
        <f>IF(R185=CompartenDetalle!R185,"","*")</f>
        <v/>
      </c>
      <c r="Y185" t="str">
        <f>IF(S185=CompartenDetalle!S185,"","*")</f>
        <v/>
      </c>
    </row>
    <row r="186" spans="4:25" hidden="1">
      <c r="D186" t="str">
        <f>_xlfn.CONCAT(CompartenDetalle!C186," - ",CompartenDetalle!D186," - ",CompartenDetalle!E186)</f>
        <v>3 - 2033023 - PROGRAMACION DECLARATIVA</v>
      </c>
      <c r="G186" t="str">
        <f>CompartenDetalle!G186</f>
        <v>DOBLE GRADO EN INGENIERIA INFORMATICA E INGENIERIA DEL SOFTWARE (MOSTOLES)</v>
      </c>
      <c r="I186" t="str">
        <f>_xlfn.CONCAT(CompartenDetalle!H186," - ",CompartenDetalle!I186," - ",CompartenDetalle!J186)</f>
        <v>3 - 2114023 - PROGRAMACION DECLARATIVA</v>
      </c>
      <c r="K186">
        <v>20</v>
      </c>
      <c r="L186">
        <v>2</v>
      </c>
      <c r="M186">
        <v>18</v>
      </c>
      <c r="N186">
        <f t="shared" si="10"/>
        <v>1</v>
      </c>
      <c r="O186">
        <f t="shared" si="11"/>
        <v>5</v>
      </c>
      <c r="P186" t="str">
        <f t="shared" si="12"/>
        <v>OK</v>
      </c>
      <c r="Q186">
        <f t="shared" si="14"/>
        <v>0</v>
      </c>
      <c r="R186">
        <f t="shared" si="13"/>
        <v>1</v>
      </c>
      <c r="S186" t="str">
        <f>IF(CompartenDetalle!G186="","",IF(ISNUMBER(SEARCH("DOBLE GRADO",G186)),"","1"))</f>
        <v/>
      </c>
      <c r="T186" t="str">
        <f>IF(N186=CompartenDetalle!N186,"","*")</f>
        <v/>
      </c>
      <c r="U186" t="str">
        <f>IF(O186=CompartenDetalle!O186,"","*")</f>
        <v/>
      </c>
      <c r="V186" t="str">
        <f>IF(P186=CompartenDetalle!P186,"","*")</f>
        <v/>
      </c>
      <c r="W186" t="str">
        <f>IF(Q186=CompartenDetalle!Q186,"","*")</f>
        <v/>
      </c>
      <c r="X186" t="str">
        <f>IF(R186=CompartenDetalle!R186,"","*")</f>
        <v/>
      </c>
      <c r="Y186" t="str">
        <f>IF(S186=CompartenDetalle!S186,"","*")</f>
        <v/>
      </c>
    </row>
    <row r="187" spans="4:25" hidden="1">
      <c r="D187" t="str">
        <f>_xlfn.CONCAT(CompartenDetalle!C187," - ",CompartenDetalle!D187," - ",CompartenDetalle!E187)</f>
        <v>3 - 2033023 - PROGRAMACION DECLARATIVA</v>
      </c>
      <c r="G187" t="str">
        <f>CompartenDetalle!G187</f>
        <v>DOBLE GRADO EN INGENIERIA INFORMATICA Y MATEMATICAS (MOSTOLES) II</v>
      </c>
      <c r="I187" t="str">
        <f>_xlfn.CONCAT(CompartenDetalle!H187," - ",CompartenDetalle!I187," - ",CompartenDetalle!J187)</f>
        <v>3 - 2315026 - PROGRAMACION DECLARATIVA</v>
      </c>
      <c r="K187">
        <v>5</v>
      </c>
      <c r="L187">
        <v>1</v>
      </c>
      <c r="M187">
        <v>4</v>
      </c>
      <c r="N187">
        <f t="shared" si="10"/>
        <v>1</v>
      </c>
      <c r="O187">
        <f t="shared" si="11"/>
        <v>5</v>
      </c>
      <c r="P187" t="str">
        <f t="shared" si="12"/>
        <v>OK</v>
      </c>
      <c r="Q187">
        <f t="shared" si="14"/>
        <v>0</v>
      </c>
      <c r="R187">
        <f t="shared" si="13"/>
        <v>1</v>
      </c>
      <c r="S187" t="str">
        <f>IF(CompartenDetalle!G187="","",IF(ISNUMBER(SEARCH("DOBLE GRADO",G187)),"","1"))</f>
        <v/>
      </c>
      <c r="T187" t="str">
        <f>IF(N187=CompartenDetalle!N187,"","*")</f>
        <v/>
      </c>
      <c r="U187" t="str">
        <f>IF(O187=CompartenDetalle!O187,"","*")</f>
        <v/>
      </c>
      <c r="V187" t="str">
        <f>IF(P187=CompartenDetalle!P187,"","*")</f>
        <v/>
      </c>
      <c r="W187" t="str">
        <f>IF(Q187=CompartenDetalle!Q187,"","*")</f>
        <v/>
      </c>
      <c r="X187" t="str">
        <f>IF(R187=CompartenDetalle!R187,"","*")</f>
        <v/>
      </c>
      <c r="Y187" t="str">
        <f>IF(S187=CompartenDetalle!S187,"","*")</f>
        <v/>
      </c>
    </row>
    <row r="188" spans="4:25" hidden="1">
      <c r="D188" t="str">
        <f>_xlfn.CONCAT(CompartenDetalle!C188," - ",CompartenDetalle!D188," - ",CompartenDetalle!E188)</f>
        <v>3 - 2033023 - PROGRAMACION DECLARATIVA</v>
      </c>
      <c r="G188">
        <f>CompartenDetalle!G188</f>
        <v>0</v>
      </c>
      <c r="I188" t="str">
        <f>_xlfn.CONCAT(CompartenDetalle!H188," - ",CompartenDetalle!I188," - ",CompartenDetalle!J188)</f>
        <v xml:space="preserve"> -  - </v>
      </c>
      <c r="K188">
        <v>45</v>
      </c>
      <c r="L188">
        <v>4</v>
      </c>
      <c r="M188">
        <v>41</v>
      </c>
      <c r="N188">
        <f t="shared" si="10"/>
        <v>0</v>
      </c>
      <c r="O188">
        <f t="shared" si="11"/>
        <v>5</v>
      </c>
      <c r="P188" t="str">
        <f t="shared" si="12"/>
        <v>OK</v>
      </c>
      <c r="Q188">
        <f t="shared" si="14"/>
        <v>0</v>
      </c>
      <c r="R188" t="str">
        <f t="shared" si="13"/>
        <v/>
      </c>
      <c r="S188" t="str">
        <f>IF(CompartenDetalle!G188="","",IF(ISNUMBER(SEARCH("DOBLE GRADO",G188)),"","1"))</f>
        <v/>
      </c>
      <c r="T188" t="str">
        <f>IF(N188=CompartenDetalle!N188,"","*")</f>
        <v/>
      </c>
      <c r="U188" t="str">
        <f>IF(O188=CompartenDetalle!O188,"","*")</f>
        <v/>
      </c>
      <c r="V188" t="str">
        <f>IF(P188=CompartenDetalle!P188,"","*")</f>
        <v/>
      </c>
      <c r="W188" t="str">
        <f>IF(Q188=CompartenDetalle!Q188,"","*")</f>
        <v/>
      </c>
      <c r="X188" t="str">
        <f>IF(R188=CompartenDetalle!R188,"","*")</f>
        <v/>
      </c>
      <c r="Y188" t="str">
        <f>IF(S188=CompartenDetalle!S188,"","*")</f>
        <v/>
      </c>
    </row>
    <row r="189" spans="4:25" hidden="1">
      <c r="D189" t="str">
        <f>_xlfn.CONCAT(CompartenDetalle!C189," - ",CompartenDetalle!D189," - ",CompartenDetalle!E189)</f>
        <v>3 - 2033024 - ESTRUCTURAS DE DATOS AVANZADAS</v>
      </c>
      <c r="G189" t="str">
        <f>CompartenDetalle!G189</f>
        <v>DOBLE GRADO EN INGENIERIA INFORMATICA Y ADMINISTRACION Y DIRECCION DE EMPRESAS (MOSTOLES)</v>
      </c>
      <c r="I189" t="str">
        <f>_xlfn.CONCAT(CompartenDetalle!H189," - ",CompartenDetalle!I189," - ",CompartenDetalle!J189)</f>
        <v>4 - 2097045 - ESTRUCTURAS DE DATOS AVANZADAS</v>
      </c>
      <c r="K189">
        <v>18</v>
      </c>
      <c r="L189">
        <v>3</v>
      </c>
      <c r="M189">
        <v>15</v>
      </c>
      <c r="N189">
        <f t="shared" si="10"/>
        <v>1</v>
      </c>
      <c r="O189">
        <f t="shared" si="11"/>
        <v>5</v>
      </c>
      <c r="P189" t="str">
        <f t="shared" si="12"/>
        <v>OK</v>
      </c>
      <c r="Q189">
        <f t="shared" si="14"/>
        <v>0</v>
      </c>
      <c r="R189">
        <f t="shared" si="13"/>
        <v>1</v>
      </c>
      <c r="S189" t="str">
        <f>IF(CompartenDetalle!G189="","",IF(ISNUMBER(SEARCH("DOBLE GRADO",G189)),"","1"))</f>
        <v/>
      </c>
      <c r="T189" t="str">
        <f>IF(N189=CompartenDetalle!N189,"","*")</f>
        <v/>
      </c>
      <c r="U189" t="str">
        <f>IF(O189=CompartenDetalle!O189,"","*")</f>
        <v/>
      </c>
      <c r="V189" t="str">
        <f>IF(P189=CompartenDetalle!P189,"","*")</f>
        <v/>
      </c>
      <c r="W189" t="str">
        <f>IF(Q189=CompartenDetalle!Q189,"","*")</f>
        <v/>
      </c>
      <c r="X189" t="str">
        <f>IF(R189=CompartenDetalle!R189,"","*")</f>
        <v/>
      </c>
      <c r="Y189" t="str">
        <f>IF(S189=CompartenDetalle!S189,"","*")</f>
        <v/>
      </c>
    </row>
    <row r="190" spans="4:25" hidden="1">
      <c r="D190" t="str">
        <f>_xlfn.CONCAT(CompartenDetalle!C190," - ",CompartenDetalle!D190," - ",CompartenDetalle!E190)</f>
        <v>3 - 2033024 - ESTRUCTURAS DE DATOS AVANZADAS</v>
      </c>
      <c r="G190" t="str">
        <f>CompartenDetalle!G190</f>
        <v>DOBLE GRADO EN INGENIERIA INFORMATICA E INGENIERIA DE COMPUTADORES (MOSTOLES)</v>
      </c>
      <c r="I190" t="str">
        <f>_xlfn.CONCAT(CompartenDetalle!H190," - ",CompartenDetalle!I190," - ",CompartenDetalle!J190)</f>
        <v>4 - 2113035 - ESTRUCTURAS DE DATOS AVANZADAS</v>
      </c>
      <c r="K190">
        <v>15</v>
      </c>
      <c r="L190">
        <v>1</v>
      </c>
      <c r="M190">
        <v>14</v>
      </c>
      <c r="N190">
        <f t="shared" si="10"/>
        <v>1</v>
      </c>
      <c r="O190">
        <f t="shared" si="11"/>
        <v>5</v>
      </c>
      <c r="P190" t="str">
        <f t="shared" si="12"/>
        <v>OK</v>
      </c>
      <c r="Q190">
        <f t="shared" si="14"/>
        <v>0</v>
      </c>
      <c r="R190">
        <f t="shared" si="13"/>
        <v>1</v>
      </c>
      <c r="S190" t="str">
        <f>IF(CompartenDetalle!G190="","",IF(ISNUMBER(SEARCH("DOBLE GRADO",G190)),"","1"))</f>
        <v/>
      </c>
      <c r="T190" t="str">
        <f>IF(N190=CompartenDetalle!N190,"","*")</f>
        <v/>
      </c>
      <c r="U190" t="str">
        <f>IF(O190=CompartenDetalle!O190,"","*")</f>
        <v/>
      </c>
      <c r="V190" t="str">
        <f>IF(P190=CompartenDetalle!P190,"","*")</f>
        <v/>
      </c>
      <c r="W190" t="str">
        <f>IF(Q190=CompartenDetalle!Q190,"","*")</f>
        <v/>
      </c>
      <c r="X190" t="str">
        <f>IF(R190=CompartenDetalle!R190,"","*")</f>
        <v/>
      </c>
      <c r="Y190" t="str">
        <f>IF(S190=CompartenDetalle!S190,"","*")</f>
        <v/>
      </c>
    </row>
    <row r="191" spans="4:25" hidden="1">
      <c r="D191" t="str">
        <f>_xlfn.CONCAT(CompartenDetalle!C191," - ",CompartenDetalle!D191," - ",CompartenDetalle!E191)</f>
        <v>3 - 2033024 - ESTRUCTURAS DE DATOS AVANZADAS</v>
      </c>
      <c r="G191" t="str">
        <f>CompartenDetalle!G191</f>
        <v>DOBLE GRADO EN INGENIERIA INFORMATICA E INGENIERIA DEL SOFTWARE (MOSTOLES)</v>
      </c>
      <c r="I191" t="str">
        <f>_xlfn.CONCAT(CompartenDetalle!H191," - ",CompartenDetalle!I191," - ",CompartenDetalle!J191)</f>
        <v>3 - 2114026 - ESTRUCTURAS DE DATOS AVANZADAS</v>
      </c>
      <c r="K191">
        <v>18</v>
      </c>
      <c r="L191">
        <v>3</v>
      </c>
      <c r="M191">
        <v>15</v>
      </c>
      <c r="N191">
        <f t="shared" si="10"/>
        <v>1</v>
      </c>
      <c r="O191">
        <f t="shared" si="11"/>
        <v>5</v>
      </c>
      <c r="P191" t="str">
        <f t="shared" si="12"/>
        <v>OK</v>
      </c>
      <c r="Q191">
        <f t="shared" si="14"/>
        <v>0</v>
      </c>
      <c r="R191">
        <f t="shared" si="13"/>
        <v>1</v>
      </c>
      <c r="S191" t="str">
        <f>IF(CompartenDetalle!G191="","",IF(ISNUMBER(SEARCH("DOBLE GRADO",G191)),"","1"))</f>
        <v/>
      </c>
      <c r="T191" t="str">
        <f>IF(N191=CompartenDetalle!N191,"","*")</f>
        <v/>
      </c>
      <c r="U191" t="str">
        <f>IF(O191=CompartenDetalle!O191,"","*")</f>
        <v/>
      </c>
      <c r="V191" t="str">
        <f>IF(P191=CompartenDetalle!P191,"","*")</f>
        <v/>
      </c>
      <c r="W191" t="str">
        <f>IF(Q191=CompartenDetalle!Q191,"","*")</f>
        <v/>
      </c>
      <c r="X191" t="str">
        <f>IF(R191=CompartenDetalle!R191,"","*")</f>
        <v/>
      </c>
      <c r="Y191" t="str">
        <f>IF(S191=CompartenDetalle!S191,"","*")</f>
        <v/>
      </c>
    </row>
    <row r="192" spans="4:25" hidden="1">
      <c r="D192" t="str">
        <f>_xlfn.CONCAT(CompartenDetalle!C192," - ",CompartenDetalle!D192," - ",CompartenDetalle!E192)</f>
        <v>3 - 2033024 - ESTRUCTURAS DE DATOS AVANZADAS</v>
      </c>
      <c r="G192" t="str">
        <f>CompartenDetalle!G192</f>
        <v>DOBLE GRADO EN INGENIERIA INFORMATICA Y MATEMATICAS (MOSTOLES) II</v>
      </c>
      <c r="I192" t="str">
        <f>_xlfn.CONCAT(CompartenDetalle!H192," - ",CompartenDetalle!I192," - ",CompartenDetalle!J192)</f>
        <v>4 - 2315036 - ESTRUCTURAS DE DATOS AVANZADAS</v>
      </c>
      <c r="K192">
        <v>11</v>
      </c>
      <c r="L192">
        <v>3</v>
      </c>
      <c r="M192">
        <v>8</v>
      </c>
      <c r="N192">
        <f t="shared" si="10"/>
        <v>1</v>
      </c>
      <c r="O192">
        <f t="shared" si="11"/>
        <v>5</v>
      </c>
      <c r="P192" t="str">
        <f t="shared" si="12"/>
        <v>OK</v>
      </c>
      <c r="Q192">
        <f t="shared" si="14"/>
        <v>0</v>
      </c>
      <c r="R192">
        <f t="shared" si="13"/>
        <v>1</v>
      </c>
      <c r="S192" t="str">
        <f>IF(CompartenDetalle!G192="","",IF(ISNUMBER(SEARCH("DOBLE GRADO",G192)),"","1"))</f>
        <v/>
      </c>
      <c r="T192" t="str">
        <f>IF(N192=CompartenDetalle!N192,"","*")</f>
        <v/>
      </c>
      <c r="U192" t="str">
        <f>IF(O192=CompartenDetalle!O192,"","*")</f>
        <v/>
      </c>
      <c r="V192" t="str">
        <f>IF(P192=CompartenDetalle!P192,"","*")</f>
        <v/>
      </c>
      <c r="W192" t="str">
        <f>IF(Q192=CompartenDetalle!Q192,"","*")</f>
        <v/>
      </c>
      <c r="X192" t="str">
        <f>IF(R192=CompartenDetalle!R192,"","*")</f>
        <v/>
      </c>
      <c r="Y192" t="str">
        <f>IF(S192=CompartenDetalle!S192,"","*")</f>
        <v/>
      </c>
    </row>
    <row r="193" spans="4:25" hidden="1">
      <c r="D193" t="str">
        <f>_xlfn.CONCAT(CompartenDetalle!C193," - ",CompartenDetalle!D193," - ",CompartenDetalle!E193)</f>
        <v>3 - 2033024 - ESTRUCTURAS DE DATOS AVANZADAS</v>
      </c>
      <c r="G193">
        <f>CompartenDetalle!G193</f>
        <v>0</v>
      </c>
      <c r="I193" t="str">
        <f>_xlfn.CONCAT(CompartenDetalle!H193," - ",CompartenDetalle!I193," - ",CompartenDetalle!J193)</f>
        <v xml:space="preserve"> -  - </v>
      </c>
      <c r="K193">
        <v>62</v>
      </c>
      <c r="L193">
        <v>5</v>
      </c>
      <c r="M193">
        <v>57</v>
      </c>
      <c r="N193">
        <f t="shared" si="10"/>
        <v>0</v>
      </c>
      <c r="O193">
        <f t="shared" si="11"/>
        <v>5</v>
      </c>
      <c r="P193" t="str">
        <f t="shared" si="12"/>
        <v>OK</v>
      </c>
      <c r="Q193">
        <f t="shared" si="14"/>
        <v>0</v>
      </c>
      <c r="R193" t="str">
        <f t="shared" si="13"/>
        <v/>
      </c>
      <c r="S193" t="str">
        <f>IF(CompartenDetalle!G193="","",IF(ISNUMBER(SEARCH("DOBLE GRADO",G193)),"","1"))</f>
        <v/>
      </c>
      <c r="T193" t="str">
        <f>IF(N193=CompartenDetalle!N193,"","*")</f>
        <v/>
      </c>
      <c r="U193" t="str">
        <f>IF(O193=CompartenDetalle!O193,"","*")</f>
        <v/>
      </c>
      <c r="V193" t="str">
        <f>IF(P193=CompartenDetalle!P193,"","*")</f>
        <v/>
      </c>
      <c r="W193" t="str">
        <f>IF(Q193=CompartenDetalle!Q193,"","*")</f>
        <v/>
      </c>
      <c r="X193" t="str">
        <f>IF(R193=CompartenDetalle!R193,"","*")</f>
        <v/>
      </c>
      <c r="Y193" t="str">
        <f>IF(S193=CompartenDetalle!S193,"","*")</f>
        <v/>
      </c>
    </row>
    <row r="194" spans="4:25" hidden="1">
      <c r="D194" t="str">
        <f>_xlfn.CONCAT(CompartenDetalle!C194," - ",CompartenDetalle!D194," - ",CompartenDetalle!E194)</f>
        <v>3 - 2033025 - SISTEMAS OPERATIVOS</v>
      </c>
      <c r="G194" t="str">
        <f>CompartenDetalle!G194</f>
        <v>DOBLE GRADO EN INGENIERIA INFORMATICA Y ADMINISTRACION Y DIRECCION DE EMPRESAS (MOSTOLES)</v>
      </c>
      <c r="I194" t="str">
        <f>_xlfn.CONCAT(CompartenDetalle!H194," - ",CompartenDetalle!I194," - ",CompartenDetalle!J194)</f>
        <v>4 - 2097041 - SISTEMAS OPERATIVOS</v>
      </c>
      <c r="K194">
        <v>15</v>
      </c>
      <c r="L194">
        <v>5</v>
      </c>
      <c r="M194">
        <v>10</v>
      </c>
      <c r="N194">
        <f t="shared" si="10"/>
        <v>1</v>
      </c>
      <c r="O194">
        <f t="shared" si="11"/>
        <v>3</v>
      </c>
      <c r="P194" t="str">
        <f t="shared" si="12"/>
        <v>OK</v>
      </c>
      <c r="Q194">
        <f t="shared" si="14"/>
        <v>0</v>
      </c>
      <c r="R194">
        <f t="shared" si="13"/>
        <v>1</v>
      </c>
      <c r="S194" t="str">
        <f>IF(CompartenDetalle!G194="","",IF(ISNUMBER(SEARCH("DOBLE GRADO",G194)),"","1"))</f>
        <v/>
      </c>
      <c r="T194" t="str">
        <f>IF(N194=CompartenDetalle!N194,"","*")</f>
        <v/>
      </c>
      <c r="U194" t="str">
        <f>IF(O194=CompartenDetalle!O194,"","*")</f>
        <v/>
      </c>
      <c r="V194" t="str">
        <f>IF(P194=CompartenDetalle!P194,"","*")</f>
        <v/>
      </c>
      <c r="W194" t="str">
        <f>IF(Q194=CompartenDetalle!Q194,"","*")</f>
        <v/>
      </c>
      <c r="X194" t="str">
        <f>IF(R194=CompartenDetalle!R194,"","*")</f>
        <v/>
      </c>
      <c r="Y194" t="str">
        <f>IF(S194=CompartenDetalle!S194,"","*")</f>
        <v/>
      </c>
    </row>
    <row r="195" spans="4:25" hidden="1">
      <c r="D195" t="str">
        <f>_xlfn.CONCAT(CompartenDetalle!C195," - ",CompartenDetalle!D195," - ",CompartenDetalle!E195)</f>
        <v>3 - 2033025 - SISTEMAS OPERATIVOS</v>
      </c>
      <c r="G195" t="str">
        <f>CompartenDetalle!G195</f>
        <v>DOBLE GRADO EN INGENIERIA INFORMATICA Y MATEMATICAS (MOSTOLES) II</v>
      </c>
      <c r="I195" t="str">
        <f>_xlfn.CONCAT(CompartenDetalle!H195," - ",CompartenDetalle!I195," - ",CompartenDetalle!J195)</f>
        <v>3 - 2315025 - SISTEMAS OPERATIVOS</v>
      </c>
      <c r="K195">
        <v>4</v>
      </c>
      <c r="L195">
        <v>0</v>
      </c>
      <c r="M195">
        <v>4</v>
      </c>
      <c r="N195">
        <f t="shared" ref="N195:N258" si="15">IF(I195&lt;&gt;" -  - ",COUNTIF($I$2:$I$1176,I195),0)</f>
        <v>1</v>
      </c>
      <c r="O195">
        <f t="shared" ref="O195:O258" si="16">COUNTIF($D$2:$D$1176,D195)</f>
        <v>3</v>
      </c>
      <c r="P195" t="str">
        <f t="shared" ref="P195:P258" si="17">IF(I195=D195,1,"OK")</f>
        <v>OK</v>
      </c>
      <c r="Q195">
        <f t="shared" si="14"/>
        <v>0</v>
      </c>
      <c r="R195">
        <f t="shared" ref="R195:R258" si="18">IF(I195=" -  - ","",COUNTIF($D$2:$D$1176,I195))</f>
        <v>1</v>
      </c>
      <c r="S195" t="str">
        <f>IF(CompartenDetalle!G195="","",IF(ISNUMBER(SEARCH("DOBLE GRADO",G195)),"","1"))</f>
        <v/>
      </c>
      <c r="T195" t="str">
        <f>IF(N195=CompartenDetalle!N195,"","*")</f>
        <v/>
      </c>
      <c r="U195" t="str">
        <f>IF(O195=CompartenDetalle!O195,"","*")</f>
        <v/>
      </c>
      <c r="V195" t="str">
        <f>IF(P195=CompartenDetalle!P195,"","*")</f>
        <v/>
      </c>
      <c r="W195" t="str">
        <f>IF(Q195=CompartenDetalle!Q195,"","*")</f>
        <v/>
      </c>
      <c r="X195" t="str">
        <f>IF(R195=CompartenDetalle!R195,"","*")</f>
        <v/>
      </c>
      <c r="Y195" t="str">
        <f>IF(S195=CompartenDetalle!S195,"","*")</f>
        <v/>
      </c>
    </row>
    <row r="196" spans="4:25" hidden="1">
      <c r="D196" t="str">
        <f>_xlfn.CONCAT(CompartenDetalle!C196," - ",CompartenDetalle!D196," - ",CompartenDetalle!E196)</f>
        <v>3 - 2033025 - SISTEMAS OPERATIVOS</v>
      </c>
      <c r="G196">
        <f>CompartenDetalle!G196</f>
        <v>0</v>
      </c>
      <c r="I196" t="str">
        <f>_xlfn.CONCAT(CompartenDetalle!H196," - ",CompartenDetalle!I196," - ",CompartenDetalle!J196)</f>
        <v xml:space="preserve"> -  - </v>
      </c>
      <c r="K196">
        <v>37</v>
      </c>
      <c r="L196">
        <v>5</v>
      </c>
      <c r="M196">
        <v>32</v>
      </c>
      <c r="N196">
        <f t="shared" si="15"/>
        <v>0</v>
      </c>
      <c r="O196">
        <f t="shared" si="16"/>
        <v>3</v>
      </c>
      <c r="P196" t="str">
        <f t="shared" si="17"/>
        <v>OK</v>
      </c>
      <c r="Q196">
        <f t="shared" ref="Q196:Q259" si="19">COUNTIF($I$2:$I$1176,D196)</f>
        <v>0</v>
      </c>
      <c r="R196" t="str">
        <f t="shared" si="18"/>
        <v/>
      </c>
      <c r="S196" t="str">
        <f>IF(CompartenDetalle!G196="","",IF(ISNUMBER(SEARCH("DOBLE GRADO",G196)),"","1"))</f>
        <v/>
      </c>
      <c r="T196" t="str">
        <f>IF(N196=CompartenDetalle!N196,"","*")</f>
        <v/>
      </c>
      <c r="U196" t="str">
        <f>IF(O196=CompartenDetalle!O196,"","*")</f>
        <v/>
      </c>
      <c r="V196" t="str">
        <f>IF(P196=CompartenDetalle!P196,"","*")</f>
        <v/>
      </c>
      <c r="W196" t="str">
        <f>IF(Q196=CompartenDetalle!Q196,"","*")</f>
        <v/>
      </c>
      <c r="X196" t="str">
        <f>IF(R196=CompartenDetalle!R196,"","*")</f>
        <v/>
      </c>
      <c r="Y196" t="str">
        <f>IF(S196=CompartenDetalle!S196,"","*")</f>
        <v/>
      </c>
    </row>
    <row r="197" spans="4:25" hidden="1">
      <c r="D197" t="str">
        <f>_xlfn.CONCAT(CompartenDetalle!C197," - ",CompartenDetalle!D197," - ",CompartenDetalle!E197)</f>
        <v>3 - 2033026 - SISTEMAS EMPOTRADOS Y DE TIEMPO REAL</v>
      </c>
      <c r="G197" t="str">
        <f>CompartenDetalle!G197</f>
        <v>DOBLE GRADO EN INGENIERIA INFORMATICA Y ADMINISTRACION Y DIRECCION DE EMPRESAS (MOSTOLES)</v>
      </c>
      <c r="I197" t="str">
        <f>_xlfn.CONCAT(CompartenDetalle!H197," - ",CompartenDetalle!I197," - ",CompartenDetalle!J197)</f>
        <v>4 - 2097014 - SISTEMAS EMPOTRADOS Y DE TIEMPO REAL</v>
      </c>
      <c r="K197">
        <v>12</v>
      </c>
      <c r="L197">
        <v>3</v>
      </c>
      <c r="M197">
        <v>9</v>
      </c>
      <c r="N197">
        <f t="shared" si="15"/>
        <v>1</v>
      </c>
      <c r="O197">
        <f t="shared" si="16"/>
        <v>4</v>
      </c>
      <c r="P197" t="str">
        <f t="shared" si="17"/>
        <v>OK</v>
      </c>
      <c r="Q197">
        <f t="shared" si="19"/>
        <v>0</v>
      </c>
      <c r="R197">
        <f t="shared" si="18"/>
        <v>1</v>
      </c>
      <c r="S197" t="str">
        <f>IF(CompartenDetalle!G197="","",IF(ISNUMBER(SEARCH("DOBLE GRADO",G197)),"","1"))</f>
        <v/>
      </c>
      <c r="T197" t="str">
        <f>IF(N197=CompartenDetalle!N197,"","*")</f>
        <v/>
      </c>
      <c r="U197" t="str">
        <f>IF(O197=CompartenDetalle!O197,"","*")</f>
        <v/>
      </c>
      <c r="V197" t="str">
        <f>IF(P197=CompartenDetalle!P197,"","*")</f>
        <v/>
      </c>
      <c r="W197" t="str">
        <f>IF(Q197=CompartenDetalle!Q197,"","*")</f>
        <v/>
      </c>
      <c r="X197" t="str">
        <f>IF(R197=CompartenDetalle!R197,"","*")</f>
        <v/>
      </c>
      <c r="Y197" t="str">
        <f>IF(S197=CompartenDetalle!S197,"","*")</f>
        <v/>
      </c>
    </row>
    <row r="198" spans="4:25" hidden="1">
      <c r="D198" t="str">
        <f>_xlfn.CONCAT(CompartenDetalle!C198," - ",CompartenDetalle!D198," - ",CompartenDetalle!E198)</f>
        <v>3 - 2033026 - SISTEMAS EMPOTRADOS Y DE TIEMPO REAL</v>
      </c>
      <c r="G198" t="str">
        <f>CompartenDetalle!G198</f>
        <v>DOBLE GRADO EN INGENIERIA INFORMATICA E INGENIERIA DEL SOFTWARE (MOSTOLES)</v>
      </c>
      <c r="I198" t="str">
        <f>_xlfn.CONCAT(CompartenDetalle!H198," - ",CompartenDetalle!I198," - ",CompartenDetalle!J198)</f>
        <v>4 - 2114038 - SISTEMAS EMPOTRADOS Y DE TIEMPO REAL</v>
      </c>
      <c r="K198">
        <v>13</v>
      </c>
      <c r="L198">
        <v>3</v>
      </c>
      <c r="M198">
        <v>10</v>
      </c>
      <c r="N198">
        <f t="shared" si="15"/>
        <v>1</v>
      </c>
      <c r="O198">
        <f t="shared" si="16"/>
        <v>4</v>
      </c>
      <c r="P198" t="str">
        <f t="shared" si="17"/>
        <v>OK</v>
      </c>
      <c r="Q198">
        <f t="shared" si="19"/>
        <v>0</v>
      </c>
      <c r="R198">
        <f t="shared" si="18"/>
        <v>1</v>
      </c>
      <c r="S198" t="str">
        <f>IF(CompartenDetalle!G198="","",IF(ISNUMBER(SEARCH("DOBLE GRADO",G198)),"","1"))</f>
        <v/>
      </c>
      <c r="T198" t="str">
        <f>IF(N198=CompartenDetalle!N198,"","*")</f>
        <v/>
      </c>
      <c r="U198" t="str">
        <f>IF(O198=CompartenDetalle!O198,"","*")</f>
        <v/>
      </c>
      <c r="V198" t="str">
        <f>IF(P198=CompartenDetalle!P198,"","*")</f>
        <v/>
      </c>
      <c r="W198" t="str">
        <f>IF(Q198=CompartenDetalle!Q198,"","*")</f>
        <v/>
      </c>
      <c r="X198" t="str">
        <f>IF(R198=CompartenDetalle!R198,"","*")</f>
        <v/>
      </c>
      <c r="Y198" t="str">
        <f>IF(S198=CompartenDetalle!S198,"","*")</f>
        <v/>
      </c>
    </row>
    <row r="199" spans="4:25" hidden="1">
      <c r="D199" t="str">
        <f>_xlfn.CONCAT(CompartenDetalle!C199," - ",CompartenDetalle!D199," - ",CompartenDetalle!E199)</f>
        <v>3 - 2033026 - SISTEMAS EMPOTRADOS Y DE TIEMPO REAL</v>
      </c>
      <c r="G199" t="str">
        <f>CompartenDetalle!G199</f>
        <v>DOBLE GRADO EN INGENIERIA INFORMATICA Y MATEMATICAS (MOSTOLES) II</v>
      </c>
      <c r="I199" t="str">
        <f>_xlfn.CONCAT(CompartenDetalle!H199," - ",CompartenDetalle!I199," - ",CompartenDetalle!J199)</f>
        <v>4 - 2315043 - SISTEMAS EMPOTRADOS Y DE TIEMPO REAL</v>
      </c>
      <c r="K199">
        <v>12</v>
      </c>
      <c r="L199">
        <v>5</v>
      </c>
      <c r="M199">
        <v>7</v>
      </c>
      <c r="N199">
        <f t="shared" si="15"/>
        <v>1</v>
      </c>
      <c r="O199">
        <f t="shared" si="16"/>
        <v>4</v>
      </c>
      <c r="P199" t="str">
        <f t="shared" si="17"/>
        <v>OK</v>
      </c>
      <c r="Q199">
        <f t="shared" si="19"/>
        <v>0</v>
      </c>
      <c r="R199">
        <f t="shared" si="18"/>
        <v>1</v>
      </c>
      <c r="S199" t="str">
        <f>IF(CompartenDetalle!G199="","",IF(ISNUMBER(SEARCH("DOBLE GRADO",G199)),"","1"))</f>
        <v/>
      </c>
      <c r="T199" t="str">
        <f>IF(N199=CompartenDetalle!N199,"","*")</f>
        <v/>
      </c>
      <c r="U199" t="str">
        <f>IF(O199=CompartenDetalle!O199,"","*")</f>
        <v/>
      </c>
      <c r="V199" t="str">
        <f>IF(P199=CompartenDetalle!P199,"","*")</f>
        <v/>
      </c>
      <c r="W199" t="str">
        <f>IF(Q199=CompartenDetalle!Q199,"","*")</f>
        <v/>
      </c>
      <c r="X199" t="str">
        <f>IF(R199=CompartenDetalle!R199,"","*")</f>
        <v/>
      </c>
      <c r="Y199" t="str">
        <f>IF(S199=CompartenDetalle!S199,"","*")</f>
        <v/>
      </c>
    </row>
    <row r="200" spans="4:25" hidden="1">
      <c r="D200" t="str">
        <f>_xlfn.CONCAT(CompartenDetalle!C200," - ",CompartenDetalle!D200," - ",CompartenDetalle!E200)</f>
        <v>3 - 2033026 - SISTEMAS EMPOTRADOS Y DE TIEMPO REAL</v>
      </c>
      <c r="G200">
        <f>CompartenDetalle!G200</f>
        <v>0</v>
      </c>
      <c r="I200" t="str">
        <f>_xlfn.CONCAT(CompartenDetalle!H200," - ",CompartenDetalle!I200," - ",CompartenDetalle!J200)</f>
        <v xml:space="preserve"> -  - </v>
      </c>
      <c r="K200">
        <v>24</v>
      </c>
      <c r="L200">
        <v>2</v>
      </c>
      <c r="M200">
        <v>22</v>
      </c>
      <c r="N200">
        <f t="shared" si="15"/>
        <v>0</v>
      </c>
      <c r="O200">
        <f t="shared" si="16"/>
        <v>4</v>
      </c>
      <c r="P200" t="str">
        <f t="shared" si="17"/>
        <v>OK</v>
      </c>
      <c r="Q200">
        <f t="shared" si="19"/>
        <v>0</v>
      </c>
      <c r="R200" t="str">
        <f t="shared" si="18"/>
        <v/>
      </c>
      <c r="S200" t="str">
        <f>IF(CompartenDetalle!G200="","",IF(ISNUMBER(SEARCH("DOBLE GRADO",G200)),"","1"))</f>
        <v/>
      </c>
      <c r="T200" t="str">
        <f>IF(N200=CompartenDetalle!N200,"","*")</f>
        <v/>
      </c>
      <c r="U200" t="str">
        <f>IF(O200=CompartenDetalle!O200,"","*")</f>
        <v/>
      </c>
      <c r="V200" t="str">
        <f>IF(P200=CompartenDetalle!P200,"","*")</f>
        <v/>
      </c>
      <c r="W200" t="str">
        <f>IF(Q200=CompartenDetalle!Q200,"","*")</f>
        <v/>
      </c>
      <c r="X200" t="str">
        <f>IF(R200=CompartenDetalle!R200,"","*")</f>
        <v/>
      </c>
      <c r="Y200" t="str">
        <f>IF(S200=CompartenDetalle!S200,"","*")</f>
        <v/>
      </c>
    </row>
    <row r="201" spans="4:25" hidden="1">
      <c r="D201" t="str">
        <f>_xlfn.CONCAT(CompartenDetalle!C201," - ",CompartenDetalle!D201," - ",CompartenDetalle!E201)</f>
        <v>3 - 2033027 - AMPLIACION DE INGENIERIA DEL SOFTWARE</v>
      </c>
      <c r="G201" t="str">
        <f>CompartenDetalle!G201</f>
        <v>DOBLE GRADO EN INGENIERIA INFORMATICA Y ADMINISTRACION Y DIRECCION DE EMPRESAS (MOSTOLES)</v>
      </c>
      <c r="I201" t="str">
        <f>_xlfn.CONCAT(CompartenDetalle!H201," - ",CompartenDetalle!I201," - ",CompartenDetalle!J201)</f>
        <v>4 - 2097048 - AMPLIACION DE INGENIERIA DEL SOFTWARE</v>
      </c>
      <c r="K201">
        <v>10</v>
      </c>
      <c r="L201">
        <v>2</v>
      </c>
      <c r="M201">
        <v>8</v>
      </c>
      <c r="N201">
        <f t="shared" si="15"/>
        <v>1</v>
      </c>
      <c r="O201">
        <f t="shared" si="16"/>
        <v>4</v>
      </c>
      <c r="P201" t="str">
        <f t="shared" si="17"/>
        <v>OK</v>
      </c>
      <c r="Q201">
        <f t="shared" si="19"/>
        <v>0</v>
      </c>
      <c r="R201">
        <f t="shared" si="18"/>
        <v>1</v>
      </c>
      <c r="S201" t="str">
        <f>IF(CompartenDetalle!G201="","",IF(ISNUMBER(SEARCH("DOBLE GRADO",G201)),"","1"))</f>
        <v/>
      </c>
      <c r="T201" t="str">
        <f>IF(N201=CompartenDetalle!N201,"","*")</f>
        <v/>
      </c>
      <c r="U201" t="str">
        <f>IF(O201=CompartenDetalle!O201,"","*")</f>
        <v/>
      </c>
      <c r="V201" t="str">
        <f>IF(P201=CompartenDetalle!P201,"","*")</f>
        <v/>
      </c>
      <c r="W201" t="str">
        <f>IF(Q201=CompartenDetalle!Q201,"","*")</f>
        <v/>
      </c>
      <c r="X201" t="str">
        <f>IF(R201=CompartenDetalle!R201,"","*")</f>
        <v/>
      </c>
      <c r="Y201" t="str">
        <f>IF(S201=CompartenDetalle!S201,"","*")</f>
        <v/>
      </c>
    </row>
    <row r="202" spans="4:25" hidden="1">
      <c r="D202" t="str">
        <f>_xlfn.CONCAT(CompartenDetalle!C202," - ",CompartenDetalle!D202," - ",CompartenDetalle!E202)</f>
        <v>3 - 2033027 - AMPLIACION DE INGENIERIA DEL SOFTWARE</v>
      </c>
      <c r="G202" t="str">
        <f>CompartenDetalle!G202</f>
        <v>DOBLE GRADO EN INGENIERIA INFORMATICA E INGENIERIA DE COMPUTADORES (MOSTOLES)</v>
      </c>
      <c r="I202" t="str">
        <f>_xlfn.CONCAT(CompartenDetalle!H202," - ",CompartenDetalle!I202," - ",CompartenDetalle!J202)</f>
        <v>3 - 2113032 - AMPLIACION DE INGENIERIA DEL SOFTWARE</v>
      </c>
      <c r="K202">
        <v>16</v>
      </c>
      <c r="L202">
        <v>1</v>
      </c>
      <c r="M202">
        <v>15</v>
      </c>
      <c r="N202">
        <f t="shared" si="15"/>
        <v>1</v>
      </c>
      <c r="O202">
        <f t="shared" si="16"/>
        <v>4</v>
      </c>
      <c r="P202" t="str">
        <f t="shared" si="17"/>
        <v>OK</v>
      </c>
      <c r="Q202">
        <f t="shared" si="19"/>
        <v>0</v>
      </c>
      <c r="R202">
        <f t="shared" si="18"/>
        <v>1</v>
      </c>
      <c r="S202" t="str">
        <f>IF(CompartenDetalle!G202="","",IF(ISNUMBER(SEARCH("DOBLE GRADO",G202)),"","1"))</f>
        <v/>
      </c>
      <c r="T202" t="str">
        <f>IF(N202=CompartenDetalle!N202,"","*")</f>
        <v/>
      </c>
      <c r="U202" t="str">
        <f>IF(O202=CompartenDetalle!O202,"","*")</f>
        <v/>
      </c>
      <c r="V202" t="str">
        <f>IF(P202=CompartenDetalle!P202,"","*")</f>
        <v/>
      </c>
      <c r="W202" t="str">
        <f>IF(Q202=CompartenDetalle!Q202,"","*")</f>
        <v/>
      </c>
      <c r="X202" t="str">
        <f>IF(R202=CompartenDetalle!R202,"","*")</f>
        <v/>
      </c>
      <c r="Y202" t="str">
        <f>IF(S202=CompartenDetalle!S202,"","*")</f>
        <v/>
      </c>
    </row>
    <row r="203" spans="4:25" hidden="1">
      <c r="D203" t="str">
        <f>_xlfn.CONCAT(CompartenDetalle!C203," - ",CompartenDetalle!D203," - ",CompartenDetalle!E203)</f>
        <v>3 - 2033027 - AMPLIACION DE INGENIERIA DEL SOFTWARE</v>
      </c>
      <c r="G203" t="str">
        <f>CompartenDetalle!G203</f>
        <v>DOBLE GRADO EN INGENIERIA INFORMATICA Y MATEMATICAS (MOSTOLES) II</v>
      </c>
      <c r="I203" t="str">
        <f>_xlfn.CONCAT(CompartenDetalle!H203," - ",CompartenDetalle!I203," - ",CompartenDetalle!J203)</f>
        <v>4 - 2315041 - AMPLIACION DE INGENIERIA DEL SOFTWARE</v>
      </c>
      <c r="K203">
        <v>9</v>
      </c>
      <c r="L203">
        <v>4</v>
      </c>
      <c r="M203">
        <v>5</v>
      </c>
      <c r="N203">
        <f t="shared" si="15"/>
        <v>1</v>
      </c>
      <c r="O203">
        <f t="shared" si="16"/>
        <v>4</v>
      </c>
      <c r="P203" t="str">
        <f t="shared" si="17"/>
        <v>OK</v>
      </c>
      <c r="Q203">
        <f t="shared" si="19"/>
        <v>0</v>
      </c>
      <c r="R203">
        <f t="shared" si="18"/>
        <v>1</v>
      </c>
      <c r="S203" t="str">
        <f>IF(CompartenDetalle!G203="","",IF(ISNUMBER(SEARCH("DOBLE GRADO",G203)),"","1"))</f>
        <v/>
      </c>
      <c r="T203" t="str">
        <f>IF(N203=CompartenDetalle!N203,"","*")</f>
        <v/>
      </c>
      <c r="U203" t="str">
        <f>IF(O203=CompartenDetalle!O203,"","*")</f>
        <v/>
      </c>
      <c r="V203" t="str">
        <f>IF(P203=CompartenDetalle!P203,"","*")</f>
        <v/>
      </c>
      <c r="W203" t="str">
        <f>IF(Q203=CompartenDetalle!Q203,"","*")</f>
        <v/>
      </c>
      <c r="X203" t="str">
        <f>IF(R203=CompartenDetalle!R203,"","*")</f>
        <v/>
      </c>
      <c r="Y203" t="str">
        <f>IF(S203=CompartenDetalle!S203,"","*")</f>
        <v/>
      </c>
    </row>
    <row r="204" spans="4:25" hidden="1">
      <c r="D204" t="str">
        <f>_xlfn.CONCAT(CompartenDetalle!C204," - ",CompartenDetalle!D204," - ",CompartenDetalle!E204)</f>
        <v>3 - 2033027 - AMPLIACION DE INGENIERIA DEL SOFTWARE</v>
      </c>
      <c r="G204">
        <f>CompartenDetalle!G204</f>
        <v>0</v>
      </c>
      <c r="I204" t="str">
        <f>_xlfn.CONCAT(CompartenDetalle!H204," - ",CompartenDetalle!I204," - ",CompartenDetalle!J204)</f>
        <v xml:space="preserve"> -  - </v>
      </c>
      <c r="K204">
        <v>27</v>
      </c>
      <c r="L204">
        <v>3</v>
      </c>
      <c r="M204">
        <v>24</v>
      </c>
      <c r="N204">
        <f t="shared" si="15"/>
        <v>0</v>
      </c>
      <c r="O204">
        <f t="shared" si="16"/>
        <v>4</v>
      </c>
      <c r="P204" t="str">
        <f t="shared" si="17"/>
        <v>OK</v>
      </c>
      <c r="Q204">
        <f t="shared" si="19"/>
        <v>0</v>
      </c>
      <c r="R204" t="str">
        <f t="shared" si="18"/>
        <v/>
      </c>
      <c r="S204" t="str">
        <f>IF(CompartenDetalle!G204="","",IF(ISNUMBER(SEARCH("DOBLE GRADO",G204)),"","1"))</f>
        <v/>
      </c>
      <c r="T204" t="str">
        <f>IF(N204=CompartenDetalle!N204,"","*")</f>
        <v/>
      </c>
      <c r="U204" t="str">
        <f>IF(O204=CompartenDetalle!O204,"","*")</f>
        <v/>
      </c>
      <c r="V204" t="str">
        <f>IF(P204=CompartenDetalle!P204,"","*")</f>
        <v/>
      </c>
      <c r="W204" t="str">
        <f>IF(Q204=CompartenDetalle!Q204,"","*")</f>
        <v/>
      </c>
      <c r="X204" t="str">
        <f>IF(R204=CompartenDetalle!R204,"","*")</f>
        <v/>
      </c>
      <c r="Y204" t="str">
        <f>IF(S204=CompartenDetalle!S204,"","*")</f>
        <v/>
      </c>
    </row>
    <row r="205" spans="4:25" hidden="1">
      <c r="D205" t="str">
        <f>_xlfn.CONCAT(CompartenDetalle!C205," - ",CompartenDetalle!D205," - ",CompartenDetalle!E205)</f>
        <v>3 - 2033028 - INTELIGENCIA ARTIFICIAL</v>
      </c>
      <c r="G205" t="str">
        <f>CompartenDetalle!G205</f>
        <v>DOBLE GRADO EN INGENIERIA INFORMATICA Y ADMINISTRACION Y DIRECCION DE EMPRESAS (MOSTOLES)</v>
      </c>
      <c r="I205" t="str">
        <f>_xlfn.CONCAT(CompartenDetalle!H205," - ",CompartenDetalle!I205," - ",CompartenDetalle!J205)</f>
        <v>4 - 2097049 - INTELIGENCIA ARTIFICIAL</v>
      </c>
      <c r="K205">
        <v>12</v>
      </c>
      <c r="L205">
        <v>3</v>
      </c>
      <c r="M205">
        <v>9</v>
      </c>
      <c r="N205">
        <f t="shared" si="15"/>
        <v>1</v>
      </c>
      <c r="O205">
        <f t="shared" si="16"/>
        <v>4</v>
      </c>
      <c r="P205" t="str">
        <f t="shared" si="17"/>
        <v>OK</v>
      </c>
      <c r="Q205">
        <f t="shared" si="19"/>
        <v>0</v>
      </c>
      <c r="R205">
        <f t="shared" si="18"/>
        <v>1</v>
      </c>
      <c r="S205" t="str">
        <f>IF(CompartenDetalle!G205="","",IF(ISNUMBER(SEARCH("DOBLE GRADO",G205)),"","1"))</f>
        <v/>
      </c>
      <c r="T205" t="str">
        <f>IF(N205=CompartenDetalle!N205,"","*")</f>
        <v/>
      </c>
      <c r="U205" t="str">
        <f>IF(O205=CompartenDetalle!O205,"","*")</f>
        <v/>
      </c>
      <c r="V205" t="str">
        <f>IF(P205=CompartenDetalle!P205,"","*")</f>
        <v/>
      </c>
      <c r="W205" t="str">
        <f>IF(Q205=CompartenDetalle!Q205,"","*")</f>
        <v/>
      </c>
      <c r="X205" t="str">
        <f>IF(R205=CompartenDetalle!R205,"","*")</f>
        <v/>
      </c>
      <c r="Y205" t="str">
        <f>IF(S205=CompartenDetalle!S205,"","*")</f>
        <v/>
      </c>
    </row>
    <row r="206" spans="4:25" hidden="1">
      <c r="D206" t="str">
        <f>_xlfn.CONCAT(CompartenDetalle!C206," - ",CompartenDetalle!D206," - ",CompartenDetalle!E206)</f>
        <v>3 - 2033028 - INTELIGENCIA ARTIFICIAL</v>
      </c>
      <c r="G206" t="str">
        <f>CompartenDetalle!G206</f>
        <v>DOBLE GRADO EN INGENIERIA INFORMATICA E INGENIERIA DEL SOFTWARE (MOSTOLES)</v>
      </c>
      <c r="I206" t="str">
        <f>_xlfn.CONCAT(CompartenDetalle!H206," - ",CompartenDetalle!I206," - ",CompartenDetalle!J206)</f>
        <v>3 - 2114032 - INTELIGENCIA ARTIFICIAL</v>
      </c>
      <c r="K206">
        <v>19</v>
      </c>
      <c r="L206">
        <v>2</v>
      </c>
      <c r="M206">
        <v>17</v>
      </c>
      <c r="N206">
        <f t="shared" si="15"/>
        <v>1</v>
      </c>
      <c r="O206">
        <f t="shared" si="16"/>
        <v>4</v>
      </c>
      <c r="P206" t="str">
        <f t="shared" si="17"/>
        <v>OK</v>
      </c>
      <c r="Q206">
        <f t="shared" si="19"/>
        <v>0</v>
      </c>
      <c r="R206">
        <f t="shared" si="18"/>
        <v>1</v>
      </c>
      <c r="S206" t="str">
        <f>IF(CompartenDetalle!G206="","",IF(ISNUMBER(SEARCH("DOBLE GRADO",G206)),"","1"))</f>
        <v/>
      </c>
      <c r="T206" t="str">
        <f>IF(N206=CompartenDetalle!N206,"","*")</f>
        <v/>
      </c>
      <c r="U206" t="str">
        <f>IF(O206=CompartenDetalle!O206,"","*")</f>
        <v/>
      </c>
      <c r="V206" t="str">
        <f>IF(P206=CompartenDetalle!P206,"","*")</f>
        <v/>
      </c>
      <c r="W206" t="str">
        <f>IF(Q206=CompartenDetalle!Q206,"","*")</f>
        <v/>
      </c>
      <c r="X206" t="str">
        <f>IF(R206=CompartenDetalle!R206,"","*")</f>
        <v/>
      </c>
      <c r="Y206" t="str">
        <f>IF(S206=CompartenDetalle!S206,"","*")</f>
        <v/>
      </c>
    </row>
    <row r="207" spans="4:25" hidden="1">
      <c r="D207" t="str">
        <f>_xlfn.CONCAT(CompartenDetalle!C207," - ",CompartenDetalle!D207," - ",CompartenDetalle!E207)</f>
        <v>3 - 2033028 - INTELIGENCIA ARTIFICIAL</v>
      </c>
      <c r="G207" t="str">
        <f>CompartenDetalle!G207</f>
        <v>DOBLE GRADO EN INGENIERIA INFORMATICA Y MATEMATICAS (MOSTOLES) II</v>
      </c>
      <c r="I207" t="str">
        <f>_xlfn.CONCAT(CompartenDetalle!H207," - ",CompartenDetalle!I207," - ",CompartenDetalle!J207)</f>
        <v>3 - 2315032 - INTELIGENCIA ARTIFICIAL</v>
      </c>
      <c r="K207">
        <v>5</v>
      </c>
      <c r="L207">
        <v>1</v>
      </c>
      <c r="M207">
        <v>4</v>
      </c>
      <c r="N207">
        <f t="shared" si="15"/>
        <v>1</v>
      </c>
      <c r="O207">
        <f t="shared" si="16"/>
        <v>4</v>
      </c>
      <c r="P207" t="str">
        <f t="shared" si="17"/>
        <v>OK</v>
      </c>
      <c r="Q207">
        <f t="shared" si="19"/>
        <v>0</v>
      </c>
      <c r="R207">
        <f t="shared" si="18"/>
        <v>1</v>
      </c>
      <c r="S207" t="str">
        <f>IF(CompartenDetalle!G207="","",IF(ISNUMBER(SEARCH("DOBLE GRADO",G207)),"","1"))</f>
        <v/>
      </c>
      <c r="T207" t="str">
        <f>IF(N207=CompartenDetalle!N207,"","*")</f>
        <v/>
      </c>
      <c r="U207" t="str">
        <f>IF(O207=CompartenDetalle!O207,"","*")</f>
        <v/>
      </c>
      <c r="V207" t="str">
        <f>IF(P207=CompartenDetalle!P207,"","*")</f>
        <v/>
      </c>
      <c r="W207" t="str">
        <f>IF(Q207=CompartenDetalle!Q207,"","*")</f>
        <v/>
      </c>
      <c r="X207" t="str">
        <f>IF(R207=CompartenDetalle!R207,"","*")</f>
        <v/>
      </c>
      <c r="Y207" t="str">
        <f>IF(S207=CompartenDetalle!S207,"","*")</f>
        <v/>
      </c>
    </row>
    <row r="208" spans="4:25" hidden="1">
      <c r="D208" t="str">
        <f>_xlfn.CONCAT(CompartenDetalle!C208," - ",CompartenDetalle!D208," - ",CompartenDetalle!E208)</f>
        <v>3 - 2033028 - INTELIGENCIA ARTIFICIAL</v>
      </c>
      <c r="G208">
        <f>CompartenDetalle!G208</f>
        <v>0</v>
      </c>
      <c r="I208" t="str">
        <f>_xlfn.CONCAT(CompartenDetalle!H208," - ",CompartenDetalle!I208," - ",CompartenDetalle!J208)</f>
        <v xml:space="preserve"> -  - </v>
      </c>
      <c r="K208">
        <v>36</v>
      </c>
      <c r="L208">
        <v>3</v>
      </c>
      <c r="M208">
        <v>33</v>
      </c>
      <c r="N208">
        <f t="shared" si="15"/>
        <v>0</v>
      </c>
      <c r="O208">
        <f t="shared" si="16"/>
        <v>4</v>
      </c>
      <c r="P208" t="str">
        <f t="shared" si="17"/>
        <v>OK</v>
      </c>
      <c r="Q208">
        <f t="shared" si="19"/>
        <v>0</v>
      </c>
      <c r="R208" t="str">
        <f t="shared" si="18"/>
        <v/>
      </c>
      <c r="S208" t="str">
        <f>IF(CompartenDetalle!G208="","",IF(ISNUMBER(SEARCH("DOBLE GRADO",G208)),"","1"))</f>
        <v/>
      </c>
      <c r="T208" t="str">
        <f>IF(N208=CompartenDetalle!N208,"","*")</f>
        <v/>
      </c>
      <c r="U208" t="str">
        <f>IF(O208=CompartenDetalle!O208,"","*")</f>
        <v/>
      </c>
      <c r="V208" t="str">
        <f>IF(P208=CompartenDetalle!P208,"","*")</f>
        <v/>
      </c>
      <c r="W208" t="str">
        <f>IF(Q208=CompartenDetalle!Q208,"","*")</f>
        <v/>
      </c>
      <c r="X208" t="str">
        <f>IF(R208=CompartenDetalle!R208,"","*")</f>
        <v/>
      </c>
      <c r="Y208" t="str">
        <f>IF(S208=CompartenDetalle!S208,"","*")</f>
        <v/>
      </c>
    </row>
    <row r="209" spans="4:25" hidden="1">
      <c r="D209" t="str">
        <f>_xlfn.CONCAT(CompartenDetalle!C209," - ",CompartenDetalle!D209," - ",CompartenDetalle!E209)</f>
        <v>3 - 2033029 - SISTEMAS DISTRIBUIDOS</v>
      </c>
      <c r="G209" t="str">
        <f>CompartenDetalle!G209</f>
        <v>DOBLE GRADO EN INGENIERIA INFORMATICA Y ADMINISTRACION Y DIRECCION DE EMPRESAS (MOSTOLES)</v>
      </c>
      <c r="I209" t="str">
        <f>_xlfn.CONCAT(CompartenDetalle!H209," - ",CompartenDetalle!I209," - ",CompartenDetalle!J209)</f>
        <v>4 - 2097050 - SISTEMAS DISTRIBUIDOS</v>
      </c>
      <c r="K209">
        <v>14</v>
      </c>
      <c r="L209">
        <v>4</v>
      </c>
      <c r="M209">
        <v>10</v>
      </c>
      <c r="N209">
        <f t="shared" si="15"/>
        <v>1</v>
      </c>
      <c r="O209">
        <f t="shared" si="16"/>
        <v>5</v>
      </c>
      <c r="P209" t="str">
        <f t="shared" si="17"/>
        <v>OK</v>
      </c>
      <c r="Q209">
        <f t="shared" si="19"/>
        <v>0</v>
      </c>
      <c r="R209">
        <f t="shared" si="18"/>
        <v>1</v>
      </c>
      <c r="S209" t="str">
        <f>IF(CompartenDetalle!G209="","",IF(ISNUMBER(SEARCH("DOBLE GRADO",G209)),"","1"))</f>
        <v/>
      </c>
      <c r="T209" t="str">
        <f>IF(N209=CompartenDetalle!N209,"","*")</f>
        <v/>
      </c>
      <c r="U209" t="str">
        <f>IF(O209=CompartenDetalle!O209,"","*")</f>
        <v/>
      </c>
      <c r="V209" t="str">
        <f>IF(P209=CompartenDetalle!P209,"","*")</f>
        <v/>
      </c>
      <c r="W209" t="str">
        <f>IF(Q209=CompartenDetalle!Q209,"","*")</f>
        <v/>
      </c>
      <c r="X209" t="str">
        <f>IF(R209=CompartenDetalle!R209,"","*")</f>
        <v/>
      </c>
      <c r="Y209" t="str">
        <f>IF(S209=CompartenDetalle!S209,"","*")</f>
        <v/>
      </c>
    </row>
    <row r="210" spans="4:25" hidden="1">
      <c r="D210" t="str">
        <f>_xlfn.CONCAT(CompartenDetalle!C210," - ",CompartenDetalle!D210," - ",CompartenDetalle!E210)</f>
        <v>3 - 2033029 - SISTEMAS DISTRIBUIDOS</v>
      </c>
      <c r="G210" t="str">
        <f>CompartenDetalle!G210</f>
        <v>DOBLE GRADO EN INGENIERIA INFORMATICA E INGENIERIA DE COMPUTADORES (MOSTOLES)</v>
      </c>
      <c r="I210" t="str">
        <f>_xlfn.CONCAT(CompartenDetalle!H210," - ",CompartenDetalle!I210," - ",CompartenDetalle!J210)</f>
        <v>3 - 2113031 - SISTEMAS DISTRIBUIDOS</v>
      </c>
      <c r="K210">
        <v>10</v>
      </c>
      <c r="L210">
        <v>1</v>
      </c>
      <c r="M210">
        <v>9</v>
      </c>
      <c r="N210">
        <f t="shared" si="15"/>
        <v>1</v>
      </c>
      <c r="O210">
        <f t="shared" si="16"/>
        <v>5</v>
      </c>
      <c r="P210" t="str">
        <f t="shared" si="17"/>
        <v>OK</v>
      </c>
      <c r="Q210">
        <f t="shared" si="19"/>
        <v>0</v>
      </c>
      <c r="R210">
        <f t="shared" si="18"/>
        <v>1</v>
      </c>
      <c r="S210" t="str">
        <f>IF(CompartenDetalle!G210="","",IF(ISNUMBER(SEARCH("DOBLE GRADO",G210)),"","1"))</f>
        <v/>
      </c>
      <c r="T210" t="str">
        <f>IF(N210=CompartenDetalle!N210,"","*")</f>
        <v/>
      </c>
      <c r="U210" t="str">
        <f>IF(O210=CompartenDetalle!O210,"","*")</f>
        <v/>
      </c>
      <c r="V210" t="str">
        <f>IF(P210=CompartenDetalle!P210,"","*")</f>
        <v/>
      </c>
      <c r="W210" t="str">
        <f>IF(Q210=CompartenDetalle!Q210,"","*")</f>
        <v/>
      </c>
      <c r="X210" t="str">
        <f>IF(R210=CompartenDetalle!R210,"","*")</f>
        <v/>
      </c>
      <c r="Y210" t="str">
        <f>IF(S210=CompartenDetalle!S210,"","*")</f>
        <v/>
      </c>
    </row>
    <row r="211" spans="4:25" hidden="1">
      <c r="D211" t="str">
        <f>_xlfn.CONCAT(CompartenDetalle!C211," - ",CompartenDetalle!D211," - ",CompartenDetalle!E211)</f>
        <v>3 - 2033029 - SISTEMAS DISTRIBUIDOS</v>
      </c>
      <c r="G211" t="str">
        <f>CompartenDetalle!G211</f>
        <v>DOBLE GRADO EN INGENIERIA INFORMATICA E INGENIERIA DEL SOFTWARE (MOSTOLES)</v>
      </c>
      <c r="I211" t="str">
        <f>_xlfn.CONCAT(CompartenDetalle!H211," - ",CompartenDetalle!I211," - ",CompartenDetalle!J211)</f>
        <v>3 - 2114033 - SISTEMAS DISTRIBUIDOS</v>
      </c>
      <c r="K211">
        <v>17</v>
      </c>
      <c r="L211">
        <v>1</v>
      </c>
      <c r="M211">
        <v>16</v>
      </c>
      <c r="N211">
        <f t="shared" si="15"/>
        <v>1</v>
      </c>
      <c r="O211">
        <f t="shared" si="16"/>
        <v>5</v>
      </c>
      <c r="P211" t="str">
        <f t="shared" si="17"/>
        <v>OK</v>
      </c>
      <c r="Q211">
        <f t="shared" si="19"/>
        <v>0</v>
      </c>
      <c r="R211">
        <f t="shared" si="18"/>
        <v>1</v>
      </c>
      <c r="S211" t="str">
        <f>IF(CompartenDetalle!G211="","",IF(ISNUMBER(SEARCH("DOBLE GRADO",G211)),"","1"))</f>
        <v/>
      </c>
      <c r="T211" t="str">
        <f>IF(N211=CompartenDetalle!N211,"","*")</f>
        <v/>
      </c>
      <c r="U211" t="str">
        <f>IF(O211=CompartenDetalle!O211,"","*")</f>
        <v/>
      </c>
      <c r="V211" t="str">
        <f>IF(P211=CompartenDetalle!P211,"","*")</f>
        <v/>
      </c>
      <c r="W211" t="str">
        <f>IF(Q211=CompartenDetalle!Q211,"","*")</f>
        <v/>
      </c>
      <c r="X211" t="str">
        <f>IF(R211=CompartenDetalle!R211,"","*")</f>
        <v/>
      </c>
      <c r="Y211" t="str">
        <f>IF(S211=CompartenDetalle!S211,"","*")</f>
        <v/>
      </c>
    </row>
    <row r="212" spans="4:25" hidden="1">
      <c r="D212" t="str">
        <f>_xlfn.CONCAT(CompartenDetalle!C212," - ",CompartenDetalle!D212," - ",CompartenDetalle!E212)</f>
        <v>3 - 2033029 - SISTEMAS DISTRIBUIDOS</v>
      </c>
      <c r="G212" t="str">
        <f>CompartenDetalle!G212</f>
        <v>DOBLE GRADO EN INGENIERIA INFORMATICA Y MATEMATICAS (MOSTOLES) II</v>
      </c>
      <c r="I212" t="str">
        <f>_xlfn.CONCAT(CompartenDetalle!H212," - ",CompartenDetalle!I212," - ",CompartenDetalle!J212)</f>
        <v>3 - 2315033 - SISTEMAS DISTRIBUIDOS</v>
      </c>
      <c r="K212">
        <v>5</v>
      </c>
      <c r="L212">
        <v>1</v>
      </c>
      <c r="M212">
        <v>4</v>
      </c>
      <c r="N212">
        <f t="shared" si="15"/>
        <v>1</v>
      </c>
      <c r="O212">
        <f t="shared" si="16"/>
        <v>5</v>
      </c>
      <c r="P212" t="str">
        <f t="shared" si="17"/>
        <v>OK</v>
      </c>
      <c r="Q212">
        <f t="shared" si="19"/>
        <v>0</v>
      </c>
      <c r="R212">
        <f t="shared" si="18"/>
        <v>1</v>
      </c>
      <c r="S212" t="str">
        <f>IF(CompartenDetalle!G212="","",IF(ISNUMBER(SEARCH("DOBLE GRADO",G212)),"","1"))</f>
        <v/>
      </c>
      <c r="T212" t="str">
        <f>IF(N212=CompartenDetalle!N212,"","*")</f>
        <v/>
      </c>
      <c r="U212" t="str">
        <f>IF(O212=CompartenDetalle!O212,"","*")</f>
        <v/>
      </c>
      <c r="V212" t="str">
        <f>IF(P212=CompartenDetalle!P212,"","*")</f>
        <v/>
      </c>
      <c r="W212" t="str">
        <f>IF(Q212=CompartenDetalle!Q212,"","*")</f>
        <v/>
      </c>
      <c r="X212" t="str">
        <f>IF(R212=CompartenDetalle!R212,"","*")</f>
        <v/>
      </c>
      <c r="Y212" t="str">
        <f>IF(S212=CompartenDetalle!S212,"","*")</f>
        <v/>
      </c>
    </row>
    <row r="213" spans="4:25" hidden="1">
      <c r="D213" t="str">
        <f>_xlfn.CONCAT(CompartenDetalle!C213," - ",CompartenDetalle!D213," - ",CompartenDetalle!E213)</f>
        <v>3 - 2033029 - SISTEMAS DISTRIBUIDOS</v>
      </c>
      <c r="G213">
        <f>CompartenDetalle!G213</f>
        <v>0</v>
      </c>
      <c r="I213" t="str">
        <f>_xlfn.CONCAT(CompartenDetalle!H213," - ",CompartenDetalle!I213," - ",CompartenDetalle!J213)</f>
        <v xml:space="preserve"> -  - </v>
      </c>
      <c r="K213">
        <v>28</v>
      </c>
      <c r="L213">
        <v>3</v>
      </c>
      <c r="M213">
        <v>25</v>
      </c>
      <c r="N213">
        <f t="shared" si="15"/>
        <v>0</v>
      </c>
      <c r="O213">
        <f t="shared" si="16"/>
        <v>5</v>
      </c>
      <c r="P213" t="str">
        <f t="shared" si="17"/>
        <v>OK</v>
      </c>
      <c r="Q213">
        <f t="shared" si="19"/>
        <v>0</v>
      </c>
      <c r="R213" t="str">
        <f t="shared" si="18"/>
        <v/>
      </c>
      <c r="S213" t="str">
        <f>IF(CompartenDetalle!G213="","",IF(ISNUMBER(SEARCH("DOBLE GRADO",G213)),"","1"))</f>
        <v/>
      </c>
      <c r="T213" t="str">
        <f>IF(N213=CompartenDetalle!N213,"","*")</f>
        <v/>
      </c>
      <c r="U213" t="str">
        <f>IF(O213=CompartenDetalle!O213,"","*")</f>
        <v/>
      </c>
      <c r="V213" t="str">
        <f>IF(P213=CompartenDetalle!P213,"","*")</f>
        <v/>
      </c>
      <c r="W213" t="str">
        <f>IF(Q213=CompartenDetalle!Q213,"","*")</f>
        <v/>
      </c>
      <c r="X213" t="str">
        <f>IF(R213=CompartenDetalle!R213,"","*")</f>
        <v/>
      </c>
      <c r="Y213" t="str">
        <f>IF(S213=CompartenDetalle!S213,"","*")</f>
        <v/>
      </c>
    </row>
    <row r="214" spans="4:25" hidden="1">
      <c r="D214" t="str">
        <f>_xlfn.CONCAT(CompartenDetalle!C214," - ",CompartenDetalle!D214," - ",CompartenDetalle!E214)</f>
        <v>3 - 2033030 - PROCESADORES DE LENGUAJES</v>
      </c>
      <c r="G214" t="str">
        <f>CompartenDetalle!G214</f>
        <v>DOBLE GRADO EN INGENIERIA INFORMATICA Y ADMINISTRACION Y DIRECCION DE EMPRESAS (MOSTOLES)</v>
      </c>
      <c r="I214" t="str">
        <f>_xlfn.CONCAT(CompartenDetalle!H214," - ",CompartenDetalle!I214," - ",CompartenDetalle!J214)</f>
        <v>4 - 2097051 - PROCESADORES DE LENGUAJES</v>
      </c>
      <c r="K214">
        <v>13</v>
      </c>
      <c r="L214">
        <v>2</v>
      </c>
      <c r="M214">
        <v>11</v>
      </c>
      <c r="N214">
        <f t="shared" si="15"/>
        <v>1</v>
      </c>
      <c r="O214">
        <f t="shared" si="16"/>
        <v>5</v>
      </c>
      <c r="P214" t="str">
        <f t="shared" si="17"/>
        <v>OK</v>
      </c>
      <c r="Q214">
        <f t="shared" si="19"/>
        <v>0</v>
      </c>
      <c r="R214">
        <f t="shared" si="18"/>
        <v>1</v>
      </c>
      <c r="S214" t="str">
        <f>IF(CompartenDetalle!G214="","",IF(ISNUMBER(SEARCH("DOBLE GRADO",G214)),"","1"))</f>
        <v/>
      </c>
      <c r="T214" t="str">
        <f>IF(N214=CompartenDetalle!N214,"","*")</f>
        <v/>
      </c>
      <c r="U214" t="str">
        <f>IF(O214=CompartenDetalle!O214,"","*")</f>
        <v/>
      </c>
      <c r="V214" t="str">
        <f>IF(P214=CompartenDetalle!P214,"","*")</f>
        <v/>
      </c>
      <c r="W214" t="str">
        <f>IF(Q214=CompartenDetalle!Q214,"","*")</f>
        <v/>
      </c>
      <c r="X214" t="str">
        <f>IF(R214=CompartenDetalle!R214,"","*")</f>
        <v/>
      </c>
      <c r="Y214" t="str">
        <f>IF(S214=CompartenDetalle!S214,"","*")</f>
        <v/>
      </c>
    </row>
    <row r="215" spans="4:25" hidden="1">
      <c r="D215" t="str">
        <f>_xlfn.CONCAT(CompartenDetalle!C215," - ",CompartenDetalle!D215," - ",CompartenDetalle!E215)</f>
        <v>3 - 2033030 - PROCESADORES DE LENGUAJES</v>
      </c>
      <c r="G215" t="str">
        <f>CompartenDetalle!G215</f>
        <v>DOBLE GRADO EN INGENIERIA INFORMATICA E INGENIERIA DE COMPUTADORES (MOSTOLES)</v>
      </c>
      <c r="I215" t="str">
        <f>_xlfn.CONCAT(CompartenDetalle!H215," - ",CompartenDetalle!I215," - ",CompartenDetalle!J215)</f>
        <v>3 - 2113030 - PROCESADORES DE LENGUAJES</v>
      </c>
      <c r="K215">
        <v>16</v>
      </c>
      <c r="L215">
        <v>1</v>
      </c>
      <c r="M215">
        <v>15</v>
      </c>
      <c r="N215">
        <f t="shared" si="15"/>
        <v>1</v>
      </c>
      <c r="O215">
        <f t="shared" si="16"/>
        <v>5</v>
      </c>
      <c r="P215" t="str">
        <f t="shared" si="17"/>
        <v>OK</v>
      </c>
      <c r="Q215">
        <f t="shared" si="19"/>
        <v>0</v>
      </c>
      <c r="R215">
        <f t="shared" si="18"/>
        <v>1</v>
      </c>
      <c r="S215" t="str">
        <f>IF(CompartenDetalle!G215="","",IF(ISNUMBER(SEARCH("DOBLE GRADO",G215)),"","1"))</f>
        <v/>
      </c>
      <c r="T215" t="str">
        <f>IF(N215=CompartenDetalle!N215,"","*")</f>
        <v/>
      </c>
      <c r="U215" t="str">
        <f>IF(O215=CompartenDetalle!O215,"","*")</f>
        <v/>
      </c>
      <c r="V215" t="str">
        <f>IF(P215=CompartenDetalle!P215,"","*")</f>
        <v/>
      </c>
      <c r="W215" t="str">
        <f>IF(Q215=CompartenDetalle!Q215,"","*")</f>
        <v/>
      </c>
      <c r="X215" t="str">
        <f>IF(R215=CompartenDetalle!R215,"","*")</f>
        <v/>
      </c>
      <c r="Y215" t="str">
        <f>IF(S215=CompartenDetalle!S215,"","*")</f>
        <v/>
      </c>
    </row>
    <row r="216" spans="4:25" hidden="1">
      <c r="D216" t="str">
        <f>_xlfn.CONCAT(CompartenDetalle!C216," - ",CompartenDetalle!D216," - ",CompartenDetalle!E216)</f>
        <v>3 - 2033030 - PROCESADORES DE LENGUAJES</v>
      </c>
      <c r="G216" t="str">
        <f>CompartenDetalle!G216</f>
        <v>DOBLE GRADO EN INGENIERIA INFORMATICA E INGENIERIA DEL SOFTWARE (MOSTOLES)</v>
      </c>
      <c r="I216" t="str">
        <f>_xlfn.CONCAT(CompartenDetalle!H216," - ",CompartenDetalle!I216," - ",CompartenDetalle!J216)</f>
        <v>3 - 2114029 - PROCESADORES DE LENGUAJES</v>
      </c>
      <c r="K216">
        <v>19</v>
      </c>
      <c r="L216">
        <v>2</v>
      </c>
      <c r="M216">
        <v>17</v>
      </c>
      <c r="N216">
        <f t="shared" si="15"/>
        <v>1</v>
      </c>
      <c r="O216">
        <f t="shared" si="16"/>
        <v>5</v>
      </c>
      <c r="P216" t="str">
        <f t="shared" si="17"/>
        <v>OK</v>
      </c>
      <c r="Q216">
        <f t="shared" si="19"/>
        <v>0</v>
      </c>
      <c r="R216">
        <f t="shared" si="18"/>
        <v>1</v>
      </c>
      <c r="S216" t="str">
        <f>IF(CompartenDetalle!G216="","",IF(ISNUMBER(SEARCH("DOBLE GRADO",G216)),"","1"))</f>
        <v/>
      </c>
      <c r="T216" t="str">
        <f>IF(N216=CompartenDetalle!N216,"","*")</f>
        <v/>
      </c>
      <c r="U216" t="str">
        <f>IF(O216=CompartenDetalle!O216,"","*")</f>
        <v/>
      </c>
      <c r="V216" t="str">
        <f>IF(P216=CompartenDetalle!P216,"","*")</f>
        <v/>
      </c>
      <c r="W216" t="str">
        <f>IF(Q216=CompartenDetalle!Q216,"","*")</f>
        <v/>
      </c>
      <c r="X216" t="str">
        <f>IF(R216=CompartenDetalle!R216,"","*")</f>
        <v/>
      </c>
      <c r="Y216" t="str">
        <f>IF(S216=CompartenDetalle!S216,"","*")</f>
        <v/>
      </c>
    </row>
    <row r="217" spans="4:25" hidden="1">
      <c r="D217" t="str">
        <f>_xlfn.CONCAT(CompartenDetalle!C217," - ",CompartenDetalle!D217," - ",CompartenDetalle!E217)</f>
        <v>3 - 2033030 - PROCESADORES DE LENGUAJES</v>
      </c>
      <c r="G217" t="str">
        <f>CompartenDetalle!G217</f>
        <v>DOBLE GRADO EN INGENIERIA INFORMATICA Y MATEMATICAS (MOSTOLES) II</v>
      </c>
      <c r="I217" t="str">
        <f>_xlfn.CONCAT(CompartenDetalle!H217," - ",CompartenDetalle!I217," - ",CompartenDetalle!J217)</f>
        <v>4 - 2315042 - PROCESADORES DE LENGUAJES</v>
      </c>
      <c r="K217">
        <v>11</v>
      </c>
      <c r="L217">
        <v>4</v>
      </c>
      <c r="M217">
        <v>7</v>
      </c>
      <c r="N217">
        <f t="shared" si="15"/>
        <v>1</v>
      </c>
      <c r="O217">
        <f t="shared" si="16"/>
        <v>5</v>
      </c>
      <c r="P217" t="str">
        <f t="shared" si="17"/>
        <v>OK</v>
      </c>
      <c r="Q217">
        <f t="shared" si="19"/>
        <v>0</v>
      </c>
      <c r="R217">
        <f t="shared" si="18"/>
        <v>1</v>
      </c>
      <c r="S217" t="str">
        <f>IF(CompartenDetalle!G217="","",IF(ISNUMBER(SEARCH("DOBLE GRADO",G217)),"","1"))</f>
        <v/>
      </c>
      <c r="T217" t="str">
        <f>IF(N217=CompartenDetalle!N217,"","*")</f>
        <v/>
      </c>
      <c r="U217" t="str">
        <f>IF(O217=CompartenDetalle!O217,"","*")</f>
        <v/>
      </c>
      <c r="V217" t="str">
        <f>IF(P217=CompartenDetalle!P217,"","*")</f>
        <v/>
      </c>
      <c r="W217" t="str">
        <f>IF(Q217=CompartenDetalle!Q217,"","*")</f>
        <v/>
      </c>
      <c r="X217" t="str">
        <f>IF(R217=CompartenDetalle!R217,"","*")</f>
        <v/>
      </c>
      <c r="Y217" t="str">
        <f>IF(S217=CompartenDetalle!S217,"","*")</f>
        <v/>
      </c>
    </row>
    <row r="218" spans="4:25" hidden="1">
      <c r="D218" t="str">
        <f>_xlfn.CONCAT(CompartenDetalle!C218," - ",CompartenDetalle!D218," - ",CompartenDetalle!E218)</f>
        <v>3 - 2033030 - PROCESADORES DE LENGUAJES</v>
      </c>
      <c r="G218">
        <f>CompartenDetalle!G218</f>
        <v>0</v>
      </c>
      <c r="I218" t="str">
        <f>_xlfn.CONCAT(CompartenDetalle!H218," - ",CompartenDetalle!I218," - ",CompartenDetalle!J218)</f>
        <v xml:space="preserve"> -  - </v>
      </c>
      <c r="K218">
        <v>36</v>
      </c>
      <c r="L218">
        <v>3</v>
      </c>
      <c r="M218">
        <v>33</v>
      </c>
      <c r="N218">
        <f t="shared" si="15"/>
        <v>0</v>
      </c>
      <c r="O218">
        <f t="shared" si="16"/>
        <v>5</v>
      </c>
      <c r="P218" t="str">
        <f t="shared" si="17"/>
        <v>OK</v>
      </c>
      <c r="Q218">
        <f t="shared" si="19"/>
        <v>0</v>
      </c>
      <c r="R218" t="str">
        <f t="shared" si="18"/>
        <v/>
      </c>
      <c r="S218" t="str">
        <f>IF(CompartenDetalle!G218="","",IF(ISNUMBER(SEARCH("DOBLE GRADO",G218)),"","1"))</f>
        <v/>
      </c>
      <c r="T218" t="str">
        <f>IF(N218=CompartenDetalle!N218,"","*")</f>
        <v/>
      </c>
      <c r="U218" t="str">
        <f>IF(O218=CompartenDetalle!O218,"","*")</f>
        <v/>
      </c>
      <c r="V218" t="str">
        <f>IF(P218=CompartenDetalle!P218,"","*")</f>
        <v/>
      </c>
      <c r="W218" t="str">
        <f>IF(Q218=CompartenDetalle!Q218,"","*")</f>
        <v/>
      </c>
      <c r="X218" t="str">
        <f>IF(R218=CompartenDetalle!R218,"","*")</f>
        <v/>
      </c>
      <c r="Y218" t="str">
        <f>IF(S218=CompartenDetalle!S218,"","*")</f>
        <v/>
      </c>
    </row>
    <row r="219" spans="4:25" hidden="1">
      <c r="D219" t="str">
        <f>_xlfn.CONCAT(CompartenDetalle!C219," - ",CompartenDetalle!D219," - ",CompartenDetalle!E219)</f>
        <v>4 - 2033031 - INFORMATICA GRAFICA</v>
      </c>
      <c r="G219" t="str">
        <f>CompartenDetalle!G219</f>
        <v>DOBLE GRADO EN INGENIERIA INFORMATICA E INGENIERIA DEL SOFTWARE (MOSTOLES)</v>
      </c>
      <c r="I219" t="str">
        <f>_xlfn.CONCAT(CompartenDetalle!H219," - ",CompartenDetalle!I219," - ",CompartenDetalle!J219)</f>
        <v>3 - 2114046 - INFORMATICA GRAFICA</v>
      </c>
      <c r="K219">
        <v>3</v>
      </c>
      <c r="L219">
        <v>1</v>
      </c>
      <c r="M219">
        <v>2</v>
      </c>
      <c r="N219">
        <f t="shared" si="15"/>
        <v>1</v>
      </c>
      <c r="O219">
        <f t="shared" si="16"/>
        <v>2</v>
      </c>
      <c r="P219" t="str">
        <f t="shared" si="17"/>
        <v>OK</v>
      </c>
      <c r="Q219">
        <f t="shared" si="19"/>
        <v>0</v>
      </c>
      <c r="R219">
        <f t="shared" si="18"/>
        <v>1</v>
      </c>
      <c r="S219" t="str">
        <f>IF(CompartenDetalle!G219="","",IF(ISNUMBER(SEARCH("DOBLE GRADO",G219)),"","1"))</f>
        <v/>
      </c>
      <c r="T219" t="str">
        <f>IF(N219=CompartenDetalle!N219,"","*")</f>
        <v/>
      </c>
      <c r="U219" t="str">
        <f>IF(O219=CompartenDetalle!O219,"","*")</f>
        <v/>
      </c>
      <c r="V219" t="str">
        <f>IF(P219=CompartenDetalle!P219,"","*")</f>
        <v/>
      </c>
      <c r="W219" t="str">
        <f>IF(Q219=CompartenDetalle!Q219,"","*")</f>
        <v/>
      </c>
      <c r="X219" t="str">
        <f>IF(R219=CompartenDetalle!R219,"","*")</f>
        <v/>
      </c>
      <c r="Y219" t="str">
        <f>IF(S219=CompartenDetalle!S219,"","*")</f>
        <v/>
      </c>
    </row>
    <row r="220" spans="4:25" hidden="1">
      <c r="D220" t="str">
        <f>_xlfn.CONCAT(CompartenDetalle!C220," - ",CompartenDetalle!D220," - ",CompartenDetalle!E220)</f>
        <v>4 - 2033031 - INFORMATICA GRAFICA</v>
      </c>
      <c r="G220">
        <f>CompartenDetalle!G220</f>
        <v>0</v>
      </c>
      <c r="I220" t="str">
        <f>_xlfn.CONCAT(CompartenDetalle!H220," - ",CompartenDetalle!I220," - ",CompartenDetalle!J220)</f>
        <v xml:space="preserve"> -  - </v>
      </c>
      <c r="K220">
        <v>24</v>
      </c>
      <c r="L220">
        <v>2</v>
      </c>
      <c r="M220">
        <v>22</v>
      </c>
      <c r="N220">
        <f t="shared" si="15"/>
        <v>0</v>
      </c>
      <c r="O220">
        <f t="shared" si="16"/>
        <v>2</v>
      </c>
      <c r="P220" t="str">
        <f t="shared" si="17"/>
        <v>OK</v>
      </c>
      <c r="Q220">
        <f t="shared" si="19"/>
        <v>0</v>
      </c>
      <c r="R220" t="str">
        <f t="shared" si="18"/>
        <v/>
      </c>
      <c r="S220" t="str">
        <f>IF(CompartenDetalle!G220="","",IF(ISNUMBER(SEARCH("DOBLE GRADO",G220)),"","1"))</f>
        <v/>
      </c>
      <c r="T220" t="str">
        <f>IF(N220=CompartenDetalle!N220,"","*")</f>
        <v/>
      </c>
      <c r="U220" t="str">
        <f>IF(O220=CompartenDetalle!O220,"","*")</f>
        <v/>
      </c>
      <c r="V220" t="str">
        <f>IF(P220=CompartenDetalle!P220,"","*")</f>
        <v/>
      </c>
      <c r="W220" t="str">
        <f>IF(Q220=CompartenDetalle!Q220,"","*")</f>
        <v/>
      </c>
      <c r="X220" t="str">
        <f>IF(R220=CompartenDetalle!R220,"","*")</f>
        <v/>
      </c>
      <c r="Y220" t="str">
        <f>IF(S220=CompartenDetalle!S220,"","*")</f>
        <v/>
      </c>
    </row>
    <row r="221" spans="4:25" hidden="1">
      <c r="D221" t="str">
        <f>_xlfn.CONCAT(CompartenDetalle!C221," - ",CompartenDetalle!D221," - ",CompartenDetalle!E221)</f>
        <v>4 - 2033032 - ALGORITMOS AVANZADOS</v>
      </c>
      <c r="G221" t="str">
        <f>CompartenDetalle!G221</f>
        <v>GRADO EN INGENIERIA DE COMPUTADORES (MOSTOLES)</v>
      </c>
      <c r="I221" t="str">
        <f>_xlfn.CONCAT(CompartenDetalle!H221," - ",CompartenDetalle!I221," - ",CompartenDetalle!J221)</f>
        <v>4 - 2032041 - ALGORITMOS AVANZADOS</v>
      </c>
      <c r="K221">
        <v>14</v>
      </c>
      <c r="L221">
        <v>1</v>
      </c>
      <c r="M221">
        <v>13</v>
      </c>
      <c r="N221">
        <f t="shared" si="15"/>
        <v>1</v>
      </c>
      <c r="O221">
        <f t="shared" si="16"/>
        <v>3</v>
      </c>
      <c r="P221" t="str">
        <f t="shared" si="17"/>
        <v>OK</v>
      </c>
      <c r="Q221">
        <f t="shared" si="19"/>
        <v>0</v>
      </c>
      <c r="R221">
        <f t="shared" si="18"/>
        <v>1</v>
      </c>
      <c r="S221" t="str">
        <f>IF(CompartenDetalle!G221="","",IF(ISNUMBER(SEARCH("DOBLE GRADO",G221)),"","1"))</f>
        <v>1</v>
      </c>
      <c r="T221" t="str">
        <f>IF(N221=CompartenDetalle!N221,"","*")</f>
        <v/>
      </c>
      <c r="U221" t="str">
        <f>IF(O221=CompartenDetalle!O221,"","*")</f>
        <v/>
      </c>
      <c r="V221" t="str">
        <f>IF(P221=CompartenDetalle!P221,"","*")</f>
        <v/>
      </c>
      <c r="W221" t="str">
        <f>IF(Q221=CompartenDetalle!Q221,"","*")</f>
        <v/>
      </c>
      <c r="X221" t="str">
        <f>IF(R221=CompartenDetalle!R221,"","*")</f>
        <v/>
      </c>
      <c r="Y221" t="str">
        <f>IF(S221=CompartenDetalle!S221,"","*")</f>
        <v/>
      </c>
    </row>
    <row r="222" spans="4:25" hidden="1">
      <c r="D222" t="str">
        <f>_xlfn.CONCAT(CompartenDetalle!C222," - ",CompartenDetalle!D222," - ",CompartenDetalle!E222)</f>
        <v>4 - 2033032 - ALGORITMOS AVANZADOS</v>
      </c>
      <c r="G222" t="str">
        <f>CompartenDetalle!G222</f>
        <v>DOBLE GRADO EN INGENIERIA INFORMATICA E INGENIERIA DE COMPUTADORES (MOSTOLES)</v>
      </c>
      <c r="I222" t="str">
        <f>_xlfn.CONCAT(CompartenDetalle!H222," - ",CompartenDetalle!I222," - ",CompartenDetalle!J222)</f>
        <v>4 - 2113037 - ALGORITMOS AVANZADOS</v>
      </c>
      <c r="K222">
        <v>3</v>
      </c>
      <c r="L222">
        <v>0</v>
      </c>
      <c r="M222">
        <v>3</v>
      </c>
      <c r="N222">
        <f t="shared" si="15"/>
        <v>1</v>
      </c>
      <c r="O222">
        <f t="shared" si="16"/>
        <v>3</v>
      </c>
      <c r="P222" t="str">
        <f t="shared" si="17"/>
        <v>OK</v>
      </c>
      <c r="Q222">
        <f t="shared" si="19"/>
        <v>0</v>
      </c>
      <c r="R222">
        <f t="shared" si="18"/>
        <v>1</v>
      </c>
      <c r="S222" t="str">
        <f>IF(CompartenDetalle!G222="","",IF(ISNUMBER(SEARCH("DOBLE GRADO",G222)),"","1"))</f>
        <v/>
      </c>
      <c r="T222" t="str">
        <f>IF(N222=CompartenDetalle!N222,"","*")</f>
        <v/>
      </c>
      <c r="U222" t="str">
        <f>IF(O222=CompartenDetalle!O222,"","*")</f>
        <v/>
      </c>
      <c r="V222" t="str">
        <f>IF(P222=CompartenDetalle!P222,"","*")</f>
        <v/>
      </c>
      <c r="W222" t="str">
        <f>IF(Q222=CompartenDetalle!Q222,"","*")</f>
        <v/>
      </c>
      <c r="X222" t="str">
        <f>IF(R222=CompartenDetalle!R222,"","*")</f>
        <v/>
      </c>
      <c r="Y222" t="str">
        <f>IF(S222=CompartenDetalle!S222,"","*")</f>
        <v/>
      </c>
    </row>
    <row r="223" spans="4:25" hidden="1">
      <c r="D223" t="str">
        <f>_xlfn.CONCAT(CompartenDetalle!C223," - ",CompartenDetalle!D223," - ",CompartenDetalle!E223)</f>
        <v>4 - 2033032 - ALGORITMOS AVANZADOS</v>
      </c>
      <c r="G223">
        <f>CompartenDetalle!G223</f>
        <v>0</v>
      </c>
      <c r="I223" t="str">
        <f>_xlfn.CONCAT(CompartenDetalle!H223," - ",CompartenDetalle!I223," - ",CompartenDetalle!J223)</f>
        <v xml:space="preserve"> -  - </v>
      </c>
      <c r="K223">
        <v>17</v>
      </c>
      <c r="L223">
        <v>5</v>
      </c>
      <c r="M223">
        <v>12</v>
      </c>
      <c r="N223">
        <f t="shared" si="15"/>
        <v>0</v>
      </c>
      <c r="O223">
        <f t="shared" si="16"/>
        <v>3</v>
      </c>
      <c r="P223" t="str">
        <f t="shared" si="17"/>
        <v>OK</v>
      </c>
      <c r="Q223">
        <f t="shared" si="19"/>
        <v>0</v>
      </c>
      <c r="R223" t="str">
        <f t="shared" si="18"/>
        <v/>
      </c>
      <c r="S223" t="str">
        <f>IF(CompartenDetalle!G223="","",IF(ISNUMBER(SEARCH("DOBLE GRADO",G223)),"","1"))</f>
        <v/>
      </c>
      <c r="T223" t="str">
        <f>IF(N223=CompartenDetalle!N223,"","*")</f>
        <v/>
      </c>
      <c r="U223" t="str">
        <f>IF(O223=CompartenDetalle!O223,"","*")</f>
        <v/>
      </c>
      <c r="V223" t="str">
        <f>IF(P223=CompartenDetalle!P223,"","*")</f>
        <v/>
      </c>
      <c r="W223" t="str">
        <f>IF(Q223=CompartenDetalle!Q223,"","*")</f>
        <v/>
      </c>
      <c r="X223" t="str">
        <f>IF(R223=CompartenDetalle!R223,"","*")</f>
        <v/>
      </c>
      <c r="Y223" t="str">
        <f>IF(S223=CompartenDetalle!S223,"","*")</f>
        <v/>
      </c>
    </row>
    <row r="224" spans="4:25" hidden="1">
      <c r="D224" t="str">
        <f>_xlfn.CONCAT(CompartenDetalle!C224," - ",CompartenDetalle!D224," - ",CompartenDetalle!E224)</f>
        <v>4 - 2033033 - RECONOCIMIENTO ACADEMICO DE CREDITOS</v>
      </c>
      <c r="G224">
        <f>CompartenDetalle!G224</f>
        <v>0</v>
      </c>
      <c r="I224" t="str">
        <f>_xlfn.CONCAT(CompartenDetalle!H224," - ",CompartenDetalle!I224," - ",CompartenDetalle!J224)</f>
        <v xml:space="preserve"> -  - </v>
      </c>
      <c r="K224">
        <v>35</v>
      </c>
      <c r="L224">
        <v>5</v>
      </c>
      <c r="M224">
        <v>30</v>
      </c>
      <c r="N224">
        <f t="shared" si="15"/>
        <v>0</v>
      </c>
      <c r="O224">
        <f t="shared" si="16"/>
        <v>1</v>
      </c>
      <c r="P224" t="str">
        <f t="shared" si="17"/>
        <v>OK</v>
      </c>
      <c r="Q224">
        <f t="shared" si="19"/>
        <v>0</v>
      </c>
      <c r="R224" t="str">
        <f t="shared" si="18"/>
        <v/>
      </c>
      <c r="S224" t="str">
        <f>IF(CompartenDetalle!G224="","",IF(ISNUMBER(SEARCH("DOBLE GRADO",G224)),"","1"))</f>
        <v/>
      </c>
      <c r="T224" t="str">
        <f>IF(N224=CompartenDetalle!N224,"","*")</f>
        <v/>
      </c>
      <c r="U224" t="str">
        <f>IF(O224=CompartenDetalle!O224,"","*")</f>
        <v/>
      </c>
      <c r="V224" t="str">
        <f>IF(P224=CompartenDetalle!P224,"","*")</f>
        <v/>
      </c>
      <c r="W224" t="str">
        <f>IF(Q224=CompartenDetalle!Q224,"","*")</f>
        <v/>
      </c>
      <c r="X224" t="str">
        <f>IF(R224=CompartenDetalle!R224,"","*")</f>
        <v/>
      </c>
      <c r="Y224" t="str">
        <f>IF(S224=CompartenDetalle!S224,"","*")</f>
        <v/>
      </c>
    </row>
    <row r="225" spans="4:25" hidden="1">
      <c r="D225" t="str">
        <f>_xlfn.CONCAT(CompartenDetalle!C225," - ",CompartenDetalle!D225," - ",CompartenDetalle!E225)</f>
        <v>4 - 2033034 - VISION ARTIFICIAL</v>
      </c>
      <c r="G225" t="str">
        <f>CompartenDetalle!G225</f>
        <v>GRADO EN INGENIERIA DE COMPUTADORES (MOSTOLES)</v>
      </c>
      <c r="I225" t="str">
        <f>_xlfn.CONCAT(CompartenDetalle!H225," - ",CompartenDetalle!I225," - ",CompartenDetalle!J225)</f>
        <v>4 - 2032040 - VISION ARTIFICIAL</v>
      </c>
      <c r="K225">
        <v>6</v>
      </c>
      <c r="L225">
        <v>0</v>
      </c>
      <c r="M225">
        <v>6</v>
      </c>
      <c r="N225">
        <f t="shared" si="15"/>
        <v>1</v>
      </c>
      <c r="O225">
        <f t="shared" si="16"/>
        <v>3</v>
      </c>
      <c r="P225" t="str">
        <f t="shared" si="17"/>
        <v>OK</v>
      </c>
      <c r="Q225">
        <f t="shared" si="19"/>
        <v>0</v>
      </c>
      <c r="R225">
        <f t="shared" si="18"/>
        <v>1</v>
      </c>
      <c r="S225" t="str">
        <f>IF(CompartenDetalle!G225="","",IF(ISNUMBER(SEARCH("DOBLE GRADO",G225)),"","1"))</f>
        <v>1</v>
      </c>
      <c r="T225" t="str">
        <f>IF(N225=CompartenDetalle!N225,"","*")</f>
        <v/>
      </c>
      <c r="U225" t="str">
        <f>IF(O225=CompartenDetalle!O225,"","*")</f>
        <v/>
      </c>
      <c r="V225" t="str">
        <f>IF(P225=CompartenDetalle!P225,"","*")</f>
        <v/>
      </c>
      <c r="W225" t="str">
        <f>IF(Q225=CompartenDetalle!Q225,"","*")</f>
        <v/>
      </c>
      <c r="X225" t="str">
        <f>IF(R225=CompartenDetalle!R225,"","*")</f>
        <v/>
      </c>
      <c r="Y225" t="str">
        <f>IF(S225=CompartenDetalle!S225,"","*")</f>
        <v/>
      </c>
    </row>
    <row r="226" spans="4:25" hidden="1">
      <c r="D226" t="str">
        <f>_xlfn.CONCAT(CompartenDetalle!C226," - ",CompartenDetalle!D226," - ",CompartenDetalle!E226)</f>
        <v>4 - 2033034 - VISION ARTIFICIAL</v>
      </c>
      <c r="G226" t="str">
        <f>CompartenDetalle!G226</f>
        <v>DOBLE GRADO EN INGENIERIA INFORMATICA E INGENIERIA DEL SOFTWARE (MOSTOLES)</v>
      </c>
      <c r="I226" t="str">
        <f>_xlfn.CONCAT(CompartenDetalle!H226," - ",CompartenDetalle!I226," - ",CompartenDetalle!J226)</f>
        <v>4 - 2114047 - VISION ARTIFICIAL</v>
      </c>
      <c r="K226">
        <v>3</v>
      </c>
      <c r="L226">
        <v>1</v>
      </c>
      <c r="M226">
        <v>2</v>
      </c>
      <c r="N226">
        <f t="shared" si="15"/>
        <v>1</v>
      </c>
      <c r="O226">
        <f t="shared" si="16"/>
        <v>3</v>
      </c>
      <c r="P226" t="str">
        <f t="shared" si="17"/>
        <v>OK</v>
      </c>
      <c r="Q226">
        <f t="shared" si="19"/>
        <v>0</v>
      </c>
      <c r="R226">
        <f t="shared" si="18"/>
        <v>1</v>
      </c>
      <c r="S226" t="str">
        <f>IF(CompartenDetalle!G226="","",IF(ISNUMBER(SEARCH("DOBLE GRADO",G226)),"","1"))</f>
        <v/>
      </c>
      <c r="T226" t="str">
        <f>IF(N226=CompartenDetalle!N226,"","*")</f>
        <v/>
      </c>
      <c r="U226" t="str">
        <f>IF(O226=CompartenDetalle!O226,"","*")</f>
        <v/>
      </c>
      <c r="V226" t="str">
        <f>IF(P226=CompartenDetalle!P226,"","*")</f>
        <v/>
      </c>
      <c r="W226" t="str">
        <f>IF(Q226=CompartenDetalle!Q226,"","*")</f>
        <v/>
      </c>
      <c r="X226" t="str">
        <f>IF(R226=CompartenDetalle!R226,"","*")</f>
        <v/>
      </c>
      <c r="Y226" t="str">
        <f>IF(S226=CompartenDetalle!S226,"","*")</f>
        <v/>
      </c>
    </row>
    <row r="227" spans="4:25" hidden="1">
      <c r="D227" t="str">
        <f>_xlfn.CONCAT(CompartenDetalle!C227," - ",CompartenDetalle!D227," - ",CompartenDetalle!E227)</f>
        <v>4 - 2033034 - VISION ARTIFICIAL</v>
      </c>
      <c r="G227">
        <f>CompartenDetalle!G227</f>
        <v>0</v>
      </c>
      <c r="I227" t="str">
        <f>_xlfn.CONCAT(CompartenDetalle!H227," - ",CompartenDetalle!I227," - ",CompartenDetalle!J227)</f>
        <v xml:space="preserve"> -  - </v>
      </c>
      <c r="K227">
        <v>20</v>
      </c>
      <c r="L227">
        <v>2</v>
      </c>
      <c r="M227">
        <v>18</v>
      </c>
      <c r="N227">
        <f t="shared" si="15"/>
        <v>0</v>
      </c>
      <c r="O227">
        <f t="shared" si="16"/>
        <v>3</v>
      </c>
      <c r="P227" t="str">
        <f t="shared" si="17"/>
        <v>OK</v>
      </c>
      <c r="Q227">
        <f t="shared" si="19"/>
        <v>0</v>
      </c>
      <c r="R227" t="str">
        <f t="shared" si="18"/>
        <v/>
      </c>
      <c r="S227" t="str">
        <f>IF(CompartenDetalle!G227="","",IF(ISNUMBER(SEARCH("DOBLE GRADO",G227)),"","1"))</f>
        <v/>
      </c>
      <c r="T227" t="str">
        <f>IF(N227=CompartenDetalle!N227,"","*")</f>
        <v/>
      </c>
      <c r="U227" t="str">
        <f>IF(O227=CompartenDetalle!O227,"","*")</f>
        <v/>
      </c>
      <c r="V227" t="str">
        <f>IF(P227=CompartenDetalle!P227,"","*")</f>
        <v/>
      </c>
      <c r="W227" t="str">
        <f>IF(Q227=CompartenDetalle!Q227,"","*")</f>
        <v/>
      </c>
      <c r="X227" t="str">
        <f>IF(R227=CompartenDetalle!R227,"","*")</f>
        <v/>
      </c>
      <c r="Y227" t="str">
        <f>IF(S227=CompartenDetalle!S227,"","*")</f>
        <v/>
      </c>
    </row>
    <row r="228" spans="4:25" hidden="1">
      <c r="D228" t="str">
        <f>_xlfn.CONCAT(CompartenDetalle!C228," - ",CompartenDetalle!D228," - ",CompartenDetalle!E228)</f>
        <v>4 - 2033035 - SISTEMAS DE INFORMACION</v>
      </c>
      <c r="G228" t="str">
        <f>CompartenDetalle!G228</f>
        <v>DOBLE GRADO EN INGENIERIA INFORMATICA E INGENIERIA DE COMPUTADORES (MOSTOLES)</v>
      </c>
      <c r="I228" t="str">
        <f>_xlfn.CONCAT(CompartenDetalle!H228," - ",CompartenDetalle!I228," - ",CompartenDetalle!J228)</f>
        <v>4 - 2113045 - SISTEMAS DE INFORMACION</v>
      </c>
      <c r="K228">
        <v>3</v>
      </c>
      <c r="L228">
        <v>0</v>
      </c>
      <c r="M228">
        <v>3</v>
      </c>
      <c r="N228">
        <f t="shared" si="15"/>
        <v>1</v>
      </c>
      <c r="O228">
        <f t="shared" si="16"/>
        <v>3</v>
      </c>
      <c r="P228" t="str">
        <f t="shared" si="17"/>
        <v>OK</v>
      </c>
      <c r="Q228">
        <f t="shared" si="19"/>
        <v>0</v>
      </c>
      <c r="R228">
        <f t="shared" si="18"/>
        <v>1</v>
      </c>
      <c r="S228" t="str">
        <f>IF(CompartenDetalle!G228="","",IF(ISNUMBER(SEARCH("DOBLE GRADO",G228)),"","1"))</f>
        <v/>
      </c>
      <c r="T228" t="str">
        <f>IF(N228=CompartenDetalle!N228,"","*")</f>
        <v/>
      </c>
      <c r="U228" t="str">
        <f>IF(O228=CompartenDetalle!O228,"","*")</f>
        <v/>
      </c>
      <c r="V228" t="str">
        <f>IF(P228=CompartenDetalle!P228,"","*")</f>
        <v/>
      </c>
      <c r="W228" t="str">
        <f>IF(Q228=CompartenDetalle!Q228,"","*")</f>
        <v/>
      </c>
      <c r="X228" t="str">
        <f>IF(R228=CompartenDetalle!R228,"","*")</f>
        <v/>
      </c>
      <c r="Y228" t="str">
        <f>IF(S228=CompartenDetalle!S228,"","*")</f>
        <v/>
      </c>
    </row>
    <row r="229" spans="4:25" hidden="1">
      <c r="D229" t="str">
        <f>_xlfn.CONCAT(CompartenDetalle!C229," - ",CompartenDetalle!D229," - ",CompartenDetalle!E229)</f>
        <v>4 - 2033035 - SISTEMAS DE INFORMACION</v>
      </c>
      <c r="G229" t="str">
        <f>CompartenDetalle!G229</f>
        <v>DOBLE GRADO EN INGENIERIA INFORMATICA E INGENIERIA DEL SOFTWARE (MOSTOLES)</v>
      </c>
      <c r="I229" t="str">
        <f>_xlfn.CONCAT(CompartenDetalle!H229," - ",CompartenDetalle!I229," - ",CompartenDetalle!J229)</f>
        <v>3 - 2114034 - SISTEMAS DE INFORMACION</v>
      </c>
      <c r="K229">
        <v>4</v>
      </c>
      <c r="L229">
        <v>0</v>
      </c>
      <c r="M229">
        <v>4</v>
      </c>
      <c r="N229">
        <f t="shared" si="15"/>
        <v>1</v>
      </c>
      <c r="O229">
        <f t="shared" si="16"/>
        <v>3</v>
      </c>
      <c r="P229" t="str">
        <f t="shared" si="17"/>
        <v>OK</v>
      </c>
      <c r="Q229">
        <f t="shared" si="19"/>
        <v>0</v>
      </c>
      <c r="R229">
        <f t="shared" si="18"/>
        <v>1</v>
      </c>
      <c r="S229" t="str">
        <f>IF(CompartenDetalle!G229="","",IF(ISNUMBER(SEARCH("DOBLE GRADO",G229)),"","1"))</f>
        <v/>
      </c>
      <c r="T229" t="str">
        <f>IF(N229=CompartenDetalle!N229,"","*")</f>
        <v/>
      </c>
      <c r="U229" t="str">
        <f>IF(O229=CompartenDetalle!O229,"","*")</f>
        <v/>
      </c>
      <c r="V229" t="str">
        <f>IF(P229=CompartenDetalle!P229,"","*")</f>
        <v/>
      </c>
      <c r="W229" t="str">
        <f>IF(Q229=CompartenDetalle!Q229,"","*")</f>
        <v/>
      </c>
      <c r="X229" t="str">
        <f>IF(R229=CompartenDetalle!R229,"","*")</f>
        <v/>
      </c>
      <c r="Y229" t="str">
        <f>IF(S229=CompartenDetalle!S229,"","*")</f>
        <v/>
      </c>
    </row>
    <row r="230" spans="4:25" hidden="1">
      <c r="D230" t="str">
        <f>_xlfn.CONCAT(CompartenDetalle!C230," - ",CompartenDetalle!D230," - ",CompartenDetalle!E230)</f>
        <v>4 - 2033035 - SISTEMAS DE INFORMACION</v>
      </c>
      <c r="G230">
        <f>CompartenDetalle!G230</f>
        <v>0</v>
      </c>
      <c r="I230" t="str">
        <f>_xlfn.CONCAT(CompartenDetalle!H230," - ",CompartenDetalle!I230," - ",CompartenDetalle!J230)</f>
        <v xml:space="preserve"> -  - </v>
      </c>
      <c r="K230">
        <v>11</v>
      </c>
      <c r="L230">
        <v>0</v>
      </c>
      <c r="M230">
        <v>11</v>
      </c>
      <c r="N230">
        <f t="shared" si="15"/>
        <v>0</v>
      </c>
      <c r="O230">
        <f t="shared" si="16"/>
        <v>3</v>
      </c>
      <c r="P230" t="str">
        <f t="shared" si="17"/>
        <v>OK</v>
      </c>
      <c r="Q230">
        <f t="shared" si="19"/>
        <v>0</v>
      </c>
      <c r="R230" t="str">
        <f t="shared" si="18"/>
        <v/>
      </c>
      <c r="S230" t="str">
        <f>IF(CompartenDetalle!G230="","",IF(ISNUMBER(SEARCH("DOBLE GRADO",G230)),"","1"))</f>
        <v/>
      </c>
      <c r="T230" t="str">
        <f>IF(N230=CompartenDetalle!N230,"","*")</f>
        <v/>
      </c>
      <c r="U230" t="str">
        <f>IF(O230=CompartenDetalle!O230,"","*")</f>
        <v/>
      </c>
      <c r="V230" t="str">
        <f>IF(P230=CompartenDetalle!P230,"","*")</f>
        <v/>
      </c>
      <c r="W230" t="str">
        <f>IF(Q230=CompartenDetalle!Q230,"","*")</f>
        <v/>
      </c>
      <c r="X230" t="str">
        <f>IF(R230=CompartenDetalle!R230,"","*")</f>
        <v/>
      </c>
      <c r="Y230" t="str">
        <f>IF(S230=CompartenDetalle!S230,"","*")</f>
        <v/>
      </c>
    </row>
    <row r="231" spans="4:25" hidden="1">
      <c r="D231" t="str">
        <f>_xlfn.CONCAT(CompartenDetalle!C231," - ",CompartenDetalle!D231," - ",CompartenDetalle!E231)</f>
        <v>4 - 2033036 - PRACTICAS EXTERNAS</v>
      </c>
      <c r="G231">
        <f>CompartenDetalle!G231</f>
        <v>0</v>
      </c>
      <c r="I231" t="str">
        <f>_xlfn.CONCAT(CompartenDetalle!H231," - ",CompartenDetalle!I231," - ",CompartenDetalle!J231)</f>
        <v xml:space="preserve"> -  - </v>
      </c>
      <c r="K231">
        <v>27</v>
      </c>
      <c r="L231">
        <v>3</v>
      </c>
      <c r="M231">
        <v>24</v>
      </c>
      <c r="N231">
        <f t="shared" si="15"/>
        <v>0</v>
      </c>
      <c r="O231">
        <f t="shared" si="16"/>
        <v>1</v>
      </c>
      <c r="P231" t="str">
        <f t="shared" si="17"/>
        <v>OK</v>
      </c>
      <c r="Q231">
        <f t="shared" si="19"/>
        <v>0</v>
      </c>
      <c r="R231" t="str">
        <f t="shared" si="18"/>
        <v/>
      </c>
      <c r="S231" t="str">
        <f>IF(CompartenDetalle!G231="","",IF(ISNUMBER(SEARCH("DOBLE GRADO",G231)),"","1"))</f>
        <v/>
      </c>
      <c r="T231" t="str">
        <f>IF(N231=CompartenDetalle!N231,"","*")</f>
        <v/>
      </c>
      <c r="U231" t="str">
        <f>IF(O231=CompartenDetalle!O231,"","*")</f>
        <v/>
      </c>
      <c r="V231" t="str">
        <f>IF(P231=CompartenDetalle!P231,"","*")</f>
        <v/>
      </c>
      <c r="W231" t="str">
        <f>IF(Q231=CompartenDetalle!Q231,"","*")</f>
        <v/>
      </c>
      <c r="X231" t="str">
        <f>IF(R231=CompartenDetalle!R231,"","*")</f>
        <v/>
      </c>
      <c r="Y231" t="str">
        <f>IF(S231=CompartenDetalle!S231,"","*")</f>
        <v/>
      </c>
    </row>
    <row r="232" spans="4:25" hidden="1">
      <c r="D232" t="str">
        <f>_xlfn.CONCAT(CompartenDetalle!C232," - ",CompartenDetalle!D232," - ",CompartenDetalle!E232)</f>
        <v>4 - 2033037 - TRABAJO FIN DE GRADO</v>
      </c>
      <c r="G232">
        <f>CompartenDetalle!G232</f>
        <v>0</v>
      </c>
      <c r="I232" t="str">
        <f>_xlfn.CONCAT(CompartenDetalle!H232," - ",CompartenDetalle!I232," - ",CompartenDetalle!J232)</f>
        <v xml:space="preserve"> -  - </v>
      </c>
      <c r="K232">
        <v>93</v>
      </c>
      <c r="L232">
        <v>13</v>
      </c>
      <c r="M232">
        <v>80</v>
      </c>
      <c r="N232">
        <f t="shared" si="15"/>
        <v>0</v>
      </c>
      <c r="O232">
        <f t="shared" si="16"/>
        <v>1</v>
      </c>
      <c r="P232" t="str">
        <f t="shared" si="17"/>
        <v>OK</v>
      </c>
      <c r="Q232">
        <f t="shared" si="19"/>
        <v>0</v>
      </c>
      <c r="R232" t="str">
        <f t="shared" si="18"/>
        <v/>
      </c>
      <c r="S232" t="str">
        <f>IF(CompartenDetalle!G232="","",IF(ISNUMBER(SEARCH("DOBLE GRADO",G232)),"","1"))</f>
        <v/>
      </c>
      <c r="T232" t="str">
        <f>IF(N232=CompartenDetalle!N232,"","*")</f>
        <v/>
      </c>
      <c r="U232" t="str">
        <f>IF(O232=CompartenDetalle!O232,"","*")</f>
        <v/>
      </c>
      <c r="V232" t="str">
        <f>IF(P232=CompartenDetalle!P232,"","*")</f>
        <v/>
      </c>
      <c r="W232" t="str">
        <f>IF(Q232=CompartenDetalle!Q232,"","*")</f>
        <v/>
      </c>
      <c r="X232" t="str">
        <f>IF(R232=CompartenDetalle!R232,"","*")</f>
        <v/>
      </c>
      <c r="Y232" t="str">
        <f>IF(S232=CompartenDetalle!S232,"","*")</f>
        <v/>
      </c>
    </row>
    <row r="233" spans="4:25" hidden="1">
      <c r="D233" t="str">
        <f>_xlfn.CONCAT(CompartenDetalle!C233," - ",CompartenDetalle!D233," - ",CompartenDetalle!E233)</f>
        <v>4 - 2033039 - ARQUITECTURAS AVANZADAS DE COMPUTADORES</v>
      </c>
      <c r="G233">
        <f>CompartenDetalle!G233</f>
        <v>0</v>
      </c>
      <c r="I233" t="str">
        <f>_xlfn.CONCAT(CompartenDetalle!H233," - ",CompartenDetalle!I233," - ",CompartenDetalle!J233)</f>
        <v xml:space="preserve"> -  - </v>
      </c>
      <c r="K233">
        <v>8</v>
      </c>
      <c r="L233">
        <v>2</v>
      </c>
      <c r="M233">
        <v>6</v>
      </c>
      <c r="N233">
        <f t="shared" si="15"/>
        <v>0</v>
      </c>
      <c r="O233">
        <f t="shared" si="16"/>
        <v>1</v>
      </c>
      <c r="P233" t="str">
        <f t="shared" si="17"/>
        <v>OK</v>
      </c>
      <c r="Q233">
        <f t="shared" si="19"/>
        <v>0</v>
      </c>
      <c r="R233" t="str">
        <f t="shared" si="18"/>
        <v/>
      </c>
      <c r="S233" t="str">
        <f>IF(CompartenDetalle!G233="","",IF(ISNUMBER(SEARCH("DOBLE GRADO",G233)),"","1"))</f>
        <v/>
      </c>
      <c r="T233" t="str">
        <f>IF(N233=CompartenDetalle!N233,"","*")</f>
        <v/>
      </c>
      <c r="U233" t="str">
        <f>IF(O233=CompartenDetalle!O233,"","*")</f>
        <v/>
      </c>
      <c r="V233" t="str">
        <f>IF(P233=CompartenDetalle!P233,"","*")</f>
        <v/>
      </c>
      <c r="W233" t="str">
        <f>IF(Q233=CompartenDetalle!Q233,"","*")</f>
        <v/>
      </c>
      <c r="X233" t="str">
        <f>IF(R233=CompartenDetalle!R233,"","*")</f>
        <v/>
      </c>
      <c r="Y233" t="str">
        <f>IF(S233=CompartenDetalle!S233,"","*")</f>
        <v/>
      </c>
    </row>
    <row r="234" spans="4:25">
      <c r="D234" t="str">
        <f>_xlfn.CONCAT(CompartenDetalle!C234," - ",CompartenDetalle!D234," - ",CompartenDetalle!E234)</f>
        <v>4 - 2033040 - PROGRAMACION CONCURRENTE</v>
      </c>
      <c r="G234">
        <f>CompartenDetalle!G234</f>
        <v>0</v>
      </c>
      <c r="I234" t="str">
        <f>_xlfn.CONCAT(CompartenDetalle!H234," - ",CompartenDetalle!I234," - ",CompartenDetalle!J234)</f>
        <v xml:space="preserve"> -  - </v>
      </c>
      <c r="K234">
        <v>8</v>
      </c>
      <c r="L234">
        <v>0</v>
      </c>
      <c r="M234">
        <v>8</v>
      </c>
      <c r="N234">
        <f t="shared" si="15"/>
        <v>0</v>
      </c>
      <c r="O234">
        <f t="shared" si="16"/>
        <v>1</v>
      </c>
      <c r="P234" t="str">
        <f t="shared" si="17"/>
        <v>OK</v>
      </c>
      <c r="Q234">
        <f>COUNTIF($I$2:$I$1176,D234)</f>
        <v>1</v>
      </c>
      <c r="R234" t="str">
        <f t="shared" si="18"/>
        <v/>
      </c>
      <c r="S234" t="str">
        <f>IF(CompartenDetalle!G234="","",IF(ISNUMBER(SEARCH("DOBLE GRADO",G234)),"","1"))</f>
        <v/>
      </c>
      <c r="T234" t="str">
        <f>IF(N234=CompartenDetalle!N234,"","*")</f>
        <v/>
      </c>
      <c r="U234" t="str">
        <f>IF(O234=CompartenDetalle!O234,"","*")</f>
        <v/>
      </c>
      <c r="V234" t="str">
        <f>IF(P234=CompartenDetalle!P234,"","*")</f>
        <v/>
      </c>
      <c r="W234" t="str">
        <f>IF(Q234=CompartenDetalle!Q234,"","*")</f>
        <v>*</v>
      </c>
      <c r="X234" t="str">
        <f>IF(R234=CompartenDetalle!R234,"","*")</f>
        <v/>
      </c>
      <c r="Y234" t="str">
        <f>IF(S234=CompartenDetalle!S234,"","*")</f>
        <v/>
      </c>
    </row>
    <row r="235" spans="4:25">
      <c r="D235" t="str">
        <f>_xlfn.CONCAT(CompartenDetalle!C235," - ",CompartenDetalle!D235," - ",CompartenDetalle!E235)</f>
        <v>4 - 2033041 - LABORATORIO DE DISPOSITIVOS MOVILES</v>
      </c>
      <c r="G235">
        <f>CompartenDetalle!G235</f>
        <v>0</v>
      </c>
      <c r="I235" t="str">
        <f>_xlfn.CONCAT(CompartenDetalle!H235," - ",CompartenDetalle!I235," - ",CompartenDetalle!J235)</f>
        <v xml:space="preserve"> -  - </v>
      </c>
      <c r="K235">
        <v>20</v>
      </c>
      <c r="L235">
        <v>2</v>
      </c>
      <c r="M235">
        <v>18</v>
      </c>
      <c r="N235">
        <f t="shared" si="15"/>
        <v>0</v>
      </c>
      <c r="O235">
        <f t="shared" si="16"/>
        <v>1</v>
      </c>
      <c r="P235" t="str">
        <f t="shared" si="17"/>
        <v>OK</v>
      </c>
      <c r="Q235">
        <f t="shared" si="19"/>
        <v>1</v>
      </c>
      <c r="R235" t="str">
        <f t="shared" si="18"/>
        <v/>
      </c>
      <c r="S235" t="str">
        <f>IF(CompartenDetalle!G235="","",IF(ISNUMBER(SEARCH("DOBLE GRADO",G235)),"","1"))</f>
        <v/>
      </c>
      <c r="T235" t="str">
        <f>IF(N235=CompartenDetalle!N235,"","*")</f>
        <v/>
      </c>
      <c r="U235" t="str">
        <f>IF(O235=CompartenDetalle!O235,"","*")</f>
        <v/>
      </c>
      <c r="V235" t="str">
        <f>IF(P235=CompartenDetalle!P235,"","*")</f>
        <v/>
      </c>
      <c r="W235" t="str">
        <f>IF(Q235=CompartenDetalle!Q235,"","*")</f>
        <v>*</v>
      </c>
      <c r="X235" t="str">
        <f>IF(R235=CompartenDetalle!R235,"","*")</f>
        <v/>
      </c>
      <c r="Y235" t="str">
        <f>IF(S235=CompartenDetalle!S235,"","*")</f>
        <v/>
      </c>
    </row>
    <row r="236" spans="4:25" hidden="1">
      <c r="D236" t="str">
        <f>_xlfn.CONCAT(CompartenDetalle!C236," - ",CompartenDetalle!D236," - ",CompartenDetalle!E236)</f>
        <v>1 - 2034001 - LOGICA</v>
      </c>
      <c r="G236" t="str">
        <f>CompartenDetalle!G236</f>
        <v>DOBLE GRADO EN INGENIERIA INFORMATICA E INGENIERIA DEL SOFTWARE (MOSTOLES)</v>
      </c>
      <c r="I236" t="str">
        <f>_xlfn.CONCAT(CompartenDetalle!H236," - ",CompartenDetalle!I236," - ",CompartenDetalle!J236)</f>
        <v>1 - 2114002 - LOGICA</v>
      </c>
      <c r="K236">
        <v>11</v>
      </c>
      <c r="L236">
        <v>0</v>
      </c>
      <c r="M236">
        <v>11</v>
      </c>
      <c r="N236">
        <f t="shared" si="15"/>
        <v>1</v>
      </c>
      <c r="O236">
        <f t="shared" si="16"/>
        <v>2</v>
      </c>
      <c r="P236" t="str">
        <f t="shared" si="17"/>
        <v>OK</v>
      </c>
      <c r="Q236">
        <f t="shared" si="19"/>
        <v>0</v>
      </c>
      <c r="R236">
        <f t="shared" si="18"/>
        <v>1</v>
      </c>
      <c r="S236" t="str">
        <f>IF(CompartenDetalle!G236="","",IF(ISNUMBER(SEARCH("DOBLE GRADO",G236)),"","1"))</f>
        <v/>
      </c>
      <c r="T236" t="str">
        <f>IF(N236=CompartenDetalle!N236,"","*")</f>
        <v/>
      </c>
      <c r="U236" t="str">
        <f>IF(O236=CompartenDetalle!O236,"","*")</f>
        <v/>
      </c>
      <c r="V236" t="str">
        <f>IF(P236=CompartenDetalle!P236,"","*")</f>
        <v/>
      </c>
      <c r="W236" t="str">
        <f>IF(Q236=CompartenDetalle!Q236,"","*")</f>
        <v/>
      </c>
      <c r="X236" t="str">
        <f>IF(R236=CompartenDetalle!R236,"","*")</f>
        <v/>
      </c>
      <c r="Y236" t="str">
        <f>IF(S236=CompartenDetalle!S236,"","*")</f>
        <v/>
      </c>
    </row>
    <row r="237" spans="4:25" hidden="1">
      <c r="D237" t="str">
        <f>_xlfn.CONCAT(CompartenDetalle!C237," - ",CompartenDetalle!D237," - ",CompartenDetalle!E237)</f>
        <v>1 - 2034001 - LOGICA</v>
      </c>
      <c r="G237">
        <f>CompartenDetalle!G237</f>
        <v>0</v>
      </c>
      <c r="I237" t="str">
        <f>_xlfn.CONCAT(CompartenDetalle!H237," - ",CompartenDetalle!I237," - ",CompartenDetalle!J237)</f>
        <v xml:space="preserve"> -  - </v>
      </c>
      <c r="K237">
        <v>54</v>
      </c>
      <c r="L237">
        <v>5</v>
      </c>
      <c r="M237">
        <v>49</v>
      </c>
      <c r="N237">
        <f t="shared" si="15"/>
        <v>0</v>
      </c>
      <c r="O237">
        <f t="shared" si="16"/>
        <v>2</v>
      </c>
      <c r="P237" t="str">
        <f t="shared" si="17"/>
        <v>OK</v>
      </c>
      <c r="Q237">
        <f t="shared" si="19"/>
        <v>0</v>
      </c>
      <c r="R237" t="str">
        <f t="shared" si="18"/>
        <v/>
      </c>
      <c r="S237" t="str">
        <f>IF(CompartenDetalle!G237="","",IF(ISNUMBER(SEARCH("DOBLE GRADO",G237)),"","1"))</f>
        <v/>
      </c>
      <c r="T237" t="str">
        <f>IF(N237=CompartenDetalle!N237,"","*")</f>
        <v/>
      </c>
      <c r="U237" t="str">
        <f>IF(O237=CompartenDetalle!O237,"","*")</f>
        <v/>
      </c>
      <c r="V237" t="str">
        <f>IF(P237=CompartenDetalle!P237,"","*")</f>
        <v/>
      </c>
      <c r="W237" t="str">
        <f>IF(Q237=CompartenDetalle!Q237,"","*")</f>
        <v/>
      </c>
      <c r="X237" t="str">
        <f>IF(R237=CompartenDetalle!R237,"","*")</f>
        <v/>
      </c>
      <c r="Y237" t="str">
        <f>IF(S237=CompartenDetalle!S237,"","*")</f>
        <v/>
      </c>
    </row>
    <row r="238" spans="4:25" hidden="1">
      <c r="D238" t="str">
        <f>_xlfn.CONCAT(CompartenDetalle!C238," - ",CompartenDetalle!D238," - ",CompartenDetalle!E238)</f>
        <v>1 - 2034002 - MATEMATICA DISCRETA Y ALGEBRA</v>
      </c>
      <c r="G238" t="str">
        <f>CompartenDetalle!G238</f>
        <v>DOBLE GRADO EN INGENIERIA INFORMATICA E INGENIERIA DEL SOFTWARE (MOSTOLES)</v>
      </c>
      <c r="I238" t="str">
        <f>_xlfn.CONCAT(CompartenDetalle!H238," - ",CompartenDetalle!I238," - ",CompartenDetalle!J238)</f>
        <v>1 - 2114003 - MATEMATICA DISCRETA Y ALGEBRA</v>
      </c>
      <c r="K238">
        <v>11</v>
      </c>
      <c r="L238">
        <v>0</v>
      </c>
      <c r="M238">
        <v>11</v>
      </c>
      <c r="N238">
        <f t="shared" si="15"/>
        <v>1</v>
      </c>
      <c r="O238">
        <f t="shared" si="16"/>
        <v>2</v>
      </c>
      <c r="P238" t="str">
        <f t="shared" si="17"/>
        <v>OK</v>
      </c>
      <c r="Q238">
        <f t="shared" si="19"/>
        <v>0</v>
      </c>
      <c r="R238">
        <f t="shared" si="18"/>
        <v>1</v>
      </c>
      <c r="S238" t="str">
        <f>IF(CompartenDetalle!G238="","",IF(ISNUMBER(SEARCH("DOBLE GRADO",G238)),"","1"))</f>
        <v/>
      </c>
      <c r="T238" t="str">
        <f>IF(N238=CompartenDetalle!N238,"","*")</f>
        <v/>
      </c>
      <c r="U238" t="str">
        <f>IF(O238=CompartenDetalle!O238,"","*")</f>
        <v/>
      </c>
      <c r="V238" t="str">
        <f>IF(P238=CompartenDetalle!P238,"","*")</f>
        <v/>
      </c>
      <c r="W238" t="str">
        <f>IF(Q238=CompartenDetalle!Q238,"","*")</f>
        <v/>
      </c>
      <c r="X238" t="str">
        <f>IF(R238=CompartenDetalle!R238,"","*")</f>
        <v/>
      </c>
      <c r="Y238" t="str">
        <f>IF(S238=CompartenDetalle!S238,"","*")</f>
        <v/>
      </c>
    </row>
    <row r="239" spans="4:25" hidden="1">
      <c r="D239" t="str">
        <f>_xlfn.CONCAT(CompartenDetalle!C239," - ",CompartenDetalle!D239," - ",CompartenDetalle!E239)</f>
        <v>1 - 2034002 - MATEMATICA DISCRETA Y ALGEBRA</v>
      </c>
      <c r="G239">
        <f>CompartenDetalle!G239</f>
        <v>0</v>
      </c>
      <c r="I239" t="str">
        <f>_xlfn.CONCAT(CompartenDetalle!H239," - ",CompartenDetalle!I239," - ",CompartenDetalle!J239)</f>
        <v xml:space="preserve"> -  - </v>
      </c>
      <c r="K239">
        <v>47</v>
      </c>
      <c r="L239">
        <v>3</v>
      </c>
      <c r="M239">
        <v>44</v>
      </c>
      <c r="N239">
        <f t="shared" si="15"/>
        <v>0</v>
      </c>
      <c r="O239">
        <f t="shared" si="16"/>
        <v>2</v>
      </c>
      <c r="P239" t="str">
        <f t="shared" si="17"/>
        <v>OK</v>
      </c>
      <c r="Q239">
        <f t="shared" si="19"/>
        <v>0</v>
      </c>
      <c r="R239" t="str">
        <f t="shared" si="18"/>
        <v/>
      </c>
      <c r="S239" t="str">
        <f>IF(CompartenDetalle!G239="","",IF(ISNUMBER(SEARCH("DOBLE GRADO",G239)),"","1"))</f>
        <v/>
      </c>
      <c r="T239" t="str">
        <f>IF(N239=CompartenDetalle!N239,"","*")</f>
        <v/>
      </c>
      <c r="U239" t="str">
        <f>IF(O239=CompartenDetalle!O239,"","*")</f>
        <v/>
      </c>
      <c r="V239" t="str">
        <f>IF(P239=CompartenDetalle!P239,"","*")</f>
        <v/>
      </c>
      <c r="W239" t="str">
        <f>IF(Q239=CompartenDetalle!Q239,"","*")</f>
        <v/>
      </c>
      <c r="X239" t="str">
        <f>IF(R239=CompartenDetalle!R239,"","*")</f>
        <v/>
      </c>
      <c r="Y239" t="str">
        <f>IF(S239=CompartenDetalle!S239,"","*")</f>
        <v/>
      </c>
    </row>
    <row r="240" spans="4:25" hidden="1">
      <c r="D240" t="str">
        <f>_xlfn.CONCAT(CompartenDetalle!C240," - ",CompartenDetalle!D240," - ",CompartenDetalle!E240)</f>
        <v>1 - 2034003 - FUNDAMENTOS FISICOS DE LA INFORMATICA</v>
      </c>
      <c r="G240" t="str">
        <f>CompartenDetalle!G240</f>
        <v>DOBLE GRADO EN INGENIERIA INFORMATICA E INGENIERIA DEL SOFTWARE (MOSTOLES)</v>
      </c>
      <c r="I240" t="str">
        <f>_xlfn.CONCAT(CompartenDetalle!H240," - ",CompartenDetalle!I240," - ",CompartenDetalle!J240)</f>
        <v>1 - 2114004 - FUNDAMENTOS FISICOS DE LA INFORMATICA</v>
      </c>
      <c r="K240">
        <v>11</v>
      </c>
      <c r="L240">
        <v>1</v>
      </c>
      <c r="M240">
        <v>10</v>
      </c>
      <c r="N240">
        <f t="shared" si="15"/>
        <v>1</v>
      </c>
      <c r="O240">
        <f t="shared" si="16"/>
        <v>3</v>
      </c>
      <c r="P240" t="str">
        <f t="shared" si="17"/>
        <v>OK</v>
      </c>
      <c r="Q240">
        <f t="shared" si="19"/>
        <v>0</v>
      </c>
      <c r="R240">
        <f t="shared" si="18"/>
        <v>1</v>
      </c>
      <c r="S240" t="str">
        <f>IF(CompartenDetalle!G240="","",IF(ISNUMBER(SEARCH("DOBLE GRADO",G240)),"","1"))</f>
        <v/>
      </c>
      <c r="T240" t="str">
        <f>IF(N240=CompartenDetalle!N240,"","*")</f>
        <v/>
      </c>
      <c r="U240" t="str">
        <f>IF(O240=CompartenDetalle!O240,"","*")</f>
        <v/>
      </c>
      <c r="V240" t="str">
        <f>IF(P240=CompartenDetalle!P240,"","*")</f>
        <v/>
      </c>
      <c r="W240" t="str">
        <f>IF(Q240=CompartenDetalle!Q240,"","*")</f>
        <v/>
      </c>
      <c r="X240" t="str">
        <f>IF(R240=CompartenDetalle!R240,"","*")</f>
        <v/>
      </c>
      <c r="Y240" t="str">
        <f>IF(S240=CompartenDetalle!S240,"","*")</f>
        <v/>
      </c>
    </row>
    <row r="241" spans="4:25" hidden="1">
      <c r="D241" t="str">
        <f>_xlfn.CONCAT(CompartenDetalle!C241," - ",CompartenDetalle!D241," - ",CompartenDetalle!E241)</f>
        <v>1 - 2034003 - FUNDAMENTOS FISICOS DE LA INFORMATICA</v>
      </c>
      <c r="G241" t="str">
        <f>CompartenDetalle!G241</f>
        <v>DOBLE GRADO EN INGENIERIA DEL SOFTWARE Y MATEMATICAS (MOSTOLES) II</v>
      </c>
      <c r="I241" t="str">
        <f>_xlfn.CONCAT(CompartenDetalle!H241," - ",CompartenDetalle!I241," - ",CompartenDetalle!J241)</f>
        <v>1 - 2316001 - FUNDAMENTOS FISICOS DE LA INFORMATICA</v>
      </c>
      <c r="K241">
        <v>12</v>
      </c>
      <c r="L241">
        <v>4</v>
      </c>
      <c r="M241">
        <v>8</v>
      </c>
      <c r="N241">
        <f t="shared" si="15"/>
        <v>1</v>
      </c>
      <c r="O241">
        <f t="shared" si="16"/>
        <v>3</v>
      </c>
      <c r="P241" t="str">
        <f t="shared" si="17"/>
        <v>OK</v>
      </c>
      <c r="Q241">
        <f t="shared" si="19"/>
        <v>0</v>
      </c>
      <c r="R241">
        <f t="shared" si="18"/>
        <v>1</v>
      </c>
      <c r="S241" t="str">
        <f>IF(CompartenDetalle!G241="","",IF(ISNUMBER(SEARCH("DOBLE GRADO",G241)),"","1"))</f>
        <v/>
      </c>
      <c r="T241" t="str">
        <f>IF(N241=CompartenDetalle!N241,"","*")</f>
        <v/>
      </c>
      <c r="U241" t="str">
        <f>IF(O241=CompartenDetalle!O241,"","*")</f>
        <v/>
      </c>
      <c r="V241" t="str">
        <f>IF(P241=CompartenDetalle!P241,"","*")</f>
        <v/>
      </c>
      <c r="W241" t="str">
        <f>IF(Q241=CompartenDetalle!Q241,"","*")</f>
        <v/>
      </c>
      <c r="X241" t="str">
        <f>IF(R241=CompartenDetalle!R241,"","*")</f>
        <v/>
      </c>
      <c r="Y241" t="str">
        <f>IF(S241=CompartenDetalle!S241,"","*")</f>
        <v/>
      </c>
    </row>
    <row r="242" spans="4:25" hidden="1">
      <c r="D242" t="str">
        <f>_xlfn.CONCAT(CompartenDetalle!C242," - ",CompartenDetalle!D242," - ",CompartenDetalle!E242)</f>
        <v>1 - 2034003 - FUNDAMENTOS FISICOS DE LA INFORMATICA</v>
      </c>
      <c r="G242">
        <f>CompartenDetalle!G242</f>
        <v>0</v>
      </c>
      <c r="I242" t="str">
        <f>_xlfn.CONCAT(CompartenDetalle!H242," - ",CompartenDetalle!I242," - ",CompartenDetalle!J242)</f>
        <v xml:space="preserve"> -  - </v>
      </c>
      <c r="K242">
        <v>81</v>
      </c>
      <c r="L242">
        <v>10</v>
      </c>
      <c r="M242">
        <v>71</v>
      </c>
      <c r="N242">
        <f t="shared" si="15"/>
        <v>0</v>
      </c>
      <c r="O242">
        <f t="shared" si="16"/>
        <v>3</v>
      </c>
      <c r="P242" t="str">
        <f t="shared" si="17"/>
        <v>OK</v>
      </c>
      <c r="Q242">
        <f t="shared" si="19"/>
        <v>0</v>
      </c>
      <c r="R242" t="str">
        <f t="shared" si="18"/>
        <v/>
      </c>
      <c r="S242" t="str">
        <f>IF(CompartenDetalle!G242="","",IF(ISNUMBER(SEARCH("DOBLE GRADO",G242)),"","1"))</f>
        <v/>
      </c>
      <c r="T242" t="str">
        <f>IF(N242=CompartenDetalle!N242,"","*")</f>
        <v/>
      </c>
      <c r="U242" t="str">
        <f>IF(O242=CompartenDetalle!O242,"","*")</f>
        <v/>
      </c>
      <c r="V242" t="str">
        <f>IF(P242=CompartenDetalle!P242,"","*")</f>
        <v/>
      </c>
      <c r="W242" t="str">
        <f>IF(Q242=CompartenDetalle!Q242,"","*")</f>
        <v/>
      </c>
      <c r="X242" t="str">
        <f>IF(R242=CompartenDetalle!R242,"","*")</f>
        <v/>
      </c>
      <c r="Y242" t="str">
        <f>IF(S242=CompartenDetalle!S242,"","*")</f>
        <v/>
      </c>
    </row>
    <row r="243" spans="4:25" hidden="1">
      <c r="D243" t="str">
        <f>_xlfn.CONCAT(CompartenDetalle!C243," - ",CompartenDetalle!D243," - ",CompartenDetalle!E243)</f>
        <v>1 - 2034004 - INTRODUCCION A LA PROGRAMACION</v>
      </c>
      <c r="G243" t="str">
        <f>CompartenDetalle!G243</f>
        <v>DOBLE GRADO EN INGENIERIA INFORMATICA E INGENIERIA DEL SOFTWARE (MOSTOLES)</v>
      </c>
      <c r="I243" t="str">
        <f>_xlfn.CONCAT(CompartenDetalle!H243," - ",CompartenDetalle!I243," - ",CompartenDetalle!J243)</f>
        <v>1 - 2114005 - INTRODUCCION A LA PROGRAMACION</v>
      </c>
      <c r="K243">
        <v>10</v>
      </c>
      <c r="L243">
        <v>1</v>
      </c>
      <c r="M243">
        <v>9</v>
      </c>
      <c r="N243">
        <f t="shared" si="15"/>
        <v>1</v>
      </c>
      <c r="O243">
        <f t="shared" si="16"/>
        <v>3</v>
      </c>
      <c r="P243" t="str">
        <f t="shared" si="17"/>
        <v>OK</v>
      </c>
      <c r="Q243">
        <f t="shared" si="19"/>
        <v>0</v>
      </c>
      <c r="R243">
        <f t="shared" si="18"/>
        <v>1</v>
      </c>
      <c r="S243" t="str">
        <f>IF(CompartenDetalle!G243="","",IF(ISNUMBER(SEARCH("DOBLE GRADO",G243)),"","1"))</f>
        <v/>
      </c>
      <c r="T243" t="str">
        <f>IF(N243=CompartenDetalle!N243,"","*")</f>
        <v/>
      </c>
      <c r="U243" t="str">
        <f>IF(O243=CompartenDetalle!O243,"","*")</f>
        <v/>
      </c>
      <c r="V243" t="str">
        <f>IF(P243=CompartenDetalle!P243,"","*")</f>
        <v/>
      </c>
      <c r="W243" t="str">
        <f>IF(Q243=CompartenDetalle!Q243,"","*")</f>
        <v/>
      </c>
      <c r="X243" t="str">
        <f>IF(R243=CompartenDetalle!R243,"","*")</f>
        <v/>
      </c>
      <c r="Y243" t="str">
        <f>IF(S243=CompartenDetalle!S243,"","*")</f>
        <v/>
      </c>
    </row>
    <row r="244" spans="4:25" hidden="1">
      <c r="D244" t="str">
        <f>_xlfn.CONCAT(CompartenDetalle!C244," - ",CompartenDetalle!D244," - ",CompartenDetalle!E244)</f>
        <v>1 - 2034004 - INTRODUCCION A LA PROGRAMACION</v>
      </c>
      <c r="G244" t="str">
        <f>CompartenDetalle!G244</f>
        <v>DOBLE GRADO EN INGENIERIA DEL SOFTWARE Y MATEMATICAS (MOSTOLES) II</v>
      </c>
      <c r="I244" t="str">
        <f>_xlfn.CONCAT(CompartenDetalle!H244," - ",CompartenDetalle!I244," - ",CompartenDetalle!J244)</f>
        <v>1 - 2316002 - INTRODUCCION A LA PROGRAMACION</v>
      </c>
      <c r="K244">
        <v>11</v>
      </c>
      <c r="L244">
        <v>4</v>
      </c>
      <c r="M244">
        <v>7</v>
      </c>
      <c r="N244">
        <f t="shared" si="15"/>
        <v>1</v>
      </c>
      <c r="O244">
        <f t="shared" si="16"/>
        <v>3</v>
      </c>
      <c r="P244" t="str">
        <f t="shared" si="17"/>
        <v>OK</v>
      </c>
      <c r="Q244">
        <f t="shared" si="19"/>
        <v>0</v>
      </c>
      <c r="R244">
        <f t="shared" si="18"/>
        <v>1</v>
      </c>
      <c r="S244" t="str">
        <f>IF(CompartenDetalle!G244="","",IF(ISNUMBER(SEARCH("DOBLE GRADO",G244)),"","1"))</f>
        <v/>
      </c>
      <c r="T244" t="str">
        <f>IF(N244=CompartenDetalle!N244,"","*")</f>
        <v/>
      </c>
      <c r="U244" t="str">
        <f>IF(O244=CompartenDetalle!O244,"","*")</f>
        <v/>
      </c>
      <c r="V244" t="str">
        <f>IF(P244=CompartenDetalle!P244,"","*")</f>
        <v/>
      </c>
      <c r="W244" t="str">
        <f>IF(Q244=CompartenDetalle!Q244,"","*")</f>
        <v/>
      </c>
      <c r="X244" t="str">
        <f>IF(R244=CompartenDetalle!R244,"","*")</f>
        <v/>
      </c>
      <c r="Y244" t="str">
        <f>IF(S244=CompartenDetalle!S244,"","*")</f>
        <v/>
      </c>
    </row>
    <row r="245" spans="4:25" hidden="1">
      <c r="D245" t="str">
        <f>_xlfn.CONCAT(CompartenDetalle!C245," - ",CompartenDetalle!D245," - ",CompartenDetalle!E245)</f>
        <v>1 - 2034004 - INTRODUCCION A LA PROGRAMACION</v>
      </c>
      <c r="G245">
        <f>CompartenDetalle!G245</f>
        <v>0</v>
      </c>
      <c r="I245" t="str">
        <f>_xlfn.CONCAT(CompartenDetalle!H245," - ",CompartenDetalle!I245," - ",CompartenDetalle!J245)</f>
        <v xml:space="preserve"> -  - </v>
      </c>
      <c r="K245">
        <v>52</v>
      </c>
      <c r="L245">
        <v>6</v>
      </c>
      <c r="M245">
        <v>46</v>
      </c>
      <c r="N245">
        <f t="shared" si="15"/>
        <v>0</v>
      </c>
      <c r="O245">
        <f t="shared" si="16"/>
        <v>3</v>
      </c>
      <c r="P245" t="str">
        <f t="shared" si="17"/>
        <v>OK</v>
      </c>
      <c r="Q245">
        <f t="shared" si="19"/>
        <v>0</v>
      </c>
      <c r="R245" t="str">
        <f t="shared" si="18"/>
        <v/>
      </c>
      <c r="S245" t="str">
        <f>IF(CompartenDetalle!G245="","",IF(ISNUMBER(SEARCH("DOBLE GRADO",G245)),"","1"))</f>
        <v/>
      </c>
      <c r="T245" t="str">
        <f>IF(N245=CompartenDetalle!N245,"","*")</f>
        <v/>
      </c>
      <c r="U245" t="str">
        <f>IF(O245=CompartenDetalle!O245,"","*")</f>
        <v/>
      </c>
      <c r="V245" t="str">
        <f>IF(P245=CompartenDetalle!P245,"","*")</f>
        <v/>
      </c>
      <c r="W245" t="str">
        <f>IF(Q245=CompartenDetalle!Q245,"","*")</f>
        <v/>
      </c>
      <c r="X245" t="str">
        <f>IF(R245=CompartenDetalle!R245,"","*")</f>
        <v/>
      </c>
      <c r="Y245" t="str">
        <f>IF(S245=CompartenDetalle!S245,"","*")</f>
        <v/>
      </c>
    </row>
    <row r="246" spans="4:25" hidden="1">
      <c r="D246" t="str">
        <f>_xlfn.CONCAT(CompartenDetalle!C246," - ",CompartenDetalle!D246," - ",CompartenDetalle!E246)</f>
        <v>1 - 2034006 - CALCULO</v>
      </c>
      <c r="G246" t="str">
        <f>CompartenDetalle!G246</f>
        <v>DOBLE GRADO EN INGENIERIA INFORMATICA E INGENIERIA DEL SOFTWARE (MOSTOLES)</v>
      </c>
      <c r="I246" t="str">
        <f>_xlfn.CONCAT(CompartenDetalle!H246," - ",CompartenDetalle!I246," - ",CompartenDetalle!J246)</f>
        <v>1 - 2114006 - CALCULO</v>
      </c>
      <c r="K246">
        <v>11</v>
      </c>
      <c r="L246">
        <v>0</v>
      </c>
      <c r="M246">
        <v>11</v>
      </c>
      <c r="N246">
        <f t="shared" si="15"/>
        <v>1</v>
      </c>
      <c r="O246">
        <f t="shared" si="16"/>
        <v>2</v>
      </c>
      <c r="P246" t="str">
        <f t="shared" si="17"/>
        <v>OK</v>
      </c>
      <c r="Q246">
        <f t="shared" si="19"/>
        <v>0</v>
      </c>
      <c r="R246">
        <f t="shared" si="18"/>
        <v>1</v>
      </c>
      <c r="S246" t="str">
        <f>IF(CompartenDetalle!G246="","",IF(ISNUMBER(SEARCH("DOBLE GRADO",G246)),"","1"))</f>
        <v/>
      </c>
      <c r="T246" t="str">
        <f>IF(N246=CompartenDetalle!N246,"","*")</f>
        <v/>
      </c>
      <c r="U246" t="str">
        <f>IF(O246=CompartenDetalle!O246,"","*")</f>
        <v/>
      </c>
      <c r="V246" t="str">
        <f>IF(P246=CompartenDetalle!P246,"","*")</f>
        <v/>
      </c>
      <c r="W246" t="str">
        <f>IF(Q246=CompartenDetalle!Q246,"","*")</f>
        <v/>
      </c>
      <c r="X246" t="str">
        <f>IF(R246=CompartenDetalle!R246,"","*")</f>
        <v/>
      </c>
      <c r="Y246" t="str">
        <f>IF(S246=CompartenDetalle!S246,"","*")</f>
        <v/>
      </c>
    </row>
    <row r="247" spans="4:25" hidden="1">
      <c r="D247" t="str">
        <f>_xlfn.CONCAT(CompartenDetalle!C247," - ",CompartenDetalle!D247," - ",CompartenDetalle!E247)</f>
        <v>1 - 2034006 - CALCULO</v>
      </c>
      <c r="G247">
        <f>CompartenDetalle!G247</f>
        <v>0</v>
      </c>
      <c r="I247" t="str">
        <f>_xlfn.CONCAT(CompartenDetalle!H247," - ",CompartenDetalle!I247," - ",CompartenDetalle!J247)</f>
        <v xml:space="preserve"> -  - </v>
      </c>
      <c r="K247">
        <v>64</v>
      </c>
      <c r="L247">
        <v>7</v>
      </c>
      <c r="M247">
        <v>57</v>
      </c>
      <c r="N247">
        <f t="shared" si="15"/>
        <v>0</v>
      </c>
      <c r="O247">
        <f t="shared" si="16"/>
        <v>2</v>
      </c>
      <c r="P247" t="str">
        <f t="shared" si="17"/>
        <v>OK</v>
      </c>
      <c r="Q247">
        <f t="shared" si="19"/>
        <v>0</v>
      </c>
      <c r="R247" t="str">
        <f t="shared" si="18"/>
        <v/>
      </c>
      <c r="S247" t="str">
        <f>IF(CompartenDetalle!G247="","",IF(ISNUMBER(SEARCH("DOBLE GRADO",G247)),"","1"))</f>
        <v/>
      </c>
      <c r="T247" t="str">
        <f>IF(N247=CompartenDetalle!N247,"","*")</f>
        <v/>
      </c>
      <c r="U247" t="str">
        <f>IF(O247=CompartenDetalle!O247,"","*")</f>
        <v/>
      </c>
      <c r="V247" t="str">
        <f>IF(P247=CompartenDetalle!P247,"","*")</f>
        <v/>
      </c>
      <c r="W247" t="str">
        <f>IF(Q247=CompartenDetalle!Q247,"","*")</f>
        <v/>
      </c>
      <c r="X247" t="str">
        <f>IF(R247=CompartenDetalle!R247,"","*")</f>
        <v/>
      </c>
      <c r="Y247" t="str">
        <f>IF(S247=CompartenDetalle!S247,"","*")</f>
        <v/>
      </c>
    </row>
    <row r="248" spans="4:25" hidden="1">
      <c r="D248" t="str">
        <f>_xlfn.CONCAT(CompartenDetalle!C248," - ",CompartenDetalle!D248," - ",CompartenDetalle!E248)</f>
        <v>1 - 2034007 - PRINCIPIOS JURIDICOS BASICOS, DEONTOLOGIA PROFESIONAL E IGUALDAD</v>
      </c>
      <c r="G248" t="str">
        <f>CompartenDetalle!G248</f>
        <v>DOBLE GRADO EN INGENIERIA INFORMATICA E INGENIERIA DEL SOFTWARE (MOSTOLES)</v>
      </c>
      <c r="I248" t="str">
        <f>_xlfn.CONCAT(CompartenDetalle!H248," - ",CompartenDetalle!I248," - ",CompartenDetalle!J248)</f>
        <v>1 - 2114008 - PRINCIPIOS JURIDICOS BASICOS, DEONTOLOGIA PROFESIONAL E IGUALDAD</v>
      </c>
      <c r="K248">
        <v>8</v>
      </c>
      <c r="L248">
        <v>0</v>
      </c>
      <c r="M248">
        <v>8</v>
      </c>
      <c r="N248">
        <f t="shared" si="15"/>
        <v>1</v>
      </c>
      <c r="O248">
        <f t="shared" si="16"/>
        <v>3</v>
      </c>
      <c r="P248" t="str">
        <f t="shared" si="17"/>
        <v>OK</v>
      </c>
      <c r="Q248">
        <f t="shared" si="19"/>
        <v>0</v>
      </c>
      <c r="R248">
        <f t="shared" si="18"/>
        <v>1</v>
      </c>
      <c r="S248" t="str">
        <f>IF(CompartenDetalle!G248="","",IF(ISNUMBER(SEARCH("DOBLE GRADO",G248)),"","1"))</f>
        <v/>
      </c>
      <c r="T248" t="str">
        <f>IF(N248=CompartenDetalle!N248,"","*")</f>
        <v/>
      </c>
      <c r="U248" t="str">
        <f>IF(O248=CompartenDetalle!O248,"","*")</f>
        <v/>
      </c>
      <c r="V248" t="str">
        <f>IF(P248=CompartenDetalle!P248,"","*")</f>
        <v/>
      </c>
      <c r="W248" t="str">
        <f>IF(Q248=CompartenDetalle!Q248,"","*")</f>
        <v/>
      </c>
      <c r="X248" t="str">
        <f>IF(R248=CompartenDetalle!R248,"","*")</f>
        <v/>
      </c>
      <c r="Y248" t="str">
        <f>IF(S248=CompartenDetalle!S248,"","*")</f>
        <v/>
      </c>
    </row>
    <row r="249" spans="4:25" hidden="1">
      <c r="D249" t="str">
        <f>_xlfn.CONCAT(CompartenDetalle!C249," - ",CompartenDetalle!D249," - ",CompartenDetalle!E249)</f>
        <v>1 - 2034007 - PRINCIPIOS JURIDICOS BASICOS, DEONTOLOGIA PROFESIONAL E IGUALDAD</v>
      </c>
      <c r="G249" t="str">
        <f>CompartenDetalle!G249</f>
        <v>DOBLE GRADO EN INGENIERIA DEL SOFTWARE Y MATEMATICAS (MOSTOLES) II</v>
      </c>
      <c r="I249" t="str">
        <f>_xlfn.CONCAT(CompartenDetalle!H249," - ",CompartenDetalle!I249," - ",CompartenDetalle!J249)</f>
        <v>1 - 2316007 - PRINCIPIOS JURIDICOS BASICOS, DEONTOLOGIA PROFESIONAL E IGUALDAD</v>
      </c>
      <c r="K249">
        <v>10</v>
      </c>
      <c r="L249">
        <v>3</v>
      </c>
      <c r="M249">
        <v>7</v>
      </c>
      <c r="N249">
        <f t="shared" si="15"/>
        <v>1</v>
      </c>
      <c r="O249">
        <f t="shared" si="16"/>
        <v>3</v>
      </c>
      <c r="P249" t="str">
        <f t="shared" si="17"/>
        <v>OK</v>
      </c>
      <c r="Q249">
        <f t="shared" si="19"/>
        <v>0</v>
      </c>
      <c r="R249">
        <f t="shared" si="18"/>
        <v>1</v>
      </c>
      <c r="S249" t="str">
        <f>IF(CompartenDetalle!G249="","",IF(ISNUMBER(SEARCH("DOBLE GRADO",G249)),"","1"))</f>
        <v/>
      </c>
      <c r="T249" t="str">
        <f>IF(N249=CompartenDetalle!N249,"","*")</f>
        <v/>
      </c>
      <c r="U249" t="str">
        <f>IF(O249=CompartenDetalle!O249,"","*")</f>
        <v/>
      </c>
      <c r="V249" t="str">
        <f>IF(P249=CompartenDetalle!P249,"","*")</f>
        <v/>
      </c>
      <c r="W249" t="str">
        <f>IF(Q249=CompartenDetalle!Q249,"","*")</f>
        <v/>
      </c>
      <c r="X249" t="str">
        <f>IF(R249=CompartenDetalle!R249,"","*")</f>
        <v/>
      </c>
      <c r="Y249" t="str">
        <f>IF(S249=CompartenDetalle!S249,"","*")</f>
        <v/>
      </c>
    </row>
    <row r="250" spans="4:25" hidden="1">
      <c r="D250" t="str">
        <f>_xlfn.CONCAT(CompartenDetalle!C250," - ",CompartenDetalle!D250," - ",CompartenDetalle!E250)</f>
        <v>1 - 2034007 - PRINCIPIOS JURIDICOS BASICOS, DEONTOLOGIA PROFESIONAL E IGUALDAD</v>
      </c>
      <c r="G250">
        <f>CompartenDetalle!G250</f>
        <v>0</v>
      </c>
      <c r="I250" t="str">
        <f>_xlfn.CONCAT(CompartenDetalle!H250," - ",CompartenDetalle!I250," - ",CompartenDetalle!J250)</f>
        <v xml:space="preserve"> -  - </v>
      </c>
      <c r="K250">
        <v>41</v>
      </c>
      <c r="L250">
        <v>3</v>
      </c>
      <c r="M250">
        <v>38</v>
      </c>
      <c r="N250">
        <f t="shared" si="15"/>
        <v>0</v>
      </c>
      <c r="O250">
        <f t="shared" si="16"/>
        <v>3</v>
      </c>
      <c r="P250" t="str">
        <f t="shared" si="17"/>
        <v>OK</v>
      </c>
      <c r="Q250">
        <f t="shared" si="19"/>
        <v>0</v>
      </c>
      <c r="R250" t="str">
        <f t="shared" si="18"/>
        <v/>
      </c>
      <c r="S250" t="str">
        <f>IF(CompartenDetalle!G250="","",IF(ISNUMBER(SEARCH("DOBLE GRADO",G250)),"","1"))</f>
        <v/>
      </c>
      <c r="T250" t="str">
        <f>IF(N250=CompartenDetalle!N250,"","*")</f>
        <v/>
      </c>
      <c r="U250" t="str">
        <f>IF(O250=CompartenDetalle!O250,"","*")</f>
        <v/>
      </c>
      <c r="V250" t="str">
        <f>IF(P250=CompartenDetalle!P250,"","*")</f>
        <v/>
      </c>
      <c r="W250" t="str">
        <f>IF(Q250=CompartenDetalle!Q250,"","*")</f>
        <v/>
      </c>
      <c r="X250" t="str">
        <f>IF(R250=CompartenDetalle!R250,"","*")</f>
        <v/>
      </c>
      <c r="Y250" t="str">
        <f>IF(S250=CompartenDetalle!S250,"","*")</f>
        <v/>
      </c>
    </row>
    <row r="251" spans="4:25" hidden="1">
      <c r="D251" t="str">
        <f>_xlfn.CONCAT(CompartenDetalle!C251," - ",CompartenDetalle!D251," - ",CompartenDetalle!E251)</f>
        <v>1 - 2034008 - ESTRUCTURAS DE DATOS</v>
      </c>
      <c r="G251" t="str">
        <f>CompartenDetalle!G251</f>
        <v>DOBLE GRADO EN INGENIERIA INFORMATICA E INGENIERIA DEL SOFTWARE (MOSTOLES)</v>
      </c>
      <c r="I251" t="str">
        <f>_xlfn.CONCAT(CompartenDetalle!H251," - ",CompartenDetalle!I251," - ",CompartenDetalle!J251)</f>
        <v>1 - 2114010 - ESTRUCTURAS DE DATOS</v>
      </c>
      <c r="K251">
        <v>18</v>
      </c>
      <c r="L251">
        <v>4</v>
      </c>
      <c r="M251">
        <v>14</v>
      </c>
      <c r="N251">
        <f t="shared" si="15"/>
        <v>1</v>
      </c>
      <c r="O251">
        <f t="shared" si="16"/>
        <v>3</v>
      </c>
      <c r="P251" t="str">
        <f t="shared" si="17"/>
        <v>OK</v>
      </c>
      <c r="Q251">
        <f t="shared" si="19"/>
        <v>0</v>
      </c>
      <c r="R251">
        <f t="shared" si="18"/>
        <v>1</v>
      </c>
      <c r="S251" t="str">
        <f>IF(CompartenDetalle!G251="","",IF(ISNUMBER(SEARCH("DOBLE GRADO",G251)),"","1"))</f>
        <v/>
      </c>
      <c r="T251" t="str">
        <f>IF(N251=CompartenDetalle!N251,"","*")</f>
        <v/>
      </c>
      <c r="U251" t="str">
        <f>IF(O251=CompartenDetalle!O251,"","*")</f>
        <v/>
      </c>
      <c r="V251" t="str">
        <f>IF(P251=CompartenDetalle!P251,"","*")</f>
        <v/>
      </c>
      <c r="W251" t="str">
        <f>IF(Q251=CompartenDetalle!Q251,"","*")</f>
        <v/>
      </c>
      <c r="X251" t="str">
        <f>IF(R251=CompartenDetalle!R251,"","*")</f>
        <v/>
      </c>
      <c r="Y251" t="str">
        <f>IF(S251=CompartenDetalle!S251,"","*")</f>
        <v/>
      </c>
    </row>
    <row r="252" spans="4:25" hidden="1">
      <c r="D252" t="str">
        <f>_xlfn.CONCAT(CompartenDetalle!C252," - ",CompartenDetalle!D252," - ",CompartenDetalle!E252)</f>
        <v>1 - 2034008 - ESTRUCTURAS DE DATOS</v>
      </c>
      <c r="G252" t="str">
        <f>CompartenDetalle!G252</f>
        <v>DOBLE GRADO EN INGENIERIA DEL SOFTWARE Y MATEMATICAS (MOSTOLES) II</v>
      </c>
      <c r="I252" t="str">
        <f>_xlfn.CONCAT(CompartenDetalle!H252," - ",CompartenDetalle!I252," - ",CompartenDetalle!J252)</f>
        <v>1 - 2316008 - ESTRUCTURAS DE DATOS</v>
      </c>
      <c r="K252">
        <v>15</v>
      </c>
      <c r="L252">
        <v>3</v>
      </c>
      <c r="M252">
        <v>12</v>
      </c>
      <c r="N252">
        <f t="shared" si="15"/>
        <v>1</v>
      </c>
      <c r="O252">
        <f t="shared" si="16"/>
        <v>3</v>
      </c>
      <c r="P252" t="str">
        <f t="shared" si="17"/>
        <v>OK</v>
      </c>
      <c r="Q252">
        <f t="shared" si="19"/>
        <v>0</v>
      </c>
      <c r="R252">
        <f t="shared" si="18"/>
        <v>1</v>
      </c>
      <c r="S252" t="str">
        <f>IF(CompartenDetalle!G252="","",IF(ISNUMBER(SEARCH("DOBLE GRADO",G252)),"","1"))</f>
        <v/>
      </c>
      <c r="T252" t="str">
        <f>IF(N252=CompartenDetalle!N252,"","*")</f>
        <v/>
      </c>
      <c r="U252" t="str">
        <f>IF(O252=CompartenDetalle!O252,"","*")</f>
        <v/>
      </c>
      <c r="V252" t="str">
        <f>IF(P252=CompartenDetalle!P252,"","*")</f>
        <v/>
      </c>
      <c r="W252" t="str">
        <f>IF(Q252=CompartenDetalle!Q252,"","*")</f>
        <v/>
      </c>
      <c r="X252" t="str">
        <f>IF(R252=CompartenDetalle!R252,"","*")</f>
        <v/>
      </c>
      <c r="Y252" t="str">
        <f>IF(S252=CompartenDetalle!S252,"","*")</f>
        <v/>
      </c>
    </row>
    <row r="253" spans="4:25" hidden="1">
      <c r="D253" t="str">
        <f>_xlfn.CONCAT(CompartenDetalle!C253," - ",CompartenDetalle!D253," - ",CompartenDetalle!E253)</f>
        <v>1 - 2034008 - ESTRUCTURAS DE DATOS</v>
      </c>
      <c r="G253">
        <f>CompartenDetalle!G253</f>
        <v>0</v>
      </c>
      <c r="I253" t="str">
        <f>_xlfn.CONCAT(CompartenDetalle!H253," - ",CompartenDetalle!I253," - ",CompartenDetalle!J253)</f>
        <v xml:space="preserve"> -  - </v>
      </c>
      <c r="K253">
        <v>104</v>
      </c>
      <c r="L253">
        <v>14</v>
      </c>
      <c r="M253">
        <v>90</v>
      </c>
      <c r="N253">
        <f t="shared" si="15"/>
        <v>0</v>
      </c>
      <c r="O253">
        <f t="shared" si="16"/>
        <v>3</v>
      </c>
      <c r="P253" t="str">
        <f t="shared" si="17"/>
        <v>OK</v>
      </c>
      <c r="Q253">
        <f t="shared" si="19"/>
        <v>0</v>
      </c>
      <c r="R253" t="str">
        <f t="shared" si="18"/>
        <v/>
      </c>
      <c r="S253" t="str">
        <f>IF(CompartenDetalle!G253="","",IF(ISNUMBER(SEARCH("DOBLE GRADO",G253)),"","1"))</f>
        <v/>
      </c>
      <c r="T253" t="str">
        <f>IF(N253=CompartenDetalle!N253,"","*")</f>
        <v/>
      </c>
      <c r="U253" t="str">
        <f>IF(O253=CompartenDetalle!O253,"","*")</f>
        <v/>
      </c>
      <c r="V253" t="str">
        <f>IF(P253=CompartenDetalle!P253,"","*")</f>
        <v/>
      </c>
      <c r="W253" t="str">
        <f>IF(Q253=CompartenDetalle!Q253,"","*")</f>
        <v/>
      </c>
      <c r="X253" t="str">
        <f>IF(R253=CompartenDetalle!R253,"","*")</f>
        <v/>
      </c>
      <c r="Y253" t="str">
        <f>IF(S253=CompartenDetalle!S253,"","*")</f>
        <v/>
      </c>
    </row>
    <row r="254" spans="4:25" hidden="1">
      <c r="D254" t="str">
        <f>_xlfn.CONCAT(CompartenDetalle!C254," - ",CompartenDetalle!D254," - ",CompartenDetalle!E254)</f>
        <v>1 - 2034009 - INTRODUCCION A LA INFORMATICA</v>
      </c>
      <c r="G254" t="str">
        <f>CompartenDetalle!G254</f>
        <v>DOBLE GRADO EN INGENIERIA DEL SOFTWARE Y MATEMATICAS (MOSTOLES) II</v>
      </c>
      <c r="I254" t="str">
        <f>_xlfn.CONCAT(CompartenDetalle!H254," - ",CompartenDetalle!I254," - ",CompartenDetalle!J254)</f>
        <v>1 - 2316009 - INTRODUCCION A LA INFORMATICA</v>
      </c>
      <c r="K254">
        <v>11</v>
      </c>
      <c r="L254">
        <v>3</v>
      </c>
      <c r="M254">
        <v>8</v>
      </c>
      <c r="N254">
        <f t="shared" si="15"/>
        <v>1</v>
      </c>
      <c r="O254">
        <f t="shared" si="16"/>
        <v>2</v>
      </c>
      <c r="P254" t="str">
        <f t="shared" si="17"/>
        <v>OK</v>
      </c>
      <c r="Q254">
        <f t="shared" si="19"/>
        <v>0</v>
      </c>
      <c r="R254">
        <f t="shared" si="18"/>
        <v>1</v>
      </c>
      <c r="S254" t="str">
        <f>IF(CompartenDetalle!G254="","",IF(ISNUMBER(SEARCH("DOBLE GRADO",G254)),"","1"))</f>
        <v/>
      </c>
      <c r="T254" t="str">
        <f>IF(N254=CompartenDetalle!N254,"","*")</f>
        <v/>
      </c>
      <c r="U254" t="str">
        <f>IF(O254=CompartenDetalle!O254,"","*")</f>
        <v/>
      </c>
      <c r="V254" t="str">
        <f>IF(P254=CompartenDetalle!P254,"","*")</f>
        <v/>
      </c>
      <c r="W254" t="str">
        <f>IF(Q254=CompartenDetalle!Q254,"","*")</f>
        <v/>
      </c>
      <c r="X254" t="str">
        <f>IF(R254=CompartenDetalle!R254,"","*")</f>
        <v/>
      </c>
      <c r="Y254" t="str">
        <f>IF(S254=CompartenDetalle!S254,"","*")</f>
        <v/>
      </c>
    </row>
    <row r="255" spans="4:25" hidden="1">
      <c r="D255" t="str">
        <f>_xlfn.CONCAT(CompartenDetalle!C255," - ",CompartenDetalle!D255," - ",CompartenDetalle!E255)</f>
        <v>1 - 2034009 - INTRODUCCION A LA INFORMATICA</v>
      </c>
      <c r="G255">
        <f>CompartenDetalle!G255</f>
        <v>0</v>
      </c>
      <c r="I255" t="str">
        <f>_xlfn.CONCAT(CompartenDetalle!H255," - ",CompartenDetalle!I255," - ",CompartenDetalle!J255)</f>
        <v xml:space="preserve"> -  - </v>
      </c>
      <c r="K255">
        <v>47</v>
      </c>
      <c r="L255">
        <v>2</v>
      </c>
      <c r="M255">
        <v>45</v>
      </c>
      <c r="N255">
        <f t="shared" si="15"/>
        <v>0</v>
      </c>
      <c r="O255">
        <f t="shared" si="16"/>
        <v>2</v>
      </c>
      <c r="P255" t="str">
        <f t="shared" si="17"/>
        <v>OK</v>
      </c>
      <c r="Q255">
        <f t="shared" si="19"/>
        <v>0</v>
      </c>
      <c r="R255" t="str">
        <f t="shared" si="18"/>
        <v/>
      </c>
      <c r="S255" t="str">
        <f>IF(CompartenDetalle!G255="","",IF(ISNUMBER(SEARCH("DOBLE GRADO",G255)),"","1"))</f>
        <v/>
      </c>
      <c r="T255" t="str">
        <f>IF(N255=CompartenDetalle!N255,"","*")</f>
        <v/>
      </c>
      <c r="U255" t="str">
        <f>IF(O255=CompartenDetalle!O255,"","*")</f>
        <v/>
      </c>
      <c r="V255" t="str">
        <f>IF(P255=CompartenDetalle!P255,"","*")</f>
        <v/>
      </c>
      <c r="W255" t="str">
        <f>IF(Q255=CompartenDetalle!Q255,"","*")</f>
        <v/>
      </c>
      <c r="X255" t="str">
        <f>IF(R255=CompartenDetalle!R255,"","*")</f>
        <v/>
      </c>
      <c r="Y255" t="str">
        <f>IF(S255=CompartenDetalle!S255,"","*")</f>
        <v/>
      </c>
    </row>
    <row r="256" spans="4:25" hidden="1">
      <c r="D256" t="str">
        <f>_xlfn.CONCAT(CompartenDetalle!C256," - ",CompartenDetalle!D256," - ",CompartenDetalle!E256)</f>
        <v>1 - 2034010 - INFORMATICA Y SOCIEDAD</v>
      </c>
      <c r="G256" t="str">
        <f>CompartenDetalle!G256</f>
        <v>DOBLE GRADO EN INGENIERIA INFORMATICA E INGENIERIA DEL SOFTWARE (MOSTOLES)</v>
      </c>
      <c r="I256" t="str">
        <f>_xlfn.CONCAT(CompartenDetalle!H256," - ",CompartenDetalle!I256," - ",CompartenDetalle!J256)</f>
        <v>1 - 2114009 - INFORMATICA Y SOCIEDAD</v>
      </c>
      <c r="K256">
        <v>10</v>
      </c>
      <c r="L256">
        <v>0</v>
      </c>
      <c r="M256">
        <v>10</v>
      </c>
      <c r="N256">
        <f t="shared" si="15"/>
        <v>1</v>
      </c>
      <c r="O256">
        <f t="shared" si="16"/>
        <v>2</v>
      </c>
      <c r="P256" t="str">
        <f t="shared" si="17"/>
        <v>OK</v>
      </c>
      <c r="Q256">
        <f t="shared" si="19"/>
        <v>0</v>
      </c>
      <c r="R256">
        <f t="shared" si="18"/>
        <v>1</v>
      </c>
      <c r="S256" t="str">
        <f>IF(CompartenDetalle!G256="","",IF(ISNUMBER(SEARCH("DOBLE GRADO",G256)),"","1"))</f>
        <v/>
      </c>
      <c r="T256" t="str">
        <f>IF(N256=CompartenDetalle!N256,"","*")</f>
        <v/>
      </c>
      <c r="U256" t="str">
        <f>IF(O256=CompartenDetalle!O256,"","*")</f>
        <v/>
      </c>
      <c r="V256" t="str">
        <f>IF(P256=CompartenDetalle!P256,"","*")</f>
        <v/>
      </c>
      <c r="W256" t="str">
        <f>IF(Q256=CompartenDetalle!Q256,"","*")</f>
        <v/>
      </c>
      <c r="X256" t="str">
        <f>IF(R256=CompartenDetalle!R256,"","*")</f>
        <v/>
      </c>
      <c r="Y256" t="str">
        <f>IF(S256=CompartenDetalle!S256,"","*")</f>
        <v/>
      </c>
    </row>
    <row r="257" spans="4:25" hidden="1">
      <c r="D257" t="str">
        <f>_xlfn.CONCAT(CompartenDetalle!C257," - ",CompartenDetalle!D257," - ",CompartenDetalle!E257)</f>
        <v>1 - 2034010 - INFORMATICA Y SOCIEDAD</v>
      </c>
      <c r="G257">
        <f>CompartenDetalle!G257</f>
        <v>0</v>
      </c>
      <c r="I257" t="str">
        <f>_xlfn.CONCAT(CompartenDetalle!H257," - ",CompartenDetalle!I257," - ",CompartenDetalle!J257)</f>
        <v xml:space="preserve"> -  - </v>
      </c>
      <c r="K257">
        <v>46</v>
      </c>
      <c r="L257">
        <v>2</v>
      </c>
      <c r="M257">
        <v>44</v>
      </c>
      <c r="N257">
        <f t="shared" si="15"/>
        <v>0</v>
      </c>
      <c r="O257">
        <f t="shared" si="16"/>
        <v>2</v>
      </c>
      <c r="P257" t="str">
        <f t="shared" si="17"/>
        <v>OK</v>
      </c>
      <c r="Q257">
        <f t="shared" si="19"/>
        <v>0</v>
      </c>
      <c r="R257" t="str">
        <f t="shared" si="18"/>
        <v/>
      </c>
      <c r="S257" t="str">
        <f>IF(CompartenDetalle!G257="","",IF(ISNUMBER(SEARCH("DOBLE GRADO",G257)),"","1"))</f>
        <v/>
      </c>
      <c r="T257" t="str">
        <f>IF(N257=CompartenDetalle!N257,"","*")</f>
        <v/>
      </c>
      <c r="U257" t="str">
        <f>IF(O257=CompartenDetalle!O257,"","*")</f>
        <v/>
      </c>
      <c r="V257" t="str">
        <f>IF(P257=CompartenDetalle!P257,"","*")</f>
        <v/>
      </c>
      <c r="W257" t="str">
        <f>IF(Q257=CompartenDetalle!Q257,"","*")</f>
        <v/>
      </c>
      <c r="X257" t="str">
        <f>IF(R257=CompartenDetalle!R257,"","*")</f>
        <v/>
      </c>
      <c r="Y257" t="str">
        <f>IF(S257=CompartenDetalle!S257,"","*")</f>
        <v/>
      </c>
    </row>
    <row r="258" spans="4:25" hidden="1">
      <c r="D258" t="str">
        <f>_xlfn.CONCAT(CompartenDetalle!C258," - ",CompartenDetalle!D258," - ",CompartenDetalle!E258)</f>
        <v>1 - 2034011 - ESTADISTICA</v>
      </c>
      <c r="G258" t="str">
        <f>CompartenDetalle!G258</f>
        <v>DOBLE GRADO EN INGENIERIA INFORMATICA E INGENIERIA DEL SOFTWARE (MOSTOLES)</v>
      </c>
      <c r="I258" t="str">
        <f>_xlfn.CONCAT(CompartenDetalle!H258," - ",CompartenDetalle!I258," - ",CompartenDetalle!J258)</f>
        <v>1 - 2114011 - ESTADISTICA</v>
      </c>
      <c r="K258">
        <v>11</v>
      </c>
      <c r="L258">
        <v>0</v>
      </c>
      <c r="M258">
        <v>11</v>
      </c>
      <c r="N258">
        <f t="shared" si="15"/>
        <v>1</v>
      </c>
      <c r="O258">
        <f t="shared" si="16"/>
        <v>2</v>
      </c>
      <c r="P258" t="str">
        <f t="shared" si="17"/>
        <v>OK</v>
      </c>
      <c r="Q258">
        <f t="shared" si="19"/>
        <v>0</v>
      </c>
      <c r="R258">
        <f t="shared" si="18"/>
        <v>1</v>
      </c>
      <c r="S258" t="str">
        <f>IF(CompartenDetalle!G258="","",IF(ISNUMBER(SEARCH("DOBLE GRADO",G258)),"","1"))</f>
        <v/>
      </c>
      <c r="T258" t="str">
        <f>IF(N258=CompartenDetalle!N258,"","*")</f>
        <v/>
      </c>
      <c r="U258" t="str">
        <f>IF(O258=CompartenDetalle!O258,"","*")</f>
        <v/>
      </c>
      <c r="V258" t="str">
        <f>IF(P258=CompartenDetalle!P258,"","*")</f>
        <v/>
      </c>
      <c r="W258" t="str">
        <f>IF(Q258=CompartenDetalle!Q258,"","*")</f>
        <v/>
      </c>
      <c r="X258" t="str">
        <f>IF(R258=CompartenDetalle!R258,"","*")</f>
        <v/>
      </c>
      <c r="Y258" t="str">
        <f>IF(S258=CompartenDetalle!S258,"","*")</f>
        <v/>
      </c>
    </row>
    <row r="259" spans="4:25" hidden="1">
      <c r="D259" t="str">
        <f>_xlfn.CONCAT(CompartenDetalle!C259," - ",CompartenDetalle!D259," - ",CompartenDetalle!E259)</f>
        <v>1 - 2034011 - ESTADISTICA</v>
      </c>
      <c r="G259">
        <f>CompartenDetalle!G259</f>
        <v>0</v>
      </c>
      <c r="I259" t="str">
        <f>_xlfn.CONCAT(CompartenDetalle!H259," - ",CompartenDetalle!I259," - ",CompartenDetalle!J259)</f>
        <v xml:space="preserve"> -  - </v>
      </c>
      <c r="K259">
        <v>47</v>
      </c>
      <c r="L259">
        <v>3</v>
      </c>
      <c r="M259">
        <v>44</v>
      </c>
      <c r="N259">
        <f t="shared" ref="N259:N322" si="20">IF(I259&lt;&gt;" -  - ",COUNTIF($I$2:$I$1176,I259),0)</f>
        <v>0</v>
      </c>
      <c r="O259">
        <f t="shared" ref="O259:O322" si="21">COUNTIF($D$2:$D$1176,D259)</f>
        <v>2</v>
      </c>
      <c r="P259" t="str">
        <f t="shared" ref="P259:P322" si="22">IF(I259=D259,1,"OK")</f>
        <v>OK</v>
      </c>
      <c r="Q259">
        <f t="shared" si="19"/>
        <v>0</v>
      </c>
      <c r="R259" t="str">
        <f t="shared" ref="R259:R322" si="23">IF(I259=" -  - ","",COUNTIF($D$2:$D$1176,I259))</f>
        <v/>
      </c>
      <c r="S259" t="str">
        <f>IF(CompartenDetalle!G259="","",IF(ISNUMBER(SEARCH("DOBLE GRADO",G259)),"","1"))</f>
        <v/>
      </c>
      <c r="T259" t="str">
        <f>IF(N259=CompartenDetalle!N259,"","*")</f>
        <v/>
      </c>
      <c r="U259" t="str">
        <f>IF(O259=CompartenDetalle!O259,"","*")</f>
        <v/>
      </c>
      <c r="V259" t="str">
        <f>IF(P259=CompartenDetalle!P259,"","*")</f>
        <v/>
      </c>
      <c r="W259" t="str">
        <f>IF(Q259=CompartenDetalle!Q259,"","*")</f>
        <v/>
      </c>
      <c r="X259" t="str">
        <f>IF(R259=CompartenDetalle!R259,"","*")</f>
        <v/>
      </c>
      <c r="Y259" t="str">
        <f>IF(S259=CompartenDetalle!S259,"","*")</f>
        <v/>
      </c>
    </row>
    <row r="260" spans="4:25" hidden="1">
      <c r="D260" t="str">
        <f>_xlfn.CONCAT(CompartenDetalle!C260," - ",CompartenDetalle!D260," - ",CompartenDetalle!E260)</f>
        <v>2 - 2034005 - IDIOMA MODERNO</v>
      </c>
      <c r="G260">
        <f>CompartenDetalle!G260</f>
        <v>0</v>
      </c>
      <c r="I260" t="str">
        <f>_xlfn.CONCAT(CompartenDetalle!H260," - ",CompartenDetalle!I260," - ",CompartenDetalle!J260)</f>
        <v xml:space="preserve"> -  - </v>
      </c>
      <c r="K260">
        <v>28</v>
      </c>
      <c r="L260">
        <v>4</v>
      </c>
      <c r="M260">
        <v>24</v>
      </c>
      <c r="N260">
        <f t="shared" si="20"/>
        <v>0</v>
      </c>
      <c r="O260">
        <f t="shared" si="21"/>
        <v>1</v>
      </c>
      <c r="P260" t="str">
        <f t="shared" si="22"/>
        <v>OK</v>
      </c>
      <c r="Q260">
        <f t="shared" ref="Q260:Q323" si="24">COUNTIF($I$2:$I$1176,D260)</f>
        <v>0</v>
      </c>
      <c r="R260" t="str">
        <f t="shared" si="23"/>
        <v/>
      </c>
      <c r="S260" t="str">
        <f>IF(CompartenDetalle!G260="","",IF(ISNUMBER(SEARCH("DOBLE GRADO",G260)),"","1"))</f>
        <v/>
      </c>
      <c r="T260" t="str">
        <f>IF(N260=CompartenDetalle!N260,"","*")</f>
        <v/>
      </c>
      <c r="U260" t="str">
        <f>IF(O260=CompartenDetalle!O260,"","*")</f>
        <v/>
      </c>
      <c r="V260" t="str">
        <f>IF(P260=CompartenDetalle!P260,"","*")</f>
        <v/>
      </c>
      <c r="W260" t="str">
        <f>IF(Q260=CompartenDetalle!Q260,"","*")</f>
        <v/>
      </c>
      <c r="X260" t="str">
        <f>IF(R260=CompartenDetalle!R260,"","*")</f>
        <v/>
      </c>
      <c r="Y260" t="str">
        <f>IF(S260=CompartenDetalle!S260,"","*")</f>
        <v/>
      </c>
    </row>
    <row r="261" spans="4:25" hidden="1">
      <c r="D261" t="str">
        <f>_xlfn.CONCAT(CompartenDetalle!C261," - ",CompartenDetalle!D261," - ",CompartenDetalle!E261)</f>
        <v>2 - 2034012 - PROGRAMACION ORIENTADA A OBJETOS</v>
      </c>
      <c r="G261" t="str">
        <f>CompartenDetalle!G261</f>
        <v>DOBLE GRADO EN INGENIERIA INFORMATICA E INGENIERIA DEL SOFTWARE (MOSTOLES)</v>
      </c>
      <c r="I261" t="str">
        <f>_xlfn.CONCAT(CompartenDetalle!H261," - ",CompartenDetalle!I261," - ",CompartenDetalle!J261)</f>
        <v>2 - 2114012 - PROGRAMACION ORIENTADA A OBJETOS</v>
      </c>
      <c r="K261">
        <v>13</v>
      </c>
      <c r="L261">
        <v>4</v>
      </c>
      <c r="M261">
        <v>9</v>
      </c>
      <c r="N261">
        <f t="shared" si="20"/>
        <v>1</v>
      </c>
      <c r="O261">
        <f t="shared" si="21"/>
        <v>4</v>
      </c>
      <c r="P261" t="str">
        <f t="shared" si="22"/>
        <v>OK</v>
      </c>
      <c r="Q261">
        <f t="shared" si="24"/>
        <v>0</v>
      </c>
      <c r="R261">
        <f t="shared" si="23"/>
        <v>1</v>
      </c>
      <c r="S261" t="str">
        <f>IF(CompartenDetalle!G261="","",IF(ISNUMBER(SEARCH("DOBLE GRADO",G261)),"","1"))</f>
        <v/>
      </c>
      <c r="T261" t="str">
        <f>IF(N261=CompartenDetalle!N261,"","*")</f>
        <v/>
      </c>
      <c r="U261" t="str">
        <f>IF(O261=CompartenDetalle!O261,"","*")</f>
        <v/>
      </c>
      <c r="V261" t="str">
        <f>IF(P261=CompartenDetalle!P261,"","*")</f>
        <v/>
      </c>
      <c r="W261" t="str">
        <f>IF(Q261=CompartenDetalle!Q261,"","*")</f>
        <v/>
      </c>
      <c r="X261" t="str">
        <f>IF(R261=CompartenDetalle!R261,"","*")</f>
        <v/>
      </c>
      <c r="Y261" t="str">
        <f>IF(S261=CompartenDetalle!S261,"","*")</f>
        <v/>
      </c>
    </row>
    <row r="262" spans="4:25" hidden="1">
      <c r="D262" t="str">
        <f>_xlfn.CONCAT(CompartenDetalle!C262," - ",CompartenDetalle!D262," - ",CompartenDetalle!E262)</f>
        <v>2 - 2034012 - PROGRAMACION ORIENTADA A OBJETOS</v>
      </c>
      <c r="G262" t="str">
        <f>CompartenDetalle!G262</f>
        <v>DOBLE GRADO EN INGENIERIA DEL SOFTWARE Y MATEMATICAS (MOSTOLES) I</v>
      </c>
      <c r="I262" t="str">
        <f>_xlfn.CONCAT(CompartenDetalle!H262," - ",CompartenDetalle!I262," - ",CompartenDetalle!J262)</f>
        <v>2 - 2118014 - PROGRAMACION ORIENTADA A OBJETOS</v>
      </c>
      <c r="K262">
        <v>1</v>
      </c>
      <c r="L262">
        <v>0</v>
      </c>
      <c r="M262">
        <v>1</v>
      </c>
      <c r="N262">
        <f t="shared" si="20"/>
        <v>1</v>
      </c>
      <c r="O262">
        <f t="shared" si="21"/>
        <v>4</v>
      </c>
      <c r="P262" t="str">
        <f t="shared" si="22"/>
        <v>OK</v>
      </c>
      <c r="Q262">
        <f t="shared" si="24"/>
        <v>0</v>
      </c>
      <c r="R262">
        <f t="shared" si="23"/>
        <v>1</v>
      </c>
      <c r="S262" t="str">
        <f>IF(CompartenDetalle!G262="","",IF(ISNUMBER(SEARCH("DOBLE GRADO",G262)),"","1"))</f>
        <v/>
      </c>
      <c r="T262" t="str">
        <f>IF(N262=CompartenDetalle!N262,"","*")</f>
        <v/>
      </c>
      <c r="U262" t="str">
        <f>IF(O262=CompartenDetalle!O262,"","*")</f>
        <v/>
      </c>
      <c r="V262" t="str">
        <f>IF(P262=CompartenDetalle!P262,"","*")</f>
        <v/>
      </c>
      <c r="W262" t="str">
        <f>IF(Q262=CompartenDetalle!Q262,"","*")</f>
        <v/>
      </c>
      <c r="X262" t="str">
        <f>IF(R262=CompartenDetalle!R262,"","*")</f>
        <v/>
      </c>
      <c r="Y262" t="str">
        <f>IF(S262=CompartenDetalle!S262,"","*")</f>
        <v/>
      </c>
    </row>
    <row r="263" spans="4:25" hidden="1">
      <c r="D263" t="str">
        <f>_xlfn.CONCAT(CompartenDetalle!C263," - ",CompartenDetalle!D263," - ",CompartenDetalle!E263)</f>
        <v>2 - 2034012 - PROGRAMACION ORIENTADA A OBJETOS</v>
      </c>
      <c r="G263" t="str">
        <f>CompartenDetalle!G263</f>
        <v>DOBLE GRADO EN INGENIERIA DEL SOFTWARE Y MATEMATICAS (MOSTOLES) II</v>
      </c>
      <c r="I263" t="str">
        <f>_xlfn.CONCAT(CompartenDetalle!H263," - ",CompartenDetalle!I263," - ",CompartenDetalle!J263)</f>
        <v>2 - 2316014 - PROGRAMACION ORIENTADA A OBJETOS</v>
      </c>
      <c r="K263">
        <v>8</v>
      </c>
      <c r="L263">
        <v>3</v>
      </c>
      <c r="M263">
        <v>5</v>
      </c>
      <c r="N263">
        <f t="shared" si="20"/>
        <v>1</v>
      </c>
      <c r="O263">
        <f t="shared" si="21"/>
        <v>4</v>
      </c>
      <c r="P263" t="str">
        <f t="shared" si="22"/>
        <v>OK</v>
      </c>
      <c r="Q263">
        <f t="shared" si="24"/>
        <v>0</v>
      </c>
      <c r="R263">
        <f t="shared" si="23"/>
        <v>1</v>
      </c>
      <c r="S263" t="str">
        <f>IF(CompartenDetalle!G263="","",IF(ISNUMBER(SEARCH("DOBLE GRADO",G263)),"","1"))</f>
        <v/>
      </c>
      <c r="T263" t="str">
        <f>IF(N263=CompartenDetalle!N263,"","*")</f>
        <v/>
      </c>
      <c r="U263" t="str">
        <f>IF(O263=CompartenDetalle!O263,"","*")</f>
        <v/>
      </c>
      <c r="V263" t="str">
        <f>IF(P263=CompartenDetalle!P263,"","*")</f>
        <v/>
      </c>
      <c r="W263" t="str">
        <f>IF(Q263=CompartenDetalle!Q263,"","*")</f>
        <v/>
      </c>
      <c r="X263" t="str">
        <f>IF(R263=CompartenDetalle!R263,"","*")</f>
        <v/>
      </c>
      <c r="Y263" t="str">
        <f>IF(S263=CompartenDetalle!S263,"","*")</f>
        <v/>
      </c>
    </row>
    <row r="264" spans="4:25" hidden="1">
      <c r="D264" t="str">
        <f>_xlfn.CONCAT(CompartenDetalle!C264," - ",CompartenDetalle!D264," - ",CompartenDetalle!E264)</f>
        <v>2 - 2034012 - PROGRAMACION ORIENTADA A OBJETOS</v>
      </c>
      <c r="G264">
        <f>CompartenDetalle!G264</f>
        <v>0</v>
      </c>
      <c r="I264" t="str">
        <f>_xlfn.CONCAT(CompartenDetalle!H264," - ",CompartenDetalle!I264," - ",CompartenDetalle!J264)</f>
        <v xml:space="preserve"> -  - </v>
      </c>
      <c r="K264">
        <v>64</v>
      </c>
      <c r="L264">
        <v>12</v>
      </c>
      <c r="M264">
        <v>52</v>
      </c>
      <c r="N264">
        <f t="shared" si="20"/>
        <v>0</v>
      </c>
      <c r="O264">
        <f t="shared" si="21"/>
        <v>4</v>
      </c>
      <c r="P264" t="str">
        <f t="shared" si="22"/>
        <v>OK</v>
      </c>
      <c r="Q264">
        <f t="shared" si="24"/>
        <v>0</v>
      </c>
      <c r="R264" t="str">
        <f t="shared" si="23"/>
        <v/>
      </c>
      <c r="S264" t="str">
        <f>IF(CompartenDetalle!G264="","",IF(ISNUMBER(SEARCH("DOBLE GRADO",G264)),"","1"))</f>
        <v/>
      </c>
      <c r="T264" t="str">
        <f>IF(N264=CompartenDetalle!N264,"","*")</f>
        <v/>
      </c>
      <c r="U264" t="str">
        <f>IF(O264=CompartenDetalle!O264,"","*")</f>
        <v/>
      </c>
      <c r="V264" t="str">
        <f>IF(P264=CompartenDetalle!P264,"","*")</f>
        <v/>
      </c>
      <c r="W264" t="str">
        <f>IF(Q264=CompartenDetalle!Q264,"","*")</f>
        <v/>
      </c>
      <c r="X264" t="str">
        <f>IF(R264=CompartenDetalle!R264,"","*")</f>
        <v/>
      </c>
      <c r="Y264" t="str">
        <f>IF(S264=CompartenDetalle!S264,"","*")</f>
        <v/>
      </c>
    </row>
    <row r="265" spans="4:25" hidden="1">
      <c r="D265" t="str">
        <f>_xlfn.CONCAT(CompartenDetalle!C265," - ",CompartenDetalle!D265," - ",CompartenDetalle!E265)</f>
        <v>2 - 2034013 - ARQUITECTURA E INGENIERIA DE COMPUTADORES</v>
      </c>
      <c r="G265" t="str">
        <f>CompartenDetalle!G265</f>
        <v>DOBLE GRADO EN INGENIERIA DEL SOFTWARE Y MATEMATICAS (MOSTOLES) II</v>
      </c>
      <c r="I265" t="str">
        <f>_xlfn.CONCAT(CompartenDetalle!H265," - ",CompartenDetalle!I265," - ",CompartenDetalle!J265)</f>
        <v>2 - 2316012 - ARQUITECTURA E INGENIERIA DE COMPUTADORES</v>
      </c>
      <c r="K265">
        <v>6</v>
      </c>
      <c r="L265">
        <v>2</v>
      </c>
      <c r="M265">
        <v>4</v>
      </c>
      <c r="N265">
        <f t="shared" si="20"/>
        <v>1</v>
      </c>
      <c r="O265">
        <f t="shared" si="21"/>
        <v>2</v>
      </c>
      <c r="P265" t="str">
        <f t="shared" si="22"/>
        <v>OK</v>
      </c>
      <c r="Q265">
        <f t="shared" si="24"/>
        <v>0</v>
      </c>
      <c r="R265">
        <f t="shared" si="23"/>
        <v>1</v>
      </c>
      <c r="S265" t="str">
        <f>IF(CompartenDetalle!G265="","",IF(ISNUMBER(SEARCH("DOBLE GRADO",G265)),"","1"))</f>
        <v/>
      </c>
      <c r="T265" t="str">
        <f>IF(N265=CompartenDetalle!N265,"","*")</f>
        <v/>
      </c>
      <c r="U265" t="str">
        <f>IF(O265=CompartenDetalle!O265,"","*")</f>
        <v/>
      </c>
      <c r="V265" t="str">
        <f>IF(P265=CompartenDetalle!P265,"","*")</f>
        <v/>
      </c>
      <c r="W265" t="str">
        <f>IF(Q265=CompartenDetalle!Q265,"","*")</f>
        <v/>
      </c>
      <c r="X265" t="str">
        <f>IF(R265=CompartenDetalle!R265,"","*")</f>
        <v/>
      </c>
      <c r="Y265" t="str">
        <f>IF(S265=CompartenDetalle!S265,"","*")</f>
        <v/>
      </c>
    </row>
    <row r="266" spans="4:25" hidden="1">
      <c r="D266" t="str">
        <f>_xlfn.CONCAT(CompartenDetalle!C266," - ",CompartenDetalle!D266," - ",CompartenDetalle!E266)</f>
        <v>2 - 2034013 - ARQUITECTURA E INGENIERIA DE COMPUTADORES</v>
      </c>
      <c r="G266">
        <f>CompartenDetalle!G266</f>
        <v>0</v>
      </c>
      <c r="I266" t="str">
        <f>_xlfn.CONCAT(CompartenDetalle!H266," - ",CompartenDetalle!I266," - ",CompartenDetalle!J266)</f>
        <v xml:space="preserve"> -  - </v>
      </c>
      <c r="K266">
        <v>72</v>
      </c>
      <c r="L266">
        <v>11</v>
      </c>
      <c r="M266">
        <v>61</v>
      </c>
      <c r="N266">
        <f t="shared" si="20"/>
        <v>0</v>
      </c>
      <c r="O266">
        <f t="shared" si="21"/>
        <v>2</v>
      </c>
      <c r="P266" t="str">
        <f t="shared" si="22"/>
        <v>OK</v>
      </c>
      <c r="Q266">
        <f t="shared" si="24"/>
        <v>0</v>
      </c>
      <c r="R266" t="str">
        <f t="shared" si="23"/>
        <v/>
      </c>
      <c r="S266" t="str">
        <f>IF(CompartenDetalle!G266="","",IF(ISNUMBER(SEARCH("DOBLE GRADO",G266)),"","1"))</f>
        <v/>
      </c>
      <c r="T266" t="str">
        <f>IF(N266=CompartenDetalle!N266,"","*")</f>
        <v/>
      </c>
      <c r="U266" t="str">
        <f>IF(O266=CompartenDetalle!O266,"","*")</f>
        <v/>
      </c>
      <c r="V266" t="str">
        <f>IF(P266=CompartenDetalle!P266,"","*")</f>
        <v/>
      </c>
      <c r="W266" t="str">
        <f>IF(Q266=CompartenDetalle!Q266,"","*")</f>
        <v/>
      </c>
      <c r="X266" t="str">
        <f>IF(R266=CompartenDetalle!R266,"","*")</f>
        <v/>
      </c>
      <c r="Y266" t="str">
        <f>IF(S266=CompartenDetalle!S266,"","*")</f>
        <v/>
      </c>
    </row>
    <row r="267" spans="4:25" hidden="1">
      <c r="D267" t="str">
        <f>_xlfn.CONCAT(CompartenDetalle!C267," - ",CompartenDetalle!D267," - ",CompartenDetalle!E267)</f>
        <v>2 - 2034014 - BASES DE DATOS</v>
      </c>
      <c r="G267" t="str">
        <f>CompartenDetalle!G267</f>
        <v>DOBLE GRADO EN INGENIERIA INFORMATICA E INGENIERIA DEL SOFTWARE (MOSTOLES)</v>
      </c>
      <c r="I267" t="str">
        <f>_xlfn.CONCAT(CompartenDetalle!H267," - ",CompartenDetalle!I267," - ",CompartenDetalle!J267)</f>
        <v>2 - 2114013 - BASES DE DATOS</v>
      </c>
      <c r="K267">
        <v>10</v>
      </c>
      <c r="L267">
        <v>3</v>
      </c>
      <c r="M267">
        <v>7</v>
      </c>
      <c r="N267">
        <f t="shared" si="20"/>
        <v>1</v>
      </c>
      <c r="O267">
        <f t="shared" si="21"/>
        <v>4</v>
      </c>
      <c r="P267" t="str">
        <f t="shared" si="22"/>
        <v>OK</v>
      </c>
      <c r="Q267">
        <f t="shared" si="24"/>
        <v>0</v>
      </c>
      <c r="R267">
        <f t="shared" si="23"/>
        <v>1</v>
      </c>
      <c r="S267" t="str">
        <f>IF(CompartenDetalle!G267="","",IF(ISNUMBER(SEARCH("DOBLE GRADO",G267)),"","1"))</f>
        <v/>
      </c>
      <c r="T267" t="str">
        <f>IF(N267=CompartenDetalle!N267,"","*")</f>
        <v/>
      </c>
      <c r="U267" t="str">
        <f>IF(O267=CompartenDetalle!O267,"","*")</f>
        <v/>
      </c>
      <c r="V267" t="str">
        <f>IF(P267=CompartenDetalle!P267,"","*")</f>
        <v/>
      </c>
      <c r="W267" t="str">
        <f>IF(Q267=CompartenDetalle!Q267,"","*")</f>
        <v/>
      </c>
      <c r="X267" t="str">
        <f>IF(R267=CompartenDetalle!R267,"","*")</f>
        <v/>
      </c>
      <c r="Y267" t="str">
        <f>IF(S267=CompartenDetalle!S267,"","*")</f>
        <v/>
      </c>
    </row>
    <row r="268" spans="4:25" hidden="1">
      <c r="D268" t="str">
        <f>_xlfn.CONCAT(CompartenDetalle!C268," - ",CompartenDetalle!D268," - ",CompartenDetalle!E268)</f>
        <v>2 - 2034014 - BASES DE DATOS</v>
      </c>
      <c r="G268" t="str">
        <f>CompartenDetalle!G268</f>
        <v>DOBLE GRADO EN INGENIERIA DEL SOFTWARE Y MATEMATICAS (MOSTOLES) I</v>
      </c>
      <c r="I268" t="str">
        <f>_xlfn.CONCAT(CompartenDetalle!H268," - ",CompartenDetalle!I268," - ",CompartenDetalle!J268)</f>
        <v>2 - 2118016 - BASES DE DATOS</v>
      </c>
      <c r="K268">
        <v>1</v>
      </c>
      <c r="L268">
        <v>0</v>
      </c>
      <c r="M268">
        <v>1</v>
      </c>
      <c r="N268">
        <f t="shared" si="20"/>
        <v>1</v>
      </c>
      <c r="O268">
        <f t="shared" si="21"/>
        <v>4</v>
      </c>
      <c r="P268" t="str">
        <f t="shared" si="22"/>
        <v>OK</v>
      </c>
      <c r="Q268">
        <f t="shared" si="24"/>
        <v>0</v>
      </c>
      <c r="R268">
        <f t="shared" si="23"/>
        <v>1</v>
      </c>
      <c r="S268" t="str">
        <f>IF(CompartenDetalle!G268="","",IF(ISNUMBER(SEARCH("DOBLE GRADO",G268)),"","1"))</f>
        <v/>
      </c>
      <c r="T268" t="str">
        <f>IF(N268=CompartenDetalle!N268,"","*")</f>
        <v/>
      </c>
      <c r="U268" t="str">
        <f>IF(O268=CompartenDetalle!O268,"","*")</f>
        <v/>
      </c>
      <c r="V268" t="str">
        <f>IF(P268=CompartenDetalle!P268,"","*")</f>
        <v/>
      </c>
      <c r="W268" t="str">
        <f>IF(Q268=CompartenDetalle!Q268,"","*")</f>
        <v/>
      </c>
      <c r="X268" t="str">
        <f>IF(R268=CompartenDetalle!R268,"","*")</f>
        <v/>
      </c>
      <c r="Y268" t="str">
        <f>IF(S268=CompartenDetalle!S268,"","*")</f>
        <v/>
      </c>
    </row>
    <row r="269" spans="4:25" hidden="1">
      <c r="D269" t="str">
        <f>_xlfn.CONCAT(CompartenDetalle!C269," - ",CompartenDetalle!D269," - ",CompartenDetalle!E269)</f>
        <v>2 - 2034014 - BASES DE DATOS</v>
      </c>
      <c r="G269" t="str">
        <f>CompartenDetalle!G269</f>
        <v>DOBLE GRADO EN INGENIERIA DEL SOFTWARE Y MATEMATICAS (MOSTOLES) II</v>
      </c>
      <c r="I269" t="str">
        <f>_xlfn.CONCAT(CompartenDetalle!H269," - ",CompartenDetalle!I269," - ",CompartenDetalle!J269)</f>
        <v>2 - 2316013 - BASES DE DATOS</v>
      </c>
      <c r="K269">
        <v>7</v>
      </c>
      <c r="L269">
        <v>2</v>
      </c>
      <c r="M269">
        <v>5</v>
      </c>
      <c r="N269">
        <f t="shared" si="20"/>
        <v>1</v>
      </c>
      <c r="O269">
        <f t="shared" si="21"/>
        <v>4</v>
      </c>
      <c r="P269" t="str">
        <f t="shared" si="22"/>
        <v>OK</v>
      </c>
      <c r="Q269">
        <f t="shared" si="24"/>
        <v>0</v>
      </c>
      <c r="R269">
        <f t="shared" si="23"/>
        <v>1</v>
      </c>
      <c r="S269" t="str">
        <f>IF(CompartenDetalle!G269="","",IF(ISNUMBER(SEARCH("DOBLE GRADO",G269)),"","1"))</f>
        <v/>
      </c>
      <c r="T269" t="str">
        <f>IF(N269=CompartenDetalle!N269,"","*")</f>
        <v/>
      </c>
      <c r="U269" t="str">
        <f>IF(O269=CompartenDetalle!O269,"","*")</f>
        <v/>
      </c>
      <c r="V269" t="str">
        <f>IF(P269=CompartenDetalle!P269,"","*")</f>
        <v/>
      </c>
      <c r="W269" t="str">
        <f>IF(Q269=CompartenDetalle!Q269,"","*")</f>
        <v/>
      </c>
      <c r="X269" t="str">
        <f>IF(R269=CompartenDetalle!R269,"","*")</f>
        <v/>
      </c>
      <c r="Y269" t="str">
        <f>IF(S269=CompartenDetalle!S269,"","*")</f>
        <v/>
      </c>
    </row>
    <row r="270" spans="4:25" hidden="1">
      <c r="D270" t="str">
        <f>_xlfn.CONCAT(CompartenDetalle!C270," - ",CompartenDetalle!D270," - ",CompartenDetalle!E270)</f>
        <v>2 - 2034014 - BASES DE DATOS</v>
      </c>
      <c r="G270">
        <f>CompartenDetalle!G270</f>
        <v>0</v>
      </c>
      <c r="I270" t="str">
        <f>_xlfn.CONCAT(CompartenDetalle!H270," - ",CompartenDetalle!I270," - ",CompartenDetalle!J270)</f>
        <v xml:space="preserve"> -  - </v>
      </c>
      <c r="K270">
        <v>49</v>
      </c>
      <c r="L270">
        <v>10</v>
      </c>
      <c r="M270">
        <v>39</v>
      </c>
      <c r="N270">
        <f t="shared" si="20"/>
        <v>0</v>
      </c>
      <c r="O270">
        <f t="shared" si="21"/>
        <v>4</v>
      </c>
      <c r="P270" t="str">
        <f t="shared" si="22"/>
        <v>OK</v>
      </c>
      <c r="Q270">
        <f t="shared" si="24"/>
        <v>0</v>
      </c>
      <c r="R270" t="str">
        <f t="shared" si="23"/>
        <v/>
      </c>
      <c r="S270" t="str">
        <f>IF(CompartenDetalle!G270="","",IF(ISNUMBER(SEARCH("DOBLE GRADO",G270)),"","1"))</f>
        <v/>
      </c>
      <c r="T270" t="str">
        <f>IF(N270=CompartenDetalle!N270,"","*")</f>
        <v/>
      </c>
      <c r="U270" t="str">
        <f>IF(O270=CompartenDetalle!O270,"","*")</f>
        <v/>
      </c>
      <c r="V270" t="str">
        <f>IF(P270=CompartenDetalle!P270,"","*")</f>
        <v/>
      </c>
      <c r="W270" t="str">
        <f>IF(Q270=CompartenDetalle!Q270,"","*")</f>
        <v/>
      </c>
      <c r="X270" t="str">
        <f>IF(R270=CompartenDetalle!R270,"","*")</f>
        <v/>
      </c>
      <c r="Y270" t="str">
        <f>IF(S270=CompartenDetalle!S270,"","*")</f>
        <v/>
      </c>
    </row>
    <row r="271" spans="4:25" hidden="1">
      <c r="D271" t="str">
        <f>_xlfn.CONCAT(CompartenDetalle!C271," - ",CompartenDetalle!D271," - ",CompartenDetalle!E271)</f>
        <v>2 - 2034015 - FUNDAMENTOS DE LA WEB</v>
      </c>
      <c r="G271" t="str">
        <f>CompartenDetalle!G271</f>
        <v>DOBLE GRADO EN INGENIERIA INFORMATICA E INGENIERIA DEL SOFTWARE (MOSTOLES)</v>
      </c>
      <c r="I271" t="str">
        <f>_xlfn.CONCAT(CompartenDetalle!H271," - ",CompartenDetalle!I271," - ",CompartenDetalle!J271)</f>
        <v>2 - 2114014 - FUNDAMENTOS DE LA WEB</v>
      </c>
      <c r="K271">
        <v>11</v>
      </c>
      <c r="L271">
        <v>3</v>
      </c>
      <c r="M271">
        <v>8</v>
      </c>
      <c r="N271">
        <f t="shared" si="20"/>
        <v>1</v>
      </c>
      <c r="O271">
        <f t="shared" si="21"/>
        <v>3</v>
      </c>
      <c r="P271" t="str">
        <f t="shared" si="22"/>
        <v>OK</v>
      </c>
      <c r="Q271">
        <f t="shared" si="24"/>
        <v>0</v>
      </c>
      <c r="R271">
        <f t="shared" si="23"/>
        <v>1</v>
      </c>
      <c r="S271" t="str">
        <f>IF(CompartenDetalle!G271="","",IF(ISNUMBER(SEARCH("DOBLE GRADO",G271)),"","1"))</f>
        <v/>
      </c>
      <c r="T271" t="str">
        <f>IF(N271=CompartenDetalle!N271,"","*")</f>
        <v/>
      </c>
      <c r="U271" t="str">
        <f>IF(O271=CompartenDetalle!O271,"","*")</f>
        <v/>
      </c>
      <c r="V271" t="str">
        <f>IF(P271=CompartenDetalle!P271,"","*")</f>
        <v/>
      </c>
      <c r="W271" t="str">
        <f>IF(Q271=CompartenDetalle!Q271,"","*")</f>
        <v/>
      </c>
      <c r="X271" t="str">
        <f>IF(R271=CompartenDetalle!R271,"","*")</f>
        <v/>
      </c>
      <c r="Y271" t="str">
        <f>IF(S271=CompartenDetalle!S271,"","*")</f>
        <v/>
      </c>
    </row>
    <row r="272" spans="4:25" hidden="1">
      <c r="D272" t="str">
        <f>_xlfn.CONCAT(CompartenDetalle!C272," - ",CompartenDetalle!D272," - ",CompartenDetalle!E272)</f>
        <v>2 - 2034015 - FUNDAMENTOS DE LA WEB</v>
      </c>
      <c r="G272" t="str">
        <f>CompartenDetalle!G272</f>
        <v>DOBLE GRADO EN INGENIERIA DEL SOFTWARE Y MATEMATICAS (MOSTOLES) II</v>
      </c>
      <c r="I272" t="str">
        <f>_xlfn.CONCAT(CompartenDetalle!H272," - ",CompartenDetalle!I272," - ",CompartenDetalle!J272)</f>
        <v>4 - 2316035 - FUNDAMENTOS DE LA WEB</v>
      </c>
      <c r="K272">
        <v>11</v>
      </c>
      <c r="L272">
        <v>3</v>
      </c>
      <c r="M272">
        <v>8</v>
      </c>
      <c r="N272">
        <f t="shared" si="20"/>
        <v>1</v>
      </c>
      <c r="O272">
        <f t="shared" si="21"/>
        <v>3</v>
      </c>
      <c r="P272" t="str">
        <f t="shared" si="22"/>
        <v>OK</v>
      </c>
      <c r="Q272">
        <f t="shared" si="24"/>
        <v>0</v>
      </c>
      <c r="R272">
        <f t="shared" si="23"/>
        <v>1</v>
      </c>
      <c r="S272" t="str">
        <f>IF(CompartenDetalle!G272="","",IF(ISNUMBER(SEARCH("DOBLE GRADO",G272)),"","1"))</f>
        <v/>
      </c>
      <c r="T272" t="str">
        <f>IF(N272=CompartenDetalle!N272,"","*")</f>
        <v/>
      </c>
      <c r="U272" t="str">
        <f>IF(O272=CompartenDetalle!O272,"","*")</f>
        <v/>
      </c>
      <c r="V272" t="str">
        <f>IF(P272=CompartenDetalle!P272,"","*")</f>
        <v/>
      </c>
      <c r="W272" t="str">
        <f>IF(Q272=CompartenDetalle!Q272,"","*")</f>
        <v/>
      </c>
      <c r="X272" t="str">
        <f>IF(R272=CompartenDetalle!R272,"","*")</f>
        <v/>
      </c>
      <c r="Y272" t="str">
        <f>IF(S272=CompartenDetalle!S272,"","*")</f>
        <v/>
      </c>
    </row>
    <row r="273" spans="4:25" hidden="1">
      <c r="D273" t="str">
        <f>_xlfn.CONCAT(CompartenDetalle!C273," - ",CompartenDetalle!D273," - ",CompartenDetalle!E273)</f>
        <v>2 - 2034015 - FUNDAMENTOS DE LA WEB</v>
      </c>
      <c r="G273">
        <f>CompartenDetalle!G273</f>
        <v>0</v>
      </c>
      <c r="I273" t="str">
        <f>_xlfn.CONCAT(CompartenDetalle!H273," - ",CompartenDetalle!I273," - ",CompartenDetalle!J273)</f>
        <v xml:space="preserve"> -  - </v>
      </c>
      <c r="K273">
        <v>49</v>
      </c>
      <c r="L273">
        <v>10</v>
      </c>
      <c r="M273">
        <v>39</v>
      </c>
      <c r="N273">
        <f t="shared" si="20"/>
        <v>0</v>
      </c>
      <c r="O273">
        <f t="shared" si="21"/>
        <v>3</v>
      </c>
      <c r="P273" t="str">
        <f t="shared" si="22"/>
        <v>OK</v>
      </c>
      <c r="Q273">
        <f t="shared" si="24"/>
        <v>0</v>
      </c>
      <c r="R273" t="str">
        <f t="shared" si="23"/>
        <v/>
      </c>
      <c r="S273" t="str">
        <f>IF(CompartenDetalle!G273="","",IF(ISNUMBER(SEARCH("DOBLE GRADO",G273)),"","1"))</f>
        <v/>
      </c>
      <c r="T273" t="str">
        <f>IF(N273=CompartenDetalle!N273,"","*")</f>
        <v/>
      </c>
      <c r="U273" t="str">
        <f>IF(O273=CompartenDetalle!O273,"","*")</f>
        <v/>
      </c>
      <c r="V273" t="str">
        <f>IF(P273=CompartenDetalle!P273,"","*")</f>
        <v/>
      </c>
      <c r="W273" t="str">
        <f>IF(Q273=CompartenDetalle!Q273,"","*")</f>
        <v/>
      </c>
      <c r="X273" t="str">
        <f>IF(R273=CompartenDetalle!R273,"","*")</f>
        <v/>
      </c>
      <c r="Y273" t="str">
        <f>IF(S273=CompartenDetalle!S273,"","*")</f>
        <v/>
      </c>
    </row>
    <row r="274" spans="4:25" hidden="1">
      <c r="D274" t="str">
        <f>_xlfn.CONCAT(CompartenDetalle!C274," - ",CompartenDetalle!D274," - ",CompartenDetalle!E274)</f>
        <v>2 - 2034016 - ANALISIS E INGENIERIA DE REQUISITOS</v>
      </c>
      <c r="G274" t="str">
        <f>CompartenDetalle!G274</f>
        <v>DOBLE GRADO EN INGENIERIA INFORMATICA E INGENIERIA DEL SOFTWARE (MOSTOLES)</v>
      </c>
      <c r="I274" t="str">
        <f>_xlfn.CONCAT(CompartenDetalle!H274," - ",CompartenDetalle!I274," - ",CompartenDetalle!J274)</f>
        <v>2 - 2114020 - ANALISIS E INGENIERIA DE REQUISITOS</v>
      </c>
      <c r="K274">
        <v>11</v>
      </c>
      <c r="L274">
        <v>4</v>
      </c>
      <c r="M274">
        <v>7</v>
      </c>
      <c r="N274">
        <f t="shared" si="20"/>
        <v>1</v>
      </c>
      <c r="O274">
        <f t="shared" si="21"/>
        <v>3</v>
      </c>
      <c r="P274" t="str">
        <f t="shared" si="22"/>
        <v>OK</v>
      </c>
      <c r="Q274">
        <f t="shared" si="24"/>
        <v>0</v>
      </c>
      <c r="R274">
        <f t="shared" si="23"/>
        <v>1</v>
      </c>
      <c r="S274" t="str">
        <f>IF(CompartenDetalle!G274="","",IF(ISNUMBER(SEARCH("DOBLE GRADO",G274)),"","1"))</f>
        <v/>
      </c>
      <c r="T274" t="str">
        <f>IF(N274=CompartenDetalle!N274,"","*")</f>
        <v/>
      </c>
      <c r="U274" t="str">
        <f>IF(O274=CompartenDetalle!O274,"","*")</f>
        <v/>
      </c>
      <c r="V274" t="str">
        <f>IF(P274=CompartenDetalle!P274,"","*")</f>
        <v/>
      </c>
      <c r="W274" t="str">
        <f>IF(Q274=CompartenDetalle!Q274,"","*")</f>
        <v/>
      </c>
      <c r="X274" t="str">
        <f>IF(R274=CompartenDetalle!R274,"","*")</f>
        <v/>
      </c>
      <c r="Y274" t="str">
        <f>IF(S274=CompartenDetalle!S274,"","*")</f>
        <v/>
      </c>
    </row>
    <row r="275" spans="4:25" hidden="1">
      <c r="D275" t="str">
        <f>_xlfn.CONCAT(CompartenDetalle!C275," - ",CompartenDetalle!D275," - ",CompartenDetalle!E275)</f>
        <v>2 - 2034016 - ANALISIS E INGENIERIA DE REQUISITOS</v>
      </c>
      <c r="G275" t="str">
        <f>CompartenDetalle!G275</f>
        <v>DOBLE GRADO EN INGENIERIA DEL SOFTWARE Y MATEMATICAS (MOSTOLES) II</v>
      </c>
      <c r="I275" t="str">
        <f>_xlfn.CONCAT(CompartenDetalle!H275," - ",CompartenDetalle!I275," - ",CompartenDetalle!J275)</f>
        <v>3 - 2316030 - ANALISIS E INGENIERIA DE REQUISITOS</v>
      </c>
      <c r="K275">
        <v>6</v>
      </c>
      <c r="L275">
        <v>2</v>
      </c>
      <c r="M275">
        <v>4</v>
      </c>
      <c r="N275">
        <f t="shared" si="20"/>
        <v>1</v>
      </c>
      <c r="O275">
        <f t="shared" si="21"/>
        <v>3</v>
      </c>
      <c r="P275" t="str">
        <f t="shared" si="22"/>
        <v>OK</v>
      </c>
      <c r="Q275">
        <f t="shared" si="24"/>
        <v>0</v>
      </c>
      <c r="R275">
        <f t="shared" si="23"/>
        <v>1</v>
      </c>
      <c r="S275" t="str">
        <f>IF(CompartenDetalle!G275="","",IF(ISNUMBER(SEARCH("DOBLE GRADO",G275)),"","1"))</f>
        <v/>
      </c>
      <c r="T275" t="str">
        <f>IF(N275=CompartenDetalle!N275,"","*")</f>
        <v/>
      </c>
      <c r="U275" t="str">
        <f>IF(O275=CompartenDetalle!O275,"","*")</f>
        <v/>
      </c>
      <c r="V275" t="str">
        <f>IF(P275=CompartenDetalle!P275,"","*")</f>
        <v/>
      </c>
      <c r="W275" t="str">
        <f>IF(Q275=CompartenDetalle!Q275,"","*")</f>
        <v/>
      </c>
      <c r="X275" t="str">
        <f>IF(R275=CompartenDetalle!R275,"","*")</f>
        <v/>
      </c>
      <c r="Y275" t="str">
        <f>IF(S275=CompartenDetalle!S275,"","*")</f>
        <v/>
      </c>
    </row>
    <row r="276" spans="4:25" hidden="1">
      <c r="D276" t="str">
        <f>_xlfn.CONCAT(CompartenDetalle!C276," - ",CompartenDetalle!D276," - ",CompartenDetalle!E276)</f>
        <v>2 - 2034016 - ANALISIS E INGENIERIA DE REQUISITOS</v>
      </c>
      <c r="G276">
        <f>CompartenDetalle!G276</f>
        <v>0</v>
      </c>
      <c r="I276" t="str">
        <f>_xlfn.CONCAT(CompartenDetalle!H276," - ",CompartenDetalle!I276," - ",CompartenDetalle!J276)</f>
        <v xml:space="preserve"> -  - </v>
      </c>
      <c r="K276">
        <v>40</v>
      </c>
      <c r="L276">
        <v>8</v>
      </c>
      <c r="M276">
        <v>32</v>
      </c>
      <c r="N276">
        <f t="shared" si="20"/>
        <v>0</v>
      </c>
      <c r="O276">
        <f t="shared" si="21"/>
        <v>3</v>
      </c>
      <c r="P276" t="str">
        <f t="shared" si="22"/>
        <v>OK</v>
      </c>
      <c r="Q276">
        <f t="shared" si="24"/>
        <v>0</v>
      </c>
      <c r="R276" t="str">
        <f t="shared" si="23"/>
        <v/>
      </c>
      <c r="S276" t="str">
        <f>IF(CompartenDetalle!G276="","",IF(ISNUMBER(SEARCH("DOBLE GRADO",G276)),"","1"))</f>
        <v/>
      </c>
      <c r="T276" t="str">
        <f>IF(N276=CompartenDetalle!N276,"","*")</f>
        <v/>
      </c>
      <c r="U276" t="str">
        <f>IF(O276=CompartenDetalle!O276,"","*")</f>
        <v/>
      </c>
      <c r="V276" t="str">
        <f>IF(P276=CompartenDetalle!P276,"","*")</f>
        <v/>
      </c>
      <c r="W276" t="str">
        <f>IF(Q276=CompartenDetalle!Q276,"","*")</f>
        <v/>
      </c>
      <c r="X276" t="str">
        <f>IF(R276=CompartenDetalle!R276,"","*")</f>
        <v/>
      </c>
      <c r="Y276" t="str">
        <f>IF(S276=CompartenDetalle!S276,"","*")</f>
        <v/>
      </c>
    </row>
    <row r="277" spans="4:25" hidden="1">
      <c r="D277" t="str">
        <f>_xlfn.CONCAT(CompartenDetalle!C277," - ",CompartenDetalle!D277," - ",CompartenDetalle!E277)</f>
        <v>2 - 2034017 - METODOS OPERATIVOS Y ESTADISTICOS DE GESTION</v>
      </c>
      <c r="G277" t="str">
        <f>CompartenDetalle!G277</f>
        <v>DOBLE GRADO EN INGENIERIA INFORMATICA E INGENIERIA DEL SOFTWARE (MOSTOLES)</v>
      </c>
      <c r="I277" t="str">
        <f>_xlfn.CONCAT(CompartenDetalle!H277," - ",CompartenDetalle!I277," - ",CompartenDetalle!J277)</f>
        <v>2 - 2114017 - METODOS OPERATIVOS Y ESTADISTICOS DE GESTION</v>
      </c>
      <c r="K277">
        <v>9</v>
      </c>
      <c r="L277">
        <v>3</v>
      </c>
      <c r="M277">
        <v>6</v>
      </c>
      <c r="N277">
        <f t="shared" si="20"/>
        <v>1</v>
      </c>
      <c r="O277">
        <f t="shared" si="21"/>
        <v>3</v>
      </c>
      <c r="P277" t="str">
        <f t="shared" si="22"/>
        <v>OK</v>
      </c>
      <c r="Q277">
        <f t="shared" si="24"/>
        <v>0</v>
      </c>
      <c r="R277">
        <f t="shared" si="23"/>
        <v>1</v>
      </c>
      <c r="S277" t="str">
        <f>IF(CompartenDetalle!G277="","",IF(ISNUMBER(SEARCH("DOBLE GRADO",G277)),"","1"))</f>
        <v/>
      </c>
      <c r="T277" t="str">
        <f>IF(N277=CompartenDetalle!N277,"","*")</f>
        <v/>
      </c>
      <c r="U277" t="str">
        <f>IF(O277=CompartenDetalle!O277,"","*")</f>
        <v/>
      </c>
      <c r="V277" t="str">
        <f>IF(P277=CompartenDetalle!P277,"","*")</f>
        <v/>
      </c>
      <c r="W277" t="str">
        <f>IF(Q277=CompartenDetalle!Q277,"","*")</f>
        <v/>
      </c>
      <c r="X277" t="str">
        <f>IF(R277=CompartenDetalle!R277,"","*")</f>
        <v/>
      </c>
      <c r="Y277" t="str">
        <f>IF(S277=CompartenDetalle!S277,"","*")</f>
        <v/>
      </c>
    </row>
    <row r="278" spans="4:25" hidden="1">
      <c r="D278" t="str">
        <f>_xlfn.CONCAT(CompartenDetalle!C278," - ",CompartenDetalle!D278," - ",CompartenDetalle!E278)</f>
        <v>2 - 2034017 - METODOS OPERATIVOS Y ESTADISTICOS DE GESTION</v>
      </c>
      <c r="G278" t="str">
        <f>CompartenDetalle!G278</f>
        <v>DOBLE GRADO EN INGENIERIA DEL SOFTWARE Y MATEMATICAS (MOSTOLES) II</v>
      </c>
      <c r="I278" t="str">
        <f>_xlfn.CONCAT(CompartenDetalle!H278," - ",CompartenDetalle!I278," - ",CompartenDetalle!J278)</f>
        <v>2 - 2316018 - METODOS OPERATIVOS Y ESTADISTICOS DE GESTION</v>
      </c>
      <c r="K278">
        <v>7</v>
      </c>
      <c r="L278">
        <v>3</v>
      </c>
      <c r="M278">
        <v>4</v>
      </c>
      <c r="N278">
        <f t="shared" si="20"/>
        <v>1</v>
      </c>
      <c r="O278">
        <f t="shared" si="21"/>
        <v>3</v>
      </c>
      <c r="P278" t="str">
        <f t="shared" si="22"/>
        <v>OK</v>
      </c>
      <c r="Q278">
        <f t="shared" si="24"/>
        <v>0</v>
      </c>
      <c r="R278">
        <f t="shared" si="23"/>
        <v>1</v>
      </c>
      <c r="S278" t="str">
        <f>IF(CompartenDetalle!G278="","",IF(ISNUMBER(SEARCH("DOBLE GRADO",G278)),"","1"))</f>
        <v/>
      </c>
      <c r="T278" t="str">
        <f>IF(N278=CompartenDetalle!N278,"","*")</f>
        <v/>
      </c>
      <c r="U278" t="str">
        <f>IF(O278=CompartenDetalle!O278,"","*")</f>
        <v/>
      </c>
      <c r="V278" t="str">
        <f>IF(P278=CompartenDetalle!P278,"","*")</f>
        <v/>
      </c>
      <c r="W278" t="str">
        <f>IF(Q278=CompartenDetalle!Q278,"","*")</f>
        <v/>
      </c>
      <c r="X278" t="str">
        <f>IF(R278=CompartenDetalle!R278,"","*")</f>
        <v/>
      </c>
      <c r="Y278" t="str">
        <f>IF(S278=CompartenDetalle!S278,"","*")</f>
        <v/>
      </c>
    </row>
    <row r="279" spans="4:25" hidden="1">
      <c r="D279" t="str">
        <f>_xlfn.CONCAT(CompartenDetalle!C279," - ",CompartenDetalle!D279," - ",CompartenDetalle!E279)</f>
        <v>2 - 2034017 - METODOS OPERATIVOS Y ESTADISTICOS DE GESTION</v>
      </c>
      <c r="G279">
        <f>CompartenDetalle!G279</f>
        <v>0</v>
      </c>
      <c r="I279" t="str">
        <f>_xlfn.CONCAT(CompartenDetalle!H279," - ",CompartenDetalle!I279," - ",CompartenDetalle!J279)</f>
        <v xml:space="preserve"> -  - </v>
      </c>
      <c r="K279">
        <v>45</v>
      </c>
      <c r="L279">
        <v>8</v>
      </c>
      <c r="M279">
        <v>37</v>
      </c>
      <c r="N279">
        <f t="shared" si="20"/>
        <v>0</v>
      </c>
      <c r="O279">
        <f t="shared" si="21"/>
        <v>3</v>
      </c>
      <c r="P279" t="str">
        <f t="shared" si="22"/>
        <v>OK</v>
      </c>
      <c r="Q279">
        <f t="shared" si="24"/>
        <v>0</v>
      </c>
      <c r="R279" t="str">
        <f t="shared" si="23"/>
        <v/>
      </c>
      <c r="S279" t="str">
        <f>IF(CompartenDetalle!G279="","",IF(ISNUMBER(SEARCH("DOBLE GRADO",G279)),"","1"))</f>
        <v/>
      </c>
      <c r="T279" t="str">
        <f>IF(N279=CompartenDetalle!N279,"","*")</f>
        <v/>
      </c>
      <c r="U279" t="str">
        <f>IF(O279=CompartenDetalle!O279,"","*")</f>
        <v/>
      </c>
      <c r="V279" t="str">
        <f>IF(P279=CompartenDetalle!P279,"","*")</f>
        <v/>
      </c>
      <c r="W279" t="str">
        <f>IF(Q279=CompartenDetalle!Q279,"","*")</f>
        <v/>
      </c>
      <c r="X279" t="str">
        <f>IF(R279=CompartenDetalle!R279,"","*")</f>
        <v/>
      </c>
      <c r="Y279" t="str">
        <f>IF(S279=CompartenDetalle!S279,"","*")</f>
        <v/>
      </c>
    </row>
    <row r="280" spans="4:25" hidden="1">
      <c r="D280" t="str">
        <f>_xlfn.CONCAT(CompartenDetalle!C280," - ",CompartenDetalle!D280," - ",CompartenDetalle!E280)</f>
        <v>2 - 2034018 - REDES DE COMPUTADORES</v>
      </c>
      <c r="G280" t="str">
        <f>CompartenDetalle!G280</f>
        <v>DOBLE GRADO EN INGENIERIA INFORMATICA E INGENIERIA DEL SOFTWARE (MOSTOLES)</v>
      </c>
      <c r="I280" t="str">
        <f>_xlfn.CONCAT(CompartenDetalle!H280," - ",CompartenDetalle!I280," - ",CompartenDetalle!J280)</f>
        <v>2 - 2114018 - REDES DE COMPUTADORES</v>
      </c>
      <c r="K280">
        <v>9</v>
      </c>
      <c r="L280">
        <v>3</v>
      </c>
      <c r="M280">
        <v>6</v>
      </c>
      <c r="N280">
        <f t="shared" si="20"/>
        <v>1</v>
      </c>
      <c r="O280">
        <f t="shared" si="21"/>
        <v>3</v>
      </c>
      <c r="P280" t="str">
        <f t="shared" si="22"/>
        <v>OK</v>
      </c>
      <c r="Q280">
        <f t="shared" si="24"/>
        <v>0</v>
      </c>
      <c r="R280">
        <f t="shared" si="23"/>
        <v>1</v>
      </c>
      <c r="S280" t="str">
        <f>IF(CompartenDetalle!G280="","",IF(ISNUMBER(SEARCH("DOBLE GRADO",G280)),"","1"))</f>
        <v/>
      </c>
      <c r="T280" t="str">
        <f>IF(N280=CompartenDetalle!N280,"","*")</f>
        <v/>
      </c>
      <c r="U280" t="str">
        <f>IF(O280=CompartenDetalle!O280,"","*")</f>
        <v/>
      </c>
      <c r="V280" t="str">
        <f>IF(P280=CompartenDetalle!P280,"","*")</f>
        <v/>
      </c>
      <c r="W280" t="str">
        <f>IF(Q280=CompartenDetalle!Q280,"","*")</f>
        <v/>
      </c>
      <c r="X280" t="str">
        <f>IF(R280=CompartenDetalle!R280,"","*")</f>
        <v/>
      </c>
      <c r="Y280" t="str">
        <f>IF(S280=CompartenDetalle!S280,"","*")</f>
        <v/>
      </c>
    </row>
    <row r="281" spans="4:25" hidden="1">
      <c r="D281" t="str">
        <f>_xlfn.CONCAT(CompartenDetalle!C281," - ",CompartenDetalle!D281," - ",CompartenDetalle!E281)</f>
        <v>2 - 2034018 - REDES DE COMPUTADORES</v>
      </c>
      <c r="G281" t="str">
        <f>CompartenDetalle!G281</f>
        <v>DOBLE GRADO EN INGENIERIA DEL SOFTWARE Y MATEMATICAS (MOSTOLES) II</v>
      </c>
      <c r="I281" t="str">
        <f>_xlfn.CONCAT(CompartenDetalle!H281," - ",CompartenDetalle!I281," - ",CompartenDetalle!J281)</f>
        <v>3 - 2316029 - REDES DE COMPUTADORES</v>
      </c>
      <c r="K281">
        <v>8</v>
      </c>
      <c r="L281">
        <v>1</v>
      </c>
      <c r="M281">
        <v>7</v>
      </c>
      <c r="N281">
        <f t="shared" si="20"/>
        <v>1</v>
      </c>
      <c r="O281">
        <f t="shared" si="21"/>
        <v>3</v>
      </c>
      <c r="P281" t="str">
        <f t="shared" si="22"/>
        <v>OK</v>
      </c>
      <c r="Q281">
        <f t="shared" si="24"/>
        <v>0</v>
      </c>
      <c r="R281">
        <f t="shared" si="23"/>
        <v>1</v>
      </c>
      <c r="S281" t="str">
        <f>IF(CompartenDetalle!G281="","",IF(ISNUMBER(SEARCH("DOBLE GRADO",G281)),"","1"))</f>
        <v/>
      </c>
      <c r="T281" t="str">
        <f>IF(N281=CompartenDetalle!N281,"","*")</f>
        <v/>
      </c>
      <c r="U281" t="str">
        <f>IF(O281=CompartenDetalle!O281,"","*")</f>
        <v/>
      </c>
      <c r="V281" t="str">
        <f>IF(P281=CompartenDetalle!P281,"","*")</f>
        <v/>
      </c>
      <c r="W281" t="str">
        <f>IF(Q281=CompartenDetalle!Q281,"","*")</f>
        <v/>
      </c>
      <c r="X281" t="str">
        <f>IF(R281=CompartenDetalle!R281,"","*")</f>
        <v/>
      </c>
      <c r="Y281" t="str">
        <f>IF(S281=CompartenDetalle!S281,"","*")</f>
        <v/>
      </c>
    </row>
    <row r="282" spans="4:25" hidden="1">
      <c r="D282" t="str">
        <f>_xlfn.CONCAT(CompartenDetalle!C282," - ",CompartenDetalle!D282," - ",CompartenDetalle!E282)</f>
        <v>2 - 2034018 - REDES DE COMPUTADORES</v>
      </c>
      <c r="G282">
        <f>CompartenDetalle!G282</f>
        <v>0</v>
      </c>
      <c r="I282" t="str">
        <f>_xlfn.CONCAT(CompartenDetalle!H282," - ",CompartenDetalle!I282," - ",CompartenDetalle!J282)</f>
        <v xml:space="preserve"> -  - </v>
      </c>
      <c r="K282">
        <v>52</v>
      </c>
      <c r="L282">
        <v>10</v>
      </c>
      <c r="M282">
        <v>42</v>
      </c>
      <c r="N282">
        <f t="shared" si="20"/>
        <v>0</v>
      </c>
      <c r="O282">
        <f t="shared" si="21"/>
        <v>3</v>
      </c>
      <c r="P282" t="str">
        <f t="shared" si="22"/>
        <v>OK</v>
      </c>
      <c r="Q282">
        <f t="shared" si="24"/>
        <v>0</v>
      </c>
      <c r="R282" t="str">
        <f t="shared" si="23"/>
        <v/>
      </c>
      <c r="S282" t="str">
        <f>IF(CompartenDetalle!G282="","",IF(ISNUMBER(SEARCH("DOBLE GRADO",G282)),"","1"))</f>
        <v/>
      </c>
      <c r="T282" t="str">
        <f>IF(N282=CompartenDetalle!N282,"","*")</f>
        <v/>
      </c>
      <c r="U282" t="str">
        <f>IF(O282=CompartenDetalle!O282,"","*")</f>
        <v/>
      </c>
      <c r="V282" t="str">
        <f>IF(P282=CompartenDetalle!P282,"","*")</f>
        <v/>
      </c>
      <c r="W282" t="str">
        <f>IF(Q282=CompartenDetalle!Q282,"","*")</f>
        <v/>
      </c>
      <c r="X282" t="str">
        <f>IF(R282=CompartenDetalle!R282,"","*")</f>
        <v/>
      </c>
      <c r="Y282" t="str">
        <f>IF(S282=CompartenDetalle!S282,"","*")</f>
        <v/>
      </c>
    </row>
    <row r="283" spans="4:25" hidden="1">
      <c r="D283" t="str">
        <f>_xlfn.CONCAT(CompartenDetalle!C283," - ",CompartenDetalle!D283," - ",CompartenDetalle!E283)</f>
        <v>2 - 2034019 - DISEÑO Y ANALISIS DE ALGORITMOS</v>
      </c>
      <c r="G283" t="str">
        <f>CompartenDetalle!G283</f>
        <v>DOBLE GRADO EN INGENIERIA INFORMATICA E INGENIERIA DEL SOFTWARE (MOSTOLES)</v>
      </c>
      <c r="I283" t="str">
        <f>_xlfn.CONCAT(CompartenDetalle!H283," - ",CompartenDetalle!I283," - ",CompartenDetalle!J283)</f>
        <v>2 - 2114019 - DISEÑO Y ANALISIS DE ALGORITMOS</v>
      </c>
      <c r="K283">
        <v>14</v>
      </c>
      <c r="L283">
        <v>3</v>
      </c>
      <c r="M283">
        <v>11</v>
      </c>
      <c r="N283">
        <f t="shared" si="20"/>
        <v>1</v>
      </c>
      <c r="O283">
        <f t="shared" si="21"/>
        <v>4</v>
      </c>
      <c r="P283" t="str">
        <f t="shared" si="22"/>
        <v>OK</v>
      </c>
      <c r="Q283">
        <f t="shared" si="24"/>
        <v>0</v>
      </c>
      <c r="R283">
        <f t="shared" si="23"/>
        <v>1</v>
      </c>
      <c r="S283" t="str">
        <f>IF(CompartenDetalle!G283="","",IF(ISNUMBER(SEARCH("DOBLE GRADO",G283)),"","1"))</f>
        <v/>
      </c>
      <c r="T283" t="str">
        <f>IF(N283=CompartenDetalle!N283,"","*")</f>
        <v/>
      </c>
      <c r="U283" t="str">
        <f>IF(O283=CompartenDetalle!O283,"","*")</f>
        <v/>
      </c>
      <c r="V283" t="str">
        <f>IF(P283=CompartenDetalle!P283,"","*")</f>
        <v/>
      </c>
      <c r="W283" t="str">
        <f>IF(Q283=CompartenDetalle!Q283,"","*")</f>
        <v/>
      </c>
      <c r="X283" t="str">
        <f>IF(R283=CompartenDetalle!R283,"","*")</f>
        <v/>
      </c>
      <c r="Y283" t="str">
        <f>IF(S283=CompartenDetalle!S283,"","*")</f>
        <v/>
      </c>
    </row>
    <row r="284" spans="4:25" hidden="1">
      <c r="D284" t="str">
        <f>_xlfn.CONCAT(CompartenDetalle!C284," - ",CompartenDetalle!D284," - ",CompartenDetalle!E284)</f>
        <v>2 - 2034019 - DISEÑO Y ANALISIS DE ALGORITMOS</v>
      </c>
      <c r="G284" t="str">
        <f>CompartenDetalle!G284</f>
        <v>DOBLE GRADO EN INGENIERIA DEL SOFTWARE Y MATEMATICAS (MOSTOLES) I</v>
      </c>
      <c r="I284" t="str">
        <f>_xlfn.CONCAT(CompartenDetalle!H284," - ",CompartenDetalle!I284," - ",CompartenDetalle!J284)</f>
        <v>3 - 2118033 - DISEÑO Y ANALISIS DE ALGORITMOS</v>
      </c>
      <c r="K284">
        <v>1</v>
      </c>
      <c r="L284">
        <v>0</v>
      </c>
      <c r="M284">
        <v>1</v>
      </c>
      <c r="N284">
        <f t="shared" si="20"/>
        <v>1</v>
      </c>
      <c r="O284">
        <f t="shared" si="21"/>
        <v>4</v>
      </c>
      <c r="P284" t="str">
        <f t="shared" si="22"/>
        <v>OK</v>
      </c>
      <c r="Q284">
        <f t="shared" si="24"/>
        <v>0</v>
      </c>
      <c r="R284">
        <f t="shared" si="23"/>
        <v>1</v>
      </c>
      <c r="S284" t="str">
        <f>IF(CompartenDetalle!G284="","",IF(ISNUMBER(SEARCH("DOBLE GRADO",G284)),"","1"))</f>
        <v/>
      </c>
      <c r="T284" t="str">
        <f>IF(N284=CompartenDetalle!N284,"","*")</f>
        <v/>
      </c>
      <c r="U284" t="str">
        <f>IF(O284=CompartenDetalle!O284,"","*")</f>
        <v/>
      </c>
      <c r="V284" t="str">
        <f>IF(P284=CompartenDetalle!P284,"","*")</f>
        <v/>
      </c>
      <c r="W284" t="str">
        <f>IF(Q284=CompartenDetalle!Q284,"","*")</f>
        <v/>
      </c>
      <c r="X284" t="str">
        <f>IF(R284=CompartenDetalle!R284,"","*")</f>
        <v/>
      </c>
      <c r="Y284" t="str">
        <f>IF(S284=CompartenDetalle!S284,"","*")</f>
        <v/>
      </c>
    </row>
    <row r="285" spans="4:25" hidden="1">
      <c r="D285" t="str">
        <f>_xlfn.CONCAT(CompartenDetalle!C285," - ",CompartenDetalle!D285," - ",CompartenDetalle!E285)</f>
        <v>2 - 2034019 - DISEÑO Y ANALISIS DE ALGORITMOS</v>
      </c>
      <c r="G285" t="str">
        <f>CompartenDetalle!G285</f>
        <v>DOBLE GRADO EN INGENIERIA DEL SOFTWARE Y MATEMATICAS (MOSTOLES) II</v>
      </c>
      <c r="I285" t="str">
        <f>_xlfn.CONCAT(CompartenDetalle!H285," - ",CompartenDetalle!I285," - ",CompartenDetalle!J285)</f>
        <v>3 - 2316031 - DISEÑO Y ANALISIS DE ALGORITMOS</v>
      </c>
      <c r="K285">
        <v>11</v>
      </c>
      <c r="L285">
        <v>1</v>
      </c>
      <c r="M285">
        <v>10</v>
      </c>
      <c r="N285">
        <f t="shared" si="20"/>
        <v>1</v>
      </c>
      <c r="O285">
        <f t="shared" si="21"/>
        <v>4</v>
      </c>
      <c r="P285" t="str">
        <f t="shared" si="22"/>
        <v>OK</v>
      </c>
      <c r="Q285">
        <f t="shared" si="24"/>
        <v>0</v>
      </c>
      <c r="R285">
        <f t="shared" si="23"/>
        <v>1</v>
      </c>
      <c r="S285" t="str">
        <f>IF(CompartenDetalle!G285="","",IF(ISNUMBER(SEARCH("DOBLE GRADO",G285)),"","1"))</f>
        <v/>
      </c>
      <c r="T285" t="str">
        <f>IF(N285=CompartenDetalle!N285,"","*")</f>
        <v/>
      </c>
      <c r="U285" t="str">
        <f>IF(O285=CompartenDetalle!O285,"","*")</f>
        <v/>
      </c>
      <c r="V285" t="str">
        <f>IF(P285=CompartenDetalle!P285,"","*")</f>
        <v/>
      </c>
      <c r="W285" t="str">
        <f>IF(Q285=CompartenDetalle!Q285,"","*")</f>
        <v/>
      </c>
      <c r="X285" t="str">
        <f>IF(R285=CompartenDetalle!R285,"","*")</f>
        <v/>
      </c>
      <c r="Y285" t="str">
        <f>IF(S285=CompartenDetalle!S285,"","*")</f>
        <v/>
      </c>
    </row>
    <row r="286" spans="4:25" hidden="1">
      <c r="D286" t="str">
        <f>_xlfn.CONCAT(CompartenDetalle!C286," - ",CompartenDetalle!D286," - ",CompartenDetalle!E286)</f>
        <v>2 - 2034019 - DISEÑO Y ANALISIS DE ALGORITMOS</v>
      </c>
      <c r="G286">
        <f>CompartenDetalle!G286</f>
        <v>0</v>
      </c>
      <c r="I286" t="str">
        <f>_xlfn.CONCAT(CompartenDetalle!H286," - ",CompartenDetalle!I286," - ",CompartenDetalle!J286)</f>
        <v xml:space="preserve"> -  - </v>
      </c>
      <c r="K286">
        <v>67</v>
      </c>
      <c r="L286">
        <v>10</v>
      </c>
      <c r="M286">
        <v>57</v>
      </c>
      <c r="N286">
        <f t="shared" si="20"/>
        <v>0</v>
      </c>
      <c r="O286">
        <f t="shared" si="21"/>
        <v>4</v>
      </c>
      <c r="P286" t="str">
        <f t="shared" si="22"/>
        <v>OK</v>
      </c>
      <c r="Q286">
        <f t="shared" si="24"/>
        <v>0</v>
      </c>
      <c r="R286" t="str">
        <f t="shared" si="23"/>
        <v/>
      </c>
      <c r="S286" t="str">
        <f>IF(CompartenDetalle!G286="","",IF(ISNUMBER(SEARCH("DOBLE GRADO",G286)),"","1"))</f>
        <v/>
      </c>
      <c r="T286" t="str">
        <f>IF(N286=CompartenDetalle!N286,"","*")</f>
        <v/>
      </c>
      <c r="U286" t="str">
        <f>IF(O286=CompartenDetalle!O286,"","*")</f>
        <v/>
      </c>
      <c r="V286" t="str">
        <f>IF(P286=CompartenDetalle!P286,"","*")</f>
        <v/>
      </c>
      <c r="W286" t="str">
        <f>IF(Q286=CompartenDetalle!Q286,"","*")</f>
        <v/>
      </c>
      <c r="X286" t="str">
        <f>IF(R286=CompartenDetalle!R286,"","*")</f>
        <v/>
      </c>
      <c r="Y286" t="str">
        <f>IF(S286=CompartenDetalle!S286,"","*")</f>
        <v/>
      </c>
    </row>
    <row r="287" spans="4:25" hidden="1">
      <c r="D287" t="str">
        <f>_xlfn.CONCAT(CompartenDetalle!C287," - ",CompartenDetalle!D287," - ",CompartenDetalle!E287)</f>
        <v>2 - 2034020 - METODOLOGIA DE LA PROGRAMACION</v>
      </c>
      <c r="G287" t="str">
        <f>CompartenDetalle!G287</f>
        <v>DOBLE GRADO EN INGENIERIA INFORMATICA E INGENIERIA DEL SOFTWARE (MOSTOLES)</v>
      </c>
      <c r="I287" t="str">
        <f>_xlfn.CONCAT(CompartenDetalle!H287," - ",CompartenDetalle!I287," - ",CompartenDetalle!J287)</f>
        <v>2 - 2114021 - METODOLOGIA DE LA PROGRAMACION</v>
      </c>
      <c r="K287">
        <v>12</v>
      </c>
      <c r="L287">
        <v>3</v>
      </c>
      <c r="M287">
        <v>9</v>
      </c>
      <c r="N287">
        <f t="shared" si="20"/>
        <v>1</v>
      </c>
      <c r="O287">
        <f t="shared" si="21"/>
        <v>4</v>
      </c>
      <c r="P287" t="str">
        <f t="shared" si="22"/>
        <v>OK</v>
      </c>
      <c r="Q287">
        <f t="shared" si="24"/>
        <v>0</v>
      </c>
      <c r="R287">
        <f t="shared" si="23"/>
        <v>1</v>
      </c>
      <c r="S287" t="str">
        <f>IF(CompartenDetalle!G287="","",IF(ISNUMBER(SEARCH("DOBLE GRADO",G287)),"","1"))</f>
        <v/>
      </c>
      <c r="T287" t="str">
        <f>IF(N287=CompartenDetalle!N287,"","*")</f>
        <v/>
      </c>
      <c r="U287" t="str">
        <f>IF(O287=CompartenDetalle!O287,"","*")</f>
        <v/>
      </c>
      <c r="V287" t="str">
        <f>IF(P287=CompartenDetalle!P287,"","*")</f>
        <v/>
      </c>
      <c r="W287" t="str">
        <f>IF(Q287=CompartenDetalle!Q287,"","*")</f>
        <v/>
      </c>
      <c r="X287" t="str">
        <f>IF(R287=CompartenDetalle!R287,"","*")</f>
        <v/>
      </c>
      <c r="Y287" t="str">
        <f>IF(S287=CompartenDetalle!S287,"","*")</f>
        <v/>
      </c>
    </row>
    <row r="288" spans="4:25" hidden="1">
      <c r="D288" t="str">
        <f>_xlfn.CONCAT(CompartenDetalle!C288," - ",CompartenDetalle!D288," - ",CompartenDetalle!E288)</f>
        <v>2 - 2034020 - METODOLOGIA DE LA PROGRAMACION</v>
      </c>
      <c r="G288" t="str">
        <f>CompartenDetalle!G288</f>
        <v>DOBLE GRADO EN INGENIERIA DEL SOFTWARE Y MATEMATICAS (MOSTOLES) I</v>
      </c>
      <c r="I288" t="str">
        <f>_xlfn.CONCAT(CompartenDetalle!H288," - ",CompartenDetalle!I288," - ",CompartenDetalle!J288)</f>
        <v>2 - 2118024 - METODOLOGIA DE LA PROGRAMACION</v>
      </c>
      <c r="K288">
        <v>1</v>
      </c>
      <c r="L288">
        <v>0</v>
      </c>
      <c r="M288">
        <v>1</v>
      </c>
      <c r="N288">
        <f t="shared" si="20"/>
        <v>1</v>
      </c>
      <c r="O288">
        <f t="shared" si="21"/>
        <v>4</v>
      </c>
      <c r="P288" t="str">
        <f t="shared" si="22"/>
        <v>OK</v>
      </c>
      <c r="Q288">
        <f t="shared" si="24"/>
        <v>0</v>
      </c>
      <c r="R288">
        <f t="shared" si="23"/>
        <v>1</v>
      </c>
      <c r="S288" t="str">
        <f>IF(CompartenDetalle!G288="","",IF(ISNUMBER(SEARCH("DOBLE GRADO",G288)),"","1"))</f>
        <v/>
      </c>
      <c r="T288" t="str">
        <f>IF(N288=CompartenDetalle!N288,"","*")</f>
        <v/>
      </c>
      <c r="U288" t="str">
        <f>IF(O288=CompartenDetalle!O288,"","*")</f>
        <v/>
      </c>
      <c r="V288" t="str">
        <f>IF(P288=CompartenDetalle!P288,"","*")</f>
        <v/>
      </c>
      <c r="W288" t="str">
        <f>IF(Q288=CompartenDetalle!Q288,"","*")</f>
        <v/>
      </c>
      <c r="X288" t="str">
        <f>IF(R288=CompartenDetalle!R288,"","*")</f>
        <v/>
      </c>
      <c r="Y288" t="str">
        <f>IF(S288=CompartenDetalle!S288,"","*")</f>
        <v/>
      </c>
    </row>
    <row r="289" spans="4:25" hidden="1">
      <c r="D289" t="str">
        <f>_xlfn.CONCAT(CompartenDetalle!C289," - ",CompartenDetalle!D289," - ",CompartenDetalle!E289)</f>
        <v>2 - 2034020 - METODOLOGIA DE LA PROGRAMACION</v>
      </c>
      <c r="G289" t="str">
        <f>CompartenDetalle!G289</f>
        <v>DOBLE GRADO EN INGENIERIA DEL SOFTWARE Y MATEMATICAS (MOSTOLES) II</v>
      </c>
      <c r="I289" t="str">
        <f>_xlfn.CONCAT(CompartenDetalle!H289," - ",CompartenDetalle!I289," - ",CompartenDetalle!J289)</f>
        <v>2 - 2316017 - METODOLOGIA DE LA PROGRAMACION</v>
      </c>
      <c r="K289">
        <v>7</v>
      </c>
      <c r="L289">
        <v>3</v>
      </c>
      <c r="M289">
        <v>4</v>
      </c>
      <c r="N289">
        <f t="shared" si="20"/>
        <v>1</v>
      </c>
      <c r="O289">
        <f t="shared" si="21"/>
        <v>4</v>
      </c>
      <c r="P289" t="str">
        <f t="shared" si="22"/>
        <v>OK</v>
      </c>
      <c r="Q289">
        <f t="shared" si="24"/>
        <v>0</v>
      </c>
      <c r="R289">
        <f t="shared" si="23"/>
        <v>1</v>
      </c>
      <c r="S289" t="str">
        <f>IF(CompartenDetalle!G289="","",IF(ISNUMBER(SEARCH("DOBLE GRADO",G289)),"","1"))</f>
        <v/>
      </c>
      <c r="T289" t="str">
        <f>IF(N289=CompartenDetalle!N289,"","*")</f>
        <v/>
      </c>
      <c r="U289" t="str">
        <f>IF(O289=CompartenDetalle!O289,"","*")</f>
        <v/>
      </c>
      <c r="V289" t="str">
        <f>IF(P289=CompartenDetalle!P289,"","*")</f>
        <v/>
      </c>
      <c r="W289" t="str">
        <f>IF(Q289=CompartenDetalle!Q289,"","*")</f>
        <v/>
      </c>
      <c r="X289" t="str">
        <f>IF(R289=CompartenDetalle!R289,"","*")</f>
        <v/>
      </c>
      <c r="Y289" t="str">
        <f>IF(S289=CompartenDetalle!S289,"","*")</f>
        <v/>
      </c>
    </row>
    <row r="290" spans="4:25" hidden="1">
      <c r="D290" t="str">
        <f>_xlfn.CONCAT(CompartenDetalle!C290," - ",CompartenDetalle!D290," - ",CompartenDetalle!E290)</f>
        <v>2 - 2034020 - METODOLOGIA DE LA PROGRAMACION</v>
      </c>
      <c r="G290">
        <f>CompartenDetalle!G290</f>
        <v>0</v>
      </c>
      <c r="I290" t="str">
        <f>_xlfn.CONCAT(CompartenDetalle!H290," - ",CompartenDetalle!I290," - ",CompartenDetalle!J290)</f>
        <v xml:space="preserve"> -  - </v>
      </c>
      <c r="K290">
        <v>47</v>
      </c>
      <c r="L290">
        <v>8</v>
      </c>
      <c r="M290">
        <v>39</v>
      </c>
      <c r="N290">
        <f t="shared" si="20"/>
        <v>0</v>
      </c>
      <c r="O290">
        <f t="shared" si="21"/>
        <v>4</v>
      </c>
      <c r="P290" t="str">
        <f t="shared" si="22"/>
        <v>OK</v>
      </c>
      <c r="Q290">
        <f t="shared" si="24"/>
        <v>0</v>
      </c>
      <c r="R290" t="str">
        <f t="shared" si="23"/>
        <v/>
      </c>
      <c r="S290" t="str">
        <f>IF(CompartenDetalle!G290="","",IF(ISNUMBER(SEARCH("DOBLE GRADO",G290)),"","1"))</f>
        <v/>
      </c>
      <c r="T290" t="str">
        <f>IF(N290=CompartenDetalle!N290,"","*")</f>
        <v/>
      </c>
      <c r="U290" t="str">
        <f>IF(O290=CompartenDetalle!O290,"","*")</f>
        <v/>
      </c>
      <c r="V290" t="str">
        <f>IF(P290=CompartenDetalle!P290,"","*")</f>
        <v/>
      </c>
      <c r="W290" t="str">
        <f>IF(Q290=CompartenDetalle!Q290,"","*")</f>
        <v/>
      </c>
      <c r="X290" t="str">
        <f>IF(R290=CompartenDetalle!R290,"","*")</f>
        <v/>
      </c>
      <c r="Y290" t="str">
        <f>IF(S290=CompartenDetalle!S290,"","*")</f>
        <v/>
      </c>
    </row>
    <row r="291" spans="4:25" hidden="1">
      <c r="D291" t="str">
        <f>_xlfn.CONCAT(CompartenDetalle!C291," - ",CompartenDetalle!D291," - ",CompartenDetalle!E291)</f>
        <v>3 - 2034021 - INVESTIGACION OPERATIVA</v>
      </c>
      <c r="G291" t="str">
        <f>CompartenDetalle!G291</f>
        <v>DOBLE GRADO EN INGENIERIA INFORMATICA E INGENIERIA DEL SOFTWARE (MOSTOLES)</v>
      </c>
      <c r="I291" t="str">
        <f>_xlfn.CONCAT(CompartenDetalle!H291," - ",CompartenDetalle!I291," - ",CompartenDetalle!J291)</f>
        <v>4 - 2114036 - INVESTIGACION OPERATIVA</v>
      </c>
      <c r="K291">
        <v>10</v>
      </c>
      <c r="L291">
        <v>1</v>
      </c>
      <c r="M291">
        <v>9</v>
      </c>
      <c r="N291">
        <f t="shared" si="20"/>
        <v>1</v>
      </c>
      <c r="O291">
        <f t="shared" si="21"/>
        <v>2</v>
      </c>
      <c r="P291" t="str">
        <f t="shared" si="22"/>
        <v>OK</v>
      </c>
      <c r="Q291">
        <f t="shared" si="24"/>
        <v>0</v>
      </c>
      <c r="R291">
        <f t="shared" si="23"/>
        <v>1</v>
      </c>
      <c r="S291" t="str">
        <f>IF(CompartenDetalle!G291="","",IF(ISNUMBER(SEARCH("DOBLE GRADO",G291)),"","1"))</f>
        <v/>
      </c>
      <c r="T291" t="str">
        <f>IF(N291=CompartenDetalle!N291,"","*")</f>
        <v/>
      </c>
      <c r="U291" t="str">
        <f>IF(O291=CompartenDetalle!O291,"","*")</f>
        <v/>
      </c>
      <c r="V291" t="str">
        <f>IF(P291=CompartenDetalle!P291,"","*")</f>
        <v/>
      </c>
      <c r="W291" t="str">
        <f>IF(Q291=CompartenDetalle!Q291,"","*")</f>
        <v/>
      </c>
      <c r="X291" t="str">
        <f>IF(R291=CompartenDetalle!R291,"","*")</f>
        <v/>
      </c>
      <c r="Y291" t="str">
        <f>IF(S291=CompartenDetalle!S291,"","*")</f>
        <v/>
      </c>
    </row>
    <row r="292" spans="4:25" hidden="1">
      <c r="D292" t="str">
        <f>_xlfn.CONCAT(CompartenDetalle!C292," - ",CompartenDetalle!D292," - ",CompartenDetalle!E292)</f>
        <v>3 - 2034021 - INVESTIGACION OPERATIVA</v>
      </c>
      <c r="G292">
        <f>CompartenDetalle!G292</f>
        <v>0</v>
      </c>
      <c r="I292" t="str">
        <f>_xlfn.CONCAT(CompartenDetalle!H292," - ",CompartenDetalle!I292," - ",CompartenDetalle!J292)</f>
        <v xml:space="preserve"> -  - </v>
      </c>
      <c r="K292">
        <v>55</v>
      </c>
      <c r="L292">
        <v>13</v>
      </c>
      <c r="M292">
        <v>42</v>
      </c>
      <c r="N292">
        <f t="shared" si="20"/>
        <v>0</v>
      </c>
      <c r="O292">
        <f t="shared" si="21"/>
        <v>2</v>
      </c>
      <c r="P292" t="str">
        <f t="shared" si="22"/>
        <v>OK</v>
      </c>
      <c r="Q292">
        <f t="shared" si="24"/>
        <v>0</v>
      </c>
      <c r="R292" t="str">
        <f t="shared" si="23"/>
        <v/>
      </c>
      <c r="S292" t="str">
        <f>IF(CompartenDetalle!G292="","",IF(ISNUMBER(SEARCH("DOBLE GRADO",G292)),"","1"))</f>
        <v/>
      </c>
      <c r="T292" t="str">
        <f>IF(N292=CompartenDetalle!N292,"","*")</f>
        <v/>
      </c>
      <c r="U292" t="str">
        <f>IF(O292=CompartenDetalle!O292,"","*")</f>
        <v/>
      </c>
      <c r="V292" t="str">
        <f>IF(P292=CompartenDetalle!P292,"","*")</f>
        <v/>
      </c>
      <c r="W292" t="str">
        <f>IF(Q292=CompartenDetalle!Q292,"","*")</f>
        <v/>
      </c>
      <c r="X292" t="str">
        <f>IF(R292=CompartenDetalle!R292,"","*")</f>
        <v/>
      </c>
      <c r="Y292" t="str">
        <f>IF(S292=CompartenDetalle!S292,"","*")</f>
        <v/>
      </c>
    </row>
    <row r="293" spans="4:25" hidden="1">
      <c r="D293" t="str">
        <f>_xlfn.CONCAT(CompartenDetalle!C293," - ",CompartenDetalle!D293," - ",CompartenDetalle!E293)</f>
        <v>3 - 2034022 - INGENIERIA DEL CONOCIMIENTO</v>
      </c>
      <c r="G293" t="str">
        <f>CompartenDetalle!G293</f>
        <v>DOBLE GRADO EN INGENIERIA DEL SOFTWARE Y MATEMATICAS (MOSTOLES) I</v>
      </c>
      <c r="I293" t="str">
        <f>_xlfn.CONCAT(CompartenDetalle!H293," - ",CompartenDetalle!I293," - ",CompartenDetalle!J293)</f>
        <v>4 - 2118039 - INGENIERIA DEL CONOCIMIENTO</v>
      </c>
      <c r="K293">
        <v>1</v>
      </c>
      <c r="L293">
        <v>0</v>
      </c>
      <c r="M293">
        <v>1</v>
      </c>
      <c r="N293">
        <f t="shared" si="20"/>
        <v>1</v>
      </c>
      <c r="O293">
        <f t="shared" si="21"/>
        <v>3</v>
      </c>
      <c r="P293" t="str">
        <f t="shared" si="22"/>
        <v>OK</v>
      </c>
      <c r="Q293">
        <f t="shared" si="24"/>
        <v>0</v>
      </c>
      <c r="R293">
        <f t="shared" si="23"/>
        <v>1</v>
      </c>
      <c r="S293" t="str">
        <f>IF(CompartenDetalle!G293="","",IF(ISNUMBER(SEARCH("DOBLE GRADO",G293)),"","1"))</f>
        <v/>
      </c>
      <c r="T293" t="str">
        <f>IF(N293=CompartenDetalle!N293,"","*")</f>
        <v/>
      </c>
      <c r="U293" t="str">
        <f>IF(O293=CompartenDetalle!O293,"","*")</f>
        <v/>
      </c>
      <c r="V293" t="str">
        <f>IF(P293=CompartenDetalle!P293,"","*")</f>
        <v/>
      </c>
      <c r="W293" t="str">
        <f>IF(Q293=CompartenDetalle!Q293,"","*")</f>
        <v/>
      </c>
      <c r="X293" t="str">
        <f>IF(R293=CompartenDetalle!R293,"","*")</f>
        <v/>
      </c>
      <c r="Y293" t="str">
        <f>IF(S293=CompartenDetalle!S293,"","*")</f>
        <v/>
      </c>
    </row>
    <row r="294" spans="4:25" hidden="1">
      <c r="D294" t="str">
        <f>_xlfn.CONCAT(CompartenDetalle!C294," - ",CompartenDetalle!D294," - ",CompartenDetalle!E294)</f>
        <v>3 - 2034022 - INGENIERIA DEL CONOCIMIENTO</v>
      </c>
      <c r="G294" t="str">
        <f>CompartenDetalle!G294</f>
        <v>DOBLE GRADO EN INGENIERIA DEL SOFTWARE Y MATEMATICAS (MOSTOLES) II</v>
      </c>
      <c r="I294" t="str">
        <f>_xlfn.CONCAT(CompartenDetalle!H294," - ",CompartenDetalle!I294," - ",CompartenDetalle!J294)</f>
        <v>5 - 2316037 - INGENIERIA DEL CONOCIMIENTO</v>
      </c>
      <c r="K294">
        <v>8</v>
      </c>
      <c r="L294">
        <v>2</v>
      </c>
      <c r="M294">
        <v>6</v>
      </c>
      <c r="N294">
        <f t="shared" si="20"/>
        <v>1</v>
      </c>
      <c r="O294">
        <f t="shared" si="21"/>
        <v>3</v>
      </c>
      <c r="P294" t="str">
        <f t="shared" si="22"/>
        <v>OK</v>
      </c>
      <c r="Q294">
        <f t="shared" si="24"/>
        <v>0</v>
      </c>
      <c r="R294">
        <f t="shared" si="23"/>
        <v>1</v>
      </c>
      <c r="S294" t="str">
        <f>IF(CompartenDetalle!G294="","",IF(ISNUMBER(SEARCH("DOBLE GRADO",G294)),"","1"))</f>
        <v/>
      </c>
      <c r="T294" t="str">
        <f>IF(N294=CompartenDetalle!N294,"","*")</f>
        <v/>
      </c>
      <c r="U294" t="str">
        <f>IF(O294=CompartenDetalle!O294,"","*")</f>
        <v/>
      </c>
      <c r="V294" t="str">
        <f>IF(P294=CompartenDetalle!P294,"","*")</f>
        <v/>
      </c>
      <c r="W294" t="str">
        <f>IF(Q294=CompartenDetalle!Q294,"","*")</f>
        <v/>
      </c>
      <c r="X294" t="str">
        <f>IF(R294=CompartenDetalle!R294,"","*")</f>
        <v/>
      </c>
      <c r="Y294" t="str">
        <f>IF(S294=CompartenDetalle!S294,"","*")</f>
        <v/>
      </c>
    </row>
    <row r="295" spans="4:25" hidden="1">
      <c r="D295" t="str">
        <f>_xlfn.CONCAT(CompartenDetalle!C295," - ",CompartenDetalle!D295," - ",CompartenDetalle!E295)</f>
        <v>3 - 2034022 - INGENIERIA DEL CONOCIMIENTO</v>
      </c>
      <c r="G295">
        <f>CompartenDetalle!G295</f>
        <v>0</v>
      </c>
      <c r="I295" t="str">
        <f>_xlfn.CONCAT(CompartenDetalle!H295," - ",CompartenDetalle!I295," - ",CompartenDetalle!J295)</f>
        <v xml:space="preserve"> -  - </v>
      </c>
      <c r="K295">
        <v>66</v>
      </c>
      <c r="L295">
        <v>11</v>
      </c>
      <c r="M295">
        <v>55</v>
      </c>
      <c r="N295">
        <f t="shared" si="20"/>
        <v>0</v>
      </c>
      <c r="O295">
        <f t="shared" si="21"/>
        <v>3</v>
      </c>
      <c r="P295" t="str">
        <f t="shared" si="22"/>
        <v>OK</v>
      </c>
      <c r="Q295">
        <f t="shared" si="24"/>
        <v>0</v>
      </c>
      <c r="R295" t="str">
        <f t="shared" si="23"/>
        <v/>
      </c>
      <c r="S295" t="str">
        <f>IF(CompartenDetalle!G295="","",IF(ISNUMBER(SEARCH("DOBLE GRADO",G295)),"","1"))</f>
        <v/>
      </c>
      <c r="T295" t="str">
        <f>IF(N295=CompartenDetalle!N295,"","*")</f>
        <v/>
      </c>
      <c r="U295" t="str">
        <f>IF(O295=CompartenDetalle!O295,"","*")</f>
        <v/>
      </c>
      <c r="V295" t="str">
        <f>IF(P295=CompartenDetalle!P295,"","*")</f>
        <v/>
      </c>
      <c r="W295" t="str">
        <f>IF(Q295=CompartenDetalle!Q295,"","*")</f>
        <v/>
      </c>
      <c r="X295" t="str">
        <f>IF(R295=CompartenDetalle!R295,"","*")</f>
        <v/>
      </c>
      <c r="Y295" t="str">
        <f>IF(S295=CompartenDetalle!S295,"","*")</f>
        <v/>
      </c>
    </row>
    <row r="296" spans="4:25" hidden="1">
      <c r="D296" t="str">
        <f>_xlfn.CONCAT(CompartenDetalle!C296," - ",CompartenDetalle!D296," - ",CompartenDetalle!E296)</f>
        <v>3 - 2034023 - PROCESOS DE SOFTWARE</v>
      </c>
      <c r="G296" t="str">
        <f>CompartenDetalle!G296</f>
        <v>DOBLE GRADO EN INGENIERIA INFORMATICA E INGENIERIA DEL SOFTWARE (MOSTOLES)</v>
      </c>
      <c r="I296" t="str">
        <f>_xlfn.CONCAT(CompartenDetalle!H296," - ",CompartenDetalle!I296," - ",CompartenDetalle!J296)</f>
        <v>3 - 2114027 - PROCESOS DE SOFTWARE</v>
      </c>
      <c r="K296">
        <v>15</v>
      </c>
      <c r="L296">
        <v>1</v>
      </c>
      <c r="M296">
        <v>14</v>
      </c>
      <c r="N296">
        <f t="shared" si="20"/>
        <v>1</v>
      </c>
      <c r="O296">
        <f t="shared" si="21"/>
        <v>3</v>
      </c>
      <c r="P296" t="str">
        <f t="shared" si="22"/>
        <v>OK</v>
      </c>
      <c r="Q296">
        <f t="shared" si="24"/>
        <v>0</v>
      </c>
      <c r="R296">
        <f t="shared" si="23"/>
        <v>1</v>
      </c>
      <c r="S296" t="str">
        <f>IF(CompartenDetalle!G296="","",IF(ISNUMBER(SEARCH("DOBLE GRADO",G296)),"","1"))</f>
        <v/>
      </c>
      <c r="T296" t="str">
        <f>IF(N296=CompartenDetalle!N296,"","*")</f>
        <v/>
      </c>
      <c r="U296" t="str">
        <f>IF(O296=CompartenDetalle!O296,"","*")</f>
        <v/>
      </c>
      <c r="V296" t="str">
        <f>IF(P296=CompartenDetalle!P296,"","*")</f>
        <v/>
      </c>
      <c r="W296" t="str">
        <f>IF(Q296=CompartenDetalle!Q296,"","*")</f>
        <v/>
      </c>
      <c r="X296" t="str">
        <f>IF(R296=CompartenDetalle!R296,"","*")</f>
        <v/>
      </c>
      <c r="Y296" t="str">
        <f>IF(S296=CompartenDetalle!S296,"","*")</f>
        <v/>
      </c>
    </row>
    <row r="297" spans="4:25" hidden="1">
      <c r="D297" t="str">
        <f>_xlfn.CONCAT(CompartenDetalle!C297," - ",CompartenDetalle!D297," - ",CompartenDetalle!E297)</f>
        <v>3 - 2034023 - PROCESOS DE SOFTWARE</v>
      </c>
      <c r="G297" t="str">
        <f>CompartenDetalle!G297</f>
        <v>DOBLE GRADO EN INGENIERIA DEL SOFTWARE Y MATEMATICAS (MOSTOLES) II</v>
      </c>
      <c r="I297" t="str">
        <f>_xlfn.CONCAT(CompartenDetalle!H297," - ",CompartenDetalle!I297," - ",CompartenDetalle!J297)</f>
        <v>4 - 2316038 - PROCESOS DE SOFTWARE</v>
      </c>
      <c r="K297">
        <v>15</v>
      </c>
      <c r="L297">
        <v>3</v>
      </c>
      <c r="M297">
        <v>12</v>
      </c>
      <c r="N297">
        <f t="shared" si="20"/>
        <v>1</v>
      </c>
      <c r="O297">
        <f t="shared" si="21"/>
        <v>3</v>
      </c>
      <c r="P297" t="str">
        <f t="shared" si="22"/>
        <v>OK</v>
      </c>
      <c r="Q297">
        <f t="shared" si="24"/>
        <v>0</v>
      </c>
      <c r="R297">
        <f t="shared" si="23"/>
        <v>1</v>
      </c>
      <c r="S297" t="str">
        <f>IF(CompartenDetalle!G297="","",IF(ISNUMBER(SEARCH("DOBLE GRADO",G297)),"","1"))</f>
        <v/>
      </c>
      <c r="T297" t="str">
        <f>IF(N297=CompartenDetalle!N297,"","*")</f>
        <v/>
      </c>
      <c r="U297" t="str">
        <f>IF(O297=CompartenDetalle!O297,"","*")</f>
        <v/>
      </c>
      <c r="V297" t="str">
        <f>IF(P297=CompartenDetalle!P297,"","*")</f>
        <v/>
      </c>
      <c r="W297" t="str">
        <f>IF(Q297=CompartenDetalle!Q297,"","*")</f>
        <v/>
      </c>
      <c r="X297" t="str">
        <f>IF(R297=CompartenDetalle!R297,"","*")</f>
        <v/>
      </c>
      <c r="Y297" t="str">
        <f>IF(S297=CompartenDetalle!S297,"","*")</f>
        <v/>
      </c>
    </row>
    <row r="298" spans="4:25" hidden="1">
      <c r="D298" t="str">
        <f>_xlfn.CONCAT(CompartenDetalle!C298," - ",CompartenDetalle!D298," - ",CompartenDetalle!E298)</f>
        <v>3 - 2034023 - PROCESOS DE SOFTWARE</v>
      </c>
      <c r="G298">
        <f>CompartenDetalle!G298</f>
        <v>0</v>
      </c>
      <c r="I298" t="str">
        <f>_xlfn.CONCAT(CompartenDetalle!H298," - ",CompartenDetalle!I298," - ",CompartenDetalle!J298)</f>
        <v xml:space="preserve"> -  - </v>
      </c>
      <c r="K298">
        <v>43</v>
      </c>
      <c r="L298">
        <v>8</v>
      </c>
      <c r="M298">
        <v>35</v>
      </c>
      <c r="N298">
        <f t="shared" si="20"/>
        <v>0</v>
      </c>
      <c r="O298">
        <f t="shared" si="21"/>
        <v>3</v>
      </c>
      <c r="P298" t="str">
        <f t="shared" si="22"/>
        <v>OK</v>
      </c>
      <c r="Q298">
        <f t="shared" si="24"/>
        <v>0</v>
      </c>
      <c r="R298" t="str">
        <f t="shared" si="23"/>
        <v/>
      </c>
      <c r="S298" t="str">
        <f>IF(CompartenDetalle!G298="","",IF(ISNUMBER(SEARCH("DOBLE GRADO",G298)),"","1"))</f>
        <v/>
      </c>
      <c r="T298" t="str">
        <f>IF(N298=CompartenDetalle!N298,"","*")</f>
        <v/>
      </c>
      <c r="U298" t="str">
        <f>IF(O298=CompartenDetalle!O298,"","*")</f>
        <v/>
      </c>
      <c r="V298" t="str">
        <f>IF(P298=CompartenDetalle!P298,"","*")</f>
        <v/>
      </c>
      <c r="W298" t="str">
        <f>IF(Q298=CompartenDetalle!Q298,"","*")</f>
        <v/>
      </c>
      <c r="X298" t="str">
        <f>IF(R298=CompartenDetalle!R298,"","*")</f>
        <v/>
      </c>
      <c r="Y298" t="str">
        <f>IF(S298=CompartenDetalle!S298,"","*")</f>
        <v/>
      </c>
    </row>
    <row r="299" spans="4:25" hidden="1">
      <c r="D299" t="str">
        <f>_xlfn.CONCAT(CompartenDetalle!C299," - ",CompartenDetalle!D299," - ",CompartenDetalle!E299)</f>
        <v>3 - 2034024 - DISEÑO Y ARQUITECTURA DEL SOFTWARE</v>
      </c>
      <c r="G299" t="str">
        <f>CompartenDetalle!G299</f>
        <v>DOBLE GRADO EN INGENIERIA INFORMATICA E INGENIERIA DEL SOFTWARE (MOSTOLES)</v>
      </c>
      <c r="I299" t="str">
        <f>_xlfn.CONCAT(CompartenDetalle!H299," - ",CompartenDetalle!I299," - ",CompartenDetalle!J299)</f>
        <v>3 - 2114028 - DISEÑO Y ARQUITECTURA DEL SOFTWARE</v>
      </c>
      <c r="K299">
        <v>17</v>
      </c>
      <c r="L299">
        <v>2</v>
      </c>
      <c r="M299">
        <v>15</v>
      </c>
      <c r="N299">
        <f t="shared" si="20"/>
        <v>1</v>
      </c>
      <c r="O299">
        <f t="shared" si="21"/>
        <v>4</v>
      </c>
      <c r="P299" t="str">
        <f t="shared" si="22"/>
        <v>OK</v>
      </c>
      <c r="Q299">
        <f t="shared" si="24"/>
        <v>0</v>
      </c>
      <c r="R299">
        <f t="shared" si="23"/>
        <v>1</v>
      </c>
      <c r="S299" t="str">
        <f>IF(CompartenDetalle!G299="","",IF(ISNUMBER(SEARCH("DOBLE GRADO",G299)),"","1"))</f>
        <v/>
      </c>
      <c r="T299" t="str">
        <f>IF(N299=CompartenDetalle!N299,"","*")</f>
        <v/>
      </c>
      <c r="U299" t="str">
        <f>IF(O299=CompartenDetalle!O299,"","*")</f>
        <v/>
      </c>
      <c r="V299" t="str">
        <f>IF(P299=CompartenDetalle!P299,"","*")</f>
        <v/>
      </c>
      <c r="W299" t="str">
        <f>IF(Q299=CompartenDetalle!Q299,"","*")</f>
        <v/>
      </c>
      <c r="X299" t="str">
        <f>IF(R299=CompartenDetalle!R299,"","*")</f>
        <v/>
      </c>
      <c r="Y299" t="str">
        <f>IF(S299=CompartenDetalle!S299,"","*")</f>
        <v/>
      </c>
    </row>
    <row r="300" spans="4:25" hidden="1">
      <c r="D300" t="str">
        <f>_xlfn.CONCAT(CompartenDetalle!C300," - ",CompartenDetalle!D300," - ",CompartenDetalle!E300)</f>
        <v>3 - 2034024 - DISEÑO Y ARQUITECTURA DEL SOFTWARE</v>
      </c>
      <c r="G300" t="str">
        <f>CompartenDetalle!G300</f>
        <v>DOBLE GRADO EN INGENIERIA DEL SOFTWARE Y MATEMATICAS (MOSTOLES) I</v>
      </c>
      <c r="I300" t="str">
        <f>_xlfn.CONCAT(CompartenDetalle!H300," - ",CompartenDetalle!I300," - ",CompartenDetalle!J300)</f>
        <v>3 - 2118030 - DISEÑO Y ARQUITECTURA DEL SOFTWARE</v>
      </c>
      <c r="K300">
        <v>1</v>
      </c>
      <c r="L300">
        <v>0</v>
      </c>
      <c r="M300">
        <v>1</v>
      </c>
      <c r="N300">
        <f t="shared" si="20"/>
        <v>1</v>
      </c>
      <c r="O300">
        <f t="shared" si="21"/>
        <v>4</v>
      </c>
      <c r="P300" t="str">
        <f t="shared" si="22"/>
        <v>OK</v>
      </c>
      <c r="Q300">
        <f t="shared" si="24"/>
        <v>0</v>
      </c>
      <c r="R300">
        <f t="shared" si="23"/>
        <v>1</v>
      </c>
      <c r="S300" t="str">
        <f>IF(CompartenDetalle!G300="","",IF(ISNUMBER(SEARCH("DOBLE GRADO",G300)),"","1"))</f>
        <v/>
      </c>
      <c r="T300" t="str">
        <f>IF(N300=CompartenDetalle!N300,"","*")</f>
        <v/>
      </c>
      <c r="U300" t="str">
        <f>IF(O300=CompartenDetalle!O300,"","*")</f>
        <v/>
      </c>
      <c r="V300" t="str">
        <f>IF(P300=CompartenDetalle!P300,"","*")</f>
        <v/>
      </c>
      <c r="W300" t="str">
        <f>IF(Q300=CompartenDetalle!Q300,"","*")</f>
        <v/>
      </c>
      <c r="X300" t="str">
        <f>IF(R300=CompartenDetalle!R300,"","*")</f>
        <v/>
      </c>
      <c r="Y300" t="str">
        <f>IF(S300=CompartenDetalle!S300,"","*")</f>
        <v/>
      </c>
    </row>
    <row r="301" spans="4:25" hidden="1">
      <c r="D301" t="str">
        <f>_xlfn.CONCAT(CompartenDetalle!C301," - ",CompartenDetalle!D301," - ",CompartenDetalle!E301)</f>
        <v>3 - 2034024 - DISEÑO Y ARQUITECTURA DEL SOFTWARE</v>
      </c>
      <c r="G301" t="str">
        <f>CompartenDetalle!G301</f>
        <v>DOBLE GRADO EN INGENIERIA DEL SOFTWARE Y MATEMATICAS (MOSTOLES) II</v>
      </c>
      <c r="I301" t="str">
        <f>_xlfn.CONCAT(CompartenDetalle!H301," - ",CompartenDetalle!I301," - ",CompartenDetalle!J301)</f>
        <v>4 - 2316036 - DISEÑO Y ARQUITECTURA DEL SOFTWARE</v>
      </c>
      <c r="K301">
        <v>10</v>
      </c>
      <c r="L301">
        <v>2</v>
      </c>
      <c r="M301">
        <v>8</v>
      </c>
      <c r="N301">
        <f t="shared" si="20"/>
        <v>1</v>
      </c>
      <c r="O301">
        <f t="shared" si="21"/>
        <v>4</v>
      </c>
      <c r="P301" t="str">
        <f t="shared" si="22"/>
        <v>OK</v>
      </c>
      <c r="Q301">
        <f t="shared" si="24"/>
        <v>0</v>
      </c>
      <c r="R301">
        <f t="shared" si="23"/>
        <v>1</v>
      </c>
      <c r="S301" t="str">
        <f>IF(CompartenDetalle!G301="","",IF(ISNUMBER(SEARCH("DOBLE GRADO",G301)),"","1"))</f>
        <v/>
      </c>
      <c r="T301" t="str">
        <f>IF(N301=CompartenDetalle!N301,"","*")</f>
        <v/>
      </c>
      <c r="U301" t="str">
        <f>IF(O301=CompartenDetalle!O301,"","*")</f>
        <v/>
      </c>
      <c r="V301" t="str">
        <f>IF(P301=CompartenDetalle!P301,"","*")</f>
        <v/>
      </c>
      <c r="W301" t="str">
        <f>IF(Q301=CompartenDetalle!Q301,"","*")</f>
        <v/>
      </c>
      <c r="X301" t="str">
        <f>IF(R301=CompartenDetalle!R301,"","*")</f>
        <v/>
      </c>
      <c r="Y301" t="str">
        <f>IF(S301=CompartenDetalle!S301,"","*")</f>
        <v/>
      </c>
    </row>
    <row r="302" spans="4:25" hidden="1">
      <c r="D302" t="str">
        <f>_xlfn.CONCAT(CompartenDetalle!C302," - ",CompartenDetalle!D302," - ",CompartenDetalle!E302)</f>
        <v>3 - 2034024 - DISEÑO Y ARQUITECTURA DEL SOFTWARE</v>
      </c>
      <c r="G302">
        <f>CompartenDetalle!G302</f>
        <v>0</v>
      </c>
      <c r="I302" t="str">
        <f>_xlfn.CONCAT(CompartenDetalle!H302," - ",CompartenDetalle!I302," - ",CompartenDetalle!J302)</f>
        <v xml:space="preserve"> -  - </v>
      </c>
      <c r="K302">
        <v>52</v>
      </c>
      <c r="L302">
        <v>6</v>
      </c>
      <c r="M302">
        <v>46</v>
      </c>
      <c r="N302">
        <f t="shared" si="20"/>
        <v>0</v>
      </c>
      <c r="O302">
        <f t="shared" si="21"/>
        <v>4</v>
      </c>
      <c r="P302" t="str">
        <f t="shared" si="22"/>
        <v>OK</v>
      </c>
      <c r="Q302">
        <f t="shared" si="24"/>
        <v>0</v>
      </c>
      <c r="R302" t="str">
        <f t="shared" si="23"/>
        <v/>
      </c>
      <c r="S302" t="str">
        <f>IF(CompartenDetalle!G302="","",IF(ISNUMBER(SEARCH("DOBLE GRADO",G302)),"","1"))</f>
        <v/>
      </c>
      <c r="T302" t="str">
        <f>IF(N302=CompartenDetalle!N302,"","*")</f>
        <v/>
      </c>
      <c r="U302" t="str">
        <f>IF(O302=CompartenDetalle!O302,"","*")</f>
        <v/>
      </c>
      <c r="V302" t="str">
        <f>IF(P302=CompartenDetalle!P302,"","*")</f>
        <v/>
      </c>
      <c r="W302" t="str">
        <f>IF(Q302=CompartenDetalle!Q302,"","*")</f>
        <v/>
      </c>
      <c r="X302" t="str">
        <f>IF(R302=CompartenDetalle!R302,"","*")</f>
        <v/>
      </c>
      <c r="Y302" t="str">
        <f>IF(S302=CompartenDetalle!S302,"","*")</f>
        <v/>
      </c>
    </row>
    <row r="303" spans="4:25" hidden="1">
      <c r="D303" t="str">
        <f>_xlfn.CONCAT(CompartenDetalle!C303," - ",CompartenDetalle!D303," - ",CompartenDetalle!E303)</f>
        <v>3 - 2034025 - SISTEMAS OPERATIVOS</v>
      </c>
      <c r="G303" t="str">
        <f>CompartenDetalle!G303</f>
        <v>DOBLE GRADO EN INGENIERIA INFORMATICA E INGENIERIA DEL SOFTWARE (MOSTOLES)</v>
      </c>
      <c r="I303" t="str">
        <f>_xlfn.CONCAT(CompartenDetalle!H303," - ",CompartenDetalle!I303," - ",CompartenDetalle!J303)</f>
        <v>3 - 2114024 - SISTEMAS OPERATIVOS</v>
      </c>
      <c r="K303">
        <v>14</v>
      </c>
      <c r="L303">
        <v>0</v>
      </c>
      <c r="M303">
        <v>14</v>
      </c>
      <c r="N303">
        <f t="shared" si="20"/>
        <v>1</v>
      </c>
      <c r="O303">
        <f t="shared" si="21"/>
        <v>4</v>
      </c>
      <c r="P303" t="str">
        <f t="shared" si="22"/>
        <v>OK</v>
      </c>
      <c r="Q303">
        <f t="shared" si="24"/>
        <v>0</v>
      </c>
      <c r="R303">
        <f t="shared" si="23"/>
        <v>1</v>
      </c>
      <c r="S303" t="str">
        <f>IF(CompartenDetalle!G303="","",IF(ISNUMBER(SEARCH("DOBLE GRADO",G303)),"","1"))</f>
        <v/>
      </c>
      <c r="T303" t="str">
        <f>IF(N303=CompartenDetalle!N303,"","*")</f>
        <v/>
      </c>
      <c r="U303" t="str">
        <f>IF(O303=CompartenDetalle!O303,"","*")</f>
        <v/>
      </c>
      <c r="V303" t="str">
        <f>IF(P303=CompartenDetalle!P303,"","*")</f>
        <v/>
      </c>
      <c r="W303" t="str">
        <f>IF(Q303=CompartenDetalle!Q303,"","*")</f>
        <v/>
      </c>
      <c r="X303" t="str">
        <f>IF(R303=CompartenDetalle!R303,"","*")</f>
        <v/>
      </c>
      <c r="Y303" t="str">
        <f>IF(S303=CompartenDetalle!S303,"","*")</f>
        <v/>
      </c>
    </row>
    <row r="304" spans="4:25" hidden="1">
      <c r="D304" t="str">
        <f>_xlfn.CONCAT(CompartenDetalle!C304," - ",CompartenDetalle!D304," - ",CompartenDetalle!E304)</f>
        <v>3 - 2034025 - SISTEMAS OPERATIVOS</v>
      </c>
      <c r="G304" t="str">
        <f>CompartenDetalle!G304</f>
        <v>DOBLE GRADO EN INGENIERIA DEL SOFTWARE Y MATEMATICAS (MOSTOLES) I</v>
      </c>
      <c r="I304" t="str">
        <f>_xlfn.CONCAT(CompartenDetalle!H304," - ",CompartenDetalle!I304," - ",CompartenDetalle!J304)</f>
        <v>3 - 2118028 - SISTEMAS OPERATIVOS</v>
      </c>
      <c r="K304">
        <v>1</v>
      </c>
      <c r="L304">
        <v>0</v>
      </c>
      <c r="M304">
        <v>1</v>
      </c>
      <c r="N304">
        <f t="shared" si="20"/>
        <v>1</v>
      </c>
      <c r="O304">
        <f t="shared" si="21"/>
        <v>4</v>
      </c>
      <c r="P304" t="str">
        <f t="shared" si="22"/>
        <v>OK</v>
      </c>
      <c r="Q304">
        <f t="shared" si="24"/>
        <v>0</v>
      </c>
      <c r="R304">
        <f t="shared" si="23"/>
        <v>1</v>
      </c>
      <c r="S304" t="str">
        <f>IF(CompartenDetalle!G304="","",IF(ISNUMBER(SEARCH("DOBLE GRADO",G304)),"","1"))</f>
        <v/>
      </c>
      <c r="T304" t="str">
        <f>IF(N304=CompartenDetalle!N304,"","*")</f>
        <v/>
      </c>
      <c r="U304" t="str">
        <f>IF(O304=CompartenDetalle!O304,"","*")</f>
        <v/>
      </c>
      <c r="V304" t="str">
        <f>IF(P304=CompartenDetalle!P304,"","*")</f>
        <v/>
      </c>
      <c r="W304" t="str">
        <f>IF(Q304=CompartenDetalle!Q304,"","*")</f>
        <v/>
      </c>
      <c r="X304" t="str">
        <f>IF(R304=CompartenDetalle!R304,"","*")</f>
        <v/>
      </c>
      <c r="Y304" t="str">
        <f>IF(S304=CompartenDetalle!S304,"","*")</f>
        <v/>
      </c>
    </row>
    <row r="305" spans="4:25" hidden="1">
      <c r="D305" t="str">
        <f>_xlfn.CONCAT(CompartenDetalle!C305," - ",CompartenDetalle!D305," - ",CompartenDetalle!E305)</f>
        <v>3 - 2034025 - SISTEMAS OPERATIVOS</v>
      </c>
      <c r="G305" t="str">
        <f>CompartenDetalle!G305</f>
        <v>DOBLE GRADO EN INGENIERIA DEL SOFTWARE Y MATEMATICAS (MOSTOLES) II</v>
      </c>
      <c r="I305" t="str">
        <f>_xlfn.CONCAT(CompartenDetalle!H305," - ",CompartenDetalle!I305," - ",CompartenDetalle!J305)</f>
        <v>3 - 2316024 - SISTEMAS OPERATIVOS</v>
      </c>
      <c r="K305">
        <v>5</v>
      </c>
      <c r="L305">
        <v>1</v>
      </c>
      <c r="M305">
        <v>4</v>
      </c>
      <c r="N305">
        <f t="shared" si="20"/>
        <v>1</v>
      </c>
      <c r="O305">
        <f t="shared" si="21"/>
        <v>4</v>
      </c>
      <c r="P305" t="str">
        <f t="shared" si="22"/>
        <v>OK</v>
      </c>
      <c r="Q305">
        <f t="shared" si="24"/>
        <v>0</v>
      </c>
      <c r="R305">
        <f t="shared" si="23"/>
        <v>1</v>
      </c>
      <c r="S305" t="str">
        <f>IF(CompartenDetalle!G305="","",IF(ISNUMBER(SEARCH("DOBLE GRADO",G305)),"","1"))</f>
        <v/>
      </c>
      <c r="T305" t="str">
        <f>IF(N305=CompartenDetalle!N305,"","*")</f>
        <v/>
      </c>
      <c r="U305" t="str">
        <f>IF(O305=CompartenDetalle!O305,"","*")</f>
        <v/>
      </c>
      <c r="V305" t="str">
        <f>IF(P305=CompartenDetalle!P305,"","*")</f>
        <v/>
      </c>
      <c r="W305" t="str">
        <f>IF(Q305=CompartenDetalle!Q305,"","*")</f>
        <v/>
      </c>
      <c r="X305" t="str">
        <f>IF(R305=CompartenDetalle!R305,"","*")</f>
        <v/>
      </c>
      <c r="Y305" t="str">
        <f>IF(S305=CompartenDetalle!S305,"","*")</f>
        <v/>
      </c>
    </row>
    <row r="306" spans="4:25" hidden="1">
      <c r="D306" t="str">
        <f>_xlfn.CONCAT(CompartenDetalle!C306," - ",CompartenDetalle!D306," - ",CompartenDetalle!E306)</f>
        <v>3 - 2034025 - SISTEMAS OPERATIVOS</v>
      </c>
      <c r="G306">
        <f>CompartenDetalle!G306</f>
        <v>0</v>
      </c>
      <c r="I306" t="str">
        <f>_xlfn.CONCAT(CompartenDetalle!H306," - ",CompartenDetalle!I306," - ",CompartenDetalle!J306)</f>
        <v xml:space="preserve"> -  - </v>
      </c>
      <c r="K306">
        <v>67</v>
      </c>
      <c r="L306">
        <v>15</v>
      </c>
      <c r="M306">
        <v>52</v>
      </c>
      <c r="N306">
        <f t="shared" si="20"/>
        <v>0</v>
      </c>
      <c r="O306">
        <f t="shared" si="21"/>
        <v>4</v>
      </c>
      <c r="P306" t="str">
        <f t="shared" si="22"/>
        <v>OK</v>
      </c>
      <c r="Q306">
        <f t="shared" si="24"/>
        <v>0</v>
      </c>
      <c r="R306" t="str">
        <f t="shared" si="23"/>
        <v/>
      </c>
      <c r="S306" t="str">
        <f>IF(CompartenDetalle!G306="","",IF(ISNUMBER(SEARCH("DOBLE GRADO",G306)),"","1"))</f>
        <v/>
      </c>
      <c r="T306" t="str">
        <f>IF(N306=CompartenDetalle!N306,"","*")</f>
        <v/>
      </c>
      <c r="U306" t="str">
        <f>IF(O306=CompartenDetalle!O306,"","*")</f>
        <v/>
      </c>
      <c r="V306" t="str">
        <f>IF(P306=CompartenDetalle!P306,"","*")</f>
        <v/>
      </c>
      <c r="W306" t="str">
        <f>IF(Q306=CompartenDetalle!Q306,"","*")</f>
        <v/>
      </c>
      <c r="X306" t="str">
        <f>IF(R306=CompartenDetalle!R306,"","*")</f>
        <v/>
      </c>
      <c r="Y306" t="str">
        <f>IF(S306=CompartenDetalle!S306,"","*")</f>
        <v/>
      </c>
    </row>
    <row r="307" spans="4:25" hidden="1">
      <c r="D307" t="str">
        <f>_xlfn.CONCAT(CompartenDetalle!C307," - ",CompartenDetalle!D307," - ",CompartenDetalle!E307)</f>
        <v>3 - 2034026 - EVOLUCION Y ADAPTACION DEL SOFTWARE</v>
      </c>
      <c r="G307" t="str">
        <f>CompartenDetalle!G307</f>
        <v>DOBLE GRADO EN INGENIERIA INFORMATICA E INGENIERIA DEL SOFTWARE (MOSTOLES)</v>
      </c>
      <c r="I307" t="str">
        <f>_xlfn.CONCAT(CompartenDetalle!H307," - ",CompartenDetalle!I307," - ",CompartenDetalle!J307)</f>
        <v>3 - 2114031 - EVOLUCION Y ADAPTACION DEL SOFTWARE</v>
      </c>
      <c r="K307">
        <v>14</v>
      </c>
      <c r="L307">
        <v>1</v>
      </c>
      <c r="M307">
        <v>13</v>
      </c>
      <c r="N307">
        <f t="shared" si="20"/>
        <v>1</v>
      </c>
      <c r="O307">
        <f t="shared" si="21"/>
        <v>4</v>
      </c>
      <c r="P307" t="str">
        <f t="shared" si="22"/>
        <v>OK</v>
      </c>
      <c r="Q307">
        <f t="shared" si="24"/>
        <v>0</v>
      </c>
      <c r="R307">
        <f t="shared" si="23"/>
        <v>1</v>
      </c>
      <c r="S307" t="str">
        <f>IF(CompartenDetalle!G307="","",IF(ISNUMBER(SEARCH("DOBLE GRADO",G307)),"","1"))</f>
        <v/>
      </c>
      <c r="T307" t="str">
        <f>IF(N307=CompartenDetalle!N307,"","*")</f>
        <v/>
      </c>
      <c r="U307" t="str">
        <f>IF(O307=CompartenDetalle!O307,"","*")</f>
        <v/>
      </c>
      <c r="V307" t="str">
        <f>IF(P307=CompartenDetalle!P307,"","*")</f>
        <v/>
      </c>
      <c r="W307" t="str">
        <f>IF(Q307=CompartenDetalle!Q307,"","*")</f>
        <v/>
      </c>
      <c r="X307" t="str">
        <f>IF(R307=CompartenDetalle!R307,"","*")</f>
        <v/>
      </c>
      <c r="Y307" t="str">
        <f>IF(S307=CompartenDetalle!S307,"","*")</f>
        <v/>
      </c>
    </row>
    <row r="308" spans="4:25" hidden="1">
      <c r="D308" t="str">
        <f>_xlfn.CONCAT(CompartenDetalle!C308," - ",CompartenDetalle!D308," - ",CompartenDetalle!E308)</f>
        <v>3 - 2034026 - EVOLUCION Y ADAPTACION DEL SOFTWARE</v>
      </c>
      <c r="G308" t="str">
        <f>CompartenDetalle!G308</f>
        <v>DOBLE GRADO EN INGENIERIA DEL SOFTWARE Y MATEMATICAS (MOSTOLES) I</v>
      </c>
      <c r="I308" t="str">
        <f>_xlfn.CONCAT(CompartenDetalle!H308," - ",CompartenDetalle!I308," - ",CompartenDetalle!J308)</f>
        <v>3 - 2118035 - EVOLUCION Y ADAPTACION DEL SOFTWARE</v>
      </c>
      <c r="K308">
        <v>1</v>
      </c>
      <c r="L308">
        <v>0</v>
      </c>
      <c r="M308">
        <v>1</v>
      </c>
      <c r="N308">
        <f t="shared" si="20"/>
        <v>1</v>
      </c>
      <c r="O308">
        <f t="shared" si="21"/>
        <v>4</v>
      </c>
      <c r="P308" t="str">
        <f t="shared" si="22"/>
        <v>OK</v>
      </c>
      <c r="Q308">
        <f t="shared" si="24"/>
        <v>0</v>
      </c>
      <c r="R308">
        <f t="shared" si="23"/>
        <v>1</v>
      </c>
      <c r="S308" t="str">
        <f>IF(CompartenDetalle!G308="","",IF(ISNUMBER(SEARCH("DOBLE GRADO",G308)),"","1"))</f>
        <v/>
      </c>
      <c r="T308" t="str">
        <f>IF(N308=CompartenDetalle!N308,"","*")</f>
        <v/>
      </c>
      <c r="U308" t="str">
        <f>IF(O308=CompartenDetalle!O308,"","*")</f>
        <v/>
      </c>
      <c r="V308" t="str">
        <f>IF(P308=CompartenDetalle!P308,"","*")</f>
        <v/>
      </c>
      <c r="W308" t="str">
        <f>IF(Q308=CompartenDetalle!Q308,"","*")</f>
        <v/>
      </c>
      <c r="X308" t="str">
        <f>IF(R308=CompartenDetalle!R308,"","*")</f>
        <v/>
      </c>
      <c r="Y308" t="str">
        <f>IF(S308=CompartenDetalle!S308,"","*")</f>
        <v/>
      </c>
    </row>
    <row r="309" spans="4:25" hidden="1">
      <c r="D309" t="str">
        <f>_xlfn.CONCAT(CompartenDetalle!C309," - ",CompartenDetalle!D309," - ",CompartenDetalle!E309)</f>
        <v>3 - 2034026 - EVOLUCION Y ADAPTACION DEL SOFTWARE</v>
      </c>
      <c r="G309" t="str">
        <f>CompartenDetalle!G309</f>
        <v>DOBLE GRADO EN INGENIERIA DEL SOFTWARE Y MATEMATICAS (MOSTOLES) II</v>
      </c>
      <c r="I309" t="str">
        <f>_xlfn.CONCAT(CompartenDetalle!H309," - ",CompartenDetalle!I309," - ",CompartenDetalle!J309)</f>
        <v>3 - 2316032 - EVOLUCION Y ADAPTACION DEL SOFTWARE</v>
      </c>
      <c r="K309">
        <v>8</v>
      </c>
      <c r="L309">
        <v>1</v>
      </c>
      <c r="M309">
        <v>7</v>
      </c>
      <c r="N309">
        <f t="shared" si="20"/>
        <v>1</v>
      </c>
      <c r="O309">
        <f t="shared" si="21"/>
        <v>4</v>
      </c>
      <c r="P309" t="str">
        <f t="shared" si="22"/>
        <v>OK</v>
      </c>
      <c r="Q309">
        <f t="shared" si="24"/>
        <v>0</v>
      </c>
      <c r="R309">
        <f t="shared" si="23"/>
        <v>1</v>
      </c>
      <c r="S309" t="str">
        <f>IF(CompartenDetalle!G309="","",IF(ISNUMBER(SEARCH("DOBLE GRADO",G309)),"","1"))</f>
        <v/>
      </c>
      <c r="T309" t="str">
        <f>IF(N309=CompartenDetalle!N309,"","*")</f>
        <v/>
      </c>
      <c r="U309" t="str">
        <f>IF(O309=CompartenDetalle!O309,"","*")</f>
        <v/>
      </c>
      <c r="V309" t="str">
        <f>IF(P309=CompartenDetalle!P309,"","*")</f>
        <v/>
      </c>
      <c r="W309" t="str">
        <f>IF(Q309=CompartenDetalle!Q309,"","*")</f>
        <v/>
      </c>
      <c r="X309" t="str">
        <f>IF(R309=CompartenDetalle!R309,"","*")</f>
        <v/>
      </c>
      <c r="Y309" t="str">
        <f>IF(S309=CompartenDetalle!S309,"","*")</f>
        <v/>
      </c>
    </row>
    <row r="310" spans="4:25" hidden="1">
      <c r="D310" t="str">
        <f>_xlfn.CONCAT(CompartenDetalle!C310," - ",CompartenDetalle!D310," - ",CompartenDetalle!E310)</f>
        <v>3 - 2034026 - EVOLUCION Y ADAPTACION DEL SOFTWARE</v>
      </c>
      <c r="G310">
        <f>CompartenDetalle!G310</f>
        <v>0</v>
      </c>
      <c r="I310" t="str">
        <f>_xlfn.CONCAT(CompartenDetalle!H310," - ",CompartenDetalle!I310," - ",CompartenDetalle!J310)</f>
        <v xml:space="preserve"> -  - </v>
      </c>
      <c r="K310">
        <v>57</v>
      </c>
      <c r="L310">
        <v>12</v>
      </c>
      <c r="M310">
        <v>45</v>
      </c>
      <c r="N310">
        <f t="shared" si="20"/>
        <v>0</v>
      </c>
      <c r="O310">
        <f t="shared" si="21"/>
        <v>4</v>
      </c>
      <c r="P310" t="str">
        <f t="shared" si="22"/>
        <v>OK</v>
      </c>
      <c r="Q310">
        <f t="shared" si="24"/>
        <v>0</v>
      </c>
      <c r="R310" t="str">
        <f t="shared" si="23"/>
        <v/>
      </c>
      <c r="S310" t="str">
        <f>IF(CompartenDetalle!G310="","",IF(ISNUMBER(SEARCH("DOBLE GRADO",G310)),"","1"))</f>
        <v/>
      </c>
      <c r="T310" t="str">
        <f>IF(N310=CompartenDetalle!N310,"","*")</f>
        <v/>
      </c>
      <c r="U310" t="str">
        <f>IF(O310=CompartenDetalle!O310,"","*")</f>
        <v/>
      </c>
      <c r="V310" t="str">
        <f>IF(P310=CompartenDetalle!P310,"","*")</f>
        <v/>
      </c>
      <c r="W310" t="str">
        <f>IF(Q310=CompartenDetalle!Q310,"","*")</f>
        <v/>
      </c>
      <c r="X310" t="str">
        <f>IF(R310=CompartenDetalle!R310,"","*")</f>
        <v/>
      </c>
      <c r="Y310" t="str">
        <f>IF(S310=CompartenDetalle!S310,"","*")</f>
        <v/>
      </c>
    </row>
    <row r="311" spans="4:25" hidden="1">
      <c r="D311" t="str">
        <f>_xlfn.CONCAT(CompartenDetalle!C311," - ",CompartenDetalle!D311," - ",CompartenDetalle!E311)</f>
        <v>3 - 2034027 - SEGURIDAD INFORMATICA</v>
      </c>
      <c r="G311" t="str">
        <f>CompartenDetalle!G311</f>
        <v>DOBLE GRADO EN INGENIERIA DEL SOFTWARE Y MATEMATICAS (MOSTOLES) I</v>
      </c>
      <c r="I311" t="str">
        <f>_xlfn.CONCAT(CompartenDetalle!H311," - ",CompartenDetalle!I311," - ",CompartenDetalle!J311)</f>
        <v>4 - 2118043 - SEGURIDAD INFORMATICA</v>
      </c>
      <c r="K311">
        <v>1</v>
      </c>
      <c r="L311">
        <v>0</v>
      </c>
      <c r="M311">
        <v>1</v>
      </c>
      <c r="N311">
        <f t="shared" si="20"/>
        <v>1</v>
      </c>
      <c r="O311">
        <f t="shared" si="21"/>
        <v>3</v>
      </c>
      <c r="P311" t="str">
        <f t="shared" si="22"/>
        <v>OK</v>
      </c>
      <c r="Q311">
        <f t="shared" si="24"/>
        <v>0</v>
      </c>
      <c r="R311">
        <f t="shared" si="23"/>
        <v>1</v>
      </c>
      <c r="S311" t="str">
        <f>IF(CompartenDetalle!G311="","",IF(ISNUMBER(SEARCH("DOBLE GRADO",G311)),"","1"))</f>
        <v/>
      </c>
      <c r="T311" t="str">
        <f>IF(N311=CompartenDetalle!N311,"","*")</f>
        <v/>
      </c>
      <c r="U311" t="str">
        <f>IF(O311=CompartenDetalle!O311,"","*")</f>
        <v/>
      </c>
      <c r="V311" t="str">
        <f>IF(P311=CompartenDetalle!P311,"","*")</f>
        <v/>
      </c>
      <c r="W311" t="str">
        <f>IF(Q311=CompartenDetalle!Q311,"","*")</f>
        <v/>
      </c>
      <c r="X311" t="str">
        <f>IF(R311=CompartenDetalle!R311,"","*")</f>
        <v/>
      </c>
      <c r="Y311" t="str">
        <f>IF(S311=CompartenDetalle!S311,"","*")</f>
        <v/>
      </c>
    </row>
    <row r="312" spans="4:25" hidden="1">
      <c r="D312" t="str">
        <f>_xlfn.CONCAT(CompartenDetalle!C312," - ",CompartenDetalle!D312," - ",CompartenDetalle!E312)</f>
        <v>3 - 2034027 - SEGURIDAD INFORMATICA</v>
      </c>
      <c r="G312" t="str">
        <f>CompartenDetalle!G312</f>
        <v>DOBLE GRADO EN INGENIERIA DEL SOFTWARE Y MATEMATICAS (MOSTOLES) II</v>
      </c>
      <c r="I312" t="str">
        <f>_xlfn.CONCAT(CompartenDetalle!H312," - ",CompartenDetalle!I312," - ",CompartenDetalle!J312)</f>
        <v>4 - 2316044 - SEGURIDAD INFORMATICA</v>
      </c>
      <c r="K312">
        <v>10</v>
      </c>
      <c r="L312">
        <v>3</v>
      </c>
      <c r="M312">
        <v>7</v>
      </c>
      <c r="N312">
        <f t="shared" si="20"/>
        <v>1</v>
      </c>
      <c r="O312">
        <f t="shared" si="21"/>
        <v>3</v>
      </c>
      <c r="P312" t="str">
        <f t="shared" si="22"/>
        <v>OK</v>
      </c>
      <c r="Q312">
        <f t="shared" si="24"/>
        <v>0</v>
      </c>
      <c r="R312">
        <f t="shared" si="23"/>
        <v>1</v>
      </c>
      <c r="S312" t="str">
        <f>IF(CompartenDetalle!G312="","",IF(ISNUMBER(SEARCH("DOBLE GRADO",G312)),"","1"))</f>
        <v/>
      </c>
      <c r="T312" t="str">
        <f>IF(N312=CompartenDetalle!N312,"","*")</f>
        <v/>
      </c>
      <c r="U312" t="str">
        <f>IF(O312=CompartenDetalle!O312,"","*")</f>
        <v/>
      </c>
      <c r="V312" t="str">
        <f>IF(P312=CompartenDetalle!P312,"","*")</f>
        <v/>
      </c>
      <c r="W312" t="str">
        <f>IF(Q312=CompartenDetalle!Q312,"","*")</f>
        <v/>
      </c>
      <c r="X312" t="str">
        <f>IF(R312=CompartenDetalle!R312,"","*")</f>
        <v/>
      </c>
      <c r="Y312" t="str">
        <f>IF(S312=CompartenDetalle!S312,"","*")</f>
        <v/>
      </c>
    </row>
    <row r="313" spans="4:25" hidden="1">
      <c r="D313" t="str">
        <f>_xlfn.CONCAT(CompartenDetalle!C313," - ",CompartenDetalle!D313," - ",CompartenDetalle!E313)</f>
        <v>3 - 2034027 - SEGURIDAD INFORMATICA</v>
      </c>
      <c r="G313">
        <f>CompartenDetalle!G313</f>
        <v>0</v>
      </c>
      <c r="I313" t="str">
        <f>_xlfn.CONCAT(CompartenDetalle!H313," - ",CompartenDetalle!I313," - ",CompartenDetalle!J313)</f>
        <v xml:space="preserve"> -  - </v>
      </c>
      <c r="K313">
        <v>61</v>
      </c>
      <c r="L313">
        <v>7</v>
      </c>
      <c r="M313">
        <v>54</v>
      </c>
      <c r="N313">
        <f t="shared" si="20"/>
        <v>0</v>
      </c>
      <c r="O313">
        <f t="shared" si="21"/>
        <v>3</v>
      </c>
      <c r="P313" t="str">
        <f t="shared" si="22"/>
        <v>OK</v>
      </c>
      <c r="Q313">
        <f t="shared" si="24"/>
        <v>0</v>
      </c>
      <c r="R313" t="str">
        <f t="shared" si="23"/>
        <v/>
      </c>
      <c r="S313" t="str">
        <f>IF(CompartenDetalle!G313="","",IF(ISNUMBER(SEARCH("DOBLE GRADO",G313)),"","1"))</f>
        <v/>
      </c>
      <c r="T313" t="str">
        <f>IF(N313=CompartenDetalle!N313,"","*")</f>
        <v/>
      </c>
      <c r="U313" t="str">
        <f>IF(O313=CompartenDetalle!O313,"","*")</f>
        <v/>
      </c>
      <c r="V313" t="str">
        <f>IF(P313=CompartenDetalle!P313,"","*")</f>
        <v/>
      </c>
      <c r="W313" t="str">
        <f>IF(Q313=CompartenDetalle!Q313,"","*")</f>
        <v/>
      </c>
      <c r="X313" t="str">
        <f>IF(R313=CompartenDetalle!R313,"","*")</f>
        <v/>
      </c>
      <c r="Y313" t="str">
        <f>IF(S313=CompartenDetalle!S313,"","*")</f>
        <v/>
      </c>
    </row>
    <row r="314" spans="4:25" hidden="1">
      <c r="D314" t="str">
        <f>_xlfn.CONCAT(CompartenDetalle!C314," - ",CompartenDetalle!D314," - ",CompartenDetalle!E314)</f>
        <v>3 - 2034028 - DESARROLLO DE APLICACIONES WEB</v>
      </c>
      <c r="G314" t="str">
        <f>CompartenDetalle!G314</f>
        <v>DOBLE GRADO EN INGENIERIA INFORMATICA E INGENIERIA DEL SOFTWARE (MOSTOLES)</v>
      </c>
      <c r="I314" t="str">
        <f>_xlfn.CONCAT(CompartenDetalle!H314," - ",CompartenDetalle!I314," - ",CompartenDetalle!J314)</f>
        <v>3 - 2114030 - DESARROLLO DE APLICACIONES WEB</v>
      </c>
      <c r="K314">
        <v>12</v>
      </c>
      <c r="L314">
        <v>1</v>
      </c>
      <c r="M314">
        <v>11</v>
      </c>
      <c r="N314">
        <f t="shared" si="20"/>
        <v>1</v>
      </c>
      <c r="O314">
        <f t="shared" si="21"/>
        <v>4</v>
      </c>
      <c r="P314" t="str">
        <f t="shared" si="22"/>
        <v>OK</v>
      </c>
      <c r="Q314">
        <f t="shared" si="24"/>
        <v>0</v>
      </c>
      <c r="R314">
        <f t="shared" si="23"/>
        <v>1</v>
      </c>
      <c r="S314" t="str">
        <f>IF(CompartenDetalle!G314="","",IF(ISNUMBER(SEARCH("DOBLE GRADO",G314)),"","1"))</f>
        <v/>
      </c>
      <c r="T314" t="str">
        <f>IF(N314=CompartenDetalle!N314,"","*")</f>
        <v/>
      </c>
      <c r="U314" t="str">
        <f>IF(O314=CompartenDetalle!O314,"","*")</f>
        <v/>
      </c>
      <c r="V314" t="str">
        <f>IF(P314=CompartenDetalle!P314,"","*")</f>
        <v/>
      </c>
      <c r="W314" t="str">
        <f>IF(Q314=CompartenDetalle!Q314,"","*")</f>
        <v/>
      </c>
      <c r="X314" t="str">
        <f>IF(R314=CompartenDetalle!R314,"","*")</f>
        <v/>
      </c>
      <c r="Y314" t="str">
        <f>IF(S314=CompartenDetalle!S314,"","*")</f>
        <v/>
      </c>
    </row>
    <row r="315" spans="4:25" hidden="1">
      <c r="D315" t="str">
        <f>_xlfn.CONCAT(CompartenDetalle!C315," - ",CompartenDetalle!D315," - ",CompartenDetalle!E315)</f>
        <v>3 - 2034028 - DESARROLLO DE APLICACIONES WEB</v>
      </c>
      <c r="G315" t="str">
        <f>CompartenDetalle!G315</f>
        <v>DOBLE GRADO EN INGENIERIA DEL SOFTWARE Y MATEMATICAS (MOSTOLES) I</v>
      </c>
      <c r="I315" t="str">
        <f>_xlfn.CONCAT(CompartenDetalle!H315," - ",CompartenDetalle!I315," - ",CompartenDetalle!J315)</f>
        <v>4 - 2118044 - DESARROLLO DE APLICACIONES WEB</v>
      </c>
      <c r="K315">
        <v>1</v>
      </c>
      <c r="L315">
        <v>0</v>
      </c>
      <c r="M315">
        <v>1</v>
      </c>
      <c r="N315">
        <f t="shared" si="20"/>
        <v>1</v>
      </c>
      <c r="O315">
        <f t="shared" si="21"/>
        <v>4</v>
      </c>
      <c r="P315" t="str">
        <f t="shared" si="22"/>
        <v>OK</v>
      </c>
      <c r="Q315">
        <f t="shared" si="24"/>
        <v>0</v>
      </c>
      <c r="R315">
        <f t="shared" si="23"/>
        <v>1</v>
      </c>
      <c r="S315" t="str">
        <f>IF(CompartenDetalle!G315="","",IF(ISNUMBER(SEARCH("DOBLE GRADO",G315)),"","1"))</f>
        <v/>
      </c>
      <c r="T315" t="str">
        <f>IF(N315=CompartenDetalle!N315,"","*")</f>
        <v/>
      </c>
      <c r="U315" t="str">
        <f>IF(O315=CompartenDetalle!O315,"","*")</f>
        <v/>
      </c>
      <c r="V315" t="str">
        <f>IF(P315=CompartenDetalle!P315,"","*")</f>
        <v/>
      </c>
      <c r="W315" t="str">
        <f>IF(Q315=CompartenDetalle!Q315,"","*")</f>
        <v/>
      </c>
      <c r="X315" t="str">
        <f>IF(R315=CompartenDetalle!R315,"","*")</f>
        <v/>
      </c>
      <c r="Y315" t="str">
        <f>IF(S315=CompartenDetalle!S315,"","*")</f>
        <v/>
      </c>
    </row>
    <row r="316" spans="4:25" hidden="1">
      <c r="D316" t="str">
        <f>_xlfn.CONCAT(CompartenDetalle!C316," - ",CompartenDetalle!D316," - ",CompartenDetalle!E316)</f>
        <v>3 - 2034028 - DESARROLLO DE APLICACIONES WEB</v>
      </c>
      <c r="G316" t="str">
        <f>CompartenDetalle!G316</f>
        <v>DOBLE GRADO EN INGENIERIA DEL SOFTWARE Y MATEMATICAS (MOSTOLES) II</v>
      </c>
      <c r="I316" t="str">
        <f>_xlfn.CONCAT(CompartenDetalle!H316," - ",CompartenDetalle!I316," - ",CompartenDetalle!J316)</f>
        <v>4 - 2316043 - DESARROLLO DE APLICACIONES WEB</v>
      </c>
      <c r="K316">
        <v>11</v>
      </c>
      <c r="L316">
        <v>3</v>
      </c>
      <c r="M316">
        <v>8</v>
      </c>
      <c r="N316">
        <f t="shared" si="20"/>
        <v>1</v>
      </c>
      <c r="O316">
        <f t="shared" si="21"/>
        <v>4</v>
      </c>
      <c r="P316" t="str">
        <f t="shared" si="22"/>
        <v>OK</v>
      </c>
      <c r="Q316">
        <f t="shared" si="24"/>
        <v>0</v>
      </c>
      <c r="R316">
        <f t="shared" si="23"/>
        <v>1</v>
      </c>
      <c r="S316" t="str">
        <f>IF(CompartenDetalle!G316="","",IF(ISNUMBER(SEARCH("DOBLE GRADO",G316)),"","1"))</f>
        <v/>
      </c>
      <c r="T316" t="str">
        <f>IF(N316=CompartenDetalle!N316,"","*")</f>
        <v/>
      </c>
      <c r="U316" t="str">
        <f>IF(O316=CompartenDetalle!O316,"","*")</f>
        <v/>
      </c>
      <c r="V316" t="str">
        <f>IF(P316=CompartenDetalle!P316,"","*")</f>
        <v/>
      </c>
      <c r="W316" t="str">
        <f>IF(Q316=CompartenDetalle!Q316,"","*")</f>
        <v/>
      </c>
      <c r="X316" t="str">
        <f>IF(R316=CompartenDetalle!R316,"","*")</f>
        <v/>
      </c>
      <c r="Y316" t="str">
        <f>IF(S316=CompartenDetalle!S316,"","*")</f>
        <v/>
      </c>
    </row>
    <row r="317" spans="4:25" hidden="1">
      <c r="D317" t="str">
        <f>_xlfn.CONCAT(CompartenDetalle!C317," - ",CompartenDetalle!D317," - ",CompartenDetalle!E317)</f>
        <v>3 - 2034028 - DESARROLLO DE APLICACIONES WEB</v>
      </c>
      <c r="G317">
        <f>CompartenDetalle!G317</f>
        <v>0</v>
      </c>
      <c r="I317" t="str">
        <f>_xlfn.CONCAT(CompartenDetalle!H317," - ",CompartenDetalle!I317," - ",CompartenDetalle!J317)</f>
        <v xml:space="preserve"> -  - </v>
      </c>
      <c r="K317">
        <v>61</v>
      </c>
      <c r="L317">
        <v>11</v>
      </c>
      <c r="M317">
        <v>50</v>
      </c>
      <c r="N317">
        <f t="shared" si="20"/>
        <v>0</v>
      </c>
      <c r="O317">
        <f t="shared" si="21"/>
        <v>4</v>
      </c>
      <c r="P317" t="str">
        <f t="shared" si="22"/>
        <v>OK</v>
      </c>
      <c r="Q317">
        <f t="shared" si="24"/>
        <v>0</v>
      </c>
      <c r="R317" t="str">
        <f t="shared" si="23"/>
        <v/>
      </c>
      <c r="S317" t="str">
        <f>IF(CompartenDetalle!G317="","",IF(ISNUMBER(SEARCH("DOBLE GRADO",G317)),"","1"))</f>
        <v/>
      </c>
      <c r="T317" t="str">
        <f>IF(N317=CompartenDetalle!N317,"","*")</f>
        <v/>
      </c>
      <c r="U317" t="str">
        <f>IF(O317=CompartenDetalle!O317,"","*")</f>
        <v/>
      </c>
      <c r="V317" t="str">
        <f>IF(P317=CompartenDetalle!P317,"","*")</f>
        <v/>
      </c>
      <c r="W317" t="str">
        <f>IF(Q317=CompartenDetalle!Q317,"","*")</f>
        <v/>
      </c>
      <c r="X317" t="str">
        <f>IF(R317=CompartenDetalle!R317,"","*")</f>
        <v/>
      </c>
      <c r="Y317" t="str">
        <f>IF(S317=CompartenDetalle!S317,"","*")</f>
        <v/>
      </c>
    </row>
    <row r="318" spans="4:25" hidden="1">
      <c r="D318" t="str">
        <f>_xlfn.CONCAT(CompartenDetalle!C318," - ",CompartenDetalle!D318," - ",CompartenDetalle!E318)</f>
        <v>3 - 2034029 - INTERACCION PERSONA-ORDENADOR</v>
      </c>
      <c r="G318" t="str">
        <f>CompartenDetalle!G318</f>
        <v>DOBLE GRADO EN INGENIERIA DEL SOFTWARE Y MATEMATICAS (MOSTOLES) II</v>
      </c>
      <c r="I318" t="str">
        <f>_xlfn.CONCAT(CompartenDetalle!H318," - ",CompartenDetalle!I318," - ",CompartenDetalle!J318)</f>
        <v>4 - 2316041 - INTERACCION PERSONA-ORDENADOR</v>
      </c>
      <c r="K318">
        <v>9</v>
      </c>
      <c r="L318">
        <v>3</v>
      </c>
      <c r="M318">
        <v>6</v>
      </c>
      <c r="N318">
        <f t="shared" si="20"/>
        <v>1</v>
      </c>
      <c r="O318">
        <f t="shared" si="21"/>
        <v>2</v>
      </c>
      <c r="P318" t="str">
        <f t="shared" si="22"/>
        <v>OK</v>
      </c>
      <c r="Q318">
        <f t="shared" si="24"/>
        <v>0</v>
      </c>
      <c r="R318">
        <f t="shared" si="23"/>
        <v>1</v>
      </c>
      <c r="S318" t="str">
        <f>IF(CompartenDetalle!G318="","",IF(ISNUMBER(SEARCH("DOBLE GRADO",G318)),"","1"))</f>
        <v/>
      </c>
      <c r="T318" t="str">
        <f>IF(N318=CompartenDetalle!N318,"","*")</f>
        <v/>
      </c>
      <c r="U318" t="str">
        <f>IF(O318=CompartenDetalle!O318,"","*")</f>
        <v/>
      </c>
      <c r="V318" t="str">
        <f>IF(P318=CompartenDetalle!P318,"","*")</f>
        <v/>
      </c>
      <c r="W318" t="str">
        <f>IF(Q318=CompartenDetalle!Q318,"","*")</f>
        <v/>
      </c>
      <c r="X318" t="str">
        <f>IF(R318=CompartenDetalle!R318,"","*")</f>
        <v/>
      </c>
      <c r="Y318" t="str">
        <f>IF(S318=CompartenDetalle!S318,"","*")</f>
        <v/>
      </c>
    </row>
    <row r="319" spans="4:25" hidden="1">
      <c r="D319" t="str">
        <f>_xlfn.CONCAT(CompartenDetalle!C319," - ",CompartenDetalle!D319," - ",CompartenDetalle!E319)</f>
        <v>3 - 2034029 - INTERACCION PERSONA-ORDENADOR</v>
      </c>
      <c r="G319">
        <f>CompartenDetalle!G319</f>
        <v>0</v>
      </c>
      <c r="I319" t="str">
        <f>_xlfn.CONCAT(CompartenDetalle!H319," - ",CompartenDetalle!I319," - ",CompartenDetalle!J319)</f>
        <v xml:space="preserve"> -  - </v>
      </c>
      <c r="K319">
        <v>48</v>
      </c>
      <c r="L319">
        <v>8</v>
      </c>
      <c r="M319">
        <v>40</v>
      </c>
      <c r="N319">
        <f t="shared" si="20"/>
        <v>0</v>
      </c>
      <c r="O319">
        <f t="shared" si="21"/>
        <v>2</v>
      </c>
      <c r="P319" t="str">
        <f t="shared" si="22"/>
        <v>OK</v>
      </c>
      <c r="Q319">
        <f t="shared" si="24"/>
        <v>0</v>
      </c>
      <c r="R319" t="str">
        <f t="shared" si="23"/>
        <v/>
      </c>
      <c r="S319" t="str">
        <f>IF(CompartenDetalle!G319="","",IF(ISNUMBER(SEARCH("DOBLE GRADO",G319)),"","1"))</f>
        <v/>
      </c>
      <c r="T319" t="str">
        <f>IF(N319=CompartenDetalle!N319,"","*")</f>
        <v/>
      </c>
      <c r="U319" t="str">
        <f>IF(O319=CompartenDetalle!O319,"","*")</f>
        <v/>
      </c>
      <c r="V319" t="str">
        <f>IF(P319=CompartenDetalle!P319,"","*")</f>
        <v/>
      </c>
      <c r="W319" t="str">
        <f>IF(Q319=CompartenDetalle!Q319,"","*")</f>
        <v/>
      </c>
      <c r="X319" t="str">
        <f>IF(R319=CompartenDetalle!R319,"","*")</f>
        <v/>
      </c>
      <c r="Y319" t="str">
        <f>IF(S319=CompartenDetalle!S319,"","*")</f>
        <v/>
      </c>
    </row>
    <row r="320" spans="4:25" hidden="1">
      <c r="D320" t="str">
        <f>_xlfn.CONCAT(CompartenDetalle!C320," - ",CompartenDetalle!D320," - ",CompartenDetalle!E320)</f>
        <v>3 - 2034030 - CALIDAD DEL SOFTWARE</v>
      </c>
      <c r="G320" t="str">
        <f>CompartenDetalle!G320</f>
        <v>DOBLE GRADO EN INGENIERIA INFORMATICA E INGENIERIA DEL SOFTWARE (MOSTOLES)</v>
      </c>
      <c r="I320" t="str">
        <f>_xlfn.CONCAT(CompartenDetalle!H320," - ",CompartenDetalle!I320," - ",CompartenDetalle!J320)</f>
        <v>4 - 2114037 - CALIDAD DEL SOFTWARE</v>
      </c>
      <c r="K320">
        <v>10</v>
      </c>
      <c r="L320">
        <v>2</v>
      </c>
      <c r="M320">
        <v>8</v>
      </c>
      <c r="N320">
        <f t="shared" si="20"/>
        <v>1</v>
      </c>
      <c r="O320">
        <f t="shared" si="21"/>
        <v>3</v>
      </c>
      <c r="P320" t="str">
        <f t="shared" si="22"/>
        <v>OK</v>
      </c>
      <c r="Q320">
        <f t="shared" si="24"/>
        <v>0</v>
      </c>
      <c r="R320">
        <f t="shared" si="23"/>
        <v>1</v>
      </c>
      <c r="S320" t="str">
        <f>IF(CompartenDetalle!G320="","",IF(ISNUMBER(SEARCH("DOBLE GRADO",G320)),"","1"))</f>
        <v/>
      </c>
      <c r="T320" t="str">
        <f>IF(N320=CompartenDetalle!N320,"","*")</f>
        <v/>
      </c>
      <c r="U320" t="str">
        <f>IF(O320=CompartenDetalle!O320,"","*")</f>
        <v/>
      </c>
      <c r="V320" t="str">
        <f>IF(P320=CompartenDetalle!P320,"","*")</f>
        <v/>
      </c>
      <c r="W320" t="str">
        <f>IF(Q320=CompartenDetalle!Q320,"","*")</f>
        <v/>
      </c>
      <c r="X320" t="str">
        <f>IF(R320=CompartenDetalle!R320,"","*")</f>
        <v/>
      </c>
      <c r="Y320" t="str">
        <f>IF(S320=CompartenDetalle!S320,"","*")</f>
        <v/>
      </c>
    </row>
    <row r="321" spans="4:25" hidden="1">
      <c r="D321" t="str">
        <f>_xlfn.CONCAT(CompartenDetalle!C321," - ",CompartenDetalle!D321," - ",CompartenDetalle!E321)</f>
        <v>3 - 2034030 - CALIDAD DEL SOFTWARE</v>
      </c>
      <c r="G321" t="str">
        <f>CompartenDetalle!G321</f>
        <v>DOBLE GRADO EN INGENIERIA DEL SOFTWARE Y MATEMATICAS (MOSTOLES) II</v>
      </c>
      <c r="I321" t="str">
        <f>_xlfn.CONCAT(CompartenDetalle!H321," - ",CompartenDetalle!I321," - ",CompartenDetalle!J321)</f>
        <v>4 - 2316042 - CALIDAD DEL SOFTWARE</v>
      </c>
      <c r="K321">
        <v>10</v>
      </c>
      <c r="L321">
        <v>3</v>
      </c>
      <c r="M321">
        <v>7</v>
      </c>
      <c r="N321">
        <f t="shared" si="20"/>
        <v>1</v>
      </c>
      <c r="O321">
        <f t="shared" si="21"/>
        <v>3</v>
      </c>
      <c r="P321" t="str">
        <f t="shared" si="22"/>
        <v>OK</v>
      </c>
      <c r="Q321">
        <f t="shared" si="24"/>
        <v>0</v>
      </c>
      <c r="R321">
        <f t="shared" si="23"/>
        <v>1</v>
      </c>
      <c r="S321" t="str">
        <f>IF(CompartenDetalle!G321="","",IF(ISNUMBER(SEARCH("DOBLE GRADO",G321)),"","1"))</f>
        <v/>
      </c>
      <c r="T321" t="str">
        <f>IF(N321=CompartenDetalle!N321,"","*")</f>
        <v/>
      </c>
      <c r="U321" t="str">
        <f>IF(O321=CompartenDetalle!O321,"","*")</f>
        <v/>
      </c>
      <c r="V321" t="str">
        <f>IF(P321=CompartenDetalle!P321,"","*")</f>
        <v/>
      </c>
      <c r="W321" t="str">
        <f>IF(Q321=CompartenDetalle!Q321,"","*")</f>
        <v/>
      </c>
      <c r="X321" t="str">
        <f>IF(R321=CompartenDetalle!R321,"","*")</f>
        <v/>
      </c>
      <c r="Y321" t="str">
        <f>IF(S321=CompartenDetalle!S321,"","*")</f>
        <v/>
      </c>
    </row>
    <row r="322" spans="4:25" hidden="1">
      <c r="D322" t="str">
        <f>_xlfn.CONCAT(CompartenDetalle!C322," - ",CompartenDetalle!D322," - ",CompartenDetalle!E322)</f>
        <v>3 - 2034030 - CALIDAD DEL SOFTWARE</v>
      </c>
      <c r="G322">
        <f>CompartenDetalle!G322</f>
        <v>0</v>
      </c>
      <c r="I322" t="str">
        <f>_xlfn.CONCAT(CompartenDetalle!H322," - ",CompartenDetalle!I322," - ",CompartenDetalle!J322)</f>
        <v xml:space="preserve"> -  - </v>
      </c>
      <c r="K322">
        <v>46</v>
      </c>
      <c r="L322">
        <v>8</v>
      </c>
      <c r="M322">
        <v>38</v>
      </c>
      <c r="N322">
        <f t="shared" si="20"/>
        <v>0</v>
      </c>
      <c r="O322">
        <f t="shared" si="21"/>
        <v>3</v>
      </c>
      <c r="P322" t="str">
        <f t="shared" si="22"/>
        <v>OK</v>
      </c>
      <c r="Q322">
        <f t="shared" si="24"/>
        <v>0</v>
      </c>
      <c r="R322" t="str">
        <f t="shared" si="23"/>
        <v/>
      </c>
      <c r="S322" t="str">
        <f>IF(CompartenDetalle!G322="","",IF(ISNUMBER(SEARCH("DOBLE GRADO",G322)),"","1"))</f>
        <v/>
      </c>
      <c r="T322" t="str">
        <f>IF(N322=CompartenDetalle!N322,"","*")</f>
        <v/>
      </c>
      <c r="U322" t="str">
        <f>IF(O322=CompartenDetalle!O322,"","*")</f>
        <v/>
      </c>
      <c r="V322" t="str">
        <f>IF(P322=CompartenDetalle!P322,"","*")</f>
        <v/>
      </c>
      <c r="W322" t="str">
        <f>IF(Q322=CompartenDetalle!Q322,"","*")</f>
        <v/>
      </c>
      <c r="X322" t="str">
        <f>IF(R322=CompartenDetalle!R322,"","*")</f>
        <v/>
      </c>
      <c r="Y322" t="str">
        <f>IF(S322=CompartenDetalle!S322,"","*")</f>
        <v/>
      </c>
    </row>
    <row r="323" spans="4:25" hidden="1">
      <c r="D323" t="str">
        <f>_xlfn.CONCAT(CompartenDetalle!C323," - ",CompartenDetalle!D323," - ",CompartenDetalle!E323)</f>
        <v>4 - 2034031 - INGENIERIA DE SISTEMAS DE INFORMACION</v>
      </c>
      <c r="G323">
        <f>CompartenDetalle!G323</f>
        <v>0</v>
      </c>
      <c r="I323" t="str">
        <f>_xlfn.CONCAT(CompartenDetalle!H323," - ",CompartenDetalle!I323," - ",CompartenDetalle!J323)</f>
        <v xml:space="preserve"> -  - </v>
      </c>
      <c r="K323">
        <v>35</v>
      </c>
      <c r="L323">
        <v>8</v>
      </c>
      <c r="M323">
        <v>27</v>
      </c>
      <c r="N323">
        <f t="shared" ref="N323:N386" si="25">IF(I323&lt;&gt;" -  - ",COUNTIF($I$2:$I$1176,I323),0)</f>
        <v>0</v>
      </c>
      <c r="O323">
        <f t="shared" ref="O323:O386" si="26">COUNTIF($D$2:$D$1176,D323)</f>
        <v>1</v>
      </c>
      <c r="P323" t="str">
        <f t="shared" ref="P323:P386" si="27">IF(I323=D323,1,"OK")</f>
        <v>OK</v>
      </c>
      <c r="Q323">
        <f t="shared" si="24"/>
        <v>0</v>
      </c>
      <c r="R323" t="str">
        <f t="shared" ref="R323:R386" si="28">IF(I323=" -  - ","",COUNTIF($D$2:$D$1176,I323))</f>
        <v/>
      </c>
      <c r="S323" t="str">
        <f>IF(CompartenDetalle!G323="","",IF(ISNUMBER(SEARCH("DOBLE GRADO",G323)),"","1"))</f>
        <v/>
      </c>
      <c r="T323" t="str">
        <f>IF(N323=CompartenDetalle!N323,"","*")</f>
        <v/>
      </c>
      <c r="U323" t="str">
        <f>IF(O323=CompartenDetalle!O323,"","*")</f>
        <v/>
      </c>
      <c r="V323" t="str">
        <f>IF(P323=CompartenDetalle!P323,"","*")</f>
        <v/>
      </c>
      <c r="W323" t="str">
        <f>IF(Q323=CompartenDetalle!Q323,"","*")</f>
        <v/>
      </c>
      <c r="X323" t="str">
        <f>IF(R323=CompartenDetalle!R323,"","*")</f>
        <v/>
      </c>
      <c r="Y323" t="str">
        <f>IF(S323=CompartenDetalle!S323,"","*")</f>
        <v/>
      </c>
    </row>
    <row r="324" spans="4:25" hidden="1">
      <c r="D324" t="str">
        <f>_xlfn.CONCAT(CompartenDetalle!C324," - ",CompartenDetalle!D324," - ",CompartenDetalle!E324)</f>
        <v>4 - 2034032 - PARADIGMAS DE PROGRAMACION</v>
      </c>
      <c r="G324" t="str">
        <f>CompartenDetalle!G324</f>
        <v>DOBLE GRADO EN INGENIERIA INFORMATICA E INGENIERIA DEL SOFTWARE (MOSTOLES)</v>
      </c>
      <c r="I324" t="str">
        <f>_xlfn.CONCAT(CompartenDetalle!H324," - ",CompartenDetalle!I324," - ",CompartenDetalle!J324)</f>
        <v>3 - 2114044 - PARADIGMAS DE PROGRAMACION</v>
      </c>
      <c r="K324">
        <v>7</v>
      </c>
      <c r="L324">
        <v>0</v>
      </c>
      <c r="M324">
        <v>7</v>
      </c>
      <c r="N324">
        <f t="shared" si="25"/>
        <v>1</v>
      </c>
      <c r="O324">
        <f t="shared" si="26"/>
        <v>2</v>
      </c>
      <c r="P324" t="str">
        <f t="shared" si="27"/>
        <v>OK</v>
      </c>
      <c r="Q324">
        <f t="shared" ref="Q324:Q387" si="29">COUNTIF($I$2:$I$1176,D324)</f>
        <v>0</v>
      </c>
      <c r="R324">
        <f t="shared" si="28"/>
        <v>1</v>
      </c>
      <c r="S324" t="str">
        <f>IF(CompartenDetalle!G324="","",IF(ISNUMBER(SEARCH("DOBLE GRADO",G324)),"","1"))</f>
        <v/>
      </c>
      <c r="T324" t="str">
        <f>IF(N324=CompartenDetalle!N324,"","*")</f>
        <v/>
      </c>
      <c r="U324" t="str">
        <f>IF(O324=CompartenDetalle!O324,"","*")</f>
        <v/>
      </c>
      <c r="V324" t="str">
        <f>IF(P324=CompartenDetalle!P324,"","*")</f>
        <v/>
      </c>
      <c r="W324" t="str">
        <f>IF(Q324=CompartenDetalle!Q324,"","*")</f>
        <v/>
      </c>
      <c r="X324" t="str">
        <f>IF(R324=CompartenDetalle!R324,"","*")</f>
        <v/>
      </c>
      <c r="Y324" t="str">
        <f>IF(S324=CompartenDetalle!S324,"","*")</f>
        <v/>
      </c>
    </row>
    <row r="325" spans="4:25" hidden="1">
      <c r="D325" t="str">
        <f>_xlfn.CONCAT(CompartenDetalle!C325," - ",CompartenDetalle!D325," - ",CompartenDetalle!E325)</f>
        <v>4 - 2034032 - PARADIGMAS DE PROGRAMACION</v>
      </c>
      <c r="G325">
        <f>CompartenDetalle!G325</f>
        <v>0</v>
      </c>
      <c r="I325" t="str">
        <f>_xlfn.CONCAT(CompartenDetalle!H325," - ",CompartenDetalle!I325," - ",CompartenDetalle!J325)</f>
        <v xml:space="preserve"> -  - </v>
      </c>
      <c r="K325">
        <v>23</v>
      </c>
      <c r="L325">
        <v>3</v>
      </c>
      <c r="M325">
        <v>20</v>
      </c>
      <c r="N325">
        <f t="shared" si="25"/>
        <v>0</v>
      </c>
      <c r="O325">
        <f t="shared" si="26"/>
        <v>2</v>
      </c>
      <c r="P325" t="str">
        <f t="shared" si="27"/>
        <v>OK</v>
      </c>
      <c r="Q325">
        <f t="shared" si="29"/>
        <v>0</v>
      </c>
      <c r="R325" t="str">
        <f t="shared" si="28"/>
        <v/>
      </c>
      <c r="S325" t="str">
        <f>IF(CompartenDetalle!G325="","",IF(ISNUMBER(SEARCH("DOBLE GRADO",G325)),"","1"))</f>
        <v/>
      </c>
      <c r="T325" t="str">
        <f>IF(N325=CompartenDetalle!N325,"","*")</f>
        <v/>
      </c>
      <c r="U325" t="str">
        <f>IF(O325=CompartenDetalle!O325,"","*")</f>
        <v/>
      </c>
      <c r="V325" t="str">
        <f>IF(P325=CompartenDetalle!P325,"","*")</f>
        <v/>
      </c>
      <c r="W325" t="str">
        <f>IF(Q325=CompartenDetalle!Q325,"","*")</f>
        <v/>
      </c>
      <c r="X325" t="str">
        <f>IF(R325=CompartenDetalle!R325,"","*")</f>
        <v/>
      </c>
      <c r="Y325" t="str">
        <f>IF(S325=CompartenDetalle!S325,"","*")</f>
        <v/>
      </c>
    </row>
    <row r="326" spans="4:25" hidden="1">
      <c r="D326" t="str">
        <f>_xlfn.CONCAT(CompartenDetalle!C326," - ",CompartenDetalle!D326," - ",CompartenDetalle!E326)</f>
        <v>4 - 2034033 - RECONOCIMIENTO ACADEMICO DE CREDITOS</v>
      </c>
      <c r="G326">
        <f>CompartenDetalle!G326</f>
        <v>0</v>
      </c>
      <c r="I326" t="str">
        <f>_xlfn.CONCAT(CompartenDetalle!H326," - ",CompartenDetalle!I326," - ",CompartenDetalle!J326)</f>
        <v xml:space="preserve"> -  - </v>
      </c>
      <c r="K326">
        <v>58</v>
      </c>
      <c r="L326">
        <v>8</v>
      </c>
      <c r="M326">
        <v>50</v>
      </c>
      <c r="N326">
        <f t="shared" si="25"/>
        <v>0</v>
      </c>
      <c r="O326">
        <f t="shared" si="26"/>
        <v>1</v>
      </c>
      <c r="P326" t="str">
        <f t="shared" si="27"/>
        <v>OK</v>
      </c>
      <c r="Q326">
        <f t="shared" si="29"/>
        <v>0</v>
      </c>
      <c r="R326" t="str">
        <f t="shared" si="28"/>
        <v/>
      </c>
      <c r="S326" t="str">
        <f>IF(CompartenDetalle!G326="","",IF(ISNUMBER(SEARCH("DOBLE GRADO",G326)),"","1"))</f>
        <v/>
      </c>
      <c r="T326" t="str">
        <f>IF(N326=CompartenDetalle!N326,"","*")</f>
        <v/>
      </c>
      <c r="U326" t="str">
        <f>IF(O326=CompartenDetalle!O326,"","*")</f>
        <v/>
      </c>
      <c r="V326" t="str">
        <f>IF(P326=CompartenDetalle!P326,"","*")</f>
        <v/>
      </c>
      <c r="W326" t="str">
        <f>IF(Q326=CompartenDetalle!Q326,"","*")</f>
        <v/>
      </c>
      <c r="X326" t="str">
        <f>IF(R326=CompartenDetalle!R326,"","*")</f>
        <v/>
      </c>
      <c r="Y326" t="str">
        <f>IF(S326=CompartenDetalle!S326,"","*")</f>
        <v/>
      </c>
    </row>
    <row r="327" spans="4:25" hidden="1">
      <c r="D327" t="str">
        <f>_xlfn.CONCAT(CompartenDetalle!C327," - ",CompartenDetalle!D327," - ",CompartenDetalle!E327)</f>
        <v>4 - 2034034 - MULTIMEDIA</v>
      </c>
      <c r="G327" t="str">
        <f>CompartenDetalle!G327</f>
        <v>DOBLE GRADO EN INGENIERIA INFORMATICA E INGENIERIA DEL SOFTWARE (MOSTOLES)</v>
      </c>
      <c r="I327" t="str">
        <f>_xlfn.CONCAT(CompartenDetalle!H327," - ",CompartenDetalle!I327," - ",CompartenDetalle!J327)</f>
        <v>4 - 2114039 - MULTIMEDIA</v>
      </c>
      <c r="K327">
        <v>10</v>
      </c>
      <c r="L327">
        <v>1</v>
      </c>
      <c r="M327">
        <v>9</v>
      </c>
      <c r="N327">
        <f t="shared" si="25"/>
        <v>1</v>
      </c>
      <c r="O327">
        <f t="shared" si="26"/>
        <v>2</v>
      </c>
      <c r="P327" t="str">
        <f t="shared" si="27"/>
        <v>OK</v>
      </c>
      <c r="Q327">
        <f t="shared" si="29"/>
        <v>0</v>
      </c>
      <c r="R327">
        <f t="shared" si="28"/>
        <v>1</v>
      </c>
      <c r="S327" t="str">
        <f>IF(CompartenDetalle!G327="","",IF(ISNUMBER(SEARCH("DOBLE GRADO",G327)),"","1"))</f>
        <v/>
      </c>
      <c r="T327" t="str">
        <f>IF(N327=CompartenDetalle!N327,"","*")</f>
        <v/>
      </c>
      <c r="U327" t="str">
        <f>IF(O327=CompartenDetalle!O327,"","*")</f>
        <v/>
      </c>
      <c r="V327" t="str">
        <f>IF(P327=CompartenDetalle!P327,"","*")</f>
        <v/>
      </c>
      <c r="W327" t="str">
        <f>IF(Q327=CompartenDetalle!Q327,"","*")</f>
        <v/>
      </c>
      <c r="X327" t="str">
        <f>IF(R327=CompartenDetalle!R327,"","*")</f>
        <v/>
      </c>
      <c r="Y327" t="str">
        <f>IF(S327=CompartenDetalle!S327,"","*")</f>
        <v/>
      </c>
    </row>
    <row r="328" spans="4:25" hidden="1">
      <c r="D328" t="str">
        <f>_xlfn.CONCAT(CompartenDetalle!C328," - ",CompartenDetalle!D328," - ",CompartenDetalle!E328)</f>
        <v>4 - 2034034 - MULTIMEDIA</v>
      </c>
      <c r="G328">
        <f>CompartenDetalle!G328</f>
        <v>0</v>
      </c>
      <c r="I328" t="str">
        <f>_xlfn.CONCAT(CompartenDetalle!H328," - ",CompartenDetalle!I328," - ",CompartenDetalle!J328)</f>
        <v xml:space="preserve"> -  - </v>
      </c>
      <c r="K328">
        <v>34</v>
      </c>
      <c r="L328">
        <v>9</v>
      </c>
      <c r="M328">
        <v>25</v>
      </c>
      <c r="N328">
        <f t="shared" si="25"/>
        <v>0</v>
      </c>
      <c r="O328">
        <f t="shared" si="26"/>
        <v>2</v>
      </c>
      <c r="P328" t="str">
        <f t="shared" si="27"/>
        <v>OK</v>
      </c>
      <c r="Q328">
        <f t="shared" si="29"/>
        <v>0</v>
      </c>
      <c r="R328" t="str">
        <f t="shared" si="28"/>
        <v/>
      </c>
      <c r="S328" t="str">
        <f>IF(CompartenDetalle!G328="","",IF(ISNUMBER(SEARCH("DOBLE GRADO",G328)),"","1"))</f>
        <v/>
      </c>
      <c r="T328" t="str">
        <f>IF(N328=CompartenDetalle!N328,"","*")</f>
        <v/>
      </c>
      <c r="U328" t="str">
        <f>IF(O328=CompartenDetalle!O328,"","*")</f>
        <v/>
      </c>
      <c r="V328" t="str">
        <f>IF(P328=CompartenDetalle!P328,"","*")</f>
        <v/>
      </c>
      <c r="W328" t="str">
        <f>IF(Q328=CompartenDetalle!Q328,"","*")</f>
        <v/>
      </c>
      <c r="X328" t="str">
        <f>IF(R328=CompartenDetalle!R328,"","*")</f>
        <v/>
      </c>
      <c r="Y328" t="str">
        <f>IF(S328=CompartenDetalle!S328,"","*")</f>
        <v/>
      </c>
    </row>
    <row r="329" spans="4:25" s="5" customFormat="1" hidden="1">
      <c r="D329" t="str">
        <f>_xlfn.CONCAT(CompartenDetalle!C329," - ",CompartenDetalle!D329," - ",CompartenDetalle!E329)</f>
        <v>4 - 2034035 - PROGRAMACION CONCURRENTE</v>
      </c>
      <c r="G329" t="str">
        <f>CompartenDetalle!G329</f>
        <v>GRADO EN INGENIERIA INFORMATICA (MOSTOLES)</v>
      </c>
      <c r="I329" t="str">
        <f>_xlfn.CONCAT(CompartenDetalle!H329," - ",CompartenDetalle!I329," - ",CompartenDetalle!J329)</f>
        <v>1 - 2033040 - PROGRAMACION CONCURRENTE</v>
      </c>
      <c r="J329"/>
      <c r="K329" s="5">
        <v>3</v>
      </c>
      <c r="L329" s="5">
        <v>1</v>
      </c>
      <c r="M329" s="5">
        <v>2</v>
      </c>
      <c r="N329">
        <f t="shared" si="25"/>
        <v>1</v>
      </c>
      <c r="O329" s="5">
        <f t="shared" si="26"/>
        <v>5</v>
      </c>
      <c r="P329" s="5" t="str">
        <f t="shared" si="27"/>
        <v>OK</v>
      </c>
      <c r="Q329">
        <f t="shared" si="29"/>
        <v>0</v>
      </c>
      <c r="R329">
        <f t="shared" si="28"/>
        <v>0</v>
      </c>
      <c r="S329" t="str">
        <f>IF(CompartenDetalle!G329="","",IF(ISNUMBER(SEARCH("DOBLE GRADO",G329)),"","1"))</f>
        <v>1</v>
      </c>
      <c r="T329" t="str">
        <f>IF(N329=CompartenDetalle!N329,"","*")</f>
        <v>*</v>
      </c>
      <c r="U329" t="str">
        <f>IF(O329=CompartenDetalle!O329,"","*")</f>
        <v/>
      </c>
      <c r="V329" t="str">
        <f>IF(P329=CompartenDetalle!P329,"","*")</f>
        <v/>
      </c>
      <c r="W329" t="str">
        <f>IF(Q329=CompartenDetalle!Q329,"","*")</f>
        <v/>
      </c>
      <c r="X329" t="str">
        <f>IF(R329=CompartenDetalle!R329,"","*")</f>
        <v>*</v>
      </c>
      <c r="Y329" t="str">
        <f>IF(S329=CompartenDetalle!S329,"","*")</f>
        <v/>
      </c>
    </row>
    <row r="330" spans="4:25" s="5" customFormat="1" hidden="1">
      <c r="D330" t="str">
        <f>_xlfn.CONCAT(CompartenDetalle!C330," - ",CompartenDetalle!D330," - ",CompartenDetalle!E330)</f>
        <v>4 - 2034035 - PROGRAMACION CONCURRENTE</v>
      </c>
      <c r="G330" t="str">
        <f>CompartenDetalle!G330</f>
        <v>GRADO EN INGENIERIA INFORMATICA (MOSTOLES)</v>
      </c>
      <c r="I330" t="str">
        <f>_xlfn.CONCAT(CompartenDetalle!H330," - ",CompartenDetalle!I330," - ",CompartenDetalle!J330)</f>
        <v>4 - 2033040 - PROGRAMACION CONCURRENTE</v>
      </c>
      <c r="J330"/>
      <c r="K330" s="5">
        <v>8</v>
      </c>
      <c r="L330" s="5">
        <v>0</v>
      </c>
      <c r="M330" s="5">
        <v>8</v>
      </c>
      <c r="N330">
        <f t="shared" si="25"/>
        <v>1</v>
      </c>
      <c r="O330" s="5">
        <f t="shared" si="26"/>
        <v>5</v>
      </c>
      <c r="P330" s="5" t="str">
        <f t="shared" si="27"/>
        <v>OK</v>
      </c>
      <c r="Q330">
        <f t="shared" si="29"/>
        <v>0</v>
      </c>
      <c r="R330">
        <f t="shared" si="28"/>
        <v>1</v>
      </c>
      <c r="S330" t="str">
        <f>IF(CompartenDetalle!G330="","",IF(ISNUMBER(SEARCH("DOBLE GRADO",G330)),"","1"))</f>
        <v>1</v>
      </c>
      <c r="T330" t="str">
        <f>IF(N330=CompartenDetalle!N330,"","*")</f>
        <v>*</v>
      </c>
      <c r="U330" t="str">
        <f>IF(O330=CompartenDetalle!O330,"","*")</f>
        <v/>
      </c>
      <c r="V330" t="str">
        <f>IF(P330=CompartenDetalle!P330,"","*")</f>
        <v/>
      </c>
      <c r="W330" t="str">
        <f>IF(Q330=CompartenDetalle!Q330,"","*")</f>
        <v/>
      </c>
      <c r="X330" t="str">
        <f>IF(R330=CompartenDetalle!R330,"","*")</f>
        <v/>
      </c>
      <c r="Y330" t="str">
        <f>IF(S330=CompartenDetalle!S330,"","*")</f>
        <v/>
      </c>
    </row>
    <row r="331" spans="4:25" s="1" customFormat="1" hidden="1">
      <c r="D331" t="str">
        <f>_xlfn.CONCAT(CompartenDetalle!C331," - ",CompartenDetalle!D331," - ",CompartenDetalle!E331)</f>
        <v>4 - 2034035 - PROGRAMACION CONCURRENTE</v>
      </c>
      <c r="G331" t="str">
        <f>CompartenDetalle!G331</f>
        <v>GRADO EN INGENIERIA INFORMATICA (MOSTOLES)</v>
      </c>
      <c r="H331" s="4"/>
      <c r="I331" t="str">
        <f>_xlfn.CONCAT(CompartenDetalle!H331," - ",CompartenDetalle!I331," - ",CompartenDetalle!J331)</f>
        <v xml:space="preserve"> - 2033040 - PROGRAMACION CONCURRENTE</v>
      </c>
      <c r="J331"/>
      <c r="K331" s="1">
        <v>2</v>
      </c>
      <c r="L331" s="1">
        <v>0</v>
      </c>
      <c r="M331" s="1">
        <v>2</v>
      </c>
      <c r="N331">
        <f t="shared" si="25"/>
        <v>1</v>
      </c>
      <c r="O331" s="1">
        <f t="shared" si="26"/>
        <v>5</v>
      </c>
      <c r="P331" s="1" t="str">
        <f t="shared" si="27"/>
        <v>OK</v>
      </c>
      <c r="Q331">
        <f t="shared" si="29"/>
        <v>0</v>
      </c>
      <c r="R331">
        <f t="shared" si="28"/>
        <v>0</v>
      </c>
      <c r="S331" t="str">
        <f>IF(CompartenDetalle!G331="","",IF(ISNUMBER(SEARCH("DOBLE GRADO",G331)),"","1"))</f>
        <v>1</v>
      </c>
      <c r="T331" t="str">
        <f>IF(N331=CompartenDetalle!N331,"","*")</f>
        <v>*</v>
      </c>
      <c r="U331" t="str">
        <f>IF(O331=CompartenDetalle!O331,"","*")</f>
        <v/>
      </c>
      <c r="V331" t="str">
        <f>IF(P331=CompartenDetalle!P331,"","*")</f>
        <v/>
      </c>
      <c r="W331" t="str">
        <f>IF(Q331=CompartenDetalle!Q331,"","*")</f>
        <v/>
      </c>
      <c r="X331" t="str">
        <f>IF(R331=CompartenDetalle!R331,"","*")</f>
        <v>*</v>
      </c>
      <c r="Y331" t="str">
        <f>IF(S331=CompartenDetalle!S331,"","*")</f>
        <v/>
      </c>
    </row>
    <row r="332" spans="4:25" hidden="1">
      <c r="D332" t="str">
        <f>_xlfn.CONCAT(CompartenDetalle!C332," - ",CompartenDetalle!D332," - ",CompartenDetalle!E332)</f>
        <v>4 - 2034035 - PROGRAMACION CONCURRENTE</v>
      </c>
      <c r="G332" t="str">
        <f>CompartenDetalle!G332</f>
        <v>DOBLE GRADO EN INGENIERIA INFORMATICA E INGENIERIA DEL SOFTWARE (MOSTOLES)</v>
      </c>
      <c r="I332" t="str">
        <f>_xlfn.CONCAT(CompartenDetalle!H332," - ",CompartenDetalle!I332," - ",CompartenDetalle!J332)</f>
        <v>4 - 2114045 - PROGRAMACION CONCURRENTE</v>
      </c>
      <c r="K332">
        <v>4</v>
      </c>
      <c r="L332">
        <v>0</v>
      </c>
      <c r="M332">
        <v>4</v>
      </c>
      <c r="N332">
        <f t="shared" si="25"/>
        <v>1</v>
      </c>
      <c r="O332">
        <f t="shared" si="26"/>
        <v>5</v>
      </c>
      <c r="P332" t="str">
        <f t="shared" si="27"/>
        <v>OK</v>
      </c>
      <c r="Q332">
        <f t="shared" si="29"/>
        <v>0</v>
      </c>
      <c r="R332">
        <f t="shared" si="28"/>
        <v>1</v>
      </c>
      <c r="S332" t="str">
        <f>IF(CompartenDetalle!G332="","",IF(ISNUMBER(SEARCH("DOBLE GRADO",G332)),"","1"))</f>
        <v/>
      </c>
      <c r="T332" t="str">
        <f>IF(N332=CompartenDetalle!N332,"","*")</f>
        <v/>
      </c>
      <c r="U332" t="str">
        <f>IF(O332=CompartenDetalle!O332,"","*")</f>
        <v/>
      </c>
      <c r="V332" t="str">
        <f>IF(P332=CompartenDetalle!P332,"","*")</f>
        <v/>
      </c>
      <c r="W332" t="str">
        <f>IF(Q332=CompartenDetalle!Q332,"","*")</f>
        <v/>
      </c>
      <c r="X332" t="str">
        <f>IF(R332=CompartenDetalle!R332,"","*")</f>
        <v/>
      </c>
      <c r="Y332" t="str">
        <f>IF(S332=CompartenDetalle!S332,"","*")</f>
        <v/>
      </c>
    </row>
    <row r="333" spans="4:25" hidden="1">
      <c r="D333" t="str">
        <f>_xlfn.CONCAT(CompartenDetalle!C333," - ",CompartenDetalle!D333," - ",CompartenDetalle!E333)</f>
        <v>4 - 2034035 - PROGRAMACION CONCURRENTE</v>
      </c>
      <c r="G333">
        <f>CompartenDetalle!G333</f>
        <v>0</v>
      </c>
      <c r="I333" t="str">
        <f>_xlfn.CONCAT(CompartenDetalle!H333," - ",CompartenDetalle!I333," - ",CompartenDetalle!J333)</f>
        <v xml:space="preserve"> -  - </v>
      </c>
      <c r="K333">
        <v>11</v>
      </c>
      <c r="L333">
        <v>2</v>
      </c>
      <c r="M333">
        <v>9</v>
      </c>
      <c r="N333">
        <f t="shared" si="25"/>
        <v>0</v>
      </c>
      <c r="O333">
        <f t="shared" si="26"/>
        <v>5</v>
      </c>
      <c r="P333" t="str">
        <f t="shared" si="27"/>
        <v>OK</v>
      </c>
      <c r="Q333">
        <f t="shared" si="29"/>
        <v>0</v>
      </c>
      <c r="R333" t="str">
        <f t="shared" si="28"/>
        <v/>
      </c>
      <c r="S333" t="str">
        <f>IF(CompartenDetalle!G333="","",IF(ISNUMBER(SEARCH("DOBLE GRADO",G333)),"","1"))</f>
        <v/>
      </c>
      <c r="T333" t="str">
        <f>IF(N333=CompartenDetalle!N333,"","*")</f>
        <v/>
      </c>
      <c r="U333" t="str">
        <f>IF(O333=CompartenDetalle!O333,"","*")</f>
        <v/>
      </c>
      <c r="V333" t="str">
        <f>IF(P333=CompartenDetalle!P333,"","*")</f>
        <v/>
      </c>
      <c r="W333" t="str">
        <f>IF(Q333=CompartenDetalle!Q333,"","*")</f>
        <v/>
      </c>
      <c r="X333" t="str">
        <f>IF(R333=CompartenDetalle!R333,"","*")</f>
        <v/>
      </c>
      <c r="Y333" t="str">
        <f>IF(S333=CompartenDetalle!S333,"","*")</f>
        <v/>
      </c>
    </row>
    <row r="334" spans="4:25" hidden="1">
      <c r="D334" t="str">
        <f>_xlfn.CONCAT(CompartenDetalle!C334," - ",CompartenDetalle!D334," - ",CompartenDetalle!E334)</f>
        <v>4 - 2034036 - PRACTICAS EXTERNAS</v>
      </c>
      <c r="G334">
        <f>CompartenDetalle!G334</f>
        <v>0</v>
      </c>
      <c r="I334" t="str">
        <f>_xlfn.CONCAT(CompartenDetalle!H334," - ",CompartenDetalle!I334," - ",CompartenDetalle!J334)</f>
        <v xml:space="preserve"> -  - </v>
      </c>
      <c r="K334">
        <v>53</v>
      </c>
      <c r="L334">
        <v>8</v>
      </c>
      <c r="M334">
        <v>45</v>
      </c>
      <c r="N334">
        <f t="shared" si="25"/>
        <v>0</v>
      </c>
      <c r="O334">
        <f t="shared" si="26"/>
        <v>1</v>
      </c>
      <c r="P334" t="str">
        <f t="shared" si="27"/>
        <v>OK</v>
      </c>
      <c r="Q334">
        <f t="shared" si="29"/>
        <v>0</v>
      </c>
      <c r="R334" t="str">
        <f t="shared" si="28"/>
        <v/>
      </c>
      <c r="S334" t="str">
        <f>IF(CompartenDetalle!G334="","",IF(ISNUMBER(SEARCH("DOBLE GRADO",G334)),"","1"))</f>
        <v/>
      </c>
      <c r="T334" t="str">
        <f>IF(N334=CompartenDetalle!N334,"","*")</f>
        <v/>
      </c>
      <c r="U334" t="str">
        <f>IF(O334=CompartenDetalle!O334,"","*")</f>
        <v/>
      </c>
      <c r="V334" t="str">
        <f>IF(P334=CompartenDetalle!P334,"","*")</f>
        <v/>
      </c>
      <c r="W334" t="str">
        <f>IF(Q334=CompartenDetalle!Q334,"","*")</f>
        <v/>
      </c>
      <c r="X334" t="str">
        <f>IF(R334=CompartenDetalle!R334,"","*")</f>
        <v/>
      </c>
      <c r="Y334" t="str">
        <f>IF(S334=CompartenDetalle!S334,"","*")</f>
        <v/>
      </c>
    </row>
    <row r="335" spans="4:25" hidden="1">
      <c r="D335" t="str">
        <f>_xlfn.CONCAT(CompartenDetalle!C335," - ",CompartenDetalle!D335," - ",CompartenDetalle!E335)</f>
        <v>4 - 2034037 - TRABAJO FIN DE GRADO</v>
      </c>
      <c r="G335">
        <f>CompartenDetalle!G335</f>
        <v>0</v>
      </c>
      <c r="I335" t="str">
        <f>_xlfn.CONCAT(CompartenDetalle!H335," - ",CompartenDetalle!I335," - ",CompartenDetalle!J335)</f>
        <v xml:space="preserve"> -  - </v>
      </c>
      <c r="K335">
        <v>92</v>
      </c>
      <c r="L335">
        <v>18</v>
      </c>
      <c r="M335">
        <v>74</v>
      </c>
      <c r="N335">
        <f t="shared" si="25"/>
        <v>0</v>
      </c>
      <c r="O335">
        <f t="shared" si="26"/>
        <v>1</v>
      </c>
      <c r="P335" t="str">
        <f t="shared" si="27"/>
        <v>OK</v>
      </c>
      <c r="Q335">
        <f t="shared" si="29"/>
        <v>0</v>
      </c>
      <c r="R335" t="str">
        <f t="shared" si="28"/>
        <v/>
      </c>
      <c r="S335" t="str">
        <f>IF(CompartenDetalle!G335="","",IF(ISNUMBER(SEARCH("DOBLE GRADO",G335)),"","1"))</f>
        <v/>
      </c>
      <c r="T335" t="str">
        <f>IF(N335=CompartenDetalle!N335,"","*")</f>
        <v/>
      </c>
      <c r="U335" t="str">
        <f>IF(O335=CompartenDetalle!O335,"","*")</f>
        <v/>
      </c>
      <c r="V335" t="str">
        <f>IF(P335=CompartenDetalle!P335,"","*")</f>
        <v/>
      </c>
      <c r="W335" t="str">
        <f>IF(Q335=CompartenDetalle!Q335,"","*")</f>
        <v/>
      </c>
      <c r="X335" t="str">
        <f>IF(R335=CompartenDetalle!R335,"","*")</f>
        <v/>
      </c>
      <c r="Y335" t="str">
        <f>IF(S335=CompartenDetalle!S335,"","*")</f>
        <v/>
      </c>
    </row>
    <row r="336" spans="4:25" hidden="1">
      <c r="D336" t="str">
        <f>_xlfn.CONCAT(CompartenDetalle!C336," - ",CompartenDetalle!D336," - ",CompartenDetalle!E336)</f>
        <v>4 - 2034039 - TECNOLOGIAS DE BASES DE DATOS</v>
      </c>
      <c r="G336" t="str">
        <f>CompartenDetalle!G336</f>
        <v>DOBLE GRADO EN INGENIERIA INFORMATICA E INGENIERIA DEL SOFTWARE (MOSTOLES)</v>
      </c>
      <c r="I336" t="str">
        <f>_xlfn.CONCAT(CompartenDetalle!H336," - ",CompartenDetalle!I336," - ",CompartenDetalle!J336)</f>
        <v>4 - 2114049 - TECNOLOGIAS DE BASES DE DATOS</v>
      </c>
      <c r="K336">
        <v>1</v>
      </c>
      <c r="L336">
        <v>0</v>
      </c>
      <c r="M336">
        <v>1</v>
      </c>
      <c r="N336">
        <f t="shared" si="25"/>
        <v>1</v>
      </c>
      <c r="O336">
        <f t="shared" si="26"/>
        <v>2</v>
      </c>
      <c r="P336" t="str">
        <f t="shared" si="27"/>
        <v>OK</v>
      </c>
      <c r="Q336">
        <f t="shared" si="29"/>
        <v>0</v>
      </c>
      <c r="R336">
        <f t="shared" si="28"/>
        <v>1</v>
      </c>
      <c r="S336" t="str">
        <f>IF(CompartenDetalle!G336="","",IF(ISNUMBER(SEARCH("DOBLE GRADO",G336)),"","1"))</f>
        <v/>
      </c>
      <c r="T336" t="str">
        <f>IF(N336=CompartenDetalle!N336,"","*")</f>
        <v/>
      </c>
      <c r="U336" t="str">
        <f>IF(O336=CompartenDetalle!O336,"","*")</f>
        <v/>
      </c>
      <c r="V336" t="str">
        <f>IF(P336=CompartenDetalle!P336,"","*")</f>
        <v/>
      </c>
      <c r="W336" t="str">
        <f>IF(Q336=CompartenDetalle!Q336,"","*")</f>
        <v/>
      </c>
      <c r="X336" t="str">
        <f>IF(R336=CompartenDetalle!R336,"","*")</f>
        <v/>
      </c>
      <c r="Y336" t="str">
        <f>IF(S336=CompartenDetalle!S336,"","*")</f>
        <v/>
      </c>
    </row>
    <row r="337" spans="4:25" hidden="1">
      <c r="D337" t="str">
        <f>_xlfn.CONCAT(CompartenDetalle!C337," - ",CompartenDetalle!D337," - ",CompartenDetalle!E337)</f>
        <v>4 - 2034039 - TECNOLOGIAS DE BASES DE DATOS</v>
      </c>
      <c r="G337">
        <f>CompartenDetalle!G337</f>
        <v>0</v>
      </c>
      <c r="I337" t="str">
        <f>_xlfn.CONCAT(CompartenDetalle!H337," - ",CompartenDetalle!I337," - ",CompartenDetalle!J337)</f>
        <v xml:space="preserve"> -  - </v>
      </c>
      <c r="K337">
        <v>30</v>
      </c>
      <c r="L337">
        <v>6</v>
      </c>
      <c r="M337">
        <v>24</v>
      </c>
      <c r="N337">
        <f t="shared" si="25"/>
        <v>0</v>
      </c>
      <c r="O337">
        <f t="shared" si="26"/>
        <v>2</v>
      </c>
      <c r="P337" t="str">
        <f t="shared" si="27"/>
        <v>OK</v>
      </c>
      <c r="Q337">
        <f t="shared" si="29"/>
        <v>0</v>
      </c>
      <c r="R337" t="str">
        <f t="shared" si="28"/>
        <v/>
      </c>
      <c r="S337" t="str">
        <f>IF(CompartenDetalle!G337="","",IF(ISNUMBER(SEARCH("DOBLE GRADO",G337)),"","1"))</f>
        <v/>
      </c>
      <c r="T337" t="str">
        <f>IF(N337=CompartenDetalle!N337,"","*")</f>
        <v/>
      </c>
      <c r="U337" t="str">
        <f>IF(O337=CompartenDetalle!O337,"","*")</f>
        <v/>
      </c>
      <c r="V337" t="str">
        <f>IF(P337=CompartenDetalle!P337,"","*")</f>
        <v/>
      </c>
      <c r="W337" t="str">
        <f>IF(Q337=CompartenDetalle!Q337,"","*")</f>
        <v/>
      </c>
      <c r="X337" t="str">
        <f>IF(R337=CompartenDetalle!R337,"","*")</f>
        <v/>
      </c>
      <c r="Y337" t="str">
        <f>IF(S337=CompartenDetalle!S337,"","*")</f>
        <v/>
      </c>
    </row>
    <row r="338" spans="4:25">
      <c r="D338" t="str">
        <f>_xlfn.CONCAT(CompartenDetalle!C338," - ",CompartenDetalle!D338," - ",CompartenDetalle!E338)</f>
        <v>4 - 2034040 - LABORATORIO DE DISPOSITIVOS MOVILES</v>
      </c>
      <c r="G338">
        <f>CompartenDetalle!G338</f>
        <v>0</v>
      </c>
      <c r="I338" t="str">
        <f>_xlfn.CONCAT(CompartenDetalle!H338," - ",CompartenDetalle!I338," - ",CompartenDetalle!J338)</f>
        <v xml:space="preserve"> -  - </v>
      </c>
      <c r="K338">
        <v>15</v>
      </c>
      <c r="L338">
        <v>3</v>
      </c>
      <c r="M338">
        <v>12</v>
      </c>
      <c r="N338">
        <f t="shared" si="25"/>
        <v>0</v>
      </c>
      <c r="O338">
        <f t="shared" si="26"/>
        <v>1</v>
      </c>
      <c r="P338" t="str">
        <f t="shared" si="27"/>
        <v>OK</v>
      </c>
      <c r="Q338">
        <f t="shared" si="29"/>
        <v>1</v>
      </c>
      <c r="R338" t="str">
        <f t="shared" si="28"/>
        <v/>
      </c>
      <c r="S338" t="str">
        <f>IF(CompartenDetalle!G338="","",IF(ISNUMBER(SEARCH("DOBLE GRADO",G338)),"","1"))</f>
        <v/>
      </c>
      <c r="T338" t="str">
        <f>IF(N338=CompartenDetalle!N338,"","*")</f>
        <v/>
      </c>
      <c r="U338" t="str">
        <f>IF(O338=CompartenDetalle!O338,"","*")</f>
        <v/>
      </c>
      <c r="V338" t="str">
        <f>IF(P338=CompartenDetalle!P338,"","*")</f>
        <v/>
      </c>
      <c r="W338" t="str">
        <f>IF(Q338=CompartenDetalle!Q338,"","*")</f>
        <v>*</v>
      </c>
      <c r="X338" t="str">
        <f>IF(R338=CompartenDetalle!R338,"","*")</f>
        <v/>
      </c>
      <c r="Y338" t="str">
        <f>IF(S338=CompartenDetalle!S338,"","*")</f>
        <v/>
      </c>
    </row>
    <row r="339" spans="4:25">
      <c r="D339" t="str">
        <f>_xlfn.CONCAT(CompartenDetalle!C339," - ",CompartenDetalle!D339," - ",CompartenDetalle!E339)</f>
        <v>4 - 2034041 - GRAFICOS POR COMPUTADOR</v>
      </c>
      <c r="G339">
        <f>CompartenDetalle!G339</f>
        <v>0</v>
      </c>
      <c r="I339" t="str">
        <f>_xlfn.CONCAT(CompartenDetalle!H339," - ",CompartenDetalle!I339," - ",CompartenDetalle!J339)</f>
        <v xml:space="preserve"> -  - </v>
      </c>
      <c r="K339">
        <v>32</v>
      </c>
      <c r="L339">
        <v>8</v>
      </c>
      <c r="M339">
        <v>24</v>
      </c>
      <c r="N339">
        <f t="shared" si="25"/>
        <v>0</v>
      </c>
      <c r="O339">
        <f t="shared" si="26"/>
        <v>1</v>
      </c>
      <c r="P339" t="str">
        <f t="shared" si="27"/>
        <v>OK</v>
      </c>
      <c r="Q339">
        <f t="shared" si="29"/>
        <v>1</v>
      </c>
      <c r="R339" t="str">
        <f t="shared" si="28"/>
        <v/>
      </c>
      <c r="S339" t="str">
        <f>IF(CompartenDetalle!G339="","",IF(ISNUMBER(SEARCH("DOBLE GRADO",G339)),"","1"))</f>
        <v/>
      </c>
      <c r="T339" t="str">
        <f>IF(N339=CompartenDetalle!N339,"","*")</f>
        <v/>
      </c>
      <c r="U339" t="str">
        <f>IF(O339=CompartenDetalle!O339,"","*")</f>
        <v/>
      </c>
      <c r="V339" t="str">
        <f>IF(P339=CompartenDetalle!P339,"","*")</f>
        <v/>
      </c>
      <c r="W339" t="str">
        <f>IF(Q339=CompartenDetalle!Q339,"","*")</f>
        <v>*</v>
      </c>
      <c r="X339" t="str">
        <f>IF(R339=CompartenDetalle!R339,"","*")</f>
        <v/>
      </c>
      <c r="Y339" t="str">
        <f>IF(S339=CompartenDetalle!S339,"","*")</f>
        <v/>
      </c>
    </row>
    <row r="340" spans="4:25" hidden="1">
      <c r="D340" t="str">
        <f>_xlfn.CONCAT(CompartenDetalle!C340," - ",CompartenDetalle!D340," - ",CompartenDetalle!E340)</f>
        <v>1 - 2059001 - LOGICA</v>
      </c>
      <c r="G340" t="str">
        <f>CompartenDetalle!G340</f>
        <v>DOBLE GRADO EN CRIMINOLOGIA E INGENIERIA INFORMATICA (VICALVARO)</v>
      </c>
      <c r="I340" t="str">
        <f>_xlfn.CONCAT(CompartenDetalle!H340," - ",CompartenDetalle!I340," - ",CompartenDetalle!J340)</f>
        <v>2 - 2243014 - LOGICA</v>
      </c>
      <c r="K340">
        <v>7</v>
      </c>
      <c r="L340">
        <v>5</v>
      </c>
      <c r="M340">
        <v>2</v>
      </c>
      <c r="N340">
        <f t="shared" si="25"/>
        <v>1</v>
      </c>
      <c r="O340">
        <f t="shared" si="26"/>
        <v>3</v>
      </c>
      <c r="P340" t="str">
        <f t="shared" si="27"/>
        <v>OK</v>
      </c>
      <c r="Q340">
        <f t="shared" si="29"/>
        <v>0</v>
      </c>
      <c r="R340">
        <f t="shared" si="28"/>
        <v>0</v>
      </c>
      <c r="S340" t="str">
        <f>IF(CompartenDetalle!G340="","",IF(ISNUMBER(SEARCH("DOBLE GRADO",G340)),"","1"))</f>
        <v/>
      </c>
      <c r="T340" t="str">
        <f>IF(N340=CompartenDetalle!N340,"","*")</f>
        <v/>
      </c>
      <c r="U340" t="str">
        <f>IF(O340=CompartenDetalle!O340,"","*")</f>
        <v/>
      </c>
      <c r="V340" t="str">
        <f>IF(P340=CompartenDetalle!P340,"","*")</f>
        <v/>
      </c>
      <c r="W340" t="str">
        <f>IF(Q340=CompartenDetalle!Q340,"","*")</f>
        <v/>
      </c>
      <c r="X340" t="str">
        <f>IF(R340=CompartenDetalle!R340,"","*")</f>
        <v/>
      </c>
      <c r="Y340" t="str">
        <f>IF(S340=CompartenDetalle!S340,"","*")</f>
        <v/>
      </c>
    </row>
    <row r="341" spans="4:25" hidden="1">
      <c r="D341" t="str">
        <f>_xlfn.CONCAT(CompartenDetalle!C341," - ",CompartenDetalle!D341," - ",CompartenDetalle!E341)</f>
        <v>1 - 2059001 - LOGICA</v>
      </c>
      <c r="G341" t="str">
        <f>CompartenDetalle!G341</f>
        <v>DOBLE GRADO EN INGENIERIA INFORMATICA (PRESENCIAL) Y ADMINISTRACION Y DIRECCION DE EMPRESAS (A DISTANCIA) (VICALVARO)</v>
      </c>
      <c r="I341" t="str">
        <f>_xlfn.CONCAT(CompartenDetalle!H341," - ",CompartenDetalle!I341," - ",CompartenDetalle!J341)</f>
        <v>1 - 2269002 - LOGICA</v>
      </c>
      <c r="K341">
        <v>17</v>
      </c>
      <c r="L341">
        <v>4</v>
      </c>
      <c r="M341">
        <v>13</v>
      </c>
      <c r="N341">
        <f t="shared" si="25"/>
        <v>1</v>
      </c>
      <c r="O341">
        <f t="shared" si="26"/>
        <v>3</v>
      </c>
      <c r="P341" t="str">
        <f t="shared" si="27"/>
        <v>OK</v>
      </c>
      <c r="Q341">
        <f t="shared" si="29"/>
        <v>0</v>
      </c>
      <c r="R341">
        <f t="shared" si="28"/>
        <v>1</v>
      </c>
      <c r="S341" t="str">
        <f>IF(CompartenDetalle!G341="","",IF(ISNUMBER(SEARCH("DOBLE GRADO",G341)),"","1"))</f>
        <v/>
      </c>
      <c r="T341" t="str">
        <f>IF(N341=CompartenDetalle!N341,"","*")</f>
        <v/>
      </c>
      <c r="U341" t="str">
        <f>IF(O341=CompartenDetalle!O341,"","*")</f>
        <v/>
      </c>
      <c r="V341" t="str">
        <f>IF(P341=CompartenDetalle!P341,"","*")</f>
        <v/>
      </c>
      <c r="W341" t="str">
        <f>IF(Q341=CompartenDetalle!Q341,"","*")</f>
        <v/>
      </c>
      <c r="X341" t="str">
        <f>IF(R341=CompartenDetalle!R341,"","*")</f>
        <v/>
      </c>
      <c r="Y341" t="str">
        <f>IF(S341=CompartenDetalle!S341,"","*")</f>
        <v/>
      </c>
    </row>
    <row r="342" spans="4:25" hidden="1">
      <c r="D342" t="str">
        <f>_xlfn.CONCAT(CompartenDetalle!C342," - ",CompartenDetalle!D342," - ",CompartenDetalle!E342)</f>
        <v>1 - 2059001 - LOGICA</v>
      </c>
      <c r="G342">
        <f>CompartenDetalle!G342</f>
        <v>0</v>
      </c>
      <c r="I342" t="str">
        <f>_xlfn.CONCAT(CompartenDetalle!H342," - ",CompartenDetalle!I342," - ",CompartenDetalle!J342)</f>
        <v xml:space="preserve"> -  - </v>
      </c>
      <c r="K342">
        <v>60</v>
      </c>
      <c r="L342">
        <v>8</v>
      </c>
      <c r="M342">
        <v>52</v>
      </c>
      <c r="N342">
        <f t="shared" si="25"/>
        <v>0</v>
      </c>
      <c r="O342">
        <f t="shared" si="26"/>
        <v>3</v>
      </c>
      <c r="P342" t="str">
        <f t="shared" si="27"/>
        <v>OK</v>
      </c>
      <c r="Q342">
        <f t="shared" si="29"/>
        <v>0</v>
      </c>
      <c r="R342" t="str">
        <f t="shared" si="28"/>
        <v/>
      </c>
      <c r="S342" t="str">
        <f>IF(CompartenDetalle!G342="","",IF(ISNUMBER(SEARCH("DOBLE GRADO",G342)),"","1"))</f>
        <v/>
      </c>
      <c r="T342" t="str">
        <f>IF(N342=CompartenDetalle!N342,"","*")</f>
        <v/>
      </c>
      <c r="U342" t="str">
        <f>IF(O342=CompartenDetalle!O342,"","*")</f>
        <v/>
      </c>
      <c r="V342" t="str">
        <f>IF(P342=CompartenDetalle!P342,"","*")</f>
        <v/>
      </c>
      <c r="W342" t="str">
        <f>IF(Q342=CompartenDetalle!Q342,"","*")</f>
        <v/>
      </c>
      <c r="X342" t="str">
        <f>IF(R342=CompartenDetalle!R342,"","*")</f>
        <v/>
      </c>
      <c r="Y342" t="str">
        <f>IF(S342=CompartenDetalle!S342,"","*")</f>
        <v/>
      </c>
    </row>
    <row r="343" spans="4:25" hidden="1">
      <c r="D343" t="str">
        <f>_xlfn.CONCAT(CompartenDetalle!C343," - ",CompartenDetalle!D343," - ",CompartenDetalle!E343)</f>
        <v>1 - 2059002 - MATEMATICA DISCRETA Y ALGEBRA</v>
      </c>
      <c r="G343" t="str">
        <f>CompartenDetalle!G343</f>
        <v>DOBLE GRADO EN CRIMINOLOGIA E INGENIERIA INFORMATICA (VICALVARO)</v>
      </c>
      <c r="I343" t="str">
        <f>_xlfn.CONCAT(CompartenDetalle!H343," - ",CompartenDetalle!I343," - ",CompartenDetalle!J343)</f>
        <v>1 - 2243005 - MATEMATICA DISCRETA Y ALGEBRA</v>
      </c>
      <c r="K343">
        <v>15</v>
      </c>
      <c r="L343">
        <v>9</v>
      </c>
      <c r="M343">
        <v>6</v>
      </c>
      <c r="N343">
        <f t="shared" si="25"/>
        <v>1</v>
      </c>
      <c r="O343">
        <f t="shared" si="26"/>
        <v>3</v>
      </c>
      <c r="P343" t="str">
        <f t="shared" si="27"/>
        <v>OK</v>
      </c>
      <c r="Q343">
        <f t="shared" si="29"/>
        <v>0</v>
      </c>
      <c r="R343">
        <f t="shared" si="28"/>
        <v>0</v>
      </c>
      <c r="S343" t="str">
        <f>IF(CompartenDetalle!G343="","",IF(ISNUMBER(SEARCH("DOBLE GRADO",G343)),"","1"))</f>
        <v/>
      </c>
      <c r="T343" t="str">
        <f>IF(N343=CompartenDetalle!N343,"","*")</f>
        <v/>
      </c>
      <c r="U343" t="str">
        <f>IF(O343=CompartenDetalle!O343,"","*")</f>
        <v/>
      </c>
      <c r="V343" t="str">
        <f>IF(P343=CompartenDetalle!P343,"","*")</f>
        <v/>
      </c>
      <c r="W343" t="str">
        <f>IF(Q343=CompartenDetalle!Q343,"","*")</f>
        <v/>
      </c>
      <c r="X343" t="str">
        <f>IF(R343=CompartenDetalle!R343,"","*")</f>
        <v/>
      </c>
      <c r="Y343" t="str">
        <f>IF(S343=CompartenDetalle!S343,"","*")</f>
        <v/>
      </c>
    </row>
    <row r="344" spans="4:25" hidden="1">
      <c r="D344" t="str">
        <f>_xlfn.CONCAT(CompartenDetalle!C344," - ",CompartenDetalle!D344," - ",CompartenDetalle!E344)</f>
        <v>1 - 2059002 - MATEMATICA DISCRETA Y ALGEBRA</v>
      </c>
      <c r="G344" t="str">
        <f>CompartenDetalle!G344</f>
        <v>DOBLE GRADO EN INGENIERIA INFORMATICA (PRESENCIAL) Y ADMINISTRACION Y DIRECCION DE EMPRESAS (A DISTANCIA) (VICALVARO)</v>
      </c>
      <c r="I344" t="str">
        <f>_xlfn.CONCAT(CompartenDetalle!H344," - ",CompartenDetalle!I344," - ",CompartenDetalle!J344)</f>
        <v>1 - 2269015 - MATEMATICA DISCRETA Y ALGEBRA</v>
      </c>
      <c r="K344">
        <v>16</v>
      </c>
      <c r="L344">
        <v>5</v>
      </c>
      <c r="M344">
        <v>11</v>
      </c>
      <c r="N344">
        <f t="shared" si="25"/>
        <v>1</v>
      </c>
      <c r="O344">
        <f t="shared" si="26"/>
        <v>3</v>
      </c>
      <c r="P344" t="str">
        <f t="shared" si="27"/>
        <v>OK</v>
      </c>
      <c r="Q344">
        <f t="shared" si="29"/>
        <v>0</v>
      </c>
      <c r="R344">
        <f t="shared" si="28"/>
        <v>1</v>
      </c>
      <c r="S344" t="str">
        <f>IF(CompartenDetalle!G344="","",IF(ISNUMBER(SEARCH("DOBLE GRADO",G344)),"","1"))</f>
        <v/>
      </c>
      <c r="T344" t="str">
        <f>IF(N344=CompartenDetalle!N344,"","*")</f>
        <v/>
      </c>
      <c r="U344" t="str">
        <f>IF(O344=CompartenDetalle!O344,"","*")</f>
        <v/>
      </c>
      <c r="V344" t="str">
        <f>IF(P344=CompartenDetalle!P344,"","*")</f>
        <v/>
      </c>
      <c r="W344" t="str">
        <f>IF(Q344=CompartenDetalle!Q344,"","*")</f>
        <v/>
      </c>
      <c r="X344" t="str">
        <f>IF(R344=CompartenDetalle!R344,"","*")</f>
        <v/>
      </c>
      <c r="Y344" t="str">
        <f>IF(S344=CompartenDetalle!S344,"","*")</f>
        <v/>
      </c>
    </row>
    <row r="345" spans="4:25" hidden="1">
      <c r="D345" t="str">
        <f>_xlfn.CONCAT(CompartenDetalle!C345," - ",CompartenDetalle!D345," - ",CompartenDetalle!E345)</f>
        <v>1 - 2059002 - MATEMATICA DISCRETA Y ALGEBRA</v>
      </c>
      <c r="G345">
        <f>CompartenDetalle!G345</f>
        <v>0</v>
      </c>
      <c r="I345" t="str">
        <f>_xlfn.CONCAT(CompartenDetalle!H345," - ",CompartenDetalle!I345," - ",CompartenDetalle!J345)</f>
        <v xml:space="preserve"> -  - </v>
      </c>
      <c r="K345">
        <v>52</v>
      </c>
      <c r="L345">
        <v>6</v>
      </c>
      <c r="M345">
        <v>46</v>
      </c>
      <c r="N345">
        <f t="shared" si="25"/>
        <v>0</v>
      </c>
      <c r="O345">
        <f t="shared" si="26"/>
        <v>3</v>
      </c>
      <c r="P345" t="str">
        <f t="shared" si="27"/>
        <v>OK</v>
      </c>
      <c r="Q345">
        <f t="shared" si="29"/>
        <v>0</v>
      </c>
      <c r="R345" t="str">
        <f t="shared" si="28"/>
        <v/>
      </c>
      <c r="S345" t="str">
        <f>IF(CompartenDetalle!G345="","",IF(ISNUMBER(SEARCH("DOBLE GRADO",G345)),"","1"))</f>
        <v/>
      </c>
      <c r="T345" t="str">
        <f>IF(N345=CompartenDetalle!N345,"","*")</f>
        <v/>
      </c>
      <c r="U345" t="str">
        <f>IF(O345=CompartenDetalle!O345,"","*")</f>
        <v/>
      </c>
      <c r="V345" t="str">
        <f>IF(P345=CompartenDetalle!P345,"","*")</f>
        <v/>
      </c>
      <c r="W345" t="str">
        <f>IF(Q345=CompartenDetalle!Q345,"","*")</f>
        <v/>
      </c>
      <c r="X345" t="str">
        <f>IF(R345=CompartenDetalle!R345,"","*")</f>
        <v/>
      </c>
      <c r="Y345" t="str">
        <f>IF(S345=CompartenDetalle!S345,"","*")</f>
        <v/>
      </c>
    </row>
    <row r="346" spans="4:25" hidden="1">
      <c r="D346" t="str">
        <f>_xlfn.CONCAT(CompartenDetalle!C346," - ",CompartenDetalle!D346," - ",CompartenDetalle!E346)</f>
        <v>1 - 2059003 - FUNDAMENTOS FISICOS DE LA INFORMATICA</v>
      </c>
      <c r="G346" t="str">
        <f>CompartenDetalle!G346</f>
        <v>DOBLE GRADO EN CRIMINOLOGIA E INGENIERIA INFORMATICA (VICALVARO)</v>
      </c>
      <c r="I346" t="str">
        <f>_xlfn.CONCAT(CompartenDetalle!H346," - ",CompartenDetalle!I346," - ",CompartenDetalle!J346)</f>
        <v>1 - 2243006 - FUNDAMENTOS FISICOS DE LA INFORMATICA</v>
      </c>
      <c r="K346">
        <v>15</v>
      </c>
      <c r="L346">
        <v>9</v>
      </c>
      <c r="M346">
        <v>6</v>
      </c>
      <c r="N346">
        <f t="shared" si="25"/>
        <v>1</v>
      </c>
      <c r="O346">
        <f t="shared" si="26"/>
        <v>3</v>
      </c>
      <c r="P346" t="str">
        <f t="shared" si="27"/>
        <v>OK</v>
      </c>
      <c r="Q346">
        <f t="shared" si="29"/>
        <v>0</v>
      </c>
      <c r="R346">
        <f t="shared" si="28"/>
        <v>0</v>
      </c>
      <c r="S346" t="str">
        <f>IF(CompartenDetalle!G346="","",IF(ISNUMBER(SEARCH("DOBLE GRADO",G346)),"","1"))</f>
        <v/>
      </c>
      <c r="T346" t="str">
        <f>IF(N346=CompartenDetalle!N346,"","*")</f>
        <v/>
      </c>
      <c r="U346" t="str">
        <f>IF(O346=CompartenDetalle!O346,"","*")</f>
        <v/>
      </c>
      <c r="V346" t="str">
        <f>IF(P346=CompartenDetalle!P346,"","*")</f>
        <v/>
      </c>
      <c r="W346" t="str">
        <f>IF(Q346=CompartenDetalle!Q346,"","*")</f>
        <v/>
      </c>
      <c r="X346" t="str">
        <f>IF(R346=CompartenDetalle!R346,"","*")</f>
        <v/>
      </c>
      <c r="Y346" t="str">
        <f>IF(S346=CompartenDetalle!S346,"","*")</f>
        <v/>
      </c>
    </row>
    <row r="347" spans="4:25" hidden="1">
      <c r="D347" t="str">
        <f>_xlfn.CONCAT(CompartenDetalle!C347," - ",CompartenDetalle!D347," - ",CompartenDetalle!E347)</f>
        <v>1 - 2059003 - FUNDAMENTOS FISICOS DE LA INFORMATICA</v>
      </c>
      <c r="G347" t="str">
        <f>CompartenDetalle!G347</f>
        <v>DOBLE GRADO EN INGENIERIA INFORMATICA (PRESENCIAL) Y ADMINISTRACION Y DIRECCION DE EMPRESAS (A DISTANCIA) (VICALVARO)</v>
      </c>
      <c r="I347" t="str">
        <f>_xlfn.CONCAT(CompartenDetalle!H347," - ",CompartenDetalle!I347," - ",CompartenDetalle!J347)</f>
        <v>1 - 2269005 - FUNDAMENTOS FISICOS DE LA INFORMATICA</v>
      </c>
      <c r="K347">
        <v>13</v>
      </c>
      <c r="L347">
        <v>2</v>
      </c>
      <c r="M347">
        <v>11</v>
      </c>
      <c r="N347">
        <f t="shared" si="25"/>
        <v>1</v>
      </c>
      <c r="O347">
        <f t="shared" si="26"/>
        <v>3</v>
      </c>
      <c r="P347" t="str">
        <f t="shared" si="27"/>
        <v>OK</v>
      </c>
      <c r="Q347">
        <f t="shared" si="29"/>
        <v>0</v>
      </c>
      <c r="R347">
        <f t="shared" si="28"/>
        <v>1</v>
      </c>
      <c r="S347" t="str">
        <f>IF(CompartenDetalle!G347="","",IF(ISNUMBER(SEARCH("DOBLE GRADO",G347)),"","1"))</f>
        <v/>
      </c>
      <c r="T347" t="str">
        <f>IF(N347=CompartenDetalle!N347,"","*")</f>
        <v/>
      </c>
      <c r="U347" t="str">
        <f>IF(O347=CompartenDetalle!O347,"","*")</f>
        <v/>
      </c>
      <c r="V347" t="str">
        <f>IF(P347=CompartenDetalle!P347,"","*")</f>
        <v/>
      </c>
      <c r="W347" t="str">
        <f>IF(Q347=CompartenDetalle!Q347,"","*")</f>
        <v/>
      </c>
      <c r="X347" t="str">
        <f>IF(R347=CompartenDetalle!R347,"","*")</f>
        <v/>
      </c>
      <c r="Y347" t="str">
        <f>IF(S347=CompartenDetalle!S347,"","*")</f>
        <v/>
      </c>
    </row>
    <row r="348" spans="4:25" hidden="1">
      <c r="D348" t="str">
        <f>_xlfn.CONCAT(CompartenDetalle!C348," - ",CompartenDetalle!D348," - ",CompartenDetalle!E348)</f>
        <v>1 - 2059003 - FUNDAMENTOS FISICOS DE LA INFORMATICA</v>
      </c>
      <c r="G348">
        <f>CompartenDetalle!G348</f>
        <v>0</v>
      </c>
      <c r="I348" t="str">
        <f>_xlfn.CONCAT(CompartenDetalle!H348," - ",CompartenDetalle!I348," - ",CompartenDetalle!J348)</f>
        <v xml:space="preserve"> -  - </v>
      </c>
      <c r="K348">
        <v>50</v>
      </c>
      <c r="L348">
        <v>6</v>
      </c>
      <c r="M348">
        <v>44</v>
      </c>
      <c r="N348">
        <f t="shared" si="25"/>
        <v>0</v>
      </c>
      <c r="O348">
        <f t="shared" si="26"/>
        <v>3</v>
      </c>
      <c r="P348" t="str">
        <f t="shared" si="27"/>
        <v>OK</v>
      </c>
      <c r="Q348">
        <f t="shared" si="29"/>
        <v>0</v>
      </c>
      <c r="R348" t="str">
        <f t="shared" si="28"/>
        <v/>
      </c>
      <c r="S348" t="str">
        <f>IF(CompartenDetalle!G348="","",IF(ISNUMBER(SEARCH("DOBLE GRADO",G348)),"","1"))</f>
        <v/>
      </c>
      <c r="T348" t="str">
        <f>IF(N348=CompartenDetalle!N348,"","*")</f>
        <v/>
      </c>
      <c r="U348" t="str">
        <f>IF(O348=CompartenDetalle!O348,"","*")</f>
        <v/>
      </c>
      <c r="V348" t="str">
        <f>IF(P348=CompartenDetalle!P348,"","*")</f>
        <v/>
      </c>
      <c r="W348" t="str">
        <f>IF(Q348=CompartenDetalle!Q348,"","*")</f>
        <v/>
      </c>
      <c r="X348" t="str">
        <f>IF(R348=CompartenDetalle!R348,"","*")</f>
        <v/>
      </c>
      <c r="Y348" t="str">
        <f>IF(S348=CompartenDetalle!S348,"","*")</f>
        <v/>
      </c>
    </row>
    <row r="349" spans="4:25" hidden="1">
      <c r="D349" t="str">
        <f>_xlfn.CONCAT(CompartenDetalle!C349," - ",CompartenDetalle!D349," - ",CompartenDetalle!E349)</f>
        <v>1 - 2059004 - INTRODUCCION A LA PROGRAMACION</v>
      </c>
      <c r="G349" t="str">
        <f>CompartenDetalle!G349</f>
        <v>DOBLE GRADO EN CRIMINOLOGIA E INGENIERIA INFORMATICA (VICALVARO)</v>
      </c>
      <c r="I349" t="str">
        <f>_xlfn.CONCAT(CompartenDetalle!H349," - ",CompartenDetalle!I349," - ",CompartenDetalle!J349)</f>
        <v>1 - 2243004 - INTRODUCCION A LA PROGRAMACION</v>
      </c>
      <c r="K349">
        <v>21</v>
      </c>
      <c r="L349">
        <v>14</v>
      </c>
      <c r="M349">
        <v>7</v>
      </c>
      <c r="N349">
        <f t="shared" si="25"/>
        <v>1</v>
      </c>
      <c r="O349">
        <f t="shared" si="26"/>
        <v>3</v>
      </c>
      <c r="P349" t="str">
        <f t="shared" si="27"/>
        <v>OK</v>
      </c>
      <c r="Q349">
        <f t="shared" si="29"/>
        <v>0</v>
      </c>
      <c r="R349">
        <f t="shared" si="28"/>
        <v>0</v>
      </c>
      <c r="S349" t="str">
        <f>IF(CompartenDetalle!G349="","",IF(ISNUMBER(SEARCH("DOBLE GRADO",G349)),"","1"))</f>
        <v/>
      </c>
      <c r="T349" t="str">
        <f>IF(N349=CompartenDetalle!N349,"","*")</f>
        <v/>
      </c>
      <c r="U349" t="str">
        <f>IF(O349=CompartenDetalle!O349,"","*")</f>
        <v/>
      </c>
      <c r="V349" t="str">
        <f>IF(P349=CompartenDetalle!P349,"","*")</f>
        <v/>
      </c>
      <c r="W349" t="str">
        <f>IF(Q349=CompartenDetalle!Q349,"","*")</f>
        <v/>
      </c>
      <c r="X349" t="str">
        <f>IF(R349=CompartenDetalle!R349,"","*")</f>
        <v/>
      </c>
      <c r="Y349" t="str">
        <f>IF(S349=CompartenDetalle!S349,"","*")</f>
        <v/>
      </c>
    </row>
    <row r="350" spans="4:25" hidden="1">
      <c r="D350" t="str">
        <f>_xlfn.CONCAT(CompartenDetalle!C350," - ",CompartenDetalle!D350," - ",CompartenDetalle!E350)</f>
        <v>1 - 2059004 - INTRODUCCION A LA PROGRAMACION</v>
      </c>
      <c r="G350" t="str">
        <f>CompartenDetalle!G350</f>
        <v>DOBLE GRADO EN INGENIERIA INFORMATICA (PRESENCIAL) Y ADMINISTRACION Y DIRECCION DE EMPRESAS (A DISTANCIA) (VICALVARO)</v>
      </c>
      <c r="I350" t="str">
        <f>_xlfn.CONCAT(CompartenDetalle!H350," - ",CompartenDetalle!I350," - ",CompartenDetalle!J350)</f>
        <v>1 - 2269006 - INTRODUCCION A LA PROGRAMACION</v>
      </c>
      <c r="K350">
        <v>19</v>
      </c>
      <c r="L350">
        <v>5</v>
      </c>
      <c r="M350">
        <v>14</v>
      </c>
      <c r="N350">
        <f t="shared" si="25"/>
        <v>1</v>
      </c>
      <c r="O350">
        <f t="shared" si="26"/>
        <v>3</v>
      </c>
      <c r="P350" t="str">
        <f t="shared" si="27"/>
        <v>OK</v>
      </c>
      <c r="Q350">
        <f t="shared" si="29"/>
        <v>0</v>
      </c>
      <c r="R350">
        <f t="shared" si="28"/>
        <v>1</v>
      </c>
      <c r="S350" t="str">
        <f>IF(CompartenDetalle!G350="","",IF(ISNUMBER(SEARCH("DOBLE GRADO",G350)),"","1"))</f>
        <v/>
      </c>
      <c r="T350" t="str">
        <f>IF(N350=CompartenDetalle!N350,"","*")</f>
        <v/>
      </c>
      <c r="U350" t="str">
        <f>IF(O350=CompartenDetalle!O350,"","*")</f>
        <v/>
      </c>
      <c r="V350" t="str">
        <f>IF(P350=CompartenDetalle!P350,"","*")</f>
        <v/>
      </c>
      <c r="W350" t="str">
        <f>IF(Q350=CompartenDetalle!Q350,"","*")</f>
        <v/>
      </c>
      <c r="X350" t="str">
        <f>IF(R350=CompartenDetalle!R350,"","*")</f>
        <v/>
      </c>
      <c r="Y350" t="str">
        <f>IF(S350=CompartenDetalle!S350,"","*")</f>
        <v/>
      </c>
    </row>
    <row r="351" spans="4:25" hidden="1">
      <c r="D351" t="str">
        <f>_xlfn.CONCAT(CompartenDetalle!C351," - ",CompartenDetalle!D351," - ",CompartenDetalle!E351)</f>
        <v>1 - 2059004 - INTRODUCCION A LA PROGRAMACION</v>
      </c>
      <c r="G351">
        <f>CompartenDetalle!G351</f>
        <v>0</v>
      </c>
      <c r="I351" t="str">
        <f>_xlfn.CONCAT(CompartenDetalle!H351," - ",CompartenDetalle!I351," - ",CompartenDetalle!J351)</f>
        <v xml:space="preserve"> -  - </v>
      </c>
      <c r="K351">
        <v>66</v>
      </c>
      <c r="L351">
        <v>8</v>
      </c>
      <c r="M351">
        <v>58</v>
      </c>
      <c r="N351">
        <f t="shared" si="25"/>
        <v>0</v>
      </c>
      <c r="O351">
        <f t="shared" si="26"/>
        <v>3</v>
      </c>
      <c r="P351" t="str">
        <f t="shared" si="27"/>
        <v>OK</v>
      </c>
      <c r="Q351">
        <f t="shared" si="29"/>
        <v>0</v>
      </c>
      <c r="R351" t="str">
        <f t="shared" si="28"/>
        <v/>
      </c>
      <c r="S351" t="str">
        <f>IF(CompartenDetalle!G351="","",IF(ISNUMBER(SEARCH("DOBLE GRADO",G351)),"","1"))</f>
        <v/>
      </c>
      <c r="T351" t="str">
        <f>IF(N351=CompartenDetalle!N351,"","*")</f>
        <v/>
      </c>
      <c r="U351" t="str">
        <f>IF(O351=CompartenDetalle!O351,"","*")</f>
        <v/>
      </c>
      <c r="V351" t="str">
        <f>IF(P351=CompartenDetalle!P351,"","*")</f>
        <v/>
      </c>
      <c r="W351" t="str">
        <f>IF(Q351=CompartenDetalle!Q351,"","*")</f>
        <v/>
      </c>
      <c r="X351" t="str">
        <f>IF(R351=CompartenDetalle!R351,"","*")</f>
        <v/>
      </c>
      <c r="Y351" t="str">
        <f>IF(S351=CompartenDetalle!S351,"","*")</f>
        <v/>
      </c>
    </row>
    <row r="352" spans="4:25" hidden="1">
      <c r="D352" t="str">
        <f>_xlfn.CONCAT(CompartenDetalle!C352," - ",CompartenDetalle!D352," - ",CompartenDetalle!E352)</f>
        <v>1 - 2059006 - CALCULO</v>
      </c>
      <c r="G352" t="str">
        <f>CompartenDetalle!G352</f>
        <v>DOBLE GRADO EN CRIMINOLOGIA E INGENIERIA INFORMATICA (VICALVARO)</v>
      </c>
      <c r="I352" t="str">
        <f>_xlfn.CONCAT(CompartenDetalle!H352," - ",CompartenDetalle!I352," - ",CompartenDetalle!J352)</f>
        <v>2 - 2243018 - CALCULO</v>
      </c>
      <c r="K352">
        <v>8</v>
      </c>
      <c r="L352">
        <v>6</v>
      </c>
      <c r="M352">
        <v>2</v>
      </c>
      <c r="N352">
        <f t="shared" si="25"/>
        <v>1</v>
      </c>
      <c r="O352">
        <f t="shared" si="26"/>
        <v>3</v>
      </c>
      <c r="P352" t="str">
        <f t="shared" si="27"/>
        <v>OK</v>
      </c>
      <c r="Q352">
        <f t="shared" si="29"/>
        <v>0</v>
      </c>
      <c r="R352">
        <f t="shared" si="28"/>
        <v>0</v>
      </c>
      <c r="S352" t="str">
        <f>IF(CompartenDetalle!G352="","",IF(ISNUMBER(SEARCH("DOBLE GRADO",G352)),"","1"))</f>
        <v/>
      </c>
      <c r="T352" t="str">
        <f>IF(N352=CompartenDetalle!N352,"","*")</f>
        <v/>
      </c>
      <c r="U352" t="str">
        <f>IF(O352=CompartenDetalle!O352,"","*")</f>
        <v/>
      </c>
      <c r="V352" t="str">
        <f>IF(P352=CompartenDetalle!P352,"","*")</f>
        <v/>
      </c>
      <c r="W352" t="str">
        <f>IF(Q352=CompartenDetalle!Q352,"","*")</f>
        <v/>
      </c>
      <c r="X352" t="str">
        <f>IF(R352=CompartenDetalle!R352,"","*")</f>
        <v/>
      </c>
      <c r="Y352" t="str">
        <f>IF(S352=CompartenDetalle!S352,"","*")</f>
        <v/>
      </c>
    </row>
    <row r="353" spans="4:25" hidden="1">
      <c r="D353" t="str">
        <f>_xlfn.CONCAT(CompartenDetalle!C353," - ",CompartenDetalle!D353," - ",CompartenDetalle!E353)</f>
        <v>1 - 2059006 - CALCULO</v>
      </c>
      <c r="G353" t="str">
        <f>CompartenDetalle!G353</f>
        <v>DOBLE GRADO EN INGENIERIA INFORMATICA (PRESENCIAL) Y ADMINISTRACION Y DIRECCION DE EMPRESAS (A DISTANCIA) (VICALVARO)</v>
      </c>
      <c r="I353" t="str">
        <f>_xlfn.CONCAT(CompartenDetalle!H353," - ",CompartenDetalle!I353," - ",CompartenDetalle!J353)</f>
        <v>1 - 2269010 - CALCULO</v>
      </c>
      <c r="K353">
        <v>13</v>
      </c>
      <c r="L353">
        <v>3</v>
      </c>
      <c r="M353">
        <v>10</v>
      </c>
      <c r="N353">
        <f t="shared" si="25"/>
        <v>1</v>
      </c>
      <c r="O353">
        <f t="shared" si="26"/>
        <v>3</v>
      </c>
      <c r="P353" t="str">
        <f t="shared" si="27"/>
        <v>OK</v>
      </c>
      <c r="Q353">
        <f t="shared" si="29"/>
        <v>0</v>
      </c>
      <c r="R353">
        <f t="shared" si="28"/>
        <v>1</v>
      </c>
      <c r="S353" t="str">
        <f>IF(CompartenDetalle!G353="","",IF(ISNUMBER(SEARCH("DOBLE GRADO",G353)),"","1"))</f>
        <v/>
      </c>
      <c r="T353" t="str">
        <f>IF(N353=CompartenDetalle!N353,"","*")</f>
        <v/>
      </c>
      <c r="U353" t="str">
        <f>IF(O353=CompartenDetalle!O353,"","*")</f>
        <v/>
      </c>
      <c r="V353" t="str">
        <f>IF(P353=CompartenDetalle!P353,"","*")</f>
        <v/>
      </c>
      <c r="W353" t="str">
        <f>IF(Q353=CompartenDetalle!Q353,"","*")</f>
        <v/>
      </c>
      <c r="X353" t="str">
        <f>IF(R353=CompartenDetalle!R353,"","*")</f>
        <v/>
      </c>
      <c r="Y353" t="str">
        <f>IF(S353=CompartenDetalle!S353,"","*")</f>
        <v/>
      </c>
    </row>
    <row r="354" spans="4:25" hidden="1">
      <c r="D354" t="str">
        <f>_xlfn.CONCAT(CompartenDetalle!C354," - ",CompartenDetalle!D354," - ",CompartenDetalle!E354)</f>
        <v>1 - 2059006 - CALCULO</v>
      </c>
      <c r="G354">
        <f>CompartenDetalle!G354</f>
        <v>0</v>
      </c>
      <c r="I354" t="str">
        <f>_xlfn.CONCAT(CompartenDetalle!H354," - ",CompartenDetalle!I354," - ",CompartenDetalle!J354)</f>
        <v xml:space="preserve"> -  - </v>
      </c>
      <c r="K354">
        <v>79</v>
      </c>
      <c r="L354">
        <v>11</v>
      </c>
      <c r="M354">
        <v>68</v>
      </c>
      <c r="N354">
        <f t="shared" si="25"/>
        <v>0</v>
      </c>
      <c r="O354">
        <f t="shared" si="26"/>
        <v>3</v>
      </c>
      <c r="P354" t="str">
        <f t="shared" si="27"/>
        <v>OK</v>
      </c>
      <c r="Q354">
        <f t="shared" si="29"/>
        <v>0</v>
      </c>
      <c r="R354" t="str">
        <f t="shared" si="28"/>
        <v/>
      </c>
      <c r="S354" t="str">
        <f>IF(CompartenDetalle!G354="","",IF(ISNUMBER(SEARCH("DOBLE GRADO",G354)),"","1"))</f>
        <v/>
      </c>
      <c r="T354" t="str">
        <f>IF(N354=CompartenDetalle!N354,"","*")</f>
        <v/>
      </c>
      <c r="U354" t="str">
        <f>IF(O354=CompartenDetalle!O354,"","*")</f>
        <v/>
      </c>
      <c r="V354" t="str">
        <f>IF(P354=CompartenDetalle!P354,"","*")</f>
        <v/>
      </c>
      <c r="W354" t="str">
        <f>IF(Q354=CompartenDetalle!Q354,"","*")</f>
        <v/>
      </c>
      <c r="X354" t="str">
        <f>IF(R354=CompartenDetalle!R354,"","*")</f>
        <v/>
      </c>
      <c r="Y354" t="str">
        <f>IF(S354=CompartenDetalle!S354,"","*")</f>
        <v/>
      </c>
    </row>
    <row r="355" spans="4:25" hidden="1">
      <c r="D355" t="str">
        <f>_xlfn.CONCAT(CompartenDetalle!C355," - ",CompartenDetalle!D355," - ",CompartenDetalle!E355)</f>
        <v>1 - 2059007 - PRINCIPIOS JURIDICOS BASICOS, DEONTOLOGIA PROFESIONAL E IGUALDAD</v>
      </c>
      <c r="G355">
        <f>CompartenDetalle!G355</f>
        <v>0</v>
      </c>
      <c r="I355" t="str">
        <f>_xlfn.CONCAT(CompartenDetalle!H355," - ",CompartenDetalle!I355," - ",CompartenDetalle!J355)</f>
        <v xml:space="preserve"> -  - </v>
      </c>
      <c r="K355">
        <v>41</v>
      </c>
      <c r="L355">
        <v>5</v>
      </c>
      <c r="M355">
        <v>36</v>
      </c>
      <c r="N355">
        <f t="shared" si="25"/>
        <v>0</v>
      </c>
      <c r="O355">
        <f t="shared" si="26"/>
        <v>1</v>
      </c>
      <c r="P355" t="str">
        <f t="shared" si="27"/>
        <v>OK</v>
      </c>
      <c r="Q355">
        <f t="shared" si="29"/>
        <v>0</v>
      </c>
      <c r="R355" t="str">
        <f t="shared" si="28"/>
        <v/>
      </c>
      <c r="S355" t="str">
        <f>IF(CompartenDetalle!G355="","",IF(ISNUMBER(SEARCH("DOBLE GRADO",G355)),"","1"))</f>
        <v/>
      </c>
      <c r="T355" t="str">
        <f>IF(N355=CompartenDetalle!N355,"","*")</f>
        <v/>
      </c>
      <c r="U355" t="str">
        <f>IF(O355=CompartenDetalle!O355,"","*")</f>
        <v/>
      </c>
      <c r="V355" t="str">
        <f>IF(P355=CompartenDetalle!P355,"","*")</f>
        <v/>
      </c>
      <c r="W355" t="str">
        <f>IF(Q355=CompartenDetalle!Q355,"","*")</f>
        <v/>
      </c>
      <c r="X355" t="str">
        <f>IF(R355=CompartenDetalle!R355,"","*")</f>
        <v/>
      </c>
      <c r="Y355" t="str">
        <f>IF(S355=CompartenDetalle!S355,"","*")</f>
        <v/>
      </c>
    </row>
    <row r="356" spans="4:25" hidden="1">
      <c r="D356" t="str">
        <f>_xlfn.CONCAT(CompartenDetalle!C356," - ",CompartenDetalle!D356," - ",CompartenDetalle!E356)</f>
        <v>1 - 2059008 - ESTRUCTURAS DE DATOS</v>
      </c>
      <c r="G356" t="str">
        <f>CompartenDetalle!G356</f>
        <v>DOBLE GRADO EN CRIMINOLOGIA E INGENIERIA INFORMATICA (VICALVARO)</v>
      </c>
      <c r="I356" t="str">
        <f>_xlfn.CONCAT(CompartenDetalle!H356," - ",CompartenDetalle!I356," - ",CompartenDetalle!J356)</f>
        <v>1 - 2243010 - ESTRUCTURAS DE DATOS</v>
      </c>
      <c r="K356">
        <v>25</v>
      </c>
      <c r="L356">
        <v>15</v>
      </c>
      <c r="M356">
        <v>10</v>
      </c>
      <c r="N356">
        <f t="shared" si="25"/>
        <v>1</v>
      </c>
      <c r="O356">
        <f t="shared" si="26"/>
        <v>3</v>
      </c>
      <c r="P356" t="str">
        <f t="shared" si="27"/>
        <v>OK</v>
      </c>
      <c r="Q356">
        <f t="shared" si="29"/>
        <v>0</v>
      </c>
      <c r="R356">
        <f t="shared" si="28"/>
        <v>0</v>
      </c>
      <c r="S356" t="str">
        <f>IF(CompartenDetalle!G356="","",IF(ISNUMBER(SEARCH("DOBLE GRADO",G356)),"","1"))</f>
        <v/>
      </c>
      <c r="T356" t="str">
        <f>IF(N356=CompartenDetalle!N356,"","*")</f>
        <v/>
      </c>
      <c r="U356" t="str">
        <f>IF(O356=CompartenDetalle!O356,"","*")</f>
        <v/>
      </c>
      <c r="V356" t="str">
        <f>IF(P356=CompartenDetalle!P356,"","*")</f>
        <v/>
      </c>
      <c r="W356" t="str">
        <f>IF(Q356=CompartenDetalle!Q356,"","*")</f>
        <v/>
      </c>
      <c r="X356" t="str">
        <f>IF(R356=CompartenDetalle!R356,"","*")</f>
        <v/>
      </c>
      <c r="Y356" t="str">
        <f>IF(S356=CompartenDetalle!S356,"","*")</f>
        <v/>
      </c>
    </row>
    <row r="357" spans="4:25" hidden="1">
      <c r="D357" t="str">
        <f>_xlfn.CONCAT(CompartenDetalle!C357," - ",CompartenDetalle!D357," - ",CompartenDetalle!E357)</f>
        <v>1 - 2059008 - ESTRUCTURAS DE DATOS</v>
      </c>
      <c r="G357" t="str">
        <f>CompartenDetalle!G357</f>
        <v>DOBLE GRADO EN INGENIERIA INFORMATICA (PRESENCIAL) Y ADMINISTRACION Y DIRECCION DE EMPRESAS (A DISTANCIA) (VICALVARO)</v>
      </c>
      <c r="I357" t="str">
        <f>_xlfn.CONCAT(CompartenDetalle!H357," - ",CompartenDetalle!I357," - ",CompartenDetalle!J357)</f>
        <v>1 - 2269012 - ESTRUCTURAS DE DATOS</v>
      </c>
      <c r="K357">
        <v>17</v>
      </c>
      <c r="L357">
        <v>3</v>
      </c>
      <c r="M357">
        <v>14</v>
      </c>
      <c r="N357">
        <f t="shared" si="25"/>
        <v>1</v>
      </c>
      <c r="O357">
        <f t="shared" si="26"/>
        <v>3</v>
      </c>
      <c r="P357" t="str">
        <f t="shared" si="27"/>
        <v>OK</v>
      </c>
      <c r="Q357">
        <f t="shared" si="29"/>
        <v>0</v>
      </c>
      <c r="R357">
        <f t="shared" si="28"/>
        <v>1</v>
      </c>
      <c r="S357" t="str">
        <f>IF(CompartenDetalle!G357="","",IF(ISNUMBER(SEARCH("DOBLE GRADO",G357)),"","1"))</f>
        <v/>
      </c>
      <c r="T357" t="str">
        <f>IF(N357=CompartenDetalle!N357,"","*")</f>
        <v/>
      </c>
      <c r="U357" t="str">
        <f>IF(O357=CompartenDetalle!O357,"","*")</f>
        <v/>
      </c>
      <c r="V357" t="str">
        <f>IF(P357=CompartenDetalle!P357,"","*")</f>
        <v/>
      </c>
      <c r="W357" t="str">
        <f>IF(Q357=CompartenDetalle!Q357,"","*")</f>
        <v/>
      </c>
      <c r="X357" t="str">
        <f>IF(R357=CompartenDetalle!R357,"","*")</f>
        <v/>
      </c>
      <c r="Y357" t="str">
        <f>IF(S357=CompartenDetalle!S357,"","*")</f>
        <v/>
      </c>
    </row>
    <row r="358" spans="4:25" hidden="1">
      <c r="D358" t="str">
        <f>_xlfn.CONCAT(CompartenDetalle!C358," - ",CompartenDetalle!D358," - ",CompartenDetalle!E358)</f>
        <v>1 - 2059008 - ESTRUCTURAS DE DATOS</v>
      </c>
      <c r="G358">
        <f>CompartenDetalle!G358</f>
        <v>0</v>
      </c>
      <c r="I358" t="str">
        <f>_xlfn.CONCAT(CompartenDetalle!H358," - ",CompartenDetalle!I358," - ",CompartenDetalle!J358)</f>
        <v xml:space="preserve"> -  - </v>
      </c>
      <c r="K358">
        <v>81</v>
      </c>
      <c r="L358">
        <v>11</v>
      </c>
      <c r="M358">
        <v>70</v>
      </c>
      <c r="N358">
        <f t="shared" si="25"/>
        <v>0</v>
      </c>
      <c r="O358">
        <f t="shared" si="26"/>
        <v>3</v>
      </c>
      <c r="P358" t="str">
        <f t="shared" si="27"/>
        <v>OK</v>
      </c>
      <c r="Q358">
        <f t="shared" si="29"/>
        <v>0</v>
      </c>
      <c r="R358" t="str">
        <f t="shared" si="28"/>
        <v/>
      </c>
      <c r="S358" t="str">
        <f>IF(CompartenDetalle!G358="","",IF(ISNUMBER(SEARCH("DOBLE GRADO",G358)),"","1"))</f>
        <v/>
      </c>
      <c r="T358" t="str">
        <f>IF(N358=CompartenDetalle!N358,"","*")</f>
        <v/>
      </c>
      <c r="U358" t="str">
        <f>IF(O358=CompartenDetalle!O358,"","*")</f>
        <v/>
      </c>
      <c r="V358" t="str">
        <f>IF(P358=CompartenDetalle!P358,"","*")</f>
        <v/>
      </c>
      <c r="W358" t="str">
        <f>IF(Q358=CompartenDetalle!Q358,"","*")</f>
        <v/>
      </c>
      <c r="X358" t="str">
        <f>IF(R358=CompartenDetalle!R358,"","*")</f>
        <v/>
      </c>
      <c r="Y358" t="str">
        <f>IF(S358=CompartenDetalle!S358,"","*")</f>
        <v/>
      </c>
    </row>
    <row r="359" spans="4:25" hidden="1">
      <c r="D359" t="str">
        <f>_xlfn.CONCAT(CompartenDetalle!C359," - ",CompartenDetalle!D359," - ",CompartenDetalle!E359)</f>
        <v>1 - 2059009 - FUNDAMENTOS DE COMPUTADORES</v>
      </c>
      <c r="G359" t="str">
        <f>CompartenDetalle!G359</f>
        <v>DOBLE GRADO EN CRIMINOLOGIA E INGENIERIA INFORMATICA (VICALVARO)</v>
      </c>
      <c r="I359" t="str">
        <f>_xlfn.CONCAT(CompartenDetalle!H359," - ",CompartenDetalle!I359," - ",CompartenDetalle!J359)</f>
        <v>1 - 2243011 - FUNDAMENTOS DE COMPUTADORES</v>
      </c>
      <c r="K359">
        <v>16</v>
      </c>
      <c r="L359">
        <v>9</v>
      </c>
      <c r="M359">
        <v>7</v>
      </c>
      <c r="N359">
        <f t="shared" si="25"/>
        <v>1</v>
      </c>
      <c r="O359">
        <f t="shared" si="26"/>
        <v>3</v>
      </c>
      <c r="P359" t="str">
        <f t="shared" si="27"/>
        <v>OK</v>
      </c>
      <c r="Q359">
        <f t="shared" si="29"/>
        <v>0</v>
      </c>
      <c r="R359">
        <f t="shared" si="28"/>
        <v>0</v>
      </c>
      <c r="S359" t="str">
        <f>IF(CompartenDetalle!G359="","",IF(ISNUMBER(SEARCH("DOBLE GRADO",G359)),"","1"))</f>
        <v/>
      </c>
      <c r="T359" t="str">
        <f>IF(N359=CompartenDetalle!N359,"","*")</f>
        <v/>
      </c>
      <c r="U359" t="str">
        <f>IF(O359=CompartenDetalle!O359,"","*")</f>
        <v/>
      </c>
      <c r="V359" t="str">
        <f>IF(P359=CompartenDetalle!P359,"","*")</f>
        <v/>
      </c>
      <c r="W359" t="str">
        <f>IF(Q359=CompartenDetalle!Q359,"","*")</f>
        <v/>
      </c>
      <c r="X359" t="str">
        <f>IF(R359=CompartenDetalle!R359,"","*")</f>
        <v/>
      </c>
      <c r="Y359" t="str">
        <f>IF(S359=CompartenDetalle!S359,"","*")</f>
        <v/>
      </c>
    </row>
    <row r="360" spans="4:25" hidden="1">
      <c r="D360" t="str">
        <f>_xlfn.CONCAT(CompartenDetalle!C360," - ",CompartenDetalle!D360," - ",CompartenDetalle!E360)</f>
        <v>1 - 2059009 - FUNDAMENTOS DE COMPUTADORES</v>
      </c>
      <c r="G360" t="str">
        <f>CompartenDetalle!G360</f>
        <v>DOBLE GRADO EN INGENIERIA INFORMATICA (PRESENCIAL) Y ADMINISTRACION Y DIRECCION DE EMPRESAS (A DISTANCIA) (VICALVARO)</v>
      </c>
      <c r="I360" t="str">
        <f>_xlfn.CONCAT(CompartenDetalle!H360," - ",CompartenDetalle!I360," - ",CompartenDetalle!J360)</f>
        <v>1 - 2269011 - FUNDAMENTOS DE COMPUTADORES</v>
      </c>
      <c r="K360">
        <v>11</v>
      </c>
      <c r="L360">
        <v>2</v>
      </c>
      <c r="M360">
        <v>9</v>
      </c>
      <c r="N360">
        <f t="shared" si="25"/>
        <v>1</v>
      </c>
      <c r="O360">
        <f t="shared" si="26"/>
        <v>3</v>
      </c>
      <c r="P360" t="str">
        <f t="shared" si="27"/>
        <v>OK</v>
      </c>
      <c r="Q360">
        <f t="shared" si="29"/>
        <v>0</v>
      </c>
      <c r="R360">
        <f t="shared" si="28"/>
        <v>1</v>
      </c>
      <c r="S360" t="str">
        <f>IF(CompartenDetalle!G360="","",IF(ISNUMBER(SEARCH("DOBLE GRADO",G360)),"","1"))</f>
        <v/>
      </c>
      <c r="T360" t="str">
        <f>IF(N360=CompartenDetalle!N360,"","*")</f>
        <v/>
      </c>
      <c r="U360" t="str">
        <f>IF(O360=CompartenDetalle!O360,"","*")</f>
        <v/>
      </c>
      <c r="V360" t="str">
        <f>IF(P360=CompartenDetalle!P360,"","*")</f>
        <v/>
      </c>
      <c r="W360" t="str">
        <f>IF(Q360=CompartenDetalle!Q360,"","*")</f>
        <v/>
      </c>
      <c r="X360" t="str">
        <f>IF(R360=CompartenDetalle!R360,"","*")</f>
        <v/>
      </c>
      <c r="Y360" t="str">
        <f>IF(S360=CompartenDetalle!S360,"","*")</f>
        <v/>
      </c>
    </row>
    <row r="361" spans="4:25" hidden="1">
      <c r="D361" t="str">
        <f>_xlfn.CONCAT(CompartenDetalle!C361," - ",CompartenDetalle!D361," - ",CompartenDetalle!E361)</f>
        <v>1 - 2059009 - FUNDAMENTOS DE COMPUTADORES</v>
      </c>
      <c r="G361">
        <f>CompartenDetalle!G361</f>
        <v>0</v>
      </c>
      <c r="I361" t="str">
        <f>_xlfn.CONCAT(CompartenDetalle!H361," - ",CompartenDetalle!I361," - ",CompartenDetalle!J361)</f>
        <v xml:space="preserve"> -  - </v>
      </c>
      <c r="K361">
        <v>48</v>
      </c>
      <c r="L361">
        <v>7</v>
      </c>
      <c r="M361">
        <v>41</v>
      </c>
      <c r="N361">
        <f t="shared" si="25"/>
        <v>0</v>
      </c>
      <c r="O361">
        <f t="shared" si="26"/>
        <v>3</v>
      </c>
      <c r="P361" t="str">
        <f t="shared" si="27"/>
        <v>OK</v>
      </c>
      <c r="Q361">
        <f t="shared" si="29"/>
        <v>0</v>
      </c>
      <c r="R361" t="str">
        <f t="shared" si="28"/>
        <v/>
      </c>
      <c r="S361" t="str">
        <f>IF(CompartenDetalle!G361="","",IF(ISNUMBER(SEARCH("DOBLE GRADO",G361)),"","1"))</f>
        <v/>
      </c>
      <c r="T361" t="str">
        <f>IF(N361=CompartenDetalle!N361,"","*")</f>
        <v/>
      </c>
      <c r="U361" t="str">
        <f>IF(O361=CompartenDetalle!O361,"","*")</f>
        <v/>
      </c>
      <c r="V361" t="str">
        <f>IF(P361=CompartenDetalle!P361,"","*")</f>
        <v/>
      </c>
      <c r="W361" t="str">
        <f>IF(Q361=CompartenDetalle!Q361,"","*")</f>
        <v/>
      </c>
      <c r="X361" t="str">
        <f>IF(R361=CompartenDetalle!R361,"","*")</f>
        <v/>
      </c>
      <c r="Y361" t="str">
        <f>IF(S361=CompartenDetalle!S361,"","*")</f>
        <v/>
      </c>
    </row>
    <row r="362" spans="4:25" hidden="1">
      <c r="D362" t="str">
        <f>_xlfn.CONCAT(CompartenDetalle!C362," - ",CompartenDetalle!D362," - ",CompartenDetalle!E362)</f>
        <v>1 - 2059010 - INFORMATICA Y SOCIEDAD</v>
      </c>
      <c r="G362" t="str">
        <f>CompartenDetalle!G362</f>
        <v>DOBLE GRADO EN INGENIERIA INFORMATICA (PRESENCIAL) Y ADMINISTRACION Y DIRECCION DE EMPRESAS (A DISTANCIA) (VICALVARO)</v>
      </c>
      <c r="I362" t="str">
        <f>_xlfn.CONCAT(CompartenDetalle!H362," - ",CompartenDetalle!I362," - ",CompartenDetalle!J362)</f>
        <v>2 - 2269025 - INFORMATICA Y SOCIEDAD</v>
      </c>
      <c r="K362">
        <v>6</v>
      </c>
      <c r="L362">
        <v>1</v>
      </c>
      <c r="M362">
        <v>5</v>
      </c>
      <c r="N362">
        <f t="shared" si="25"/>
        <v>1</v>
      </c>
      <c r="O362">
        <f t="shared" si="26"/>
        <v>2</v>
      </c>
      <c r="P362" t="str">
        <f t="shared" si="27"/>
        <v>OK</v>
      </c>
      <c r="Q362">
        <f t="shared" si="29"/>
        <v>0</v>
      </c>
      <c r="R362">
        <f t="shared" si="28"/>
        <v>1</v>
      </c>
      <c r="S362" t="str">
        <f>IF(CompartenDetalle!G362="","",IF(ISNUMBER(SEARCH("DOBLE GRADO",G362)),"","1"))</f>
        <v/>
      </c>
      <c r="T362" t="str">
        <f>IF(N362=CompartenDetalle!N362,"","*")</f>
        <v/>
      </c>
      <c r="U362" t="str">
        <f>IF(O362=CompartenDetalle!O362,"","*")</f>
        <v/>
      </c>
      <c r="V362" t="str">
        <f>IF(P362=CompartenDetalle!P362,"","*")</f>
        <v/>
      </c>
      <c r="W362" t="str">
        <f>IF(Q362=CompartenDetalle!Q362,"","*")</f>
        <v/>
      </c>
      <c r="X362" t="str">
        <f>IF(R362=CompartenDetalle!R362,"","*")</f>
        <v/>
      </c>
      <c r="Y362" t="str">
        <f>IF(S362=CompartenDetalle!S362,"","*")</f>
        <v/>
      </c>
    </row>
    <row r="363" spans="4:25" hidden="1">
      <c r="D363" t="str">
        <f>_xlfn.CONCAT(CompartenDetalle!C363," - ",CompartenDetalle!D363," - ",CompartenDetalle!E363)</f>
        <v>1 - 2059010 - INFORMATICA Y SOCIEDAD</v>
      </c>
      <c r="G363">
        <f>CompartenDetalle!G363</f>
        <v>0</v>
      </c>
      <c r="I363" t="str">
        <f>_xlfn.CONCAT(CompartenDetalle!H363," - ",CompartenDetalle!I363," - ",CompartenDetalle!J363)</f>
        <v xml:space="preserve"> -  - </v>
      </c>
      <c r="K363">
        <v>47</v>
      </c>
      <c r="L363">
        <v>8</v>
      </c>
      <c r="M363">
        <v>39</v>
      </c>
      <c r="N363">
        <f t="shared" si="25"/>
        <v>0</v>
      </c>
      <c r="O363">
        <f t="shared" si="26"/>
        <v>2</v>
      </c>
      <c r="P363" t="str">
        <f t="shared" si="27"/>
        <v>OK</v>
      </c>
      <c r="Q363">
        <f t="shared" si="29"/>
        <v>0</v>
      </c>
      <c r="R363" t="str">
        <f t="shared" si="28"/>
        <v/>
      </c>
      <c r="S363" t="str">
        <f>IF(CompartenDetalle!G363="","",IF(ISNUMBER(SEARCH("DOBLE GRADO",G363)),"","1"))</f>
        <v/>
      </c>
      <c r="T363" t="str">
        <f>IF(N363=CompartenDetalle!N363,"","*")</f>
        <v/>
      </c>
      <c r="U363" t="str">
        <f>IF(O363=CompartenDetalle!O363,"","*")</f>
        <v/>
      </c>
      <c r="V363" t="str">
        <f>IF(P363=CompartenDetalle!P363,"","*")</f>
        <v/>
      </c>
      <c r="W363" t="str">
        <f>IF(Q363=CompartenDetalle!Q363,"","*")</f>
        <v/>
      </c>
      <c r="X363" t="str">
        <f>IF(R363=CompartenDetalle!R363,"","*")</f>
        <v/>
      </c>
      <c r="Y363" t="str">
        <f>IF(S363=CompartenDetalle!S363,"","*")</f>
        <v/>
      </c>
    </row>
    <row r="364" spans="4:25" hidden="1">
      <c r="D364" t="str">
        <f>_xlfn.CONCAT(CompartenDetalle!C364," - ",CompartenDetalle!D364," - ",CompartenDetalle!E364)</f>
        <v>1 - 2059011 - ESTADISTICA</v>
      </c>
      <c r="G364" t="str">
        <f>CompartenDetalle!G364</f>
        <v>DOBLE GRADO EN CRIMINOLOGIA E INGENIERIA INFORMATICA (VICALVARO)</v>
      </c>
      <c r="I364" t="str">
        <f>_xlfn.CONCAT(CompartenDetalle!H364," - ",CompartenDetalle!I364," - ",CompartenDetalle!J364)</f>
        <v>2 - 2243015 - ESTADISTICA</v>
      </c>
      <c r="K364">
        <v>7</v>
      </c>
      <c r="L364">
        <v>5</v>
      </c>
      <c r="M364">
        <v>2</v>
      </c>
      <c r="N364">
        <f t="shared" si="25"/>
        <v>1</v>
      </c>
      <c r="O364">
        <f t="shared" si="26"/>
        <v>2</v>
      </c>
      <c r="P364" t="str">
        <f t="shared" si="27"/>
        <v>OK</v>
      </c>
      <c r="Q364">
        <f t="shared" si="29"/>
        <v>0</v>
      </c>
      <c r="R364">
        <f t="shared" si="28"/>
        <v>0</v>
      </c>
      <c r="S364" t="str">
        <f>IF(CompartenDetalle!G364="","",IF(ISNUMBER(SEARCH("DOBLE GRADO",G364)),"","1"))</f>
        <v/>
      </c>
      <c r="T364" t="str">
        <f>IF(N364=CompartenDetalle!N364,"","*")</f>
        <v/>
      </c>
      <c r="U364" t="str">
        <f>IF(O364=CompartenDetalle!O364,"","*")</f>
        <v/>
      </c>
      <c r="V364" t="str">
        <f>IF(P364=CompartenDetalle!P364,"","*")</f>
        <v/>
      </c>
      <c r="W364" t="str">
        <f>IF(Q364=CompartenDetalle!Q364,"","*")</f>
        <v/>
      </c>
      <c r="X364" t="str">
        <f>IF(R364=CompartenDetalle!R364,"","*")</f>
        <v/>
      </c>
      <c r="Y364" t="str">
        <f>IF(S364=CompartenDetalle!S364,"","*")</f>
        <v/>
      </c>
    </row>
    <row r="365" spans="4:25" hidden="1">
      <c r="D365" t="str">
        <f>_xlfn.CONCAT(CompartenDetalle!C365," - ",CompartenDetalle!D365," - ",CompartenDetalle!E365)</f>
        <v>1 - 2059011 - ESTADISTICA</v>
      </c>
      <c r="G365">
        <f>CompartenDetalle!G365</f>
        <v>0</v>
      </c>
      <c r="I365" t="str">
        <f>_xlfn.CONCAT(CompartenDetalle!H365," - ",CompartenDetalle!I365," - ",CompartenDetalle!J365)</f>
        <v xml:space="preserve"> -  - </v>
      </c>
      <c r="K365">
        <v>44</v>
      </c>
      <c r="L365">
        <v>6</v>
      </c>
      <c r="M365">
        <v>38</v>
      </c>
      <c r="N365">
        <f t="shared" si="25"/>
        <v>0</v>
      </c>
      <c r="O365">
        <f t="shared" si="26"/>
        <v>2</v>
      </c>
      <c r="P365" t="str">
        <f t="shared" si="27"/>
        <v>OK</v>
      </c>
      <c r="Q365">
        <f t="shared" si="29"/>
        <v>0</v>
      </c>
      <c r="R365" t="str">
        <f t="shared" si="28"/>
        <v/>
      </c>
      <c r="S365" t="str">
        <f>IF(CompartenDetalle!G365="","",IF(ISNUMBER(SEARCH("DOBLE GRADO",G365)),"","1"))</f>
        <v/>
      </c>
      <c r="T365" t="str">
        <f>IF(N365=CompartenDetalle!N365,"","*")</f>
        <v/>
      </c>
      <c r="U365" t="str">
        <f>IF(O365=CompartenDetalle!O365,"","*")</f>
        <v/>
      </c>
      <c r="V365" t="str">
        <f>IF(P365=CompartenDetalle!P365,"","*")</f>
        <v/>
      </c>
      <c r="W365" t="str">
        <f>IF(Q365=CompartenDetalle!Q365,"","*")</f>
        <v/>
      </c>
      <c r="X365" t="str">
        <f>IF(R365=CompartenDetalle!R365,"","*")</f>
        <v/>
      </c>
      <c r="Y365" t="str">
        <f>IF(S365=CompartenDetalle!S365,"","*")</f>
        <v/>
      </c>
    </row>
    <row r="366" spans="4:25" hidden="1">
      <c r="D366" t="str">
        <f>_xlfn.CONCAT(CompartenDetalle!C366," - ",CompartenDetalle!D366," - ",CompartenDetalle!E366)</f>
        <v>2 - 2059005 - IDIOMA MODERNO</v>
      </c>
      <c r="G366">
        <f>CompartenDetalle!G366</f>
        <v>0</v>
      </c>
      <c r="I366" t="str">
        <f>_xlfn.CONCAT(CompartenDetalle!H366," - ",CompartenDetalle!I366," - ",CompartenDetalle!J366)</f>
        <v xml:space="preserve"> -  - </v>
      </c>
      <c r="K366">
        <v>28</v>
      </c>
      <c r="L366">
        <v>4</v>
      </c>
      <c r="M366">
        <v>24</v>
      </c>
      <c r="N366">
        <f t="shared" si="25"/>
        <v>0</v>
      </c>
      <c r="O366">
        <f t="shared" si="26"/>
        <v>1</v>
      </c>
      <c r="P366" t="str">
        <f t="shared" si="27"/>
        <v>OK</v>
      </c>
      <c r="Q366">
        <f t="shared" si="29"/>
        <v>0</v>
      </c>
      <c r="R366" t="str">
        <f t="shared" si="28"/>
        <v/>
      </c>
      <c r="S366" t="str">
        <f>IF(CompartenDetalle!G366="","",IF(ISNUMBER(SEARCH("DOBLE GRADO",G366)),"","1"))</f>
        <v/>
      </c>
      <c r="T366" t="str">
        <f>IF(N366=CompartenDetalle!N366,"","*")</f>
        <v/>
      </c>
      <c r="U366" t="str">
        <f>IF(O366=CompartenDetalle!O366,"","*")</f>
        <v/>
      </c>
      <c r="V366" t="str">
        <f>IF(P366=CompartenDetalle!P366,"","*")</f>
        <v/>
      </c>
      <c r="W366" t="str">
        <f>IF(Q366=CompartenDetalle!Q366,"","*")</f>
        <v/>
      </c>
      <c r="X366" t="str">
        <f>IF(R366=CompartenDetalle!R366,"","*")</f>
        <v/>
      </c>
      <c r="Y366" t="str">
        <f>IF(S366=CompartenDetalle!S366,"","*")</f>
        <v/>
      </c>
    </row>
    <row r="367" spans="4:25" hidden="1">
      <c r="D367" t="str">
        <f>_xlfn.CONCAT(CompartenDetalle!C367," - ",CompartenDetalle!D367," - ",CompartenDetalle!E367)</f>
        <v>2 - 2059012 - PROGRAMACION ORIENTADA A OBJETOS</v>
      </c>
      <c r="G367" t="str">
        <f>CompartenDetalle!G367</f>
        <v>DOBLE GRADO EN CRIMINOLOGIA E INGENIERIA INFORMATICA (VICALVARO)</v>
      </c>
      <c r="I367" t="str">
        <f>_xlfn.CONCAT(CompartenDetalle!H367," - ",CompartenDetalle!I367," - ",CompartenDetalle!J367)</f>
        <v>3 - 2243026 - PROGRAMACION ORIENTADA A OBJETOS</v>
      </c>
      <c r="K367">
        <v>9</v>
      </c>
      <c r="L367">
        <v>8</v>
      </c>
      <c r="M367">
        <v>1</v>
      </c>
      <c r="N367">
        <f t="shared" si="25"/>
        <v>1</v>
      </c>
      <c r="O367">
        <f t="shared" si="26"/>
        <v>3</v>
      </c>
      <c r="P367" t="str">
        <f t="shared" si="27"/>
        <v>OK</v>
      </c>
      <c r="Q367">
        <f t="shared" si="29"/>
        <v>0</v>
      </c>
      <c r="R367">
        <f t="shared" si="28"/>
        <v>0</v>
      </c>
      <c r="S367" t="str">
        <f>IF(CompartenDetalle!G367="","",IF(ISNUMBER(SEARCH("DOBLE GRADO",G367)),"","1"))</f>
        <v/>
      </c>
      <c r="T367" t="str">
        <f>IF(N367=CompartenDetalle!N367,"","*")</f>
        <v/>
      </c>
      <c r="U367" t="str">
        <f>IF(O367=CompartenDetalle!O367,"","*")</f>
        <v/>
      </c>
      <c r="V367" t="str">
        <f>IF(P367=CompartenDetalle!P367,"","*")</f>
        <v/>
      </c>
      <c r="W367" t="str">
        <f>IF(Q367=CompartenDetalle!Q367,"","*")</f>
        <v/>
      </c>
      <c r="X367" t="str">
        <f>IF(R367=CompartenDetalle!R367,"","*")</f>
        <v/>
      </c>
      <c r="Y367" t="str">
        <f>IF(S367=CompartenDetalle!S367,"","*")</f>
        <v/>
      </c>
    </row>
    <row r="368" spans="4:25" hidden="1">
      <c r="D368" t="str">
        <f>_xlfn.CONCAT(CompartenDetalle!C368," - ",CompartenDetalle!D368," - ",CompartenDetalle!E368)</f>
        <v>2 - 2059012 - PROGRAMACION ORIENTADA A OBJETOS</v>
      </c>
      <c r="G368" t="str">
        <f>CompartenDetalle!G368</f>
        <v>DOBLE GRADO EN INGENIERIA INFORMATICA (PRESENCIAL) Y ADMINISTRACION Y DIRECCION DE EMPRESAS (A DISTANCIA) (VICALVARO)</v>
      </c>
      <c r="I368" t="str">
        <f>_xlfn.CONCAT(CompartenDetalle!H368," - ",CompartenDetalle!I368," - ",CompartenDetalle!J368)</f>
        <v>2 - 2269018 - PROGRAMACION ORIENTADA A OBJETOS</v>
      </c>
      <c r="K368">
        <v>10</v>
      </c>
      <c r="L368">
        <v>1</v>
      </c>
      <c r="M368">
        <v>9</v>
      </c>
      <c r="N368">
        <f t="shared" si="25"/>
        <v>1</v>
      </c>
      <c r="O368">
        <f t="shared" si="26"/>
        <v>3</v>
      </c>
      <c r="P368" t="str">
        <f t="shared" si="27"/>
        <v>OK</v>
      </c>
      <c r="Q368">
        <f t="shared" si="29"/>
        <v>0</v>
      </c>
      <c r="R368">
        <f t="shared" si="28"/>
        <v>1</v>
      </c>
      <c r="S368" t="str">
        <f>IF(CompartenDetalle!G368="","",IF(ISNUMBER(SEARCH("DOBLE GRADO",G368)),"","1"))</f>
        <v/>
      </c>
      <c r="T368" t="str">
        <f>IF(N368=CompartenDetalle!N368,"","*")</f>
        <v/>
      </c>
      <c r="U368" t="str">
        <f>IF(O368=CompartenDetalle!O368,"","*")</f>
        <v/>
      </c>
      <c r="V368" t="str">
        <f>IF(P368=CompartenDetalle!P368,"","*")</f>
        <v/>
      </c>
      <c r="W368" t="str">
        <f>IF(Q368=CompartenDetalle!Q368,"","*")</f>
        <v/>
      </c>
      <c r="X368" t="str">
        <f>IF(R368=CompartenDetalle!R368,"","*")</f>
        <v/>
      </c>
      <c r="Y368" t="str">
        <f>IF(S368=CompartenDetalle!S368,"","*")</f>
        <v/>
      </c>
    </row>
    <row r="369" spans="4:25" hidden="1">
      <c r="D369" t="str">
        <f>_xlfn.CONCAT(CompartenDetalle!C369," - ",CompartenDetalle!D369," - ",CompartenDetalle!E369)</f>
        <v>2 - 2059012 - PROGRAMACION ORIENTADA A OBJETOS</v>
      </c>
      <c r="G369">
        <f>CompartenDetalle!G369</f>
        <v>0</v>
      </c>
      <c r="I369" t="str">
        <f>_xlfn.CONCAT(CompartenDetalle!H369," - ",CompartenDetalle!I369," - ",CompartenDetalle!J369)</f>
        <v xml:space="preserve"> -  - </v>
      </c>
      <c r="K369">
        <v>61</v>
      </c>
      <c r="L369">
        <v>12</v>
      </c>
      <c r="M369">
        <v>49</v>
      </c>
      <c r="N369">
        <f t="shared" si="25"/>
        <v>0</v>
      </c>
      <c r="O369">
        <f t="shared" si="26"/>
        <v>3</v>
      </c>
      <c r="P369" t="str">
        <f t="shared" si="27"/>
        <v>OK</v>
      </c>
      <c r="Q369">
        <f t="shared" si="29"/>
        <v>0</v>
      </c>
      <c r="R369" t="str">
        <f t="shared" si="28"/>
        <v/>
      </c>
      <c r="S369" t="str">
        <f>IF(CompartenDetalle!G369="","",IF(ISNUMBER(SEARCH("DOBLE GRADO",G369)),"","1"))</f>
        <v/>
      </c>
      <c r="T369" t="str">
        <f>IF(N369=CompartenDetalle!N369,"","*")</f>
        <v/>
      </c>
      <c r="U369" t="str">
        <f>IF(O369=CompartenDetalle!O369,"","*")</f>
        <v/>
      </c>
      <c r="V369" t="str">
        <f>IF(P369=CompartenDetalle!P369,"","*")</f>
        <v/>
      </c>
      <c r="W369" t="str">
        <f>IF(Q369=CompartenDetalle!Q369,"","*")</f>
        <v/>
      </c>
      <c r="X369" t="str">
        <f>IF(R369=CompartenDetalle!R369,"","*")</f>
        <v/>
      </c>
      <c r="Y369" t="str">
        <f>IF(S369=CompartenDetalle!S369,"","*")</f>
        <v/>
      </c>
    </row>
    <row r="370" spans="4:25" hidden="1">
      <c r="D370" t="str">
        <f>_xlfn.CONCAT(CompartenDetalle!C370," - ",CompartenDetalle!D370," - ",CompartenDetalle!E370)</f>
        <v>2 - 2059013 - ESTRUCTURA DE COMPUTADORES</v>
      </c>
      <c r="G370" t="str">
        <f>CompartenDetalle!G370</f>
        <v>DOBLE GRADO EN CRIMINOLOGIA E INGENIERIA INFORMATICA (VICALVARO)</v>
      </c>
      <c r="I370" t="str">
        <f>_xlfn.CONCAT(CompartenDetalle!H370," - ",CompartenDetalle!I370," - ",CompartenDetalle!J370)</f>
        <v>2 - 2243016 - ESTRUCTURA DE COMPUTADORES</v>
      </c>
      <c r="K370">
        <v>7</v>
      </c>
      <c r="L370">
        <v>5</v>
      </c>
      <c r="M370">
        <v>2</v>
      </c>
      <c r="N370">
        <f t="shared" si="25"/>
        <v>1</v>
      </c>
      <c r="O370">
        <f t="shared" si="26"/>
        <v>3</v>
      </c>
      <c r="P370" t="str">
        <f t="shared" si="27"/>
        <v>OK</v>
      </c>
      <c r="Q370">
        <f t="shared" si="29"/>
        <v>0</v>
      </c>
      <c r="R370">
        <f t="shared" si="28"/>
        <v>0</v>
      </c>
      <c r="S370" t="str">
        <f>IF(CompartenDetalle!G370="","",IF(ISNUMBER(SEARCH("DOBLE GRADO",G370)),"","1"))</f>
        <v/>
      </c>
      <c r="T370" t="str">
        <f>IF(N370=CompartenDetalle!N370,"","*")</f>
        <v/>
      </c>
      <c r="U370" t="str">
        <f>IF(O370=CompartenDetalle!O370,"","*")</f>
        <v/>
      </c>
      <c r="V370" t="str">
        <f>IF(P370=CompartenDetalle!P370,"","*")</f>
        <v/>
      </c>
      <c r="W370" t="str">
        <f>IF(Q370=CompartenDetalle!Q370,"","*")</f>
        <v/>
      </c>
      <c r="X370" t="str">
        <f>IF(R370=CompartenDetalle!R370,"","*")</f>
        <v/>
      </c>
      <c r="Y370" t="str">
        <f>IF(S370=CompartenDetalle!S370,"","*")</f>
        <v/>
      </c>
    </row>
    <row r="371" spans="4:25" hidden="1">
      <c r="D371" t="str">
        <f>_xlfn.CONCAT(CompartenDetalle!C371," - ",CompartenDetalle!D371," - ",CompartenDetalle!E371)</f>
        <v>2 - 2059013 - ESTRUCTURA DE COMPUTADORES</v>
      </c>
      <c r="G371" t="str">
        <f>CompartenDetalle!G371</f>
        <v>DOBLE GRADO EN INGENIERIA INFORMATICA (PRESENCIAL) Y ADMINISTRACION Y DIRECCION DE EMPRESAS (A DISTANCIA) (VICALVARO)</v>
      </c>
      <c r="I371" t="str">
        <f>_xlfn.CONCAT(CompartenDetalle!H371," - ",CompartenDetalle!I371," - ",CompartenDetalle!J371)</f>
        <v>2 - 2269017 - ESTRUCTURA DE COMPUTADORES</v>
      </c>
      <c r="K371">
        <v>6</v>
      </c>
      <c r="L371">
        <v>0</v>
      </c>
      <c r="M371">
        <v>6</v>
      </c>
      <c r="N371">
        <f t="shared" si="25"/>
        <v>1</v>
      </c>
      <c r="O371">
        <f t="shared" si="26"/>
        <v>3</v>
      </c>
      <c r="P371" t="str">
        <f t="shared" si="27"/>
        <v>OK</v>
      </c>
      <c r="Q371">
        <f t="shared" si="29"/>
        <v>0</v>
      </c>
      <c r="R371">
        <f t="shared" si="28"/>
        <v>1</v>
      </c>
      <c r="S371" t="str">
        <f>IF(CompartenDetalle!G371="","",IF(ISNUMBER(SEARCH("DOBLE GRADO",G371)),"","1"))</f>
        <v/>
      </c>
      <c r="T371" t="str">
        <f>IF(N371=CompartenDetalle!N371,"","*")</f>
        <v/>
      </c>
      <c r="U371" t="str">
        <f>IF(O371=CompartenDetalle!O371,"","*")</f>
        <v/>
      </c>
      <c r="V371" t="str">
        <f>IF(P371=CompartenDetalle!P371,"","*")</f>
        <v/>
      </c>
      <c r="W371" t="str">
        <f>IF(Q371=CompartenDetalle!Q371,"","*")</f>
        <v/>
      </c>
      <c r="X371" t="str">
        <f>IF(R371=CompartenDetalle!R371,"","*")</f>
        <v/>
      </c>
      <c r="Y371" t="str">
        <f>IF(S371=CompartenDetalle!S371,"","*")</f>
        <v/>
      </c>
    </row>
    <row r="372" spans="4:25" hidden="1">
      <c r="D372" t="str">
        <f>_xlfn.CONCAT(CompartenDetalle!C372," - ",CompartenDetalle!D372," - ",CompartenDetalle!E372)</f>
        <v>2 - 2059013 - ESTRUCTURA DE COMPUTADORES</v>
      </c>
      <c r="G372">
        <f>CompartenDetalle!G372</f>
        <v>0</v>
      </c>
      <c r="I372" t="str">
        <f>_xlfn.CONCAT(CompartenDetalle!H372," - ",CompartenDetalle!I372," - ",CompartenDetalle!J372)</f>
        <v xml:space="preserve"> -  - </v>
      </c>
      <c r="K372">
        <v>47</v>
      </c>
      <c r="L372">
        <v>8</v>
      </c>
      <c r="M372">
        <v>39</v>
      </c>
      <c r="N372">
        <f t="shared" si="25"/>
        <v>0</v>
      </c>
      <c r="O372">
        <f t="shared" si="26"/>
        <v>3</v>
      </c>
      <c r="P372" t="str">
        <f t="shared" si="27"/>
        <v>OK</v>
      </c>
      <c r="Q372">
        <f t="shared" si="29"/>
        <v>0</v>
      </c>
      <c r="R372" t="str">
        <f t="shared" si="28"/>
        <v/>
      </c>
      <c r="S372" t="str">
        <f>IF(CompartenDetalle!G372="","",IF(ISNUMBER(SEARCH("DOBLE GRADO",G372)),"","1"))</f>
        <v/>
      </c>
      <c r="T372" t="str">
        <f>IF(N372=CompartenDetalle!N372,"","*")</f>
        <v/>
      </c>
      <c r="U372" t="str">
        <f>IF(O372=CompartenDetalle!O372,"","*")</f>
        <v/>
      </c>
      <c r="V372" t="str">
        <f>IF(P372=CompartenDetalle!P372,"","*")</f>
        <v/>
      </c>
      <c r="W372" t="str">
        <f>IF(Q372=CompartenDetalle!Q372,"","*")</f>
        <v/>
      </c>
      <c r="X372" t="str">
        <f>IF(R372=CompartenDetalle!R372,"","*")</f>
        <v/>
      </c>
      <c r="Y372" t="str">
        <f>IF(S372=CompartenDetalle!S372,"","*")</f>
        <v/>
      </c>
    </row>
    <row r="373" spans="4:25" hidden="1">
      <c r="D373" t="str">
        <f>_xlfn.CONCAT(CompartenDetalle!C373," - ",CompartenDetalle!D373," - ",CompartenDetalle!E373)</f>
        <v>2 - 2059014 - BASES DE DATOS</v>
      </c>
      <c r="G373" t="str">
        <f>CompartenDetalle!G373</f>
        <v>DOBLE GRADO EN CRIMINOLOGIA E INGENIERIA INFORMATICA (VICALVARO)</v>
      </c>
      <c r="I373" t="str">
        <f>_xlfn.CONCAT(CompartenDetalle!H373," - ",CompartenDetalle!I373," - ",CompartenDetalle!J373)</f>
        <v>3 - 2243025 - BASES DE DATOS</v>
      </c>
      <c r="K373">
        <v>9</v>
      </c>
      <c r="L373">
        <v>7</v>
      </c>
      <c r="M373">
        <v>2</v>
      </c>
      <c r="N373">
        <f t="shared" si="25"/>
        <v>1</v>
      </c>
      <c r="O373">
        <f t="shared" si="26"/>
        <v>3</v>
      </c>
      <c r="P373" t="str">
        <f t="shared" si="27"/>
        <v>OK</v>
      </c>
      <c r="Q373">
        <f t="shared" si="29"/>
        <v>0</v>
      </c>
      <c r="R373">
        <f t="shared" si="28"/>
        <v>0</v>
      </c>
      <c r="S373" t="str">
        <f>IF(CompartenDetalle!G373="","",IF(ISNUMBER(SEARCH("DOBLE GRADO",G373)),"","1"))</f>
        <v/>
      </c>
      <c r="T373" t="str">
        <f>IF(N373=CompartenDetalle!N373,"","*")</f>
        <v/>
      </c>
      <c r="U373" t="str">
        <f>IF(O373=CompartenDetalle!O373,"","*")</f>
        <v/>
      </c>
      <c r="V373" t="str">
        <f>IF(P373=CompartenDetalle!P373,"","*")</f>
        <v/>
      </c>
      <c r="W373" t="str">
        <f>IF(Q373=CompartenDetalle!Q373,"","*")</f>
        <v/>
      </c>
      <c r="X373" t="str">
        <f>IF(R373=CompartenDetalle!R373,"","*")</f>
        <v/>
      </c>
      <c r="Y373" t="str">
        <f>IF(S373=CompartenDetalle!S373,"","*")</f>
        <v/>
      </c>
    </row>
    <row r="374" spans="4:25" hidden="1">
      <c r="D374" t="str">
        <f>_xlfn.CONCAT(CompartenDetalle!C374," - ",CompartenDetalle!D374," - ",CompartenDetalle!E374)</f>
        <v>2 - 2059014 - BASES DE DATOS</v>
      </c>
      <c r="G374" t="str">
        <f>CompartenDetalle!G374</f>
        <v>DOBLE GRADO EN INGENIERIA INFORMATICA (PRESENCIAL) Y ADMINISTRACION Y DIRECCION DE EMPRESAS (A DISTANCIA) (VICALVARO)</v>
      </c>
      <c r="I374" t="str">
        <f>_xlfn.CONCAT(CompartenDetalle!H374," - ",CompartenDetalle!I374," - ",CompartenDetalle!J374)</f>
        <v>3 - 2269033 - BASES DE DATOS</v>
      </c>
      <c r="K374">
        <v>4</v>
      </c>
      <c r="L374">
        <v>1</v>
      </c>
      <c r="M374">
        <v>3</v>
      </c>
      <c r="N374">
        <f t="shared" si="25"/>
        <v>1</v>
      </c>
      <c r="O374">
        <f t="shared" si="26"/>
        <v>3</v>
      </c>
      <c r="P374" t="str">
        <f t="shared" si="27"/>
        <v>OK</v>
      </c>
      <c r="Q374">
        <f t="shared" si="29"/>
        <v>0</v>
      </c>
      <c r="R374">
        <f t="shared" si="28"/>
        <v>1</v>
      </c>
      <c r="S374" t="str">
        <f>IF(CompartenDetalle!G374="","",IF(ISNUMBER(SEARCH("DOBLE GRADO",G374)),"","1"))</f>
        <v/>
      </c>
      <c r="T374" t="str">
        <f>IF(N374=CompartenDetalle!N374,"","*")</f>
        <v/>
      </c>
      <c r="U374" t="str">
        <f>IF(O374=CompartenDetalle!O374,"","*")</f>
        <v/>
      </c>
      <c r="V374" t="str">
        <f>IF(P374=CompartenDetalle!P374,"","*")</f>
        <v/>
      </c>
      <c r="W374" t="str">
        <f>IF(Q374=CompartenDetalle!Q374,"","*")</f>
        <v/>
      </c>
      <c r="X374" t="str">
        <f>IF(R374=CompartenDetalle!R374,"","*")</f>
        <v/>
      </c>
      <c r="Y374" t="str">
        <f>IF(S374=CompartenDetalle!S374,"","*")</f>
        <v/>
      </c>
    </row>
    <row r="375" spans="4:25" hidden="1">
      <c r="D375" t="str">
        <f>_xlfn.CONCAT(CompartenDetalle!C375," - ",CompartenDetalle!D375," - ",CompartenDetalle!E375)</f>
        <v>2 - 2059014 - BASES DE DATOS</v>
      </c>
      <c r="G375">
        <f>CompartenDetalle!G375</f>
        <v>0</v>
      </c>
      <c r="I375" t="str">
        <f>_xlfn.CONCAT(CompartenDetalle!H375," - ",CompartenDetalle!I375," - ",CompartenDetalle!J375)</f>
        <v xml:space="preserve"> -  - </v>
      </c>
      <c r="K375">
        <v>44</v>
      </c>
      <c r="L375">
        <v>5</v>
      </c>
      <c r="M375">
        <v>39</v>
      </c>
      <c r="N375">
        <f t="shared" si="25"/>
        <v>0</v>
      </c>
      <c r="O375">
        <f t="shared" si="26"/>
        <v>3</v>
      </c>
      <c r="P375" t="str">
        <f t="shared" si="27"/>
        <v>OK</v>
      </c>
      <c r="Q375">
        <f t="shared" si="29"/>
        <v>0</v>
      </c>
      <c r="R375" t="str">
        <f t="shared" si="28"/>
        <v/>
      </c>
      <c r="S375" t="str">
        <f>IF(CompartenDetalle!G375="","",IF(ISNUMBER(SEARCH("DOBLE GRADO",G375)),"","1"))</f>
        <v/>
      </c>
      <c r="T375" t="str">
        <f>IF(N375=CompartenDetalle!N375,"","*")</f>
        <v/>
      </c>
      <c r="U375" t="str">
        <f>IF(O375=CompartenDetalle!O375,"","*")</f>
        <v/>
      </c>
      <c r="V375" t="str">
        <f>IF(P375=CompartenDetalle!P375,"","*")</f>
        <v/>
      </c>
      <c r="W375" t="str">
        <f>IF(Q375=CompartenDetalle!Q375,"","*")</f>
        <v/>
      </c>
      <c r="X375" t="str">
        <f>IF(R375=CompartenDetalle!R375,"","*")</f>
        <v/>
      </c>
      <c r="Y375" t="str">
        <f>IF(S375=CompartenDetalle!S375,"","*")</f>
        <v/>
      </c>
    </row>
    <row r="376" spans="4:25" hidden="1">
      <c r="D376" t="str">
        <f>_xlfn.CONCAT(CompartenDetalle!C376," - ",CompartenDetalle!D376," - ",CompartenDetalle!E376)</f>
        <v>2 - 2059015 - TEORIA DE AUTOMATAS Y LENGUAJES FORMALES</v>
      </c>
      <c r="G376" t="str">
        <f>CompartenDetalle!G376</f>
        <v>DOBLE GRADO EN CRIMINOLOGIA E INGENIERIA INFORMATICA (VICALVARO)</v>
      </c>
      <c r="I376" t="str">
        <f>_xlfn.CONCAT(CompartenDetalle!H376," - ",CompartenDetalle!I376," - ",CompartenDetalle!J376)</f>
        <v>3 - 2243027 - TEORIA DE AUTOMATAS Y LENGUAJES FORMALES</v>
      </c>
      <c r="K376">
        <v>9</v>
      </c>
      <c r="L376">
        <v>8</v>
      </c>
      <c r="M376">
        <v>1</v>
      </c>
      <c r="N376">
        <f t="shared" si="25"/>
        <v>1</v>
      </c>
      <c r="O376">
        <f t="shared" si="26"/>
        <v>3</v>
      </c>
      <c r="P376" t="str">
        <f t="shared" si="27"/>
        <v>OK</v>
      </c>
      <c r="Q376">
        <f t="shared" si="29"/>
        <v>0</v>
      </c>
      <c r="R376">
        <f t="shared" si="28"/>
        <v>0</v>
      </c>
      <c r="S376" t="str">
        <f>IF(CompartenDetalle!G376="","",IF(ISNUMBER(SEARCH("DOBLE GRADO",G376)),"","1"))</f>
        <v/>
      </c>
      <c r="T376" t="str">
        <f>IF(N376=CompartenDetalle!N376,"","*")</f>
        <v/>
      </c>
      <c r="U376" t="str">
        <f>IF(O376=CompartenDetalle!O376,"","*")</f>
        <v/>
      </c>
      <c r="V376" t="str">
        <f>IF(P376=CompartenDetalle!P376,"","*")</f>
        <v/>
      </c>
      <c r="W376" t="str">
        <f>IF(Q376=CompartenDetalle!Q376,"","*")</f>
        <v/>
      </c>
      <c r="X376" t="str">
        <f>IF(R376=CompartenDetalle!R376,"","*")</f>
        <v/>
      </c>
      <c r="Y376" t="str">
        <f>IF(S376=CompartenDetalle!S376,"","*")</f>
        <v/>
      </c>
    </row>
    <row r="377" spans="4:25" hidden="1">
      <c r="D377" t="str">
        <f>_xlfn.CONCAT(CompartenDetalle!C377," - ",CompartenDetalle!D377," - ",CompartenDetalle!E377)</f>
        <v>2 - 2059015 - TEORIA DE AUTOMATAS Y LENGUAJES FORMALES</v>
      </c>
      <c r="G377" t="str">
        <f>CompartenDetalle!G377</f>
        <v>DOBLE GRADO EN INGENIERIA INFORMATICA (PRESENCIAL) Y ADMINISTRACION Y DIRECCION DE EMPRESAS (A DISTANCIA) (VICALVARO)</v>
      </c>
      <c r="I377" t="str">
        <f>_xlfn.CONCAT(CompartenDetalle!H377," - ",CompartenDetalle!I377," - ",CompartenDetalle!J377)</f>
        <v>3 - 2269034 - TEORIA DE AUTOMATAS Y LENGUAJES FORMALES</v>
      </c>
      <c r="K377">
        <v>4</v>
      </c>
      <c r="L377">
        <v>1</v>
      </c>
      <c r="M377">
        <v>3</v>
      </c>
      <c r="N377">
        <f t="shared" si="25"/>
        <v>1</v>
      </c>
      <c r="O377">
        <f t="shared" si="26"/>
        <v>3</v>
      </c>
      <c r="P377" t="str">
        <f t="shared" si="27"/>
        <v>OK</v>
      </c>
      <c r="Q377">
        <f t="shared" si="29"/>
        <v>0</v>
      </c>
      <c r="R377">
        <f t="shared" si="28"/>
        <v>1</v>
      </c>
      <c r="S377" t="str">
        <f>IF(CompartenDetalle!G377="","",IF(ISNUMBER(SEARCH("DOBLE GRADO",G377)),"","1"))</f>
        <v/>
      </c>
      <c r="T377" t="str">
        <f>IF(N377=CompartenDetalle!N377,"","*")</f>
        <v/>
      </c>
      <c r="U377" t="str">
        <f>IF(O377=CompartenDetalle!O377,"","*")</f>
        <v/>
      </c>
      <c r="V377" t="str">
        <f>IF(P377=CompartenDetalle!P377,"","*")</f>
        <v/>
      </c>
      <c r="W377" t="str">
        <f>IF(Q377=CompartenDetalle!Q377,"","*")</f>
        <v/>
      </c>
      <c r="X377" t="str">
        <f>IF(R377=CompartenDetalle!R377,"","*")</f>
        <v/>
      </c>
      <c r="Y377" t="str">
        <f>IF(S377=CompartenDetalle!S377,"","*")</f>
        <v/>
      </c>
    </row>
    <row r="378" spans="4:25" hidden="1">
      <c r="D378" t="str">
        <f>_xlfn.CONCAT(CompartenDetalle!C378," - ",CompartenDetalle!D378," - ",CompartenDetalle!E378)</f>
        <v>2 - 2059015 - TEORIA DE AUTOMATAS Y LENGUAJES FORMALES</v>
      </c>
      <c r="G378">
        <f>CompartenDetalle!G378</f>
        <v>0</v>
      </c>
      <c r="I378" t="str">
        <f>_xlfn.CONCAT(CompartenDetalle!H378," - ",CompartenDetalle!I378," - ",CompartenDetalle!J378)</f>
        <v xml:space="preserve"> -  - </v>
      </c>
      <c r="K378">
        <v>41</v>
      </c>
      <c r="L378">
        <v>6</v>
      </c>
      <c r="M378">
        <v>35</v>
      </c>
      <c r="N378">
        <f t="shared" si="25"/>
        <v>0</v>
      </c>
      <c r="O378">
        <f t="shared" si="26"/>
        <v>3</v>
      </c>
      <c r="P378" t="str">
        <f t="shared" si="27"/>
        <v>OK</v>
      </c>
      <c r="Q378">
        <f t="shared" si="29"/>
        <v>0</v>
      </c>
      <c r="R378" t="str">
        <f t="shared" si="28"/>
        <v/>
      </c>
      <c r="S378" t="str">
        <f>IF(CompartenDetalle!G378="","",IF(ISNUMBER(SEARCH("DOBLE GRADO",G378)),"","1"))</f>
        <v/>
      </c>
      <c r="T378" t="str">
        <f>IF(N378=CompartenDetalle!N378,"","*")</f>
        <v/>
      </c>
      <c r="U378" t="str">
        <f>IF(O378=CompartenDetalle!O378,"","*")</f>
        <v/>
      </c>
      <c r="V378" t="str">
        <f>IF(P378=CompartenDetalle!P378,"","*")</f>
        <v/>
      </c>
      <c r="W378" t="str">
        <f>IF(Q378=CompartenDetalle!Q378,"","*")</f>
        <v/>
      </c>
      <c r="X378" t="str">
        <f>IF(R378=CompartenDetalle!R378,"","*")</f>
        <v/>
      </c>
      <c r="Y378" t="str">
        <f>IF(S378=CompartenDetalle!S378,"","*")</f>
        <v/>
      </c>
    </row>
    <row r="379" spans="4:25" hidden="1">
      <c r="D379" t="str">
        <f>_xlfn.CONCAT(CompartenDetalle!C379," - ",CompartenDetalle!D379," - ",CompartenDetalle!E379)</f>
        <v>2 - 2059016 - ORGANIZACION Y ARQUITECTURA DE COMPUTADORES</v>
      </c>
      <c r="G379" t="str">
        <f>CompartenDetalle!G379</f>
        <v>DOBLE GRADO EN CRIMINOLOGIA E INGENIERIA INFORMATICA (VICALVARO)</v>
      </c>
      <c r="I379" t="str">
        <f>_xlfn.CONCAT(CompartenDetalle!H379," - ",CompartenDetalle!I379," - ",CompartenDetalle!J379)</f>
        <v>2 - 2243020 - ORGANIZACION Y ARQUITECTURA DE COMPUTADORES</v>
      </c>
      <c r="K379">
        <v>8</v>
      </c>
      <c r="L379">
        <v>5</v>
      </c>
      <c r="M379">
        <v>3</v>
      </c>
      <c r="N379">
        <f t="shared" si="25"/>
        <v>1</v>
      </c>
      <c r="O379">
        <f t="shared" si="26"/>
        <v>3</v>
      </c>
      <c r="P379" t="str">
        <f t="shared" si="27"/>
        <v>OK</v>
      </c>
      <c r="Q379">
        <f t="shared" si="29"/>
        <v>0</v>
      </c>
      <c r="R379">
        <f t="shared" si="28"/>
        <v>0</v>
      </c>
      <c r="S379" t="str">
        <f>IF(CompartenDetalle!G379="","",IF(ISNUMBER(SEARCH("DOBLE GRADO",G379)),"","1"))</f>
        <v/>
      </c>
      <c r="T379" t="str">
        <f>IF(N379=CompartenDetalle!N379,"","*")</f>
        <v/>
      </c>
      <c r="U379" t="str">
        <f>IF(O379=CompartenDetalle!O379,"","*")</f>
        <v/>
      </c>
      <c r="V379" t="str">
        <f>IF(P379=CompartenDetalle!P379,"","*")</f>
        <v/>
      </c>
      <c r="W379" t="str">
        <f>IF(Q379=CompartenDetalle!Q379,"","*")</f>
        <v/>
      </c>
      <c r="X379" t="str">
        <f>IF(R379=CompartenDetalle!R379,"","*")</f>
        <v/>
      </c>
      <c r="Y379" t="str">
        <f>IF(S379=CompartenDetalle!S379,"","*")</f>
        <v/>
      </c>
    </row>
    <row r="380" spans="4:25" hidden="1">
      <c r="D380" t="str">
        <f>_xlfn.CONCAT(CompartenDetalle!C380," - ",CompartenDetalle!D380," - ",CompartenDetalle!E380)</f>
        <v>2 - 2059016 - ORGANIZACION Y ARQUITECTURA DE COMPUTADORES</v>
      </c>
      <c r="G380" t="str">
        <f>CompartenDetalle!G380</f>
        <v>DOBLE GRADO EN INGENIERIA INFORMATICA (PRESENCIAL) Y ADMINISTRACION Y DIRECCION DE EMPRESAS (A DISTANCIA) (VICALVARO)</v>
      </c>
      <c r="I380" t="str">
        <f>_xlfn.CONCAT(CompartenDetalle!H380," - ",CompartenDetalle!I380," - ",CompartenDetalle!J380)</f>
        <v>2 - 2269026 - ORGANIZACION Y ARQUITECTURA DE COMPUTADORES</v>
      </c>
      <c r="K380">
        <v>11</v>
      </c>
      <c r="L380">
        <v>3</v>
      </c>
      <c r="M380">
        <v>8</v>
      </c>
      <c r="N380">
        <f t="shared" si="25"/>
        <v>1</v>
      </c>
      <c r="O380">
        <f t="shared" si="26"/>
        <v>3</v>
      </c>
      <c r="P380" t="str">
        <f t="shared" si="27"/>
        <v>OK</v>
      </c>
      <c r="Q380">
        <f t="shared" si="29"/>
        <v>0</v>
      </c>
      <c r="R380">
        <f t="shared" si="28"/>
        <v>1</v>
      </c>
      <c r="S380" t="str">
        <f>IF(CompartenDetalle!G380="","",IF(ISNUMBER(SEARCH("DOBLE GRADO",G380)),"","1"))</f>
        <v/>
      </c>
      <c r="T380" t="str">
        <f>IF(N380=CompartenDetalle!N380,"","*")</f>
        <v/>
      </c>
      <c r="U380" t="str">
        <f>IF(O380=CompartenDetalle!O380,"","*")</f>
        <v/>
      </c>
      <c r="V380" t="str">
        <f>IF(P380=CompartenDetalle!P380,"","*")</f>
        <v/>
      </c>
      <c r="W380" t="str">
        <f>IF(Q380=CompartenDetalle!Q380,"","*")</f>
        <v/>
      </c>
      <c r="X380" t="str">
        <f>IF(R380=CompartenDetalle!R380,"","*")</f>
        <v/>
      </c>
      <c r="Y380" t="str">
        <f>IF(S380=CompartenDetalle!S380,"","*")</f>
        <v/>
      </c>
    </row>
    <row r="381" spans="4:25" hidden="1">
      <c r="D381" t="str">
        <f>_xlfn.CONCAT(CompartenDetalle!C381," - ",CompartenDetalle!D381," - ",CompartenDetalle!E381)</f>
        <v>2 - 2059016 - ORGANIZACION Y ARQUITECTURA DE COMPUTADORES</v>
      </c>
      <c r="G381">
        <f>CompartenDetalle!G381</f>
        <v>0</v>
      </c>
      <c r="I381" t="str">
        <f>_xlfn.CONCAT(CompartenDetalle!H381," - ",CompartenDetalle!I381," - ",CompartenDetalle!J381)</f>
        <v xml:space="preserve"> -  - </v>
      </c>
      <c r="K381">
        <v>54</v>
      </c>
      <c r="L381">
        <v>11</v>
      </c>
      <c r="M381">
        <v>43</v>
      </c>
      <c r="N381">
        <f t="shared" si="25"/>
        <v>0</v>
      </c>
      <c r="O381">
        <f t="shared" si="26"/>
        <v>3</v>
      </c>
      <c r="P381" t="str">
        <f t="shared" si="27"/>
        <v>OK</v>
      </c>
      <c r="Q381">
        <f t="shared" si="29"/>
        <v>0</v>
      </c>
      <c r="R381" t="str">
        <f t="shared" si="28"/>
        <v/>
      </c>
      <c r="S381" t="str">
        <f>IF(CompartenDetalle!G381="","",IF(ISNUMBER(SEARCH("DOBLE GRADO",G381)),"","1"))</f>
        <v/>
      </c>
      <c r="T381" t="str">
        <f>IF(N381=CompartenDetalle!N381,"","*")</f>
        <v/>
      </c>
      <c r="U381" t="str">
        <f>IF(O381=CompartenDetalle!O381,"","*")</f>
        <v/>
      </c>
      <c r="V381" t="str">
        <f>IF(P381=CompartenDetalle!P381,"","*")</f>
        <v/>
      </c>
      <c r="W381" t="str">
        <f>IF(Q381=CompartenDetalle!Q381,"","*")</f>
        <v/>
      </c>
      <c r="X381" t="str">
        <f>IF(R381=CompartenDetalle!R381,"","*")</f>
        <v/>
      </c>
      <c r="Y381" t="str">
        <f>IF(S381=CompartenDetalle!S381,"","*")</f>
        <v/>
      </c>
    </row>
    <row r="382" spans="4:25" hidden="1">
      <c r="D382" t="str">
        <f>_xlfn.CONCAT(CompartenDetalle!C382," - ",CompartenDetalle!D382," - ",CompartenDetalle!E382)</f>
        <v>2 - 2059017 - METODOS OPERATIVOS Y ESTADISTICOS DE GESTION</v>
      </c>
      <c r="G382" t="str">
        <f>CompartenDetalle!G382</f>
        <v>DOBLE GRADO EN CRIMINOLOGIA E INGENIERIA INFORMATICA (VICALVARO)</v>
      </c>
      <c r="I382" t="str">
        <f>_xlfn.CONCAT(CompartenDetalle!H382," - ",CompartenDetalle!I382," - ",CompartenDetalle!J382)</f>
        <v>2 - 2243019 - METODOS OPERATIVOS Y ESTADISTICOS DE GESTION</v>
      </c>
      <c r="K382">
        <v>7</v>
      </c>
      <c r="L382">
        <v>4</v>
      </c>
      <c r="M382">
        <v>3</v>
      </c>
      <c r="N382">
        <f t="shared" si="25"/>
        <v>1</v>
      </c>
      <c r="O382">
        <f t="shared" si="26"/>
        <v>2</v>
      </c>
      <c r="P382" t="str">
        <f t="shared" si="27"/>
        <v>OK</v>
      </c>
      <c r="Q382">
        <f t="shared" si="29"/>
        <v>0</v>
      </c>
      <c r="R382">
        <f t="shared" si="28"/>
        <v>0</v>
      </c>
      <c r="S382" t="str">
        <f>IF(CompartenDetalle!G382="","",IF(ISNUMBER(SEARCH("DOBLE GRADO",G382)),"","1"))</f>
        <v/>
      </c>
      <c r="T382" t="str">
        <f>IF(N382=CompartenDetalle!N382,"","*")</f>
        <v/>
      </c>
      <c r="U382" t="str">
        <f>IF(O382=CompartenDetalle!O382,"","*")</f>
        <v/>
      </c>
      <c r="V382" t="str">
        <f>IF(P382=CompartenDetalle!P382,"","*")</f>
        <v/>
      </c>
      <c r="W382" t="str">
        <f>IF(Q382=CompartenDetalle!Q382,"","*")</f>
        <v/>
      </c>
      <c r="X382" t="str">
        <f>IF(R382=CompartenDetalle!R382,"","*")</f>
        <v/>
      </c>
      <c r="Y382" t="str">
        <f>IF(S382=CompartenDetalle!S382,"","*")</f>
        <v/>
      </c>
    </row>
    <row r="383" spans="4:25" hidden="1">
      <c r="D383" t="str">
        <f>_xlfn.CONCAT(CompartenDetalle!C383," - ",CompartenDetalle!D383," - ",CompartenDetalle!E383)</f>
        <v>2 - 2059017 - METODOS OPERATIVOS Y ESTADISTICOS DE GESTION</v>
      </c>
      <c r="G383">
        <f>CompartenDetalle!G383</f>
        <v>0</v>
      </c>
      <c r="I383" t="str">
        <f>_xlfn.CONCAT(CompartenDetalle!H383," - ",CompartenDetalle!I383," - ",CompartenDetalle!J383)</f>
        <v xml:space="preserve"> -  - </v>
      </c>
      <c r="K383">
        <v>40</v>
      </c>
      <c r="L383">
        <v>5</v>
      </c>
      <c r="M383">
        <v>35</v>
      </c>
      <c r="N383">
        <f t="shared" si="25"/>
        <v>0</v>
      </c>
      <c r="O383">
        <f t="shared" si="26"/>
        <v>2</v>
      </c>
      <c r="P383" t="str">
        <f t="shared" si="27"/>
        <v>OK</v>
      </c>
      <c r="Q383">
        <f t="shared" si="29"/>
        <v>0</v>
      </c>
      <c r="R383" t="str">
        <f t="shared" si="28"/>
        <v/>
      </c>
      <c r="S383" t="str">
        <f>IF(CompartenDetalle!G383="","",IF(ISNUMBER(SEARCH("DOBLE GRADO",G383)),"","1"))</f>
        <v/>
      </c>
      <c r="T383" t="str">
        <f>IF(N383=CompartenDetalle!N383,"","*")</f>
        <v/>
      </c>
      <c r="U383" t="str">
        <f>IF(O383=CompartenDetalle!O383,"","*")</f>
        <v/>
      </c>
      <c r="V383" t="str">
        <f>IF(P383=CompartenDetalle!P383,"","*")</f>
        <v/>
      </c>
      <c r="W383" t="str">
        <f>IF(Q383=CompartenDetalle!Q383,"","*")</f>
        <v/>
      </c>
      <c r="X383" t="str">
        <f>IF(R383=CompartenDetalle!R383,"","*")</f>
        <v/>
      </c>
      <c r="Y383" t="str">
        <f>IF(S383=CompartenDetalle!S383,"","*")</f>
        <v/>
      </c>
    </row>
    <row r="384" spans="4:25" hidden="1">
      <c r="D384" t="str">
        <f>_xlfn.CONCAT(CompartenDetalle!C384," - ",CompartenDetalle!D384," - ",CompartenDetalle!E384)</f>
        <v>2 - 2059018 - REDES DE COMPUTADORES</v>
      </c>
      <c r="G384" t="str">
        <f>CompartenDetalle!G384</f>
        <v>DOBLE GRADO EN CRIMINOLOGIA E INGENIERIA INFORMATICA (VICALVARO)</v>
      </c>
      <c r="I384" t="str">
        <f>_xlfn.CONCAT(CompartenDetalle!H384," - ",CompartenDetalle!I384," - ",CompartenDetalle!J384)</f>
        <v>2 - 2243021 - REDES DE COMPUTADORES</v>
      </c>
      <c r="K384">
        <v>6</v>
      </c>
      <c r="L384">
        <v>4</v>
      </c>
      <c r="M384">
        <v>2</v>
      </c>
      <c r="N384">
        <f t="shared" si="25"/>
        <v>1</v>
      </c>
      <c r="O384">
        <f t="shared" si="26"/>
        <v>3</v>
      </c>
      <c r="P384" t="str">
        <f t="shared" si="27"/>
        <v>OK</v>
      </c>
      <c r="Q384">
        <f t="shared" si="29"/>
        <v>0</v>
      </c>
      <c r="R384">
        <f t="shared" si="28"/>
        <v>0</v>
      </c>
      <c r="S384" t="str">
        <f>IF(CompartenDetalle!G384="","",IF(ISNUMBER(SEARCH("DOBLE GRADO",G384)),"","1"))</f>
        <v/>
      </c>
      <c r="T384" t="str">
        <f>IF(N384=CompartenDetalle!N384,"","*")</f>
        <v/>
      </c>
      <c r="U384" t="str">
        <f>IF(O384=CompartenDetalle!O384,"","*")</f>
        <v/>
      </c>
      <c r="V384" t="str">
        <f>IF(P384=CompartenDetalle!P384,"","*")</f>
        <v/>
      </c>
      <c r="W384" t="str">
        <f>IF(Q384=CompartenDetalle!Q384,"","*")</f>
        <v/>
      </c>
      <c r="X384" t="str">
        <f>IF(R384=CompartenDetalle!R384,"","*")</f>
        <v/>
      </c>
      <c r="Y384" t="str">
        <f>IF(S384=CompartenDetalle!S384,"","*")</f>
        <v/>
      </c>
    </row>
    <row r="385" spans="4:25" hidden="1">
      <c r="D385" t="str">
        <f>_xlfn.CONCAT(CompartenDetalle!C385," - ",CompartenDetalle!D385," - ",CompartenDetalle!E385)</f>
        <v>2 - 2059018 - REDES DE COMPUTADORES</v>
      </c>
      <c r="G385" t="str">
        <f>CompartenDetalle!G385</f>
        <v>DOBLE GRADO EN INGENIERIA INFORMATICA (PRESENCIAL) Y ADMINISTRACION Y DIRECCION DE EMPRESAS (A DISTANCIA) (VICALVARO)</v>
      </c>
      <c r="I385" t="str">
        <f>_xlfn.CONCAT(CompartenDetalle!H385," - ",CompartenDetalle!I385," - ",CompartenDetalle!J385)</f>
        <v>2 - 2269027 - REDES DE COMPUTADORES</v>
      </c>
      <c r="K385">
        <v>8</v>
      </c>
      <c r="L385">
        <v>1</v>
      </c>
      <c r="M385">
        <v>7</v>
      </c>
      <c r="N385">
        <f t="shared" si="25"/>
        <v>1</v>
      </c>
      <c r="O385">
        <f t="shared" si="26"/>
        <v>3</v>
      </c>
      <c r="P385" t="str">
        <f t="shared" si="27"/>
        <v>OK</v>
      </c>
      <c r="Q385">
        <f t="shared" si="29"/>
        <v>0</v>
      </c>
      <c r="R385">
        <f t="shared" si="28"/>
        <v>1</v>
      </c>
      <c r="S385" t="str">
        <f>IF(CompartenDetalle!G385="","",IF(ISNUMBER(SEARCH("DOBLE GRADO",G385)),"","1"))</f>
        <v/>
      </c>
      <c r="T385" t="str">
        <f>IF(N385=CompartenDetalle!N385,"","*")</f>
        <v/>
      </c>
      <c r="U385" t="str">
        <f>IF(O385=CompartenDetalle!O385,"","*")</f>
        <v/>
      </c>
      <c r="V385" t="str">
        <f>IF(P385=CompartenDetalle!P385,"","*")</f>
        <v/>
      </c>
      <c r="W385" t="str">
        <f>IF(Q385=CompartenDetalle!Q385,"","*")</f>
        <v/>
      </c>
      <c r="X385" t="str">
        <f>IF(R385=CompartenDetalle!R385,"","*")</f>
        <v/>
      </c>
      <c r="Y385" t="str">
        <f>IF(S385=CompartenDetalle!S385,"","*")</f>
        <v/>
      </c>
    </row>
    <row r="386" spans="4:25" hidden="1">
      <c r="D386" t="str">
        <f>_xlfn.CONCAT(CompartenDetalle!C386," - ",CompartenDetalle!D386," - ",CompartenDetalle!E386)</f>
        <v>2 - 2059018 - REDES DE COMPUTADORES</v>
      </c>
      <c r="G386">
        <f>CompartenDetalle!G386</f>
        <v>0</v>
      </c>
      <c r="I386" t="str">
        <f>_xlfn.CONCAT(CompartenDetalle!H386," - ",CompartenDetalle!I386," - ",CompartenDetalle!J386)</f>
        <v xml:space="preserve"> -  - </v>
      </c>
      <c r="K386">
        <v>37</v>
      </c>
      <c r="L386">
        <v>4</v>
      </c>
      <c r="M386">
        <v>33</v>
      </c>
      <c r="N386">
        <f t="shared" si="25"/>
        <v>0</v>
      </c>
      <c r="O386">
        <f t="shared" si="26"/>
        <v>3</v>
      </c>
      <c r="P386" t="str">
        <f t="shared" si="27"/>
        <v>OK</v>
      </c>
      <c r="Q386">
        <f t="shared" si="29"/>
        <v>0</v>
      </c>
      <c r="R386" t="str">
        <f t="shared" si="28"/>
        <v/>
      </c>
      <c r="S386" t="str">
        <f>IF(CompartenDetalle!G386="","",IF(ISNUMBER(SEARCH("DOBLE GRADO",G386)),"","1"))</f>
        <v/>
      </c>
      <c r="T386" t="str">
        <f>IF(N386=CompartenDetalle!N386,"","*")</f>
        <v/>
      </c>
      <c r="U386" t="str">
        <f>IF(O386=CompartenDetalle!O386,"","*")</f>
        <v/>
      </c>
      <c r="V386" t="str">
        <f>IF(P386=CompartenDetalle!P386,"","*")</f>
        <v/>
      </c>
      <c r="W386" t="str">
        <f>IF(Q386=CompartenDetalle!Q386,"","*")</f>
        <v/>
      </c>
      <c r="X386" t="str">
        <f>IF(R386=CompartenDetalle!R386,"","*")</f>
        <v/>
      </c>
      <c r="Y386" t="str">
        <f>IF(S386=CompartenDetalle!S386,"","*")</f>
        <v/>
      </c>
    </row>
    <row r="387" spans="4:25" hidden="1">
      <c r="D387" t="str">
        <f>_xlfn.CONCAT(CompartenDetalle!C387," - ",CompartenDetalle!D387," - ",CompartenDetalle!E387)</f>
        <v>2 - 2059019 - DISEÑO Y ANALISIS DE ALGORITMOS</v>
      </c>
      <c r="G387" t="str">
        <f>CompartenDetalle!G387</f>
        <v>DOBLE GRADO EN CRIMINOLOGIA E INGENIERIA INFORMATICA (VICALVARO)</v>
      </c>
      <c r="I387" t="str">
        <f>_xlfn.CONCAT(CompartenDetalle!H387," - ",CompartenDetalle!I387," - ",CompartenDetalle!J387)</f>
        <v>3 - 2243032 - DISEÑO Y ANALISIS DE ALGORITMOS</v>
      </c>
      <c r="K387">
        <v>11</v>
      </c>
      <c r="L387">
        <v>9</v>
      </c>
      <c r="M387">
        <v>2</v>
      </c>
      <c r="N387">
        <f t="shared" ref="N387:N450" si="30">IF(I387&lt;&gt;" -  - ",COUNTIF($I$2:$I$1176,I387),0)</f>
        <v>1</v>
      </c>
      <c r="O387">
        <f t="shared" ref="O387:O450" si="31">COUNTIF($D$2:$D$1176,D387)</f>
        <v>3</v>
      </c>
      <c r="P387" t="str">
        <f t="shared" ref="P387:P450" si="32">IF(I387=D387,1,"OK")</f>
        <v>OK</v>
      </c>
      <c r="Q387">
        <f t="shared" si="29"/>
        <v>0</v>
      </c>
      <c r="R387">
        <f t="shared" ref="R387:R450" si="33">IF(I387=" -  - ","",COUNTIF($D$2:$D$1176,I387))</f>
        <v>0</v>
      </c>
      <c r="S387" t="str">
        <f>IF(CompartenDetalle!G387="","",IF(ISNUMBER(SEARCH("DOBLE GRADO",G387)),"","1"))</f>
        <v/>
      </c>
      <c r="T387" t="str">
        <f>IF(N387=CompartenDetalle!N387,"","*")</f>
        <v/>
      </c>
      <c r="U387" t="str">
        <f>IF(O387=CompartenDetalle!O387,"","*")</f>
        <v/>
      </c>
      <c r="V387" t="str">
        <f>IF(P387=CompartenDetalle!P387,"","*")</f>
        <v/>
      </c>
      <c r="W387" t="str">
        <f>IF(Q387=CompartenDetalle!Q387,"","*")</f>
        <v/>
      </c>
      <c r="X387" t="str">
        <f>IF(R387=CompartenDetalle!R387,"","*")</f>
        <v/>
      </c>
      <c r="Y387" t="str">
        <f>IF(S387=CompartenDetalle!S387,"","*")</f>
        <v/>
      </c>
    </row>
    <row r="388" spans="4:25" hidden="1">
      <c r="D388" t="str">
        <f>_xlfn.CONCAT(CompartenDetalle!C388," - ",CompartenDetalle!D388," - ",CompartenDetalle!E388)</f>
        <v>2 - 2059019 - DISEÑO Y ANALISIS DE ALGORITMOS</v>
      </c>
      <c r="G388" t="str">
        <f>CompartenDetalle!G388</f>
        <v>DOBLE GRADO EN INGENIERIA INFORMATICA (PRESENCIAL) Y ADMINISTRACION Y DIRECCION DE EMPRESAS (A DISTANCIA) (VICALVARO)</v>
      </c>
      <c r="I388" t="str">
        <f>_xlfn.CONCAT(CompartenDetalle!H388," - ",CompartenDetalle!I388," - ",CompartenDetalle!J388)</f>
        <v>3 - 2269038 - DISEÑO Y ANALISIS DE ALGORITMOS</v>
      </c>
      <c r="K388">
        <v>11</v>
      </c>
      <c r="L388">
        <v>3</v>
      </c>
      <c r="M388">
        <v>8</v>
      </c>
      <c r="N388">
        <f t="shared" si="30"/>
        <v>1</v>
      </c>
      <c r="O388">
        <f t="shared" si="31"/>
        <v>3</v>
      </c>
      <c r="P388" t="str">
        <f t="shared" si="32"/>
        <v>OK</v>
      </c>
      <c r="Q388">
        <f t="shared" ref="Q388:Q451" si="34">COUNTIF($I$2:$I$1176,D388)</f>
        <v>0</v>
      </c>
      <c r="R388">
        <f t="shared" si="33"/>
        <v>1</v>
      </c>
      <c r="S388" t="str">
        <f>IF(CompartenDetalle!G388="","",IF(ISNUMBER(SEARCH("DOBLE GRADO",G388)),"","1"))</f>
        <v/>
      </c>
      <c r="T388" t="str">
        <f>IF(N388=CompartenDetalle!N388,"","*")</f>
        <v/>
      </c>
      <c r="U388" t="str">
        <f>IF(O388=CompartenDetalle!O388,"","*")</f>
        <v/>
      </c>
      <c r="V388" t="str">
        <f>IF(P388=CompartenDetalle!P388,"","*")</f>
        <v/>
      </c>
      <c r="W388" t="str">
        <f>IF(Q388=CompartenDetalle!Q388,"","*")</f>
        <v/>
      </c>
      <c r="X388" t="str">
        <f>IF(R388=CompartenDetalle!R388,"","*")</f>
        <v/>
      </c>
      <c r="Y388" t="str">
        <f>IF(S388=CompartenDetalle!S388,"","*")</f>
        <v/>
      </c>
    </row>
    <row r="389" spans="4:25" hidden="1">
      <c r="D389" t="str">
        <f>_xlfn.CONCAT(CompartenDetalle!C389," - ",CompartenDetalle!D389," - ",CompartenDetalle!E389)</f>
        <v>2 - 2059019 - DISEÑO Y ANALISIS DE ALGORITMOS</v>
      </c>
      <c r="G389">
        <f>CompartenDetalle!G389</f>
        <v>0</v>
      </c>
      <c r="I389" t="str">
        <f>_xlfn.CONCAT(CompartenDetalle!H389," - ",CompartenDetalle!I389," - ",CompartenDetalle!J389)</f>
        <v xml:space="preserve"> -  - </v>
      </c>
      <c r="K389">
        <v>73</v>
      </c>
      <c r="L389">
        <v>16</v>
      </c>
      <c r="M389">
        <v>57</v>
      </c>
      <c r="N389">
        <f t="shared" si="30"/>
        <v>0</v>
      </c>
      <c r="O389">
        <f t="shared" si="31"/>
        <v>3</v>
      </c>
      <c r="P389" t="str">
        <f t="shared" si="32"/>
        <v>OK</v>
      </c>
      <c r="Q389">
        <f t="shared" si="34"/>
        <v>0</v>
      </c>
      <c r="R389" t="str">
        <f t="shared" si="33"/>
        <v/>
      </c>
      <c r="S389" t="str">
        <f>IF(CompartenDetalle!G389="","",IF(ISNUMBER(SEARCH("DOBLE GRADO",G389)),"","1"))</f>
        <v/>
      </c>
      <c r="T389" t="str">
        <f>IF(N389=CompartenDetalle!N389,"","*")</f>
        <v/>
      </c>
      <c r="U389" t="str">
        <f>IF(O389=CompartenDetalle!O389,"","*")</f>
        <v/>
      </c>
      <c r="V389" t="str">
        <f>IF(P389=CompartenDetalle!P389,"","*")</f>
        <v/>
      </c>
      <c r="W389" t="str">
        <f>IF(Q389=CompartenDetalle!Q389,"","*")</f>
        <v/>
      </c>
      <c r="X389" t="str">
        <f>IF(R389=CompartenDetalle!R389,"","*")</f>
        <v/>
      </c>
      <c r="Y389" t="str">
        <f>IF(S389=CompartenDetalle!S389,"","*")</f>
        <v/>
      </c>
    </row>
    <row r="390" spans="4:25" hidden="1">
      <c r="D390" t="str">
        <f>_xlfn.CONCAT(CompartenDetalle!C390," - ",CompartenDetalle!D390," - ",CompartenDetalle!E390)</f>
        <v>2 - 2059020 - INGENIERIA DEL SOFTWARE</v>
      </c>
      <c r="G390" t="str">
        <f>CompartenDetalle!G390</f>
        <v>DOBLE GRADO EN CRIMINOLOGIA E INGENIERIA INFORMATICA (VICALVARO)</v>
      </c>
      <c r="I390" t="str">
        <f>_xlfn.CONCAT(CompartenDetalle!H390," - ",CompartenDetalle!I390," - ",CompartenDetalle!J390)</f>
        <v>3 - 2243033 - INGENIERIA DEL SOFTWARE</v>
      </c>
      <c r="K390">
        <v>8</v>
      </c>
      <c r="L390">
        <v>6</v>
      </c>
      <c r="M390">
        <v>2</v>
      </c>
      <c r="N390">
        <f t="shared" si="30"/>
        <v>1</v>
      </c>
      <c r="O390">
        <f t="shared" si="31"/>
        <v>3</v>
      </c>
      <c r="P390" t="str">
        <f t="shared" si="32"/>
        <v>OK</v>
      </c>
      <c r="Q390">
        <f t="shared" si="34"/>
        <v>0</v>
      </c>
      <c r="R390">
        <f t="shared" si="33"/>
        <v>0</v>
      </c>
      <c r="S390" t="str">
        <f>IF(CompartenDetalle!G390="","",IF(ISNUMBER(SEARCH("DOBLE GRADO",G390)),"","1"))</f>
        <v/>
      </c>
      <c r="T390" t="str">
        <f>IF(N390=CompartenDetalle!N390,"","*")</f>
        <v/>
      </c>
      <c r="U390" t="str">
        <f>IF(O390=CompartenDetalle!O390,"","*")</f>
        <v/>
      </c>
      <c r="V390" t="str">
        <f>IF(P390=CompartenDetalle!P390,"","*")</f>
        <v/>
      </c>
      <c r="W390" t="str">
        <f>IF(Q390=CompartenDetalle!Q390,"","*")</f>
        <v/>
      </c>
      <c r="X390" t="str">
        <f>IF(R390=CompartenDetalle!R390,"","*")</f>
        <v/>
      </c>
      <c r="Y390" t="str">
        <f>IF(S390=CompartenDetalle!S390,"","*")</f>
        <v/>
      </c>
    </row>
    <row r="391" spans="4:25" hidden="1">
      <c r="D391" t="str">
        <f>_xlfn.CONCAT(CompartenDetalle!C391," - ",CompartenDetalle!D391," - ",CompartenDetalle!E391)</f>
        <v>2 - 2059020 - INGENIERIA DEL SOFTWARE</v>
      </c>
      <c r="G391" t="str">
        <f>CompartenDetalle!G391</f>
        <v>DOBLE GRADO EN INGENIERIA INFORMATICA (PRESENCIAL) Y ADMINISTRACION Y DIRECCION DE EMPRESAS (A DISTANCIA) (VICALVARO)</v>
      </c>
      <c r="I391" t="str">
        <f>_xlfn.CONCAT(CompartenDetalle!H391," - ",CompartenDetalle!I391," - ",CompartenDetalle!J391)</f>
        <v>3 - 2269059 - INGENIERIA DEL SOFTWARE</v>
      </c>
      <c r="K391">
        <v>7</v>
      </c>
      <c r="L391">
        <v>2</v>
      </c>
      <c r="M391">
        <v>5</v>
      </c>
      <c r="N391">
        <f t="shared" si="30"/>
        <v>1</v>
      </c>
      <c r="O391">
        <f t="shared" si="31"/>
        <v>3</v>
      </c>
      <c r="P391" t="str">
        <f t="shared" si="32"/>
        <v>OK</v>
      </c>
      <c r="Q391">
        <f t="shared" si="34"/>
        <v>0</v>
      </c>
      <c r="R391">
        <f t="shared" si="33"/>
        <v>1</v>
      </c>
      <c r="S391" t="str">
        <f>IF(CompartenDetalle!G391="","",IF(ISNUMBER(SEARCH("DOBLE GRADO",G391)),"","1"))</f>
        <v/>
      </c>
      <c r="T391" t="str">
        <f>IF(N391=CompartenDetalle!N391,"","*")</f>
        <v/>
      </c>
      <c r="U391" t="str">
        <f>IF(O391=CompartenDetalle!O391,"","*")</f>
        <v/>
      </c>
      <c r="V391" t="str">
        <f>IF(P391=CompartenDetalle!P391,"","*")</f>
        <v/>
      </c>
      <c r="W391" t="str">
        <f>IF(Q391=CompartenDetalle!Q391,"","*")</f>
        <v/>
      </c>
      <c r="X391" t="str">
        <f>IF(R391=CompartenDetalle!R391,"","*")</f>
        <v/>
      </c>
      <c r="Y391" t="str">
        <f>IF(S391=CompartenDetalle!S391,"","*")</f>
        <v/>
      </c>
    </row>
    <row r="392" spans="4:25" hidden="1">
      <c r="D392" t="str">
        <f>_xlfn.CONCAT(CompartenDetalle!C392," - ",CompartenDetalle!D392," - ",CompartenDetalle!E392)</f>
        <v>2 - 2059020 - INGENIERIA DEL SOFTWARE</v>
      </c>
      <c r="G392">
        <f>CompartenDetalle!G392</f>
        <v>0</v>
      </c>
      <c r="I392" t="str">
        <f>_xlfn.CONCAT(CompartenDetalle!H392," - ",CompartenDetalle!I392," - ",CompartenDetalle!J392)</f>
        <v xml:space="preserve"> -  - </v>
      </c>
      <c r="K392">
        <v>58</v>
      </c>
      <c r="L392">
        <v>8</v>
      </c>
      <c r="M392">
        <v>50</v>
      </c>
      <c r="N392">
        <f t="shared" si="30"/>
        <v>0</v>
      </c>
      <c r="O392">
        <f t="shared" si="31"/>
        <v>3</v>
      </c>
      <c r="P392" t="str">
        <f t="shared" si="32"/>
        <v>OK</v>
      </c>
      <c r="Q392">
        <f t="shared" si="34"/>
        <v>0</v>
      </c>
      <c r="R392" t="str">
        <f t="shared" si="33"/>
        <v/>
      </c>
      <c r="S392" t="str">
        <f>IF(CompartenDetalle!G392="","",IF(ISNUMBER(SEARCH("DOBLE GRADO",G392)),"","1"))</f>
        <v/>
      </c>
      <c r="T392" t="str">
        <f>IF(N392=CompartenDetalle!N392,"","*")</f>
        <v/>
      </c>
      <c r="U392" t="str">
        <f>IF(O392=CompartenDetalle!O392,"","*")</f>
        <v/>
      </c>
      <c r="V392" t="str">
        <f>IF(P392=CompartenDetalle!P392,"","*")</f>
        <v/>
      </c>
      <c r="W392" t="str">
        <f>IF(Q392=CompartenDetalle!Q392,"","*")</f>
        <v/>
      </c>
      <c r="X392" t="str">
        <f>IF(R392=CompartenDetalle!R392,"","*")</f>
        <v/>
      </c>
      <c r="Y392" t="str">
        <f>IF(S392=CompartenDetalle!S392,"","*")</f>
        <v/>
      </c>
    </row>
    <row r="393" spans="4:25" hidden="1">
      <c r="D393" t="str">
        <f>_xlfn.CONCAT(CompartenDetalle!C393," - ",CompartenDetalle!D393," - ",CompartenDetalle!E393)</f>
        <v>3 - 2059021 - SEGURIDAD INFORMATICA</v>
      </c>
      <c r="G393" t="str">
        <f>CompartenDetalle!G393</f>
        <v>DOBLE GRADO EN CRIMINOLOGIA E INGENIERIA INFORMATICA (VICALVARO)</v>
      </c>
      <c r="I393" t="str">
        <f>_xlfn.CONCAT(CompartenDetalle!H393," - ",CompartenDetalle!I393," - ",CompartenDetalle!J393)</f>
        <v>5 - 2243050 - SEGURIDAD INFORMATICA</v>
      </c>
      <c r="K393">
        <v>10</v>
      </c>
      <c r="L393">
        <v>8</v>
      </c>
      <c r="M393">
        <v>2</v>
      </c>
      <c r="N393">
        <f t="shared" si="30"/>
        <v>1</v>
      </c>
      <c r="O393">
        <f t="shared" si="31"/>
        <v>3</v>
      </c>
      <c r="P393" t="str">
        <f t="shared" si="32"/>
        <v>OK</v>
      </c>
      <c r="Q393">
        <f t="shared" si="34"/>
        <v>0</v>
      </c>
      <c r="R393">
        <f t="shared" si="33"/>
        <v>0</v>
      </c>
      <c r="S393" t="str">
        <f>IF(CompartenDetalle!G393="","",IF(ISNUMBER(SEARCH("DOBLE GRADO",G393)),"","1"))</f>
        <v/>
      </c>
      <c r="T393" t="str">
        <f>IF(N393=CompartenDetalle!N393,"","*")</f>
        <v/>
      </c>
      <c r="U393" t="str">
        <f>IF(O393=CompartenDetalle!O393,"","*")</f>
        <v/>
      </c>
      <c r="V393" t="str">
        <f>IF(P393=CompartenDetalle!P393,"","*")</f>
        <v/>
      </c>
      <c r="W393" t="str">
        <f>IF(Q393=CompartenDetalle!Q393,"","*")</f>
        <v/>
      </c>
      <c r="X393" t="str">
        <f>IF(R393=CompartenDetalle!R393,"","*")</f>
        <v/>
      </c>
      <c r="Y393" t="str">
        <f>IF(S393=CompartenDetalle!S393,"","*")</f>
        <v/>
      </c>
    </row>
    <row r="394" spans="4:25" hidden="1">
      <c r="D394" t="str">
        <f>_xlfn.CONCAT(CompartenDetalle!C394," - ",CompartenDetalle!D394," - ",CompartenDetalle!E394)</f>
        <v>3 - 2059021 - SEGURIDAD INFORMATICA</v>
      </c>
      <c r="G394" t="str">
        <f>CompartenDetalle!G394</f>
        <v>DOBLE GRADO EN INGENIERIA INFORMATICA (PRESENCIAL) Y ADMINISTRACION Y DIRECCION DE EMPRESAS (A DISTANCIA) (VICALVARO)</v>
      </c>
      <c r="I394" t="str">
        <f>_xlfn.CONCAT(CompartenDetalle!H394," - ",CompartenDetalle!I394," - ",CompartenDetalle!J394)</f>
        <v>4 - 2269042 - SEGURIDAD INFORMATICA</v>
      </c>
      <c r="K394">
        <v>4</v>
      </c>
      <c r="L394">
        <v>0</v>
      </c>
      <c r="M394">
        <v>4</v>
      </c>
      <c r="N394">
        <f t="shared" si="30"/>
        <v>1</v>
      </c>
      <c r="O394">
        <f t="shared" si="31"/>
        <v>3</v>
      </c>
      <c r="P394" t="str">
        <f t="shared" si="32"/>
        <v>OK</v>
      </c>
      <c r="Q394">
        <f t="shared" si="34"/>
        <v>0</v>
      </c>
      <c r="R394">
        <f t="shared" si="33"/>
        <v>1</v>
      </c>
      <c r="S394" t="str">
        <f>IF(CompartenDetalle!G394="","",IF(ISNUMBER(SEARCH("DOBLE GRADO",G394)),"","1"))</f>
        <v/>
      </c>
      <c r="T394" t="str">
        <f>IF(N394=CompartenDetalle!N394,"","*")</f>
        <v/>
      </c>
      <c r="U394" t="str">
        <f>IF(O394=CompartenDetalle!O394,"","*")</f>
        <v/>
      </c>
      <c r="V394" t="str">
        <f>IF(P394=CompartenDetalle!P394,"","*")</f>
        <v/>
      </c>
      <c r="W394" t="str">
        <f>IF(Q394=CompartenDetalle!Q394,"","*")</f>
        <v/>
      </c>
      <c r="X394" t="str">
        <f>IF(R394=CompartenDetalle!R394,"","*")</f>
        <v/>
      </c>
      <c r="Y394" t="str">
        <f>IF(S394=CompartenDetalle!S394,"","*")</f>
        <v/>
      </c>
    </row>
    <row r="395" spans="4:25" hidden="1">
      <c r="D395" t="str">
        <f>_xlfn.CONCAT(CompartenDetalle!C395," - ",CompartenDetalle!D395," - ",CompartenDetalle!E395)</f>
        <v>3 - 2059021 - SEGURIDAD INFORMATICA</v>
      </c>
      <c r="G395">
        <f>CompartenDetalle!G395</f>
        <v>0</v>
      </c>
      <c r="I395" t="str">
        <f>_xlfn.CONCAT(CompartenDetalle!H395," - ",CompartenDetalle!I395," - ",CompartenDetalle!J395)</f>
        <v xml:space="preserve"> -  - </v>
      </c>
      <c r="K395">
        <v>29</v>
      </c>
      <c r="L395">
        <v>6</v>
      </c>
      <c r="M395">
        <v>23</v>
      </c>
      <c r="N395">
        <f t="shared" si="30"/>
        <v>0</v>
      </c>
      <c r="O395">
        <f t="shared" si="31"/>
        <v>3</v>
      </c>
      <c r="P395" t="str">
        <f t="shared" si="32"/>
        <v>OK</v>
      </c>
      <c r="Q395">
        <f t="shared" si="34"/>
        <v>0</v>
      </c>
      <c r="R395" t="str">
        <f t="shared" si="33"/>
        <v/>
      </c>
      <c r="S395" t="str">
        <f>IF(CompartenDetalle!G395="","",IF(ISNUMBER(SEARCH("DOBLE GRADO",G395)),"","1"))</f>
        <v/>
      </c>
      <c r="T395" t="str">
        <f>IF(N395=CompartenDetalle!N395,"","*")</f>
        <v/>
      </c>
      <c r="U395" t="str">
        <f>IF(O395=CompartenDetalle!O395,"","*")</f>
        <v/>
      </c>
      <c r="V395" t="str">
        <f>IF(P395=CompartenDetalle!P395,"","*")</f>
        <v/>
      </c>
      <c r="W395" t="str">
        <f>IF(Q395=CompartenDetalle!Q395,"","*")</f>
        <v/>
      </c>
      <c r="X395" t="str">
        <f>IF(R395=CompartenDetalle!R395,"","*")</f>
        <v/>
      </c>
      <c r="Y395" t="str">
        <f>IF(S395=CompartenDetalle!S395,"","*")</f>
        <v/>
      </c>
    </row>
    <row r="396" spans="4:25" hidden="1">
      <c r="D396" t="str">
        <f>_xlfn.CONCAT(CompartenDetalle!C396," - ",CompartenDetalle!D396," - ",CompartenDetalle!E396)</f>
        <v>3 - 2059022 - INTERACCION PERSONA-ORDENADOR</v>
      </c>
      <c r="G396" t="str">
        <f>CompartenDetalle!G396</f>
        <v>DOBLE GRADO EN CRIMINOLOGIA E INGENIERIA INFORMATICA (VICALVARO)</v>
      </c>
      <c r="I396" t="str">
        <f>_xlfn.CONCAT(CompartenDetalle!H396," - ",CompartenDetalle!I396," - ",CompartenDetalle!J396)</f>
        <v>4 - 2243037 - INTERACCION PERSONA-ORDENADOR</v>
      </c>
      <c r="K396">
        <v>7</v>
      </c>
      <c r="L396">
        <v>6</v>
      </c>
      <c r="M396">
        <v>1</v>
      </c>
      <c r="N396">
        <f t="shared" si="30"/>
        <v>1</v>
      </c>
      <c r="O396">
        <f t="shared" si="31"/>
        <v>3</v>
      </c>
      <c r="P396" t="str">
        <f t="shared" si="32"/>
        <v>OK</v>
      </c>
      <c r="Q396">
        <f t="shared" si="34"/>
        <v>0</v>
      </c>
      <c r="R396">
        <f t="shared" si="33"/>
        <v>0</v>
      </c>
      <c r="S396" t="str">
        <f>IF(CompartenDetalle!G396="","",IF(ISNUMBER(SEARCH("DOBLE GRADO",G396)),"","1"))</f>
        <v/>
      </c>
      <c r="T396" t="str">
        <f>IF(N396=CompartenDetalle!N396,"","*")</f>
        <v/>
      </c>
      <c r="U396" t="str">
        <f>IF(O396=CompartenDetalle!O396,"","*")</f>
        <v/>
      </c>
      <c r="V396" t="str">
        <f>IF(P396=CompartenDetalle!P396,"","*")</f>
        <v/>
      </c>
      <c r="W396" t="str">
        <f>IF(Q396=CompartenDetalle!Q396,"","*")</f>
        <v/>
      </c>
      <c r="X396" t="str">
        <f>IF(R396=CompartenDetalle!R396,"","*")</f>
        <v/>
      </c>
      <c r="Y396" t="str">
        <f>IF(S396=CompartenDetalle!S396,"","*")</f>
        <v/>
      </c>
    </row>
    <row r="397" spans="4:25" hidden="1">
      <c r="D397" t="str">
        <f>_xlfn.CONCAT(CompartenDetalle!C397," - ",CompartenDetalle!D397," - ",CompartenDetalle!E397)</f>
        <v>3 - 2059022 - INTERACCION PERSONA-ORDENADOR</v>
      </c>
      <c r="G397" t="str">
        <f>CompartenDetalle!G397</f>
        <v>DOBLE GRADO EN INGENIERIA INFORMATICA (PRESENCIAL) Y ADMINISTRACION Y DIRECCION DE EMPRESAS (A DISTANCIA) (VICALVARO)</v>
      </c>
      <c r="I397" t="str">
        <f>_xlfn.CONCAT(CompartenDetalle!H397," - ",CompartenDetalle!I397," - ",CompartenDetalle!J397)</f>
        <v>5 - 2269055 - INTERACCION PERSONA-ORDENADOR</v>
      </c>
      <c r="K397">
        <v>11</v>
      </c>
      <c r="L397">
        <v>2</v>
      </c>
      <c r="M397">
        <v>9</v>
      </c>
      <c r="N397">
        <f t="shared" si="30"/>
        <v>1</v>
      </c>
      <c r="O397">
        <f t="shared" si="31"/>
        <v>3</v>
      </c>
      <c r="P397" t="str">
        <f t="shared" si="32"/>
        <v>OK</v>
      </c>
      <c r="Q397">
        <f t="shared" si="34"/>
        <v>0</v>
      </c>
      <c r="R397">
        <f t="shared" si="33"/>
        <v>1</v>
      </c>
      <c r="S397" t="str">
        <f>IF(CompartenDetalle!G397="","",IF(ISNUMBER(SEARCH("DOBLE GRADO",G397)),"","1"))</f>
        <v/>
      </c>
      <c r="T397" t="str">
        <f>IF(N397=CompartenDetalle!N397,"","*")</f>
        <v/>
      </c>
      <c r="U397" t="str">
        <f>IF(O397=CompartenDetalle!O397,"","*")</f>
        <v/>
      </c>
      <c r="V397" t="str">
        <f>IF(P397=CompartenDetalle!P397,"","*")</f>
        <v/>
      </c>
      <c r="W397" t="str">
        <f>IF(Q397=CompartenDetalle!Q397,"","*")</f>
        <v/>
      </c>
      <c r="X397" t="str">
        <f>IF(R397=CompartenDetalle!R397,"","*")</f>
        <v/>
      </c>
      <c r="Y397" t="str">
        <f>IF(S397=CompartenDetalle!S397,"","*")</f>
        <v/>
      </c>
    </row>
    <row r="398" spans="4:25" hidden="1">
      <c r="D398" t="str">
        <f>_xlfn.CONCAT(CompartenDetalle!C398," - ",CompartenDetalle!D398," - ",CompartenDetalle!E398)</f>
        <v>3 - 2059022 - INTERACCION PERSONA-ORDENADOR</v>
      </c>
      <c r="G398">
        <f>CompartenDetalle!G398</f>
        <v>0</v>
      </c>
      <c r="I398" t="str">
        <f>_xlfn.CONCAT(CompartenDetalle!H398," - ",CompartenDetalle!I398," - ",CompartenDetalle!J398)</f>
        <v xml:space="preserve"> -  - </v>
      </c>
      <c r="K398">
        <v>34</v>
      </c>
      <c r="L398">
        <v>5</v>
      </c>
      <c r="M398">
        <v>29</v>
      </c>
      <c r="N398">
        <f t="shared" si="30"/>
        <v>0</v>
      </c>
      <c r="O398">
        <f t="shared" si="31"/>
        <v>3</v>
      </c>
      <c r="P398" t="str">
        <f t="shared" si="32"/>
        <v>OK</v>
      </c>
      <c r="Q398">
        <f t="shared" si="34"/>
        <v>0</v>
      </c>
      <c r="R398" t="str">
        <f t="shared" si="33"/>
        <v/>
      </c>
      <c r="S398" t="str">
        <f>IF(CompartenDetalle!G398="","",IF(ISNUMBER(SEARCH("DOBLE GRADO",G398)),"","1"))</f>
        <v/>
      </c>
      <c r="T398" t="str">
        <f>IF(N398=CompartenDetalle!N398,"","*")</f>
        <v/>
      </c>
      <c r="U398" t="str">
        <f>IF(O398=CompartenDetalle!O398,"","*")</f>
        <v/>
      </c>
      <c r="V398" t="str">
        <f>IF(P398=CompartenDetalle!P398,"","*")</f>
        <v/>
      </c>
      <c r="W398" t="str">
        <f>IF(Q398=CompartenDetalle!Q398,"","*")</f>
        <v/>
      </c>
      <c r="X398" t="str">
        <f>IF(R398=CompartenDetalle!R398,"","*")</f>
        <v/>
      </c>
      <c r="Y398" t="str">
        <f>IF(S398=CompartenDetalle!S398,"","*")</f>
        <v/>
      </c>
    </row>
    <row r="399" spans="4:25" hidden="1">
      <c r="D399" t="str">
        <f>_xlfn.CONCAT(CompartenDetalle!C399," - ",CompartenDetalle!D399," - ",CompartenDetalle!E399)</f>
        <v>3 - 2059023 - PROGRAMACION DECLARATIVA</v>
      </c>
      <c r="G399" t="str">
        <f>CompartenDetalle!G399</f>
        <v>DOBLE GRADO EN CRIMINOLOGIA E INGENIERIA INFORMATICA (VICALVARO)</v>
      </c>
      <c r="I399" t="str">
        <f>_xlfn.CONCAT(CompartenDetalle!H399," - ",CompartenDetalle!I399," - ",CompartenDetalle!J399)</f>
        <v>5 - 2243049 - PROGRAMACION DECLARATIVA</v>
      </c>
      <c r="K399">
        <v>14</v>
      </c>
      <c r="L399">
        <v>12</v>
      </c>
      <c r="M399">
        <v>2</v>
      </c>
      <c r="N399">
        <f t="shared" si="30"/>
        <v>1</v>
      </c>
      <c r="O399">
        <f t="shared" si="31"/>
        <v>3</v>
      </c>
      <c r="P399" t="str">
        <f t="shared" si="32"/>
        <v>OK</v>
      </c>
      <c r="Q399">
        <f t="shared" si="34"/>
        <v>0</v>
      </c>
      <c r="R399">
        <f t="shared" si="33"/>
        <v>0</v>
      </c>
      <c r="S399" t="str">
        <f>IF(CompartenDetalle!G399="","",IF(ISNUMBER(SEARCH("DOBLE GRADO",G399)),"","1"))</f>
        <v/>
      </c>
      <c r="T399" t="str">
        <f>IF(N399=CompartenDetalle!N399,"","*")</f>
        <v/>
      </c>
      <c r="U399" t="str">
        <f>IF(O399=CompartenDetalle!O399,"","*")</f>
        <v/>
      </c>
      <c r="V399" t="str">
        <f>IF(P399=CompartenDetalle!P399,"","*")</f>
        <v/>
      </c>
      <c r="W399" t="str">
        <f>IF(Q399=CompartenDetalle!Q399,"","*")</f>
        <v/>
      </c>
      <c r="X399" t="str">
        <f>IF(R399=CompartenDetalle!R399,"","*")</f>
        <v/>
      </c>
      <c r="Y399" t="str">
        <f>IF(S399=CompartenDetalle!S399,"","*")</f>
        <v/>
      </c>
    </row>
    <row r="400" spans="4:25" hidden="1">
      <c r="D400" t="str">
        <f>_xlfn.CONCAT(CompartenDetalle!C400," - ",CompartenDetalle!D400," - ",CompartenDetalle!E400)</f>
        <v>3 - 2059023 - PROGRAMACION DECLARATIVA</v>
      </c>
      <c r="G400" t="str">
        <f>CompartenDetalle!G400</f>
        <v>DOBLE GRADO EN INGENIERIA INFORMATICA (PRESENCIAL) Y ADMINISTRACION Y DIRECCION DE EMPRESAS (A DISTANCIA) (VICALVARO)</v>
      </c>
      <c r="I400" t="str">
        <f>_xlfn.CONCAT(CompartenDetalle!H400," - ",CompartenDetalle!I400," - ",CompartenDetalle!J400)</f>
        <v>4 - 2269044 - PROGRAMACION DECLARATIVA</v>
      </c>
      <c r="K400">
        <v>10</v>
      </c>
      <c r="L400">
        <v>1</v>
      </c>
      <c r="M400">
        <v>9</v>
      </c>
      <c r="N400">
        <f t="shared" si="30"/>
        <v>1</v>
      </c>
      <c r="O400">
        <f t="shared" si="31"/>
        <v>3</v>
      </c>
      <c r="P400" t="str">
        <f t="shared" si="32"/>
        <v>OK</v>
      </c>
      <c r="Q400">
        <f t="shared" si="34"/>
        <v>0</v>
      </c>
      <c r="R400">
        <f t="shared" si="33"/>
        <v>1</v>
      </c>
      <c r="S400" t="str">
        <f>IF(CompartenDetalle!G400="","",IF(ISNUMBER(SEARCH("DOBLE GRADO",G400)),"","1"))</f>
        <v/>
      </c>
      <c r="T400" t="str">
        <f>IF(N400=CompartenDetalle!N400,"","*")</f>
        <v/>
      </c>
      <c r="U400" t="str">
        <f>IF(O400=CompartenDetalle!O400,"","*")</f>
        <v/>
      </c>
      <c r="V400" t="str">
        <f>IF(P400=CompartenDetalle!P400,"","*")</f>
        <v/>
      </c>
      <c r="W400" t="str">
        <f>IF(Q400=CompartenDetalle!Q400,"","*")</f>
        <v/>
      </c>
      <c r="X400" t="str">
        <f>IF(R400=CompartenDetalle!R400,"","*")</f>
        <v/>
      </c>
      <c r="Y400" t="str">
        <f>IF(S400=CompartenDetalle!S400,"","*")</f>
        <v/>
      </c>
    </row>
    <row r="401" spans="4:25" hidden="1">
      <c r="D401" t="str">
        <f>_xlfn.CONCAT(CompartenDetalle!C401," - ",CompartenDetalle!D401," - ",CompartenDetalle!E401)</f>
        <v>3 - 2059023 - PROGRAMACION DECLARATIVA</v>
      </c>
      <c r="G401">
        <f>CompartenDetalle!G401</f>
        <v>0</v>
      </c>
      <c r="I401" t="str">
        <f>_xlfn.CONCAT(CompartenDetalle!H401," - ",CompartenDetalle!I401," - ",CompartenDetalle!J401)</f>
        <v xml:space="preserve"> -  - </v>
      </c>
      <c r="K401">
        <v>61</v>
      </c>
      <c r="L401">
        <v>8</v>
      </c>
      <c r="M401">
        <v>53</v>
      </c>
      <c r="N401">
        <f t="shared" si="30"/>
        <v>0</v>
      </c>
      <c r="O401">
        <f t="shared" si="31"/>
        <v>3</v>
      </c>
      <c r="P401" t="str">
        <f t="shared" si="32"/>
        <v>OK</v>
      </c>
      <c r="Q401">
        <f t="shared" si="34"/>
        <v>0</v>
      </c>
      <c r="R401" t="str">
        <f t="shared" si="33"/>
        <v/>
      </c>
      <c r="S401" t="str">
        <f>IF(CompartenDetalle!G401="","",IF(ISNUMBER(SEARCH("DOBLE GRADO",G401)),"","1"))</f>
        <v/>
      </c>
      <c r="T401" t="str">
        <f>IF(N401=CompartenDetalle!N401,"","*")</f>
        <v/>
      </c>
      <c r="U401" t="str">
        <f>IF(O401=CompartenDetalle!O401,"","*")</f>
        <v/>
      </c>
      <c r="V401" t="str">
        <f>IF(P401=CompartenDetalle!P401,"","*")</f>
        <v/>
      </c>
      <c r="W401" t="str">
        <f>IF(Q401=CompartenDetalle!Q401,"","*")</f>
        <v/>
      </c>
      <c r="X401" t="str">
        <f>IF(R401=CompartenDetalle!R401,"","*")</f>
        <v/>
      </c>
      <c r="Y401" t="str">
        <f>IF(S401=CompartenDetalle!S401,"","*")</f>
        <v/>
      </c>
    </row>
    <row r="402" spans="4:25" hidden="1">
      <c r="D402" t="str">
        <f>_xlfn.CONCAT(CompartenDetalle!C402," - ",CompartenDetalle!D402," - ",CompartenDetalle!E402)</f>
        <v>3 - 2059024 - ESTRUCTURAS DE DATOS AVANZADAS</v>
      </c>
      <c r="G402" t="str">
        <f>CompartenDetalle!G402</f>
        <v>DOBLE GRADO EN CRIMINOLOGIA E INGENIERIA INFORMATICA (VICALVARO)</v>
      </c>
      <c r="I402" t="str">
        <f>_xlfn.CONCAT(CompartenDetalle!H402," - ",CompartenDetalle!I402," - ",CompartenDetalle!J402)</f>
        <v>4 - 2243038 - ESTRUCTURAS DE DATOS AVANZADAS</v>
      </c>
      <c r="K402">
        <v>7</v>
      </c>
      <c r="L402">
        <v>6</v>
      </c>
      <c r="M402">
        <v>1</v>
      </c>
      <c r="N402">
        <f t="shared" si="30"/>
        <v>1</v>
      </c>
      <c r="O402">
        <f t="shared" si="31"/>
        <v>3</v>
      </c>
      <c r="P402" t="str">
        <f t="shared" si="32"/>
        <v>OK</v>
      </c>
      <c r="Q402">
        <f t="shared" si="34"/>
        <v>0</v>
      </c>
      <c r="R402">
        <f t="shared" si="33"/>
        <v>0</v>
      </c>
      <c r="S402" t="str">
        <f>IF(CompartenDetalle!G402="","",IF(ISNUMBER(SEARCH("DOBLE GRADO",G402)),"","1"))</f>
        <v/>
      </c>
      <c r="T402" t="str">
        <f>IF(N402=CompartenDetalle!N402,"","*")</f>
        <v/>
      </c>
      <c r="U402" t="str">
        <f>IF(O402=CompartenDetalle!O402,"","*")</f>
        <v/>
      </c>
      <c r="V402" t="str">
        <f>IF(P402=CompartenDetalle!P402,"","*")</f>
        <v/>
      </c>
      <c r="W402" t="str">
        <f>IF(Q402=CompartenDetalle!Q402,"","*")</f>
        <v/>
      </c>
      <c r="X402" t="str">
        <f>IF(R402=CompartenDetalle!R402,"","*")</f>
        <v/>
      </c>
      <c r="Y402" t="str">
        <f>IF(S402=CompartenDetalle!S402,"","*")</f>
        <v/>
      </c>
    </row>
    <row r="403" spans="4:25" hidden="1">
      <c r="D403" t="str">
        <f>_xlfn.CONCAT(CompartenDetalle!C403," - ",CompartenDetalle!D403," - ",CompartenDetalle!E403)</f>
        <v>3 - 2059024 - ESTRUCTURAS DE DATOS AVANZADAS</v>
      </c>
      <c r="G403" t="str">
        <f>CompartenDetalle!G403</f>
        <v>DOBLE GRADO EN INGENIERIA INFORMATICA (PRESENCIAL) Y ADMINISTRACION Y DIRECCION DE EMPRESAS (A DISTANCIA) (VICALVARO)</v>
      </c>
      <c r="I403" t="str">
        <f>_xlfn.CONCAT(CompartenDetalle!H403," - ",CompartenDetalle!I403," - ",CompartenDetalle!J403)</f>
        <v>4 - 2269045 - ESTRUCTURAS DE DATOS AVANZADAS</v>
      </c>
      <c r="K403">
        <v>9</v>
      </c>
      <c r="L403">
        <v>1</v>
      </c>
      <c r="M403">
        <v>8</v>
      </c>
      <c r="N403">
        <f t="shared" si="30"/>
        <v>1</v>
      </c>
      <c r="O403">
        <f t="shared" si="31"/>
        <v>3</v>
      </c>
      <c r="P403" t="str">
        <f t="shared" si="32"/>
        <v>OK</v>
      </c>
      <c r="Q403">
        <f t="shared" si="34"/>
        <v>0</v>
      </c>
      <c r="R403">
        <f t="shared" si="33"/>
        <v>1</v>
      </c>
      <c r="S403" t="str">
        <f>IF(CompartenDetalle!G403="","",IF(ISNUMBER(SEARCH("DOBLE GRADO",G403)),"","1"))</f>
        <v/>
      </c>
      <c r="T403" t="str">
        <f>IF(N403=CompartenDetalle!N403,"","*")</f>
        <v/>
      </c>
      <c r="U403" t="str">
        <f>IF(O403=CompartenDetalle!O403,"","*")</f>
        <v/>
      </c>
      <c r="V403" t="str">
        <f>IF(P403=CompartenDetalle!P403,"","*")</f>
        <v/>
      </c>
      <c r="W403" t="str">
        <f>IF(Q403=CompartenDetalle!Q403,"","*")</f>
        <v/>
      </c>
      <c r="X403" t="str">
        <f>IF(R403=CompartenDetalle!R403,"","*")</f>
        <v/>
      </c>
      <c r="Y403" t="str">
        <f>IF(S403=CompartenDetalle!S403,"","*")</f>
        <v/>
      </c>
    </row>
    <row r="404" spans="4:25" hidden="1">
      <c r="D404" t="str">
        <f>_xlfn.CONCAT(CompartenDetalle!C404," - ",CompartenDetalle!D404," - ",CompartenDetalle!E404)</f>
        <v>3 - 2059024 - ESTRUCTURAS DE DATOS AVANZADAS</v>
      </c>
      <c r="G404">
        <f>CompartenDetalle!G404</f>
        <v>0</v>
      </c>
      <c r="I404" t="str">
        <f>_xlfn.CONCAT(CompartenDetalle!H404," - ",CompartenDetalle!I404," - ",CompartenDetalle!J404)</f>
        <v xml:space="preserve"> -  - </v>
      </c>
      <c r="K404">
        <v>57</v>
      </c>
      <c r="L404">
        <v>10</v>
      </c>
      <c r="M404">
        <v>47</v>
      </c>
      <c r="N404">
        <f t="shared" si="30"/>
        <v>0</v>
      </c>
      <c r="O404">
        <f t="shared" si="31"/>
        <v>3</v>
      </c>
      <c r="P404" t="str">
        <f t="shared" si="32"/>
        <v>OK</v>
      </c>
      <c r="Q404">
        <f t="shared" si="34"/>
        <v>0</v>
      </c>
      <c r="R404" t="str">
        <f t="shared" si="33"/>
        <v/>
      </c>
      <c r="S404" t="str">
        <f>IF(CompartenDetalle!G404="","",IF(ISNUMBER(SEARCH("DOBLE GRADO",G404)),"","1"))</f>
        <v/>
      </c>
      <c r="T404" t="str">
        <f>IF(N404=CompartenDetalle!N404,"","*")</f>
        <v/>
      </c>
      <c r="U404" t="str">
        <f>IF(O404=CompartenDetalle!O404,"","*")</f>
        <v/>
      </c>
      <c r="V404" t="str">
        <f>IF(P404=CompartenDetalle!P404,"","*")</f>
        <v/>
      </c>
      <c r="W404" t="str">
        <f>IF(Q404=CompartenDetalle!Q404,"","*")</f>
        <v/>
      </c>
      <c r="X404" t="str">
        <f>IF(R404=CompartenDetalle!R404,"","*")</f>
        <v/>
      </c>
      <c r="Y404" t="str">
        <f>IF(S404=CompartenDetalle!S404,"","*")</f>
        <v/>
      </c>
    </row>
    <row r="405" spans="4:25" hidden="1">
      <c r="D405" t="str">
        <f>_xlfn.CONCAT(CompartenDetalle!C405," - ",CompartenDetalle!D405," - ",CompartenDetalle!E405)</f>
        <v>3 - 2059025 - SISTEMAS OPERATIVOS</v>
      </c>
      <c r="G405" t="str">
        <f>CompartenDetalle!G405</f>
        <v>DOBLE GRADO EN CRIMINOLOGIA E INGENIERIA INFORMATICA (VICALVARO)</v>
      </c>
      <c r="I405" t="str">
        <f>_xlfn.CONCAT(CompartenDetalle!H405," - ",CompartenDetalle!I405," - ",CompartenDetalle!J405)</f>
        <v>3 - 2243028 - SISTEMAS OPERATIVOS</v>
      </c>
      <c r="K405">
        <v>11</v>
      </c>
      <c r="L405">
        <v>9</v>
      </c>
      <c r="M405">
        <v>2</v>
      </c>
      <c r="N405">
        <f t="shared" si="30"/>
        <v>1</v>
      </c>
      <c r="O405">
        <f t="shared" si="31"/>
        <v>3</v>
      </c>
      <c r="P405" t="str">
        <f t="shared" si="32"/>
        <v>OK</v>
      </c>
      <c r="Q405">
        <f t="shared" si="34"/>
        <v>0</v>
      </c>
      <c r="R405">
        <f t="shared" si="33"/>
        <v>0</v>
      </c>
      <c r="S405" t="str">
        <f>IF(CompartenDetalle!G405="","",IF(ISNUMBER(SEARCH("DOBLE GRADO",G405)),"","1"))</f>
        <v/>
      </c>
      <c r="T405" t="str">
        <f>IF(N405=CompartenDetalle!N405,"","*")</f>
        <v/>
      </c>
      <c r="U405" t="str">
        <f>IF(O405=CompartenDetalle!O405,"","*")</f>
        <v/>
      </c>
      <c r="V405" t="str">
        <f>IF(P405=CompartenDetalle!P405,"","*")</f>
        <v/>
      </c>
      <c r="W405" t="str">
        <f>IF(Q405=CompartenDetalle!Q405,"","*")</f>
        <v/>
      </c>
      <c r="X405" t="str">
        <f>IF(R405=CompartenDetalle!R405,"","*")</f>
        <v/>
      </c>
      <c r="Y405" t="str">
        <f>IF(S405=CompartenDetalle!S405,"","*")</f>
        <v/>
      </c>
    </row>
    <row r="406" spans="4:25" hidden="1">
      <c r="D406" t="str">
        <f>_xlfn.CONCAT(CompartenDetalle!C406," - ",CompartenDetalle!D406," - ",CompartenDetalle!E406)</f>
        <v>3 - 2059025 - SISTEMAS OPERATIVOS</v>
      </c>
      <c r="G406" t="str">
        <f>CompartenDetalle!G406</f>
        <v>DOBLE GRADO EN INGENIERIA INFORMATICA (PRESENCIAL) Y ADMINISTRACION Y DIRECCION DE EMPRESAS (A DISTANCIA) (VICALVARO)</v>
      </c>
      <c r="I406" t="str">
        <f>_xlfn.CONCAT(CompartenDetalle!H406," - ",CompartenDetalle!I406," - ",CompartenDetalle!J406)</f>
        <v>4 - 2269041 - SISTEMAS OPERATIVOS</v>
      </c>
      <c r="K406">
        <v>9</v>
      </c>
      <c r="L406">
        <v>2</v>
      </c>
      <c r="M406">
        <v>7</v>
      </c>
      <c r="N406">
        <f t="shared" si="30"/>
        <v>1</v>
      </c>
      <c r="O406">
        <f t="shared" si="31"/>
        <v>3</v>
      </c>
      <c r="P406" t="str">
        <f t="shared" si="32"/>
        <v>OK</v>
      </c>
      <c r="Q406">
        <f t="shared" si="34"/>
        <v>0</v>
      </c>
      <c r="R406">
        <f t="shared" si="33"/>
        <v>1</v>
      </c>
      <c r="S406" t="str">
        <f>IF(CompartenDetalle!G406="","",IF(ISNUMBER(SEARCH("DOBLE GRADO",G406)),"","1"))</f>
        <v/>
      </c>
      <c r="T406" t="str">
        <f>IF(N406=CompartenDetalle!N406,"","*")</f>
        <v/>
      </c>
      <c r="U406" t="str">
        <f>IF(O406=CompartenDetalle!O406,"","*")</f>
        <v/>
      </c>
      <c r="V406" t="str">
        <f>IF(P406=CompartenDetalle!P406,"","*")</f>
        <v/>
      </c>
      <c r="W406" t="str">
        <f>IF(Q406=CompartenDetalle!Q406,"","*")</f>
        <v/>
      </c>
      <c r="X406" t="str">
        <f>IF(R406=CompartenDetalle!R406,"","*")</f>
        <v/>
      </c>
      <c r="Y406" t="str">
        <f>IF(S406=CompartenDetalle!S406,"","*")</f>
        <v/>
      </c>
    </row>
    <row r="407" spans="4:25" hidden="1">
      <c r="D407" t="str">
        <f>_xlfn.CONCAT(CompartenDetalle!C407," - ",CompartenDetalle!D407," - ",CompartenDetalle!E407)</f>
        <v>3 - 2059025 - SISTEMAS OPERATIVOS</v>
      </c>
      <c r="G407">
        <f>CompartenDetalle!G407</f>
        <v>0</v>
      </c>
      <c r="I407" t="str">
        <f>_xlfn.CONCAT(CompartenDetalle!H407," - ",CompartenDetalle!I407," - ",CompartenDetalle!J407)</f>
        <v xml:space="preserve"> -  - </v>
      </c>
      <c r="K407">
        <v>62</v>
      </c>
      <c r="L407">
        <v>10</v>
      </c>
      <c r="M407">
        <v>52</v>
      </c>
      <c r="N407">
        <f t="shared" si="30"/>
        <v>0</v>
      </c>
      <c r="O407">
        <f t="shared" si="31"/>
        <v>3</v>
      </c>
      <c r="P407" t="str">
        <f t="shared" si="32"/>
        <v>OK</v>
      </c>
      <c r="Q407">
        <f t="shared" si="34"/>
        <v>0</v>
      </c>
      <c r="R407" t="str">
        <f t="shared" si="33"/>
        <v/>
      </c>
      <c r="S407" t="str">
        <f>IF(CompartenDetalle!G407="","",IF(ISNUMBER(SEARCH("DOBLE GRADO",G407)),"","1"))</f>
        <v/>
      </c>
      <c r="T407" t="str">
        <f>IF(N407=CompartenDetalle!N407,"","*")</f>
        <v/>
      </c>
      <c r="U407" t="str">
        <f>IF(O407=CompartenDetalle!O407,"","*")</f>
        <v/>
      </c>
      <c r="V407" t="str">
        <f>IF(P407=CompartenDetalle!P407,"","*")</f>
        <v/>
      </c>
      <c r="W407" t="str">
        <f>IF(Q407=CompartenDetalle!Q407,"","*")</f>
        <v/>
      </c>
      <c r="X407" t="str">
        <f>IF(R407=CompartenDetalle!R407,"","*")</f>
        <v/>
      </c>
      <c r="Y407" t="str">
        <f>IF(S407=CompartenDetalle!S407,"","*")</f>
        <v/>
      </c>
    </row>
    <row r="408" spans="4:25" hidden="1">
      <c r="D408" t="str">
        <f>_xlfn.CONCAT(CompartenDetalle!C408," - ",CompartenDetalle!D408," - ",CompartenDetalle!E408)</f>
        <v>3 - 2059026 - SISTEMAS EMPOTRADOS Y DE TIEMPO REAL</v>
      </c>
      <c r="G408" t="str">
        <f>CompartenDetalle!G408</f>
        <v>DOBLE GRADO EN CRIMINOLOGIA E INGENIERIA INFORMATICA (VICALVARO)</v>
      </c>
      <c r="I408" t="str">
        <f>_xlfn.CONCAT(CompartenDetalle!H408," - ",CompartenDetalle!I408," - ",CompartenDetalle!J408)</f>
        <v>4 - 2243044 - SISTEMAS EMPOTRADOS Y DE TIEMPO REAL</v>
      </c>
      <c r="K408">
        <v>2</v>
      </c>
      <c r="L408">
        <v>1</v>
      </c>
      <c r="M408">
        <v>1</v>
      </c>
      <c r="N408">
        <f t="shared" si="30"/>
        <v>1</v>
      </c>
      <c r="O408">
        <f t="shared" si="31"/>
        <v>3</v>
      </c>
      <c r="P408" t="str">
        <f t="shared" si="32"/>
        <v>OK</v>
      </c>
      <c r="Q408">
        <f t="shared" si="34"/>
        <v>0</v>
      </c>
      <c r="R408">
        <f t="shared" si="33"/>
        <v>0</v>
      </c>
      <c r="S408" t="str">
        <f>IF(CompartenDetalle!G408="","",IF(ISNUMBER(SEARCH("DOBLE GRADO",G408)),"","1"))</f>
        <v/>
      </c>
      <c r="T408" t="str">
        <f>IF(N408=CompartenDetalle!N408,"","*")</f>
        <v/>
      </c>
      <c r="U408" t="str">
        <f>IF(O408=CompartenDetalle!O408,"","*")</f>
        <v/>
      </c>
      <c r="V408" t="str">
        <f>IF(P408=CompartenDetalle!P408,"","*")</f>
        <v/>
      </c>
      <c r="W408" t="str">
        <f>IF(Q408=CompartenDetalle!Q408,"","*")</f>
        <v/>
      </c>
      <c r="X408" t="str">
        <f>IF(R408=CompartenDetalle!R408,"","*")</f>
        <v/>
      </c>
      <c r="Y408" t="str">
        <f>IF(S408=CompartenDetalle!S408,"","*")</f>
        <v/>
      </c>
    </row>
    <row r="409" spans="4:25" hidden="1">
      <c r="D409" t="str">
        <f>_xlfn.CONCAT(CompartenDetalle!C409," - ",CompartenDetalle!D409," - ",CompartenDetalle!E409)</f>
        <v>3 - 2059026 - SISTEMAS EMPOTRADOS Y DE TIEMPO REAL</v>
      </c>
      <c r="G409" t="str">
        <f>CompartenDetalle!G409</f>
        <v>DOBLE GRADO EN INGENIERIA INFORMATICA (PRESENCIAL) Y ADMINISTRACION Y DIRECCION DE EMPRESAS (A DISTANCIA) (VICALVARO)</v>
      </c>
      <c r="I409" t="str">
        <f>_xlfn.CONCAT(CompartenDetalle!H409," - ",CompartenDetalle!I409," - ",CompartenDetalle!J409)</f>
        <v>4 - 2269061 - SISTEMAS EMPOTRADOS Y DE TIEMPO REAL</v>
      </c>
      <c r="K409">
        <v>3</v>
      </c>
      <c r="L409">
        <v>1</v>
      </c>
      <c r="M409">
        <v>2</v>
      </c>
      <c r="N409">
        <f t="shared" si="30"/>
        <v>1</v>
      </c>
      <c r="O409">
        <f t="shared" si="31"/>
        <v>3</v>
      </c>
      <c r="P409" t="str">
        <f t="shared" si="32"/>
        <v>OK</v>
      </c>
      <c r="Q409">
        <f t="shared" si="34"/>
        <v>0</v>
      </c>
      <c r="R409">
        <f t="shared" si="33"/>
        <v>1</v>
      </c>
      <c r="S409" t="str">
        <f>IF(CompartenDetalle!G409="","",IF(ISNUMBER(SEARCH("DOBLE GRADO",G409)),"","1"))</f>
        <v/>
      </c>
      <c r="T409" t="str">
        <f>IF(N409=CompartenDetalle!N409,"","*")</f>
        <v/>
      </c>
      <c r="U409" t="str">
        <f>IF(O409=CompartenDetalle!O409,"","*")</f>
        <v/>
      </c>
      <c r="V409" t="str">
        <f>IF(P409=CompartenDetalle!P409,"","*")</f>
        <v/>
      </c>
      <c r="W409" t="str">
        <f>IF(Q409=CompartenDetalle!Q409,"","*")</f>
        <v/>
      </c>
      <c r="X409" t="str">
        <f>IF(R409=CompartenDetalle!R409,"","*")</f>
        <v/>
      </c>
      <c r="Y409" t="str">
        <f>IF(S409=CompartenDetalle!S409,"","*")</f>
        <v/>
      </c>
    </row>
    <row r="410" spans="4:25" hidden="1">
      <c r="D410" t="str">
        <f>_xlfn.CONCAT(CompartenDetalle!C410," - ",CompartenDetalle!D410," - ",CompartenDetalle!E410)</f>
        <v>3 - 2059026 - SISTEMAS EMPOTRADOS Y DE TIEMPO REAL</v>
      </c>
      <c r="G410">
        <f>CompartenDetalle!G410</f>
        <v>0</v>
      </c>
      <c r="I410" t="str">
        <f>_xlfn.CONCAT(CompartenDetalle!H410," - ",CompartenDetalle!I410," - ",CompartenDetalle!J410)</f>
        <v xml:space="preserve"> -  - </v>
      </c>
      <c r="K410">
        <v>26</v>
      </c>
      <c r="L410">
        <v>3</v>
      </c>
      <c r="M410">
        <v>23</v>
      </c>
      <c r="N410">
        <f t="shared" si="30"/>
        <v>0</v>
      </c>
      <c r="O410">
        <f t="shared" si="31"/>
        <v>3</v>
      </c>
      <c r="P410" t="str">
        <f t="shared" si="32"/>
        <v>OK</v>
      </c>
      <c r="Q410">
        <f t="shared" si="34"/>
        <v>0</v>
      </c>
      <c r="R410" t="str">
        <f t="shared" si="33"/>
        <v/>
      </c>
      <c r="S410" t="str">
        <f>IF(CompartenDetalle!G410="","",IF(ISNUMBER(SEARCH("DOBLE GRADO",G410)),"","1"))</f>
        <v/>
      </c>
      <c r="T410" t="str">
        <f>IF(N410=CompartenDetalle!N410,"","*")</f>
        <v/>
      </c>
      <c r="U410" t="str">
        <f>IF(O410=CompartenDetalle!O410,"","*")</f>
        <v/>
      </c>
      <c r="V410" t="str">
        <f>IF(P410=CompartenDetalle!P410,"","*")</f>
        <v/>
      </c>
      <c r="W410" t="str">
        <f>IF(Q410=CompartenDetalle!Q410,"","*")</f>
        <v/>
      </c>
      <c r="X410" t="str">
        <f>IF(R410=CompartenDetalle!R410,"","*")</f>
        <v/>
      </c>
      <c r="Y410" t="str">
        <f>IF(S410=CompartenDetalle!S410,"","*")</f>
        <v/>
      </c>
    </row>
    <row r="411" spans="4:25" hidden="1">
      <c r="D411" t="str">
        <f>_xlfn.CONCAT(CompartenDetalle!C411," - ",CompartenDetalle!D411," - ",CompartenDetalle!E411)</f>
        <v>3 - 2059027 - AMPLIACION DE INGENIERIA DEL SOFTWARE</v>
      </c>
      <c r="G411" t="str">
        <f>CompartenDetalle!G411</f>
        <v>DOBLE GRADO EN CRIMINOLOGIA E INGENIERIA INFORMATICA (VICALVARO)</v>
      </c>
      <c r="I411" t="str">
        <f>_xlfn.CONCAT(CompartenDetalle!H411," - ",CompartenDetalle!I411," - ",CompartenDetalle!J411)</f>
        <v>5 - 2243054 - AMPLIACION DE INGENIERIA DEL SOFTWARE</v>
      </c>
      <c r="K411">
        <v>9</v>
      </c>
      <c r="L411">
        <v>7</v>
      </c>
      <c r="M411">
        <v>2</v>
      </c>
      <c r="N411">
        <f t="shared" si="30"/>
        <v>1</v>
      </c>
      <c r="O411">
        <f t="shared" si="31"/>
        <v>3</v>
      </c>
      <c r="P411" t="str">
        <f t="shared" si="32"/>
        <v>OK</v>
      </c>
      <c r="Q411">
        <f t="shared" si="34"/>
        <v>0</v>
      </c>
      <c r="R411">
        <f t="shared" si="33"/>
        <v>0</v>
      </c>
      <c r="S411" t="str">
        <f>IF(CompartenDetalle!G411="","",IF(ISNUMBER(SEARCH("DOBLE GRADO",G411)),"","1"))</f>
        <v/>
      </c>
      <c r="T411" t="str">
        <f>IF(N411=CompartenDetalle!N411,"","*")</f>
        <v/>
      </c>
      <c r="U411" t="str">
        <f>IF(O411=CompartenDetalle!O411,"","*")</f>
        <v/>
      </c>
      <c r="V411" t="str">
        <f>IF(P411=CompartenDetalle!P411,"","*")</f>
        <v/>
      </c>
      <c r="W411" t="str">
        <f>IF(Q411=CompartenDetalle!Q411,"","*")</f>
        <v/>
      </c>
      <c r="X411" t="str">
        <f>IF(R411=CompartenDetalle!R411,"","*")</f>
        <v/>
      </c>
      <c r="Y411" t="str">
        <f>IF(S411=CompartenDetalle!S411,"","*")</f>
        <v/>
      </c>
    </row>
    <row r="412" spans="4:25" hidden="1">
      <c r="D412" t="str">
        <f>_xlfn.CONCAT(CompartenDetalle!C412," - ",CompartenDetalle!D412," - ",CompartenDetalle!E412)</f>
        <v>3 - 2059027 - AMPLIACION DE INGENIERIA DEL SOFTWARE</v>
      </c>
      <c r="G412" t="str">
        <f>CompartenDetalle!G412</f>
        <v>DOBLE GRADO EN INGENIERIA INFORMATICA (PRESENCIAL) Y ADMINISTRACION Y DIRECCION DE EMPRESAS (A DISTANCIA) (VICALVARO)</v>
      </c>
      <c r="I412" t="str">
        <f>_xlfn.CONCAT(CompartenDetalle!H412," - ",CompartenDetalle!I412," - ",CompartenDetalle!J412)</f>
        <v>4 - 2269048 - AMPLIACION DE INGENIERIA DEL SOFTWARE</v>
      </c>
      <c r="K412">
        <v>10</v>
      </c>
      <c r="L412">
        <v>2</v>
      </c>
      <c r="M412">
        <v>8</v>
      </c>
      <c r="N412">
        <f t="shared" si="30"/>
        <v>1</v>
      </c>
      <c r="O412">
        <f t="shared" si="31"/>
        <v>3</v>
      </c>
      <c r="P412" t="str">
        <f t="shared" si="32"/>
        <v>OK</v>
      </c>
      <c r="Q412">
        <f t="shared" si="34"/>
        <v>0</v>
      </c>
      <c r="R412">
        <f t="shared" si="33"/>
        <v>1</v>
      </c>
      <c r="S412" t="str">
        <f>IF(CompartenDetalle!G412="","",IF(ISNUMBER(SEARCH("DOBLE GRADO",G412)),"","1"))</f>
        <v/>
      </c>
      <c r="T412" t="str">
        <f>IF(N412=CompartenDetalle!N412,"","*")</f>
        <v/>
      </c>
      <c r="U412" t="str">
        <f>IF(O412=CompartenDetalle!O412,"","*")</f>
        <v/>
      </c>
      <c r="V412" t="str">
        <f>IF(P412=CompartenDetalle!P412,"","*")</f>
        <v/>
      </c>
      <c r="W412" t="str">
        <f>IF(Q412=CompartenDetalle!Q412,"","*")</f>
        <v/>
      </c>
      <c r="X412" t="str">
        <f>IF(R412=CompartenDetalle!R412,"","*")</f>
        <v/>
      </c>
      <c r="Y412" t="str">
        <f>IF(S412=CompartenDetalle!S412,"","*")</f>
        <v/>
      </c>
    </row>
    <row r="413" spans="4:25" hidden="1">
      <c r="D413" t="str">
        <f>_xlfn.CONCAT(CompartenDetalle!C413," - ",CompartenDetalle!D413," - ",CompartenDetalle!E413)</f>
        <v>3 - 2059027 - AMPLIACION DE INGENIERIA DEL SOFTWARE</v>
      </c>
      <c r="G413">
        <f>CompartenDetalle!G413</f>
        <v>0</v>
      </c>
      <c r="I413" t="str">
        <f>_xlfn.CONCAT(CompartenDetalle!H413," - ",CompartenDetalle!I413," - ",CompartenDetalle!J413)</f>
        <v xml:space="preserve"> -  - </v>
      </c>
      <c r="K413">
        <v>36</v>
      </c>
      <c r="L413">
        <v>6</v>
      </c>
      <c r="M413">
        <v>30</v>
      </c>
      <c r="N413">
        <f t="shared" si="30"/>
        <v>0</v>
      </c>
      <c r="O413">
        <f t="shared" si="31"/>
        <v>3</v>
      </c>
      <c r="P413" t="str">
        <f t="shared" si="32"/>
        <v>OK</v>
      </c>
      <c r="Q413">
        <f t="shared" si="34"/>
        <v>0</v>
      </c>
      <c r="R413" t="str">
        <f t="shared" si="33"/>
        <v/>
      </c>
      <c r="S413" t="str">
        <f>IF(CompartenDetalle!G413="","",IF(ISNUMBER(SEARCH("DOBLE GRADO",G413)),"","1"))</f>
        <v/>
      </c>
      <c r="T413" t="str">
        <f>IF(N413=CompartenDetalle!N413,"","*")</f>
        <v/>
      </c>
      <c r="U413" t="str">
        <f>IF(O413=CompartenDetalle!O413,"","*")</f>
        <v/>
      </c>
      <c r="V413" t="str">
        <f>IF(P413=CompartenDetalle!P413,"","*")</f>
        <v/>
      </c>
      <c r="W413" t="str">
        <f>IF(Q413=CompartenDetalle!Q413,"","*")</f>
        <v/>
      </c>
      <c r="X413" t="str">
        <f>IF(R413=CompartenDetalle!R413,"","*")</f>
        <v/>
      </c>
      <c r="Y413" t="str">
        <f>IF(S413=CompartenDetalle!S413,"","*")</f>
        <v/>
      </c>
    </row>
    <row r="414" spans="4:25" hidden="1">
      <c r="D414" t="str">
        <f>_xlfn.CONCAT(CompartenDetalle!C414," - ",CompartenDetalle!D414," - ",CompartenDetalle!E414)</f>
        <v>3 - 2059028 - INTELIGENCIA ARTIFICIAL</v>
      </c>
      <c r="G414" t="str">
        <f>CompartenDetalle!G414</f>
        <v>DOBLE GRADO EN CRIMINOLOGIA E INGENIERIA INFORMATICA (VICALVARO)</v>
      </c>
      <c r="I414" t="str">
        <f>_xlfn.CONCAT(CompartenDetalle!H414," - ",CompartenDetalle!I414," - ",CompartenDetalle!J414)</f>
        <v>5 - 2243055 - INTELIGENCIA ARTIFICIAL</v>
      </c>
      <c r="K414">
        <v>9</v>
      </c>
      <c r="L414">
        <v>7</v>
      </c>
      <c r="M414">
        <v>2</v>
      </c>
      <c r="N414">
        <f t="shared" si="30"/>
        <v>1</v>
      </c>
      <c r="O414">
        <f t="shared" si="31"/>
        <v>3</v>
      </c>
      <c r="P414" t="str">
        <f t="shared" si="32"/>
        <v>OK</v>
      </c>
      <c r="Q414">
        <f t="shared" si="34"/>
        <v>0</v>
      </c>
      <c r="R414">
        <f t="shared" si="33"/>
        <v>0</v>
      </c>
      <c r="S414" t="str">
        <f>IF(CompartenDetalle!G414="","",IF(ISNUMBER(SEARCH("DOBLE GRADO",G414)),"","1"))</f>
        <v/>
      </c>
      <c r="T414" t="str">
        <f>IF(N414=CompartenDetalle!N414,"","*")</f>
        <v/>
      </c>
      <c r="U414" t="str">
        <f>IF(O414=CompartenDetalle!O414,"","*")</f>
        <v/>
      </c>
      <c r="V414" t="str">
        <f>IF(P414=CompartenDetalle!P414,"","*")</f>
        <v/>
      </c>
      <c r="W414" t="str">
        <f>IF(Q414=CompartenDetalle!Q414,"","*")</f>
        <v/>
      </c>
      <c r="X414" t="str">
        <f>IF(R414=CompartenDetalle!R414,"","*")</f>
        <v/>
      </c>
      <c r="Y414" t="str">
        <f>IF(S414=CompartenDetalle!S414,"","*")</f>
        <v/>
      </c>
    </row>
    <row r="415" spans="4:25" hidden="1">
      <c r="D415" t="str">
        <f>_xlfn.CONCAT(CompartenDetalle!C415," - ",CompartenDetalle!D415," - ",CompartenDetalle!E415)</f>
        <v>3 - 2059028 - INTELIGENCIA ARTIFICIAL</v>
      </c>
      <c r="G415" t="str">
        <f>CompartenDetalle!G415</f>
        <v>DOBLE GRADO EN INGENIERIA INFORMATICA (PRESENCIAL) Y ADMINISTRACION Y DIRECCION DE EMPRESAS (A DISTANCIA) (VICALVARO)</v>
      </c>
      <c r="I415" t="str">
        <f>_xlfn.CONCAT(CompartenDetalle!H415," - ",CompartenDetalle!I415," - ",CompartenDetalle!J415)</f>
        <v>4 - 2269049 - INTELIGENCIA ARTIFICIAL</v>
      </c>
      <c r="K415">
        <v>7</v>
      </c>
      <c r="L415">
        <v>1</v>
      </c>
      <c r="M415">
        <v>6</v>
      </c>
      <c r="N415">
        <f t="shared" si="30"/>
        <v>1</v>
      </c>
      <c r="O415">
        <f t="shared" si="31"/>
        <v>3</v>
      </c>
      <c r="P415" t="str">
        <f t="shared" si="32"/>
        <v>OK</v>
      </c>
      <c r="Q415">
        <f t="shared" si="34"/>
        <v>0</v>
      </c>
      <c r="R415">
        <f t="shared" si="33"/>
        <v>1</v>
      </c>
      <c r="S415" t="str">
        <f>IF(CompartenDetalle!G415="","",IF(ISNUMBER(SEARCH("DOBLE GRADO",G415)),"","1"))</f>
        <v/>
      </c>
      <c r="T415" t="str">
        <f>IF(N415=CompartenDetalle!N415,"","*")</f>
        <v/>
      </c>
      <c r="U415" t="str">
        <f>IF(O415=CompartenDetalle!O415,"","*")</f>
        <v/>
      </c>
      <c r="V415" t="str">
        <f>IF(P415=CompartenDetalle!P415,"","*")</f>
        <v/>
      </c>
      <c r="W415" t="str">
        <f>IF(Q415=CompartenDetalle!Q415,"","*")</f>
        <v/>
      </c>
      <c r="X415" t="str">
        <f>IF(R415=CompartenDetalle!R415,"","*")</f>
        <v/>
      </c>
      <c r="Y415" t="str">
        <f>IF(S415=CompartenDetalle!S415,"","*")</f>
        <v/>
      </c>
    </row>
    <row r="416" spans="4:25" hidden="1">
      <c r="D416" t="str">
        <f>_xlfn.CONCAT(CompartenDetalle!C416," - ",CompartenDetalle!D416," - ",CompartenDetalle!E416)</f>
        <v>3 - 2059028 - INTELIGENCIA ARTIFICIAL</v>
      </c>
      <c r="G416">
        <f>CompartenDetalle!G416</f>
        <v>0</v>
      </c>
      <c r="I416" t="str">
        <f>_xlfn.CONCAT(CompartenDetalle!H416," - ",CompartenDetalle!I416," - ",CompartenDetalle!J416)</f>
        <v xml:space="preserve"> -  - </v>
      </c>
      <c r="K416">
        <v>35</v>
      </c>
      <c r="L416">
        <v>7</v>
      </c>
      <c r="M416">
        <v>28</v>
      </c>
      <c r="N416">
        <f t="shared" si="30"/>
        <v>0</v>
      </c>
      <c r="O416">
        <f t="shared" si="31"/>
        <v>3</v>
      </c>
      <c r="P416" t="str">
        <f t="shared" si="32"/>
        <v>OK</v>
      </c>
      <c r="Q416">
        <f t="shared" si="34"/>
        <v>0</v>
      </c>
      <c r="R416" t="str">
        <f t="shared" si="33"/>
        <v/>
      </c>
      <c r="S416" t="str">
        <f>IF(CompartenDetalle!G416="","",IF(ISNUMBER(SEARCH("DOBLE GRADO",G416)),"","1"))</f>
        <v/>
      </c>
      <c r="T416" t="str">
        <f>IF(N416=CompartenDetalle!N416,"","*")</f>
        <v/>
      </c>
      <c r="U416" t="str">
        <f>IF(O416=CompartenDetalle!O416,"","*")</f>
        <v/>
      </c>
      <c r="V416" t="str">
        <f>IF(P416=CompartenDetalle!P416,"","*")</f>
        <v/>
      </c>
      <c r="W416" t="str">
        <f>IF(Q416=CompartenDetalle!Q416,"","*")</f>
        <v/>
      </c>
      <c r="X416" t="str">
        <f>IF(R416=CompartenDetalle!R416,"","*")</f>
        <v/>
      </c>
      <c r="Y416" t="str">
        <f>IF(S416=CompartenDetalle!S416,"","*")</f>
        <v/>
      </c>
    </row>
    <row r="417" spans="4:25" hidden="1">
      <c r="D417" t="str">
        <f>_xlfn.CONCAT(CompartenDetalle!C417," - ",CompartenDetalle!D417," - ",CompartenDetalle!E417)</f>
        <v>3 - 2059029 - SISTEMAS DISTRIBUIDOS</v>
      </c>
      <c r="G417" t="str">
        <f>CompartenDetalle!G417</f>
        <v>DOBLE GRADO EN CRIMINOLOGIA E INGENIERIA INFORMATICA (VICALVARO)</v>
      </c>
      <c r="I417" t="str">
        <f>_xlfn.CONCAT(CompartenDetalle!H417," - ",CompartenDetalle!I417," - ",CompartenDetalle!J417)</f>
        <v>4 - 2243043 - SISTEMAS DISTRIBUIDOS</v>
      </c>
      <c r="K417">
        <v>3</v>
      </c>
      <c r="L417">
        <v>3</v>
      </c>
      <c r="M417">
        <v>0</v>
      </c>
      <c r="N417">
        <f t="shared" si="30"/>
        <v>1</v>
      </c>
      <c r="O417">
        <f t="shared" si="31"/>
        <v>3</v>
      </c>
      <c r="P417" t="str">
        <f t="shared" si="32"/>
        <v>OK</v>
      </c>
      <c r="Q417">
        <f t="shared" si="34"/>
        <v>0</v>
      </c>
      <c r="R417">
        <f t="shared" si="33"/>
        <v>0</v>
      </c>
      <c r="S417" t="str">
        <f>IF(CompartenDetalle!G417="","",IF(ISNUMBER(SEARCH("DOBLE GRADO",G417)),"","1"))</f>
        <v/>
      </c>
      <c r="T417" t="str">
        <f>IF(N417=CompartenDetalle!N417,"","*")</f>
        <v/>
      </c>
      <c r="U417" t="str">
        <f>IF(O417=CompartenDetalle!O417,"","*")</f>
        <v/>
      </c>
      <c r="V417" t="str">
        <f>IF(P417=CompartenDetalle!P417,"","*")</f>
        <v/>
      </c>
      <c r="W417" t="str">
        <f>IF(Q417=CompartenDetalle!Q417,"","*")</f>
        <v/>
      </c>
      <c r="X417" t="str">
        <f>IF(R417=CompartenDetalle!R417,"","*")</f>
        <v/>
      </c>
      <c r="Y417" t="str">
        <f>IF(S417=CompartenDetalle!S417,"","*")</f>
        <v/>
      </c>
    </row>
    <row r="418" spans="4:25" hidden="1">
      <c r="D418" t="str">
        <f>_xlfn.CONCAT(CompartenDetalle!C418," - ",CompartenDetalle!D418," - ",CompartenDetalle!E418)</f>
        <v>3 - 2059029 - SISTEMAS DISTRIBUIDOS</v>
      </c>
      <c r="G418" t="str">
        <f>CompartenDetalle!G418</f>
        <v>DOBLE GRADO EN INGENIERIA INFORMATICA (PRESENCIAL) Y ADMINISTRACION Y DIRECCION DE EMPRESAS (A DISTANCIA) (VICALVARO)</v>
      </c>
      <c r="I418" t="str">
        <f>_xlfn.CONCAT(CompartenDetalle!H418," - ",CompartenDetalle!I418," - ",CompartenDetalle!J418)</f>
        <v>4 - 2269050 - SISTEMAS DISTRIBUIDOS</v>
      </c>
      <c r="K418">
        <v>9</v>
      </c>
      <c r="L418">
        <v>2</v>
      </c>
      <c r="M418">
        <v>7</v>
      </c>
      <c r="N418">
        <f t="shared" si="30"/>
        <v>1</v>
      </c>
      <c r="O418">
        <f t="shared" si="31"/>
        <v>3</v>
      </c>
      <c r="P418" t="str">
        <f t="shared" si="32"/>
        <v>OK</v>
      </c>
      <c r="Q418">
        <f t="shared" si="34"/>
        <v>0</v>
      </c>
      <c r="R418">
        <f t="shared" si="33"/>
        <v>1</v>
      </c>
      <c r="S418" t="str">
        <f>IF(CompartenDetalle!G418="","",IF(ISNUMBER(SEARCH("DOBLE GRADO",G418)),"","1"))</f>
        <v/>
      </c>
      <c r="T418" t="str">
        <f>IF(N418=CompartenDetalle!N418,"","*")</f>
        <v/>
      </c>
      <c r="U418" t="str">
        <f>IF(O418=CompartenDetalle!O418,"","*")</f>
        <v/>
      </c>
      <c r="V418" t="str">
        <f>IF(P418=CompartenDetalle!P418,"","*")</f>
        <v/>
      </c>
      <c r="W418" t="str">
        <f>IF(Q418=CompartenDetalle!Q418,"","*")</f>
        <v/>
      </c>
      <c r="X418" t="str">
        <f>IF(R418=CompartenDetalle!R418,"","*")</f>
        <v/>
      </c>
      <c r="Y418" t="str">
        <f>IF(S418=CompartenDetalle!S418,"","*")</f>
        <v/>
      </c>
    </row>
    <row r="419" spans="4:25" hidden="1">
      <c r="D419" t="str">
        <f>_xlfn.CONCAT(CompartenDetalle!C419," - ",CompartenDetalle!D419," - ",CompartenDetalle!E419)</f>
        <v>3 - 2059029 - SISTEMAS DISTRIBUIDOS</v>
      </c>
      <c r="G419">
        <f>CompartenDetalle!G419</f>
        <v>0</v>
      </c>
      <c r="I419" t="str">
        <f>_xlfn.CONCAT(CompartenDetalle!H419," - ",CompartenDetalle!I419," - ",CompartenDetalle!J419)</f>
        <v xml:space="preserve"> -  - </v>
      </c>
      <c r="K419">
        <v>34</v>
      </c>
      <c r="L419">
        <v>6</v>
      </c>
      <c r="M419">
        <v>28</v>
      </c>
      <c r="N419">
        <f t="shared" si="30"/>
        <v>0</v>
      </c>
      <c r="O419">
        <f t="shared" si="31"/>
        <v>3</v>
      </c>
      <c r="P419" t="str">
        <f t="shared" si="32"/>
        <v>OK</v>
      </c>
      <c r="Q419">
        <f t="shared" si="34"/>
        <v>0</v>
      </c>
      <c r="R419" t="str">
        <f t="shared" si="33"/>
        <v/>
      </c>
      <c r="S419" t="str">
        <f>IF(CompartenDetalle!G419="","",IF(ISNUMBER(SEARCH("DOBLE GRADO",G419)),"","1"))</f>
        <v/>
      </c>
      <c r="T419" t="str">
        <f>IF(N419=CompartenDetalle!N419,"","*")</f>
        <v/>
      </c>
      <c r="U419" t="str">
        <f>IF(O419=CompartenDetalle!O419,"","*")</f>
        <v/>
      </c>
      <c r="V419" t="str">
        <f>IF(P419=CompartenDetalle!P419,"","*")</f>
        <v/>
      </c>
      <c r="W419" t="str">
        <f>IF(Q419=CompartenDetalle!Q419,"","*")</f>
        <v/>
      </c>
      <c r="X419" t="str">
        <f>IF(R419=CompartenDetalle!R419,"","*")</f>
        <v/>
      </c>
      <c r="Y419" t="str">
        <f>IF(S419=CompartenDetalle!S419,"","*")</f>
        <v/>
      </c>
    </row>
    <row r="420" spans="4:25" hidden="1">
      <c r="D420" t="str">
        <f>_xlfn.CONCAT(CompartenDetalle!C420," - ",CompartenDetalle!D420," - ",CompartenDetalle!E420)</f>
        <v>3 - 2059030 - PROCESADORES DE LENGUAJES</v>
      </c>
      <c r="G420" t="str">
        <f>CompartenDetalle!G420</f>
        <v>DOBLE GRADO EN CRIMINOLOGIA E INGENIERIA INFORMATICA (VICALVARO)</v>
      </c>
      <c r="I420" t="str">
        <f>_xlfn.CONCAT(CompartenDetalle!H420," - ",CompartenDetalle!I420," - ",CompartenDetalle!J420)</f>
        <v>4 - 2243042 - PROCESADORES DE LENGUAJES</v>
      </c>
      <c r="K420">
        <v>6</v>
      </c>
      <c r="L420">
        <v>5</v>
      </c>
      <c r="M420">
        <v>1</v>
      </c>
      <c r="N420">
        <f t="shared" si="30"/>
        <v>1</v>
      </c>
      <c r="O420">
        <f t="shared" si="31"/>
        <v>3</v>
      </c>
      <c r="P420" t="str">
        <f t="shared" si="32"/>
        <v>OK</v>
      </c>
      <c r="Q420">
        <f t="shared" si="34"/>
        <v>0</v>
      </c>
      <c r="R420">
        <f t="shared" si="33"/>
        <v>0</v>
      </c>
      <c r="S420" t="str">
        <f>IF(CompartenDetalle!G420="","",IF(ISNUMBER(SEARCH("DOBLE GRADO",G420)),"","1"))</f>
        <v/>
      </c>
      <c r="T420" t="str">
        <f>IF(N420=CompartenDetalle!N420,"","*")</f>
        <v/>
      </c>
      <c r="U420" t="str">
        <f>IF(O420=CompartenDetalle!O420,"","*")</f>
        <v/>
      </c>
      <c r="V420" t="str">
        <f>IF(P420=CompartenDetalle!P420,"","*")</f>
        <v/>
      </c>
      <c r="W420" t="str">
        <f>IF(Q420=CompartenDetalle!Q420,"","*")</f>
        <v/>
      </c>
      <c r="X420" t="str">
        <f>IF(R420=CompartenDetalle!R420,"","*")</f>
        <v/>
      </c>
      <c r="Y420" t="str">
        <f>IF(S420=CompartenDetalle!S420,"","*")</f>
        <v/>
      </c>
    </row>
    <row r="421" spans="4:25" hidden="1">
      <c r="D421" t="str">
        <f>_xlfn.CONCAT(CompartenDetalle!C421," - ",CompartenDetalle!D421," - ",CompartenDetalle!E421)</f>
        <v>3 - 2059030 - PROCESADORES DE LENGUAJES</v>
      </c>
      <c r="G421" t="str">
        <f>CompartenDetalle!G421</f>
        <v>DOBLE GRADO EN INGENIERIA INFORMATICA (PRESENCIAL) Y ADMINISTRACION Y DIRECCION DE EMPRESAS (A DISTANCIA) (VICALVARO)</v>
      </c>
      <c r="I421" t="str">
        <f>_xlfn.CONCAT(CompartenDetalle!H421," - ",CompartenDetalle!I421," - ",CompartenDetalle!J421)</f>
        <v>4 - 2269051 - PROCESADORES DE LENGUAJES</v>
      </c>
      <c r="K421">
        <v>9</v>
      </c>
      <c r="L421">
        <v>0</v>
      </c>
      <c r="M421">
        <v>9</v>
      </c>
      <c r="N421">
        <f t="shared" si="30"/>
        <v>1</v>
      </c>
      <c r="O421">
        <f t="shared" si="31"/>
        <v>3</v>
      </c>
      <c r="P421" t="str">
        <f t="shared" si="32"/>
        <v>OK</v>
      </c>
      <c r="Q421">
        <f t="shared" si="34"/>
        <v>0</v>
      </c>
      <c r="R421">
        <f t="shared" si="33"/>
        <v>1</v>
      </c>
      <c r="S421" t="str">
        <f>IF(CompartenDetalle!G421="","",IF(ISNUMBER(SEARCH("DOBLE GRADO",G421)),"","1"))</f>
        <v/>
      </c>
      <c r="T421" t="str">
        <f>IF(N421=CompartenDetalle!N421,"","*")</f>
        <v/>
      </c>
      <c r="U421" t="str">
        <f>IF(O421=CompartenDetalle!O421,"","*")</f>
        <v/>
      </c>
      <c r="V421" t="str">
        <f>IF(P421=CompartenDetalle!P421,"","*")</f>
        <v/>
      </c>
      <c r="W421" t="str">
        <f>IF(Q421=CompartenDetalle!Q421,"","*")</f>
        <v/>
      </c>
      <c r="X421" t="str">
        <f>IF(R421=CompartenDetalle!R421,"","*")</f>
        <v/>
      </c>
      <c r="Y421" t="str">
        <f>IF(S421=CompartenDetalle!S421,"","*")</f>
        <v/>
      </c>
    </row>
    <row r="422" spans="4:25" hidden="1">
      <c r="D422" t="str">
        <f>_xlfn.CONCAT(CompartenDetalle!C422," - ",CompartenDetalle!D422," - ",CompartenDetalle!E422)</f>
        <v>3 - 2059030 - PROCESADORES DE LENGUAJES</v>
      </c>
      <c r="G422">
        <f>CompartenDetalle!G422</f>
        <v>0</v>
      </c>
      <c r="I422" t="str">
        <f>_xlfn.CONCAT(CompartenDetalle!H422," - ",CompartenDetalle!I422," - ",CompartenDetalle!J422)</f>
        <v xml:space="preserve"> -  - </v>
      </c>
      <c r="K422">
        <v>43</v>
      </c>
      <c r="L422">
        <v>5</v>
      </c>
      <c r="M422">
        <v>38</v>
      </c>
      <c r="N422">
        <f t="shared" si="30"/>
        <v>0</v>
      </c>
      <c r="O422">
        <f t="shared" si="31"/>
        <v>3</v>
      </c>
      <c r="P422" t="str">
        <f t="shared" si="32"/>
        <v>OK</v>
      </c>
      <c r="Q422">
        <f t="shared" si="34"/>
        <v>0</v>
      </c>
      <c r="R422" t="str">
        <f t="shared" si="33"/>
        <v/>
      </c>
      <c r="S422" t="str">
        <f>IF(CompartenDetalle!G422="","",IF(ISNUMBER(SEARCH("DOBLE GRADO",G422)),"","1"))</f>
        <v/>
      </c>
      <c r="T422" t="str">
        <f>IF(N422=CompartenDetalle!N422,"","*")</f>
        <v/>
      </c>
      <c r="U422" t="str">
        <f>IF(O422=CompartenDetalle!O422,"","*")</f>
        <v/>
      </c>
      <c r="V422" t="str">
        <f>IF(P422=CompartenDetalle!P422,"","*")</f>
        <v/>
      </c>
      <c r="W422" t="str">
        <f>IF(Q422=CompartenDetalle!Q422,"","*")</f>
        <v/>
      </c>
      <c r="X422" t="str">
        <f>IF(R422=CompartenDetalle!R422,"","*")</f>
        <v/>
      </c>
      <c r="Y422" t="str">
        <f>IF(S422=CompartenDetalle!S422,"","*")</f>
        <v/>
      </c>
    </row>
    <row r="423" spans="4:25" hidden="1">
      <c r="D423" t="str">
        <f>_xlfn.CONCAT(CompartenDetalle!C423," - ",CompartenDetalle!D423," - ",CompartenDetalle!E423)</f>
        <v>4 - 2059031 - INFORMATICA GRAFICA</v>
      </c>
      <c r="G423">
        <f>CompartenDetalle!G423</f>
        <v>0</v>
      </c>
      <c r="I423" t="str">
        <f>_xlfn.CONCAT(CompartenDetalle!H423," - ",CompartenDetalle!I423," - ",CompartenDetalle!J423)</f>
        <v xml:space="preserve"> -  - </v>
      </c>
      <c r="K423">
        <v>35</v>
      </c>
      <c r="L423">
        <v>8</v>
      </c>
      <c r="M423">
        <v>27</v>
      </c>
      <c r="N423">
        <f t="shared" si="30"/>
        <v>0</v>
      </c>
      <c r="O423">
        <f t="shared" si="31"/>
        <v>1</v>
      </c>
      <c r="P423" t="str">
        <f t="shared" si="32"/>
        <v>OK</v>
      </c>
      <c r="Q423">
        <f t="shared" si="34"/>
        <v>0</v>
      </c>
      <c r="R423" t="str">
        <f t="shared" si="33"/>
        <v/>
      </c>
      <c r="S423" t="str">
        <f>IF(CompartenDetalle!G423="","",IF(ISNUMBER(SEARCH("DOBLE GRADO",G423)),"","1"))</f>
        <v/>
      </c>
      <c r="T423" t="str">
        <f>IF(N423=CompartenDetalle!N423,"","*")</f>
        <v/>
      </c>
      <c r="U423" t="str">
        <f>IF(O423=CompartenDetalle!O423,"","*")</f>
        <v/>
      </c>
      <c r="V423" t="str">
        <f>IF(P423=CompartenDetalle!P423,"","*")</f>
        <v/>
      </c>
      <c r="W423" t="str">
        <f>IF(Q423=CompartenDetalle!Q423,"","*")</f>
        <v/>
      </c>
      <c r="X423" t="str">
        <f>IF(R423=CompartenDetalle!R423,"","*")</f>
        <v/>
      </c>
      <c r="Y423" t="str">
        <f>IF(S423=CompartenDetalle!S423,"","*")</f>
        <v/>
      </c>
    </row>
    <row r="424" spans="4:25" hidden="1">
      <c r="D424" t="str">
        <f>_xlfn.CONCAT(CompartenDetalle!C424," - ",CompartenDetalle!D424," - ",CompartenDetalle!E424)</f>
        <v>4 - 2059032 - SISTEMAS BASADOS EN CONOCIMIENTO</v>
      </c>
      <c r="G424">
        <f>CompartenDetalle!G424</f>
        <v>0</v>
      </c>
      <c r="I424" t="str">
        <f>_xlfn.CONCAT(CompartenDetalle!H424," - ",CompartenDetalle!I424," - ",CompartenDetalle!J424)</f>
        <v xml:space="preserve"> -  - </v>
      </c>
      <c r="K424">
        <v>35</v>
      </c>
      <c r="L424">
        <v>6</v>
      </c>
      <c r="M424">
        <v>29</v>
      </c>
      <c r="N424">
        <f t="shared" si="30"/>
        <v>0</v>
      </c>
      <c r="O424">
        <f t="shared" si="31"/>
        <v>1</v>
      </c>
      <c r="P424" t="str">
        <f t="shared" si="32"/>
        <v>OK</v>
      </c>
      <c r="Q424">
        <f t="shared" si="34"/>
        <v>0</v>
      </c>
      <c r="R424" t="str">
        <f t="shared" si="33"/>
        <v/>
      </c>
      <c r="S424" t="str">
        <f>IF(CompartenDetalle!G424="","",IF(ISNUMBER(SEARCH("DOBLE GRADO",G424)),"","1"))</f>
        <v/>
      </c>
      <c r="T424" t="str">
        <f>IF(N424=CompartenDetalle!N424,"","*")</f>
        <v/>
      </c>
      <c r="U424" t="str">
        <f>IF(O424=CompartenDetalle!O424,"","*")</f>
        <v/>
      </c>
      <c r="V424" t="str">
        <f>IF(P424=CompartenDetalle!P424,"","*")</f>
        <v/>
      </c>
      <c r="W424" t="str">
        <f>IF(Q424=CompartenDetalle!Q424,"","*")</f>
        <v/>
      </c>
      <c r="X424" t="str">
        <f>IF(R424=CompartenDetalle!R424,"","*")</f>
        <v/>
      </c>
      <c r="Y424" t="str">
        <f>IF(S424=CompartenDetalle!S424,"","*")</f>
        <v/>
      </c>
    </row>
    <row r="425" spans="4:25" hidden="1">
      <c r="D425" t="str">
        <f>_xlfn.CONCAT(CompartenDetalle!C425," - ",CompartenDetalle!D425," - ",CompartenDetalle!E425)</f>
        <v>4 - 2059033 - RECONOCIMIENTO ACADEMICO DE CREDITOS</v>
      </c>
      <c r="G425">
        <f>CompartenDetalle!G425</f>
        <v>0</v>
      </c>
      <c r="I425" t="str">
        <f>_xlfn.CONCAT(CompartenDetalle!H425," - ",CompartenDetalle!I425," - ",CompartenDetalle!J425)</f>
        <v xml:space="preserve"> -  - </v>
      </c>
      <c r="K425">
        <v>51</v>
      </c>
      <c r="L425">
        <v>7</v>
      </c>
      <c r="M425">
        <v>44</v>
      </c>
      <c r="N425">
        <f t="shared" si="30"/>
        <v>0</v>
      </c>
      <c r="O425">
        <f t="shared" si="31"/>
        <v>1</v>
      </c>
      <c r="P425" t="str">
        <f t="shared" si="32"/>
        <v>OK</v>
      </c>
      <c r="Q425">
        <f t="shared" si="34"/>
        <v>0</v>
      </c>
      <c r="R425" t="str">
        <f t="shared" si="33"/>
        <v/>
      </c>
      <c r="S425" t="str">
        <f>IF(CompartenDetalle!G425="","",IF(ISNUMBER(SEARCH("DOBLE GRADO",G425)),"","1"))</f>
        <v/>
      </c>
      <c r="T425" t="str">
        <f>IF(N425=CompartenDetalle!N425,"","*")</f>
        <v/>
      </c>
      <c r="U425" t="str">
        <f>IF(O425=CompartenDetalle!O425,"","*")</f>
        <v/>
      </c>
      <c r="V425" t="str">
        <f>IF(P425=CompartenDetalle!P425,"","*")</f>
        <v/>
      </c>
      <c r="W425" t="str">
        <f>IF(Q425=CompartenDetalle!Q425,"","*")</f>
        <v/>
      </c>
      <c r="X425" t="str">
        <f>IF(R425=CompartenDetalle!R425,"","*")</f>
        <v/>
      </c>
      <c r="Y425" t="str">
        <f>IF(S425=CompartenDetalle!S425,"","*")</f>
        <v/>
      </c>
    </row>
    <row r="426" spans="4:25" hidden="1">
      <c r="D426" t="str">
        <f>_xlfn.CONCAT(CompartenDetalle!C426," - ",CompartenDetalle!D426," - ",CompartenDetalle!E426)</f>
        <v>4 - 2059034 - VISION ARTIFICIAL</v>
      </c>
      <c r="G426">
        <f>CompartenDetalle!G426</f>
        <v>0</v>
      </c>
      <c r="I426" t="str">
        <f>_xlfn.CONCAT(CompartenDetalle!H426," - ",CompartenDetalle!I426," - ",CompartenDetalle!J426)</f>
        <v xml:space="preserve"> -  - </v>
      </c>
      <c r="K426">
        <v>33</v>
      </c>
      <c r="L426">
        <v>6</v>
      </c>
      <c r="M426">
        <v>27</v>
      </c>
      <c r="N426">
        <f t="shared" si="30"/>
        <v>0</v>
      </c>
      <c r="O426">
        <f t="shared" si="31"/>
        <v>1</v>
      </c>
      <c r="P426" t="str">
        <f t="shared" si="32"/>
        <v>OK</v>
      </c>
      <c r="Q426">
        <f t="shared" si="34"/>
        <v>0</v>
      </c>
      <c r="R426" t="str">
        <f t="shared" si="33"/>
        <v/>
      </c>
      <c r="S426" t="str">
        <f>IF(CompartenDetalle!G426="","",IF(ISNUMBER(SEARCH("DOBLE GRADO",G426)),"","1"))</f>
        <v/>
      </c>
      <c r="T426" t="str">
        <f>IF(N426=CompartenDetalle!N426,"","*")</f>
        <v/>
      </c>
      <c r="U426" t="str">
        <f>IF(O426=CompartenDetalle!O426,"","*")</f>
        <v/>
      </c>
      <c r="V426" t="str">
        <f>IF(P426=CompartenDetalle!P426,"","*")</f>
        <v/>
      </c>
      <c r="W426" t="str">
        <f>IF(Q426=CompartenDetalle!Q426,"","*")</f>
        <v/>
      </c>
      <c r="X426" t="str">
        <f>IF(R426=CompartenDetalle!R426,"","*")</f>
        <v/>
      </c>
      <c r="Y426" t="str">
        <f>IF(S426=CompartenDetalle!S426,"","*")</f>
        <v/>
      </c>
    </row>
    <row r="427" spans="4:25" hidden="1">
      <c r="D427" t="str">
        <f>_xlfn.CONCAT(CompartenDetalle!C427," - ",CompartenDetalle!D427," - ",CompartenDetalle!E427)</f>
        <v>4 - 2059035 - SISTEMAS DE INFORMACION</v>
      </c>
      <c r="G427">
        <f>CompartenDetalle!G427</f>
        <v>0</v>
      </c>
      <c r="I427" t="str">
        <f>_xlfn.CONCAT(CompartenDetalle!H427," - ",CompartenDetalle!I427," - ",CompartenDetalle!J427)</f>
        <v xml:space="preserve"> -  - </v>
      </c>
      <c r="K427">
        <v>32</v>
      </c>
      <c r="L427">
        <v>6</v>
      </c>
      <c r="M427">
        <v>26</v>
      </c>
      <c r="N427">
        <f t="shared" si="30"/>
        <v>0</v>
      </c>
      <c r="O427">
        <f t="shared" si="31"/>
        <v>1</v>
      </c>
      <c r="P427" t="str">
        <f t="shared" si="32"/>
        <v>OK</v>
      </c>
      <c r="Q427">
        <f t="shared" si="34"/>
        <v>0</v>
      </c>
      <c r="R427" t="str">
        <f t="shared" si="33"/>
        <v/>
      </c>
      <c r="S427" t="str">
        <f>IF(CompartenDetalle!G427="","",IF(ISNUMBER(SEARCH("DOBLE GRADO",G427)),"","1"))</f>
        <v/>
      </c>
      <c r="T427" t="str">
        <f>IF(N427=CompartenDetalle!N427,"","*")</f>
        <v/>
      </c>
      <c r="U427" t="str">
        <f>IF(O427=CompartenDetalle!O427,"","*")</f>
        <v/>
      </c>
      <c r="V427" t="str">
        <f>IF(P427=CompartenDetalle!P427,"","*")</f>
        <v/>
      </c>
      <c r="W427" t="str">
        <f>IF(Q427=CompartenDetalle!Q427,"","*")</f>
        <v/>
      </c>
      <c r="X427" t="str">
        <f>IF(R427=CompartenDetalle!R427,"","*")</f>
        <v/>
      </c>
      <c r="Y427" t="str">
        <f>IF(S427=CompartenDetalle!S427,"","*")</f>
        <v/>
      </c>
    </row>
    <row r="428" spans="4:25" hidden="1">
      <c r="D428" t="str">
        <f>_xlfn.CONCAT(CompartenDetalle!C428," - ",CompartenDetalle!D428," - ",CompartenDetalle!E428)</f>
        <v>4 - 2059036 - PRACTICAS EXTERNAS</v>
      </c>
      <c r="G428">
        <f>CompartenDetalle!G428</f>
        <v>0</v>
      </c>
      <c r="I428" t="str">
        <f>_xlfn.CONCAT(CompartenDetalle!H428," - ",CompartenDetalle!I428," - ",CompartenDetalle!J428)</f>
        <v xml:space="preserve"> -  - </v>
      </c>
      <c r="K428">
        <v>41</v>
      </c>
      <c r="L428">
        <v>7</v>
      </c>
      <c r="M428">
        <v>34</v>
      </c>
      <c r="N428">
        <f t="shared" si="30"/>
        <v>0</v>
      </c>
      <c r="O428">
        <f t="shared" si="31"/>
        <v>1</v>
      </c>
      <c r="P428" t="str">
        <f t="shared" si="32"/>
        <v>OK</v>
      </c>
      <c r="Q428">
        <f t="shared" si="34"/>
        <v>0</v>
      </c>
      <c r="R428" t="str">
        <f t="shared" si="33"/>
        <v/>
      </c>
      <c r="S428" t="str">
        <f>IF(CompartenDetalle!G428="","",IF(ISNUMBER(SEARCH("DOBLE GRADO",G428)),"","1"))</f>
        <v/>
      </c>
      <c r="T428" t="str">
        <f>IF(N428=CompartenDetalle!N428,"","*")</f>
        <v/>
      </c>
      <c r="U428" t="str">
        <f>IF(O428=CompartenDetalle!O428,"","*")</f>
        <v/>
      </c>
      <c r="V428" t="str">
        <f>IF(P428=CompartenDetalle!P428,"","*")</f>
        <v/>
      </c>
      <c r="W428" t="str">
        <f>IF(Q428=CompartenDetalle!Q428,"","*")</f>
        <v/>
      </c>
      <c r="X428" t="str">
        <f>IF(R428=CompartenDetalle!R428,"","*")</f>
        <v/>
      </c>
      <c r="Y428" t="str">
        <f>IF(S428=CompartenDetalle!S428,"","*")</f>
        <v/>
      </c>
    </row>
    <row r="429" spans="4:25" hidden="1">
      <c r="D429" t="str">
        <f>_xlfn.CONCAT(CompartenDetalle!C429," - ",CompartenDetalle!D429," - ",CompartenDetalle!E429)</f>
        <v>4 - 2059037 - TRABAJO FIN DE GRADO</v>
      </c>
      <c r="G429">
        <f>CompartenDetalle!G429</f>
        <v>0</v>
      </c>
      <c r="I429" t="str">
        <f>_xlfn.CONCAT(CompartenDetalle!H429," - ",CompartenDetalle!I429," - ",CompartenDetalle!J429)</f>
        <v xml:space="preserve"> -  - </v>
      </c>
      <c r="K429">
        <v>90</v>
      </c>
      <c r="L429">
        <v>9</v>
      </c>
      <c r="M429">
        <v>81</v>
      </c>
      <c r="N429">
        <f t="shared" si="30"/>
        <v>0</v>
      </c>
      <c r="O429">
        <f t="shared" si="31"/>
        <v>1</v>
      </c>
      <c r="P429" t="str">
        <f t="shared" si="32"/>
        <v>OK</v>
      </c>
      <c r="Q429">
        <f t="shared" si="34"/>
        <v>0</v>
      </c>
      <c r="R429" t="str">
        <f t="shared" si="33"/>
        <v/>
      </c>
      <c r="S429" t="str">
        <f>IF(CompartenDetalle!G429="","",IF(ISNUMBER(SEARCH("DOBLE GRADO",G429)),"","1"))</f>
        <v/>
      </c>
      <c r="T429" t="str">
        <f>IF(N429=CompartenDetalle!N429,"","*")</f>
        <v/>
      </c>
      <c r="U429" t="str">
        <f>IF(O429=CompartenDetalle!O429,"","*")</f>
        <v/>
      </c>
      <c r="V429" t="str">
        <f>IF(P429=CompartenDetalle!P429,"","*")</f>
        <v/>
      </c>
      <c r="W429" t="str">
        <f>IF(Q429=CompartenDetalle!Q429,"","*")</f>
        <v/>
      </c>
      <c r="X429" t="str">
        <f>IF(R429=CompartenDetalle!R429,"","*")</f>
        <v/>
      </c>
      <c r="Y429" t="str">
        <f>IF(S429=CompartenDetalle!S429,"","*")</f>
        <v/>
      </c>
    </row>
    <row r="430" spans="4:25" hidden="1">
      <c r="D430" t="str">
        <f>_xlfn.CONCAT(CompartenDetalle!C430," - ",CompartenDetalle!D430," - ",CompartenDetalle!E430)</f>
        <v>4 - 2059039 - ARQUITECTURAS AVANZADAS DE COMPUTADORES</v>
      </c>
      <c r="G430">
        <f>CompartenDetalle!G430</f>
        <v>0</v>
      </c>
      <c r="I430" t="str">
        <f>_xlfn.CONCAT(CompartenDetalle!H430," - ",CompartenDetalle!I430," - ",CompartenDetalle!J430)</f>
        <v xml:space="preserve"> -  - </v>
      </c>
      <c r="K430">
        <v>21</v>
      </c>
      <c r="L430">
        <v>3</v>
      </c>
      <c r="M430">
        <v>18</v>
      </c>
      <c r="N430">
        <f t="shared" si="30"/>
        <v>0</v>
      </c>
      <c r="O430">
        <f t="shared" si="31"/>
        <v>1</v>
      </c>
      <c r="P430" t="str">
        <f t="shared" si="32"/>
        <v>OK</v>
      </c>
      <c r="Q430">
        <f t="shared" si="34"/>
        <v>0</v>
      </c>
      <c r="R430" t="str">
        <f t="shared" si="33"/>
        <v/>
      </c>
      <c r="S430" t="str">
        <f>IF(CompartenDetalle!G430="","",IF(ISNUMBER(SEARCH("DOBLE GRADO",G430)),"","1"))</f>
        <v/>
      </c>
      <c r="T430" t="str">
        <f>IF(N430=CompartenDetalle!N430,"","*")</f>
        <v/>
      </c>
      <c r="U430" t="str">
        <f>IF(O430=CompartenDetalle!O430,"","*")</f>
        <v/>
      </c>
      <c r="V430" t="str">
        <f>IF(P430=CompartenDetalle!P430,"","*")</f>
        <v/>
      </c>
      <c r="W430" t="str">
        <f>IF(Q430=CompartenDetalle!Q430,"","*")</f>
        <v/>
      </c>
      <c r="X430" t="str">
        <f>IF(R430=CompartenDetalle!R430,"","*")</f>
        <v/>
      </c>
      <c r="Y430" t="str">
        <f>IF(S430=CompartenDetalle!S430,"","*")</f>
        <v/>
      </c>
    </row>
    <row r="431" spans="4:25" hidden="1">
      <c r="D431" t="str">
        <f>_xlfn.CONCAT(CompartenDetalle!C431," - ",CompartenDetalle!D431," - ",CompartenDetalle!E431)</f>
        <v>3 - 2061023 - PROGRAMACION DECLARATIVA</v>
      </c>
      <c r="G431">
        <f>CompartenDetalle!G431</f>
        <v>0</v>
      </c>
      <c r="I431" t="str">
        <f>_xlfn.CONCAT(CompartenDetalle!H431," - ",CompartenDetalle!I431," - ",CompartenDetalle!J431)</f>
        <v xml:space="preserve"> -  - </v>
      </c>
      <c r="K431">
        <v>1</v>
      </c>
      <c r="L431">
        <v>0</v>
      </c>
      <c r="M431">
        <v>1</v>
      </c>
      <c r="N431">
        <f t="shared" si="30"/>
        <v>0</v>
      </c>
      <c r="O431">
        <f t="shared" si="31"/>
        <v>1</v>
      </c>
      <c r="P431" t="str">
        <f t="shared" si="32"/>
        <v>OK</v>
      </c>
      <c r="Q431">
        <f t="shared" si="34"/>
        <v>0</v>
      </c>
      <c r="R431" t="str">
        <f t="shared" si="33"/>
        <v/>
      </c>
      <c r="S431" t="str">
        <f>IF(CompartenDetalle!G431="","",IF(ISNUMBER(SEARCH("DOBLE GRADO",G431)),"","1"))</f>
        <v/>
      </c>
      <c r="T431" t="str">
        <f>IF(N431=CompartenDetalle!N431,"","*")</f>
        <v/>
      </c>
      <c r="U431" t="str">
        <f>IF(O431=CompartenDetalle!O431,"","*")</f>
        <v/>
      </c>
      <c r="V431" t="str">
        <f>IF(P431=CompartenDetalle!P431,"","*")</f>
        <v/>
      </c>
      <c r="W431" t="str">
        <f>IF(Q431=CompartenDetalle!Q431,"","*")</f>
        <v/>
      </c>
      <c r="X431" t="str">
        <f>IF(R431=CompartenDetalle!R431,"","*")</f>
        <v/>
      </c>
      <c r="Y431" t="str">
        <f>IF(S431=CompartenDetalle!S431,"","*")</f>
        <v/>
      </c>
    </row>
    <row r="432" spans="4:25" hidden="1">
      <c r="D432" t="str">
        <f>_xlfn.CONCAT(CompartenDetalle!C432," - ",CompartenDetalle!D432," - ",CompartenDetalle!E432)</f>
        <v>3 - 2061030 - PROCESADORES DE LENGUAJES</v>
      </c>
      <c r="G432">
        <f>CompartenDetalle!G432</f>
        <v>0</v>
      </c>
      <c r="I432" t="str">
        <f>_xlfn.CONCAT(CompartenDetalle!H432," - ",CompartenDetalle!I432," - ",CompartenDetalle!J432)</f>
        <v xml:space="preserve"> -  - </v>
      </c>
      <c r="K432">
        <v>1</v>
      </c>
      <c r="L432">
        <v>0</v>
      </c>
      <c r="M432">
        <v>1</v>
      </c>
      <c r="N432">
        <f t="shared" si="30"/>
        <v>0</v>
      </c>
      <c r="O432">
        <f t="shared" si="31"/>
        <v>1</v>
      </c>
      <c r="P432" t="str">
        <f t="shared" si="32"/>
        <v>OK</v>
      </c>
      <c r="Q432">
        <f t="shared" si="34"/>
        <v>0</v>
      </c>
      <c r="R432" t="str">
        <f t="shared" si="33"/>
        <v/>
      </c>
      <c r="S432" t="str">
        <f>IF(CompartenDetalle!G432="","",IF(ISNUMBER(SEARCH("DOBLE GRADO",G432)),"","1"))</f>
        <v/>
      </c>
      <c r="T432" t="str">
        <f>IF(N432=CompartenDetalle!N432,"","*")</f>
        <v/>
      </c>
      <c r="U432" t="str">
        <f>IF(O432=CompartenDetalle!O432,"","*")</f>
        <v/>
      </c>
      <c r="V432" t="str">
        <f>IF(P432=CompartenDetalle!P432,"","*")</f>
        <v/>
      </c>
      <c r="W432" t="str">
        <f>IF(Q432=CompartenDetalle!Q432,"","*")</f>
        <v/>
      </c>
      <c r="X432" t="str">
        <f>IF(R432=CompartenDetalle!R432,"","*")</f>
        <v/>
      </c>
      <c r="Y432" t="str">
        <f>IF(S432=CompartenDetalle!S432,"","*")</f>
        <v/>
      </c>
    </row>
    <row r="433" spans="4:25" hidden="1">
      <c r="D433" t="str">
        <f>_xlfn.CONCAT(CompartenDetalle!C433," - ",CompartenDetalle!D433," - ",CompartenDetalle!E433)</f>
        <v>4 - 2061037 - TRABAJO FIN DE GRADO</v>
      </c>
      <c r="G433">
        <f>CompartenDetalle!G433</f>
        <v>0</v>
      </c>
      <c r="I433" t="str">
        <f>_xlfn.CONCAT(CompartenDetalle!H433," - ",CompartenDetalle!I433," - ",CompartenDetalle!J433)</f>
        <v xml:space="preserve"> -  - </v>
      </c>
      <c r="K433">
        <v>5</v>
      </c>
      <c r="L433">
        <v>0</v>
      </c>
      <c r="M433">
        <v>5</v>
      </c>
      <c r="N433">
        <f t="shared" si="30"/>
        <v>0</v>
      </c>
      <c r="O433">
        <f t="shared" si="31"/>
        <v>1</v>
      </c>
      <c r="P433" t="str">
        <f t="shared" si="32"/>
        <v>OK</v>
      </c>
      <c r="Q433">
        <f t="shared" si="34"/>
        <v>0</v>
      </c>
      <c r="R433" t="str">
        <f t="shared" si="33"/>
        <v/>
      </c>
      <c r="S433" t="str">
        <f>IF(CompartenDetalle!G433="","",IF(ISNUMBER(SEARCH("DOBLE GRADO",G433)),"","1"))</f>
        <v/>
      </c>
      <c r="T433" t="str">
        <f>IF(N433=CompartenDetalle!N433,"","*")</f>
        <v/>
      </c>
      <c r="U433" t="str">
        <f>IF(O433=CompartenDetalle!O433,"","*")</f>
        <v/>
      </c>
      <c r="V433" t="str">
        <f>IF(P433=CompartenDetalle!P433,"","*")</f>
        <v/>
      </c>
      <c r="W433" t="str">
        <f>IF(Q433=CompartenDetalle!Q433,"","*")</f>
        <v/>
      </c>
      <c r="X433" t="str">
        <f>IF(R433=CompartenDetalle!R433,"","*")</f>
        <v/>
      </c>
      <c r="Y433" t="str">
        <f>IF(S433=CompartenDetalle!S433,"","*")</f>
        <v/>
      </c>
    </row>
    <row r="434" spans="4:25" hidden="1">
      <c r="D434" t="str">
        <f>_xlfn.CONCAT(CompartenDetalle!C434," - ",CompartenDetalle!D434," - ",CompartenDetalle!E434)</f>
        <v>2 - 2073009 - CONTABILIDAD FINANCIERA II</v>
      </c>
      <c r="G434">
        <f>CompartenDetalle!G434</f>
        <v>0</v>
      </c>
      <c r="I434" t="str">
        <f>_xlfn.CONCAT(CompartenDetalle!H434," - ",CompartenDetalle!I434," - ",CompartenDetalle!J434)</f>
        <v xml:space="preserve"> -  - </v>
      </c>
      <c r="K434">
        <v>1</v>
      </c>
      <c r="L434">
        <v>0</v>
      </c>
      <c r="M434">
        <v>1</v>
      </c>
      <c r="N434">
        <f t="shared" si="30"/>
        <v>0</v>
      </c>
      <c r="O434">
        <f t="shared" si="31"/>
        <v>1</v>
      </c>
      <c r="P434" t="str">
        <f t="shared" si="32"/>
        <v>OK</v>
      </c>
      <c r="Q434">
        <f t="shared" si="34"/>
        <v>0</v>
      </c>
      <c r="R434" t="str">
        <f t="shared" si="33"/>
        <v/>
      </c>
      <c r="S434" t="str">
        <f>IF(CompartenDetalle!G434="","",IF(ISNUMBER(SEARCH("DOBLE GRADO",G434)),"","1"))</f>
        <v/>
      </c>
      <c r="T434" t="str">
        <f>IF(N434=CompartenDetalle!N434,"","*")</f>
        <v/>
      </c>
      <c r="U434" t="str">
        <f>IF(O434=CompartenDetalle!O434,"","*")</f>
        <v/>
      </c>
      <c r="V434" t="str">
        <f>IF(P434=CompartenDetalle!P434,"","*")</f>
        <v/>
      </c>
      <c r="W434" t="str">
        <f>IF(Q434=CompartenDetalle!Q434,"","*")</f>
        <v/>
      </c>
      <c r="X434" t="str">
        <f>IF(R434=CompartenDetalle!R434,"","*")</f>
        <v/>
      </c>
      <c r="Y434" t="str">
        <f>IF(S434=CompartenDetalle!S434,"","*")</f>
        <v/>
      </c>
    </row>
    <row r="435" spans="4:25" hidden="1">
      <c r="D435" t="str">
        <f>_xlfn.CONCAT(CompartenDetalle!C435," - ",CompartenDetalle!D435," - ",CompartenDetalle!E435)</f>
        <v>2 - 2073040 - MATEMATICAS FINANCIERAS</v>
      </c>
      <c r="G435">
        <f>CompartenDetalle!G435</f>
        <v>0</v>
      </c>
      <c r="I435" t="str">
        <f>_xlfn.CONCAT(CompartenDetalle!H435," - ",CompartenDetalle!I435," - ",CompartenDetalle!J435)</f>
        <v xml:space="preserve"> -  - </v>
      </c>
      <c r="K435">
        <v>1</v>
      </c>
      <c r="L435">
        <v>0</v>
      </c>
      <c r="M435">
        <v>1</v>
      </c>
      <c r="N435">
        <f t="shared" si="30"/>
        <v>0</v>
      </c>
      <c r="O435">
        <f t="shared" si="31"/>
        <v>1</v>
      </c>
      <c r="P435" t="str">
        <f t="shared" si="32"/>
        <v>OK</v>
      </c>
      <c r="Q435">
        <f t="shared" si="34"/>
        <v>0</v>
      </c>
      <c r="R435" t="str">
        <f t="shared" si="33"/>
        <v/>
      </c>
      <c r="S435" t="str">
        <f>IF(CompartenDetalle!G435="","",IF(ISNUMBER(SEARCH("DOBLE GRADO",G435)),"","1"))</f>
        <v/>
      </c>
      <c r="T435" t="str">
        <f>IF(N435=CompartenDetalle!N435,"","*")</f>
        <v/>
      </c>
      <c r="U435" t="str">
        <f>IF(O435=CompartenDetalle!O435,"","*")</f>
        <v/>
      </c>
      <c r="V435" t="str">
        <f>IF(P435=CompartenDetalle!P435,"","*")</f>
        <v/>
      </c>
      <c r="W435" t="str">
        <f>IF(Q435=CompartenDetalle!Q435,"","*")</f>
        <v/>
      </c>
      <c r="X435" t="str">
        <f>IF(R435=CompartenDetalle!R435,"","*")</f>
        <v/>
      </c>
      <c r="Y435" t="str">
        <f>IF(S435=CompartenDetalle!S435,"","*")</f>
        <v/>
      </c>
    </row>
    <row r="436" spans="4:25" hidden="1">
      <c r="D436" t="str">
        <f>_xlfn.CONCAT(CompartenDetalle!C436," - ",CompartenDetalle!D436," - ",CompartenDetalle!E436)</f>
        <v>3 - 2073029 - DIRECCION ESTRATEGICA Y POLITICA DE EMPRESA I</v>
      </c>
      <c r="G436">
        <f>CompartenDetalle!G436</f>
        <v>0</v>
      </c>
      <c r="I436" t="str">
        <f>_xlfn.CONCAT(CompartenDetalle!H436," - ",CompartenDetalle!I436," - ",CompartenDetalle!J436)</f>
        <v xml:space="preserve"> -  - </v>
      </c>
      <c r="K436">
        <v>1</v>
      </c>
      <c r="L436">
        <v>0</v>
      </c>
      <c r="M436">
        <v>1</v>
      </c>
      <c r="N436">
        <f t="shared" si="30"/>
        <v>0</v>
      </c>
      <c r="O436">
        <f t="shared" si="31"/>
        <v>1</v>
      </c>
      <c r="P436" t="str">
        <f t="shared" si="32"/>
        <v>OK</v>
      </c>
      <c r="Q436">
        <f t="shared" si="34"/>
        <v>0</v>
      </c>
      <c r="R436" t="str">
        <f t="shared" si="33"/>
        <v/>
      </c>
      <c r="S436" t="str">
        <f>IF(CompartenDetalle!G436="","",IF(ISNUMBER(SEARCH("DOBLE GRADO",G436)),"","1"))</f>
        <v/>
      </c>
      <c r="T436" t="str">
        <f>IF(N436=CompartenDetalle!N436,"","*")</f>
        <v/>
      </c>
      <c r="U436" t="str">
        <f>IF(O436=CompartenDetalle!O436,"","*")</f>
        <v/>
      </c>
      <c r="V436" t="str">
        <f>IF(P436=CompartenDetalle!P436,"","*")</f>
        <v/>
      </c>
      <c r="W436" t="str">
        <f>IF(Q436=CompartenDetalle!Q436,"","*")</f>
        <v/>
      </c>
      <c r="X436" t="str">
        <f>IF(R436=CompartenDetalle!R436,"","*")</f>
        <v/>
      </c>
      <c r="Y436" t="str">
        <f>IF(S436=CompartenDetalle!S436,"","*")</f>
        <v/>
      </c>
    </row>
    <row r="437" spans="4:25" hidden="1">
      <c r="D437" t="str">
        <f>_xlfn.CONCAT(CompartenDetalle!C437," - ",CompartenDetalle!D437," - ",CompartenDetalle!E437)</f>
        <v>3 - 2073030 - CONTABILIDAD ANALITICA</v>
      </c>
      <c r="G437">
        <f>CompartenDetalle!G437</f>
        <v>0</v>
      </c>
      <c r="I437" t="str">
        <f>_xlfn.CONCAT(CompartenDetalle!H437," - ",CompartenDetalle!I437," - ",CompartenDetalle!J437)</f>
        <v xml:space="preserve"> -  - </v>
      </c>
      <c r="K437">
        <v>1</v>
      </c>
      <c r="L437">
        <v>0</v>
      </c>
      <c r="M437">
        <v>1</v>
      </c>
      <c r="N437">
        <f t="shared" si="30"/>
        <v>0</v>
      </c>
      <c r="O437">
        <f t="shared" si="31"/>
        <v>1</v>
      </c>
      <c r="P437" t="str">
        <f t="shared" si="32"/>
        <v>OK</v>
      </c>
      <c r="Q437">
        <f t="shared" si="34"/>
        <v>0</v>
      </c>
      <c r="R437" t="str">
        <f t="shared" si="33"/>
        <v/>
      </c>
      <c r="S437" t="str">
        <f>IF(CompartenDetalle!G437="","",IF(ISNUMBER(SEARCH("DOBLE GRADO",G437)),"","1"))</f>
        <v/>
      </c>
      <c r="T437" t="str">
        <f>IF(N437=CompartenDetalle!N437,"","*")</f>
        <v/>
      </c>
      <c r="U437" t="str">
        <f>IF(O437=CompartenDetalle!O437,"","*")</f>
        <v/>
      </c>
      <c r="V437" t="str">
        <f>IF(P437=CompartenDetalle!P437,"","*")</f>
        <v/>
      </c>
      <c r="W437" t="str">
        <f>IF(Q437=CompartenDetalle!Q437,"","*")</f>
        <v/>
      </c>
      <c r="X437" t="str">
        <f>IF(R437=CompartenDetalle!R437,"","*")</f>
        <v/>
      </c>
      <c r="Y437" t="str">
        <f>IF(S437=CompartenDetalle!S437,"","*")</f>
        <v/>
      </c>
    </row>
    <row r="438" spans="4:25" hidden="1">
      <c r="D438" t="str">
        <f>_xlfn.CONCAT(CompartenDetalle!C438," - ",CompartenDetalle!D438," - ",CompartenDetalle!E438)</f>
        <v>3 - 2073031 - ESTADISTICA EMPRESARIAL I</v>
      </c>
      <c r="G438">
        <f>CompartenDetalle!G438</f>
        <v>0</v>
      </c>
      <c r="I438" t="str">
        <f>_xlfn.CONCAT(CompartenDetalle!H438," - ",CompartenDetalle!I438," - ",CompartenDetalle!J438)</f>
        <v xml:space="preserve"> -  - </v>
      </c>
      <c r="K438">
        <v>1</v>
      </c>
      <c r="L438">
        <v>0</v>
      </c>
      <c r="M438">
        <v>1</v>
      </c>
      <c r="N438">
        <f t="shared" si="30"/>
        <v>0</v>
      </c>
      <c r="O438">
        <f t="shared" si="31"/>
        <v>1</v>
      </c>
      <c r="P438" t="str">
        <f t="shared" si="32"/>
        <v>OK</v>
      </c>
      <c r="Q438">
        <f t="shared" si="34"/>
        <v>0</v>
      </c>
      <c r="R438" t="str">
        <f t="shared" si="33"/>
        <v/>
      </c>
      <c r="S438" t="str">
        <f>IF(CompartenDetalle!G438="","",IF(ISNUMBER(SEARCH("DOBLE GRADO",G438)),"","1"))</f>
        <v/>
      </c>
      <c r="T438" t="str">
        <f>IF(N438=CompartenDetalle!N438,"","*")</f>
        <v/>
      </c>
      <c r="U438" t="str">
        <f>IF(O438=CompartenDetalle!O438,"","*")</f>
        <v/>
      </c>
      <c r="V438" t="str">
        <f>IF(P438=CompartenDetalle!P438,"","*")</f>
        <v/>
      </c>
      <c r="W438" t="str">
        <f>IF(Q438=CompartenDetalle!Q438,"","*")</f>
        <v/>
      </c>
      <c r="X438" t="str">
        <f>IF(R438=CompartenDetalle!R438,"","*")</f>
        <v/>
      </c>
      <c r="Y438" t="str">
        <f>IF(S438=CompartenDetalle!S438,"","*")</f>
        <v/>
      </c>
    </row>
    <row r="439" spans="4:25" hidden="1">
      <c r="D439" t="str">
        <f>_xlfn.CONCAT(CompartenDetalle!C439," - ",CompartenDetalle!D439," - ",CompartenDetalle!E439)</f>
        <v>3 - 2073035 - DIRECCION ESTRATEGICA Y POLITICA DE EMPRESA II</v>
      </c>
      <c r="G439">
        <f>CompartenDetalle!G439</f>
        <v>0</v>
      </c>
      <c r="I439" t="str">
        <f>_xlfn.CONCAT(CompartenDetalle!H439," - ",CompartenDetalle!I439," - ",CompartenDetalle!J439)</f>
        <v xml:space="preserve"> -  - </v>
      </c>
      <c r="K439">
        <v>1</v>
      </c>
      <c r="L439">
        <v>0</v>
      </c>
      <c r="M439">
        <v>1</v>
      </c>
      <c r="N439">
        <f t="shared" si="30"/>
        <v>0</v>
      </c>
      <c r="O439">
        <f t="shared" si="31"/>
        <v>1</v>
      </c>
      <c r="P439" t="str">
        <f t="shared" si="32"/>
        <v>OK</v>
      </c>
      <c r="Q439">
        <f t="shared" si="34"/>
        <v>0</v>
      </c>
      <c r="R439" t="str">
        <f t="shared" si="33"/>
        <v/>
      </c>
      <c r="S439" t="str">
        <f>IF(CompartenDetalle!G439="","",IF(ISNUMBER(SEARCH("DOBLE GRADO",G439)),"","1"))</f>
        <v/>
      </c>
      <c r="T439" t="str">
        <f>IF(N439=CompartenDetalle!N439,"","*")</f>
        <v/>
      </c>
      <c r="U439" t="str">
        <f>IF(O439=CompartenDetalle!O439,"","*")</f>
        <v/>
      </c>
      <c r="V439" t="str">
        <f>IF(P439=CompartenDetalle!P439,"","*")</f>
        <v/>
      </c>
      <c r="W439" t="str">
        <f>IF(Q439=CompartenDetalle!Q439,"","*")</f>
        <v/>
      </c>
      <c r="X439" t="str">
        <f>IF(R439=CompartenDetalle!R439,"","*")</f>
        <v/>
      </c>
      <c r="Y439" t="str">
        <f>IF(S439=CompartenDetalle!S439,"","*")</f>
        <v/>
      </c>
    </row>
    <row r="440" spans="4:25" hidden="1">
      <c r="D440" t="str">
        <f>_xlfn.CONCAT(CompartenDetalle!C440," - ",CompartenDetalle!D440," - ",CompartenDetalle!E440)</f>
        <v>3 - 2073036 - ESTADISTICA EMPRESARIAL II</v>
      </c>
      <c r="G440">
        <f>CompartenDetalle!G440</f>
        <v>0</v>
      </c>
      <c r="I440" t="str">
        <f>_xlfn.CONCAT(CompartenDetalle!H440," - ",CompartenDetalle!I440," - ",CompartenDetalle!J440)</f>
        <v xml:space="preserve"> -  - </v>
      </c>
      <c r="K440">
        <v>1</v>
      </c>
      <c r="L440">
        <v>0</v>
      </c>
      <c r="M440">
        <v>1</v>
      </c>
      <c r="N440">
        <f t="shared" si="30"/>
        <v>0</v>
      </c>
      <c r="O440">
        <f t="shared" si="31"/>
        <v>1</v>
      </c>
      <c r="P440" t="str">
        <f t="shared" si="32"/>
        <v>OK</v>
      </c>
      <c r="Q440">
        <f t="shared" si="34"/>
        <v>0</v>
      </c>
      <c r="R440" t="str">
        <f t="shared" si="33"/>
        <v/>
      </c>
      <c r="S440" t="str">
        <f>IF(CompartenDetalle!G440="","",IF(ISNUMBER(SEARCH("DOBLE GRADO",G440)),"","1"))</f>
        <v/>
      </c>
      <c r="T440" t="str">
        <f>IF(N440=CompartenDetalle!N440,"","*")</f>
        <v/>
      </c>
      <c r="U440" t="str">
        <f>IF(O440=CompartenDetalle!O440,"","*")</f>
        <v/>
      </c>
      <c r="V440" t="str">
        <f>IF(P440=CompartenDetalle!P440,"","*")</f>
        <v/>
      </c>
      <c r="W440" t="str">
        <f>IF(Q440=CompartenDetalle!Q440,"","*")</f>
        <v/>
      </c>
      <c r="X440" t="str">
        <f>IF(R440=CompartenDetalle!R440,"","*")</f>
        <v/>
      </c>
      <c r="Y440" t="str">
        <f>IF(S440=CompartenDetalle!S440,"","*")</f>
        <v/>
      </c>
    </row>
    <row r="441" spans="4:25" hidden="1">
      <c r="D441" t="str">
        <f>_xlfn.CONCAT(CompartenDetalle!C441," - ",CompartenDetalle!D441," - ",CompartenDetalle!E441)</f>
        <v>4 - 2073043 - DIRECCION FINANCIERA I</v>
      </c>
      <c r="G441">
        <f>CompartenDetalle!G441</f>
        <v>0</v>
      </c>
      <c r="I441" t="str">
        <f>_xlfn.CONCAT(CompartenDetalle!H441," - ",CompartenDetalle!I441," - ",CompartenDetalle!J441)</f>
        <v xml:space="preserve"> -  - </v>
      </c>
      <c r="K441">
        <v>1</v>
      </c>
      <c r="L441">
        <v>0</v>
      </c>
      <c r="M441">
        <v>1</v>
      </c>
      <c r="N441">
        <f t="shared" si="30"/>
        <v>0</v>
      </c>
      <c r="O441">
        <f t="shared" si="31"/>
        <v>1</v>
      </c>
      <c r="P441" t="str">
        <f t="shared" si="32"/>
        <v>OK</v>
      </c>
      <c r="Q441">
        <f t="shared" si="34"/>
        <v>0</v>
      </c>
      <c r="R441" t="str">
        <f t="shared" si="33"/>
        <v/>
      </c>
      <c r="S441" t="str">
        <f>IF(CompartenDetalle!G441="","",IF(ISNUMBER(SEARCH("DOBLE GRADO",G441)),"","1"))</f>
        <v/>
      </c>
      <c r="T441" t="str">
        <f>IF(N441=CompartenDetalle!N441,"","*")</f>
        <v/>
      </c>
      <c r="U441" t="str">
        <f>IF(O441=CompartenDetalle!O441,"","*")</f>
        <v/>
      </c>
      <c r="V441" t="str">
        <f>IF(P441=CompartenDetalle!P441,"","*")</f>
        <v/>
      </c>
      <c r="W441" t="str">
        <f>IF(Q441=CompartenDetalle!Q441,"","*")</f>
        <v/>
      </c>
      <c r="X441" t="str">
        <f>IF(R441=CompartenDetalle!R441,"","*")</f>
        <v/>
      </c>
      <c r="Y441" t="str">
        <f>IF(S441=CompartenDetalle!S441,"","*")</f>
        <v/>
      </c>
    </row>
    <row r="442" spans="4:25" hidden="1">
      <c r="D442" t="str">
        <f>_xlfn.CONCAT(CompartenDetalle!C442," - ",CompartenDetalle!D442," - ",CompartenDetalle!E442)</f>
        <v>4 - 2073046 - DIRECCION FINANCIERA II</v>
      </c>
      <c r="G442">
        <f>CompartenDetalle!G442</f>
        <v>0</v>
      </c>
      <c r="I442" t="str">
        <f>_xlfn.CONCAT(CompartenDetalle!H442," - ",CompartenDetalle!I442," - ",CompartenDetalle!J442)</f>
        <v xml:space="preserve"> -  - </v>
      </c>
      <c r="K442">
        <v>1</v>
      </c>
      <c r="L442">
        <v>0</v>
      </c>
      <c r="M442">
        <v>1</v>
      </c>
      <c r="N442">
        <f t="shared" si="30"/>
        <v>0</v>
      </c>
      <c r="O442">
        <f t="shared" si="31"/>
        <v>1</v>
      </c>
      <c r="P442" t="str">
        <f t="shared" si="32"/>
        <v>OK</v>
      </c>
      <c r="Q442">
        <f t="shared" si="34"/>
        <v>0</v>
      </c>
      <c r="R442" t="str">
        <f t="shared" si="33"/>
        <v/>
      </c>
      <c r="S442" t="str">
        <f>IF(CompartenDetalle!G442="","",IF(ISNUMBER(SEARCH("DOBLE GRADO",G442)),"","1"))</f>
        <v/>
      </c>
      <c r="T442" t="str">
        <f>IF(N442=CompartenDetalle!N442,"","*")</f>
        <v/>
      </c>
      <c r="U442" t="str">
        <f>IF(O442=CompartenDetalle!O442,"","*")</f>
        <v/>
      </c>
      <c r="V442" t="str">
        <f>IF(P442=CompartenDetalle!P442,"","*")</f>
        <v/>
      </c>
      <c r="W442" t="str">
        <f>IF(Q442=CompartenDetalle!Q442,"","*")</f>
        <v/>
      </c>
      <c r="X442" t="str">
        <f>IF(R442=CompartenDetalle!R442,"","*")</f>
        <v/>
      </c>
      <c r="Y442" t="str">
        <f>IF(S442=CompartenDetalle!S442,"","*")</f>
        <v/>
      </c>
    </row>
    <row r="443" spans="4:25" hidden="1">
      <c r="D443" t="str">
        <f>_xlfn.CONCAT(CompartenDetalle!C443," - ",CompartenDetalle!D443," - ",CompartenDetalle!E443)</f>
        <v>4 - 2073047 - ANALISIS DE BALANCES</v>
      </c>
      <c r="G443">
        <f>CompartenDetalle!G443</f>
        <v>0</v>
      </c>
      <c r="I443" t="str">
        <f>_xlfn.CONCAT(CompartenDetalle!H443," - ",CompartenDetalle!I443," - ",CompartenDetalle!J443)</f>
        <v xml:space="preserve"> -  - </v>
      </c>
      <c r="K443">
        <v>1</v>
      </c>
      <c r="L443">
        <v>0</v>
      </c>
      <c r="M443">
        <v>1</v>
      </c>
      <c r="N443">
        <f t="shared" si="30"/>
        <v>0</v>
      </c>
      <c r="O443">
        <f t="shared" si="31"/>
        <v>1</v>
      </c>
      <c r="P443" t="str">
        <f t="shared" si="32"/>
        <v>OK</v>
      </c>
      <c r="Q443">
        <f t="shared" si="34"/>
        <v>0</v>
      </c>
      <c r="R443" t="str">
        <f t="shared" si="33"/>
        <v/>
      </c>
      <c r="S443" t="str">
        <f>IF(CompartenDetalle!G443="","",IF(ISNUMBER(SEARCH("DOBLE GRADO",G443)),"","1"))</f>
        <v/>
      </c>
      <c r="T443" t="str">
        <f>IF(N443=CompartenDetalle!N443,"","*")</f>
        <v/>
      </c>
      <c r="U443" t="str">
        <f>IF(O443=CompartenDetalle!O443,"","*")</f>
        <v/>
      </c>
      <c r="V443" t="str">
        <f>IF(P443=CompartenDetalle!P443,"","*")</f>
        <v/>
      </c>
      <c r="W443" t="str">
        <f>IF(Q443=CompartenDetalle!Q443,"","*")</f>
        <v/>
      </c>
      <c r="X443" t="str">
        <f>IF(R443=CompartenDetalle!R443,"","*")</f>
        <v/>
      </c>
      <c r="Y443" t="str">
        <f>IF(S443=CompartenDetalle!S443,"","*")</f>
        <v/>
      </c>
    </row>
    <row r="444" spans="4:25" hidden="1">
      <c r="D444" t="str">
        <f>_xlfn.CONCAT(CompartenDetalle!C444," - ",CompartenDetalle!D444," - ",CompartenDetalle!E444)</f>
        <v>5 - 2073053 - REGIMEN FISCAL DE LA EMPRESA</v>
      </c>
      <c r="G444">
        <f>CompartenDetalle!G444</f>
        <v>0</v>
      </c>
      <c r="I444" t="str">
        <f>_xlfn.CONCAT(CompartenDetalle!H444," - ",CompartenDetalle!I444," - ",CompartenDetalle!J444)</f>
        <v xml:space="preserve"> -  - </v>
      </c>
      <c r="K444">
        <v>1</v>
      </c>
      <c r="L444">
        <v>0</v>
      </c>
      <c r="M444">
        <v>1</v>
      </c>
      <c r="N444">
        <f t="shared" si="30"/>
        <v>0</v>
      </c>
      <c r="O444">
        <f t="shared" si="31"/>
        <v>1</v>
      </c>
      <c r="P444" t="str">
        <f t="shared" si="32"/>
        <v>OK</v>
      </c>
      <c r="Q444">
        <f t="shared" si="34"/>
        <v>0</v>
      </c>
      <c r="R444" t="str">
        <f t="shared" si="33"/>
        <v/>
      </c>
      <c r="S444" t="str">
        <f>IF(CompartenDetalle!G444="","",IF(ISNUMBER(SEARCH("DOBLE GRADO",G444)),"","1"))</f>
        <v/>
      </c>
      <c r="T444" t="str">
        <f>IF(N444=CompartenDetalle!N444,"","*")</f>
        <v/>
      </c>
      <c r="U444" t="str">
        <f>IF(O444=CompartenDetalle!O444,"","*")</f>
        <v/>
      </c>
      <c r="V444" t="str">
        <f>IF(P444=CompartenDetalle!P444,"","*")</f>
        <v/>
      </c>
      <c r="W444" t="str">
        <f>IF(Q444=CompartenDetalle!Q444,"","*")</f>
        <v/>
      </c>
      <c r="X444" t="str">
        <f>IF(R444=CompartenDetalle!R444,"","*")</f>
        <v/>
      </c>
      <c r="Y444" t="str">
        <f>IF(S444=CompartenDetalle!S444,"","*")</f>
        <v/>
      </c>
    </row>
    <row r="445" spans="4:25" hidden="1">
      <c r="D445" t="str">
        <f>_xlfn.CONCAT(CompartenDetalle!C445," - ",CompartenDetalle!D445," - ",CompartenDetalle!E445)</f>
        <v>5 - 2073057 - PRACTICAS EXTERNAS</v>
      </c>
      <c r="G445">
        <f>CompartenDetalle!G445</f>
        <v>0</v>
      </c>
      <c r="I445" t="str">
        <f>_xlfn.CONCAT(CompartenDetalle!H445," - ",CompartenDetalle!I445," - ",CompartenDetalle!J445)</f>
        <v xml:space="preserve"> -  - </v>
      </c>
      <c r="K445">
        <v>1</v>
      </c>
      <c r="L445">
        <v>0</v>
      </c>
      <c r="M445">
        <v>1</v>
      </c>
      <c r="N445">
        <f t="shared" si="30"/>
        <v>0</v>
      </c>
      <c r="O445">
        <f t="shared" si="31"/>
        <v>1</v>
      </c>
      <c r="P445" t="str">
        <f t="shared" si="32"/>
        <v>OK</v>
      </c>
      <c r="Q445">
        <f t="shared" si="34"/>
        <v>0</v>
      </c>
      <c r="R445" t="str">
        <f t="shared" si="33"/>
        <v/>
      </c>
      <c r="S445" t="str">
        <f>IF(CompartenDetalle!G445="","",IF(ISNUMBER(SEARCH("DOBLE GRADO",G445)),"","1"))</f>
        <v/>
      </c>
      <c r="T445" t="str">
        <f>IF(N445=CompartenDetalle!N445,"","*")</f>
        <v/>
      </c>
      <c r="U445" t="str">
        <f>IF(O445=CompartenDetalle!O445,"","*")</f>
        <v/>
      </c>
      <c r="V445" t="str">
        <f>IF(P445=CompartenDetalle!P445,"","*")</f>
        <v/>
      </c>
      <c r="W445" t="str">
        <f>IF(Q445=CompartenDetalle!Q445,"","*")</f>
        <v/>
      </c>
      <c r="X445" t="str">
        <f>IF(R445=CompartenDetalle!R445,"","*")</f>
        <v/>
      </c>
      <c r="Y445" t="str">
        <f>IF(S445=CompartenDetalle!S445,"","*")</f>
        <v/>
      </c>
    </row>
    <row r="446" spans="4:25" hidden="1">
      <c r="D446" t="str">
        <f>_xlfn.CONCAT(CompartenDetalle!C446," - ",CompartenDetalle!D446," - ",CompartenDetalle!E446)</f>
        <v>5 - 2073058 - TRABAJO FIN DE GRADO INGENIERIA INFORMATICA</v>
      </c>
      <c r="G446">
        <f>CompartenDetalle!G446</f>
        <v>0</v>
      </c>
      <c r="I446" t="str">
        <f>_xlfn.CONCAT(CompartenDetalle!H446," - ",CompartenDetalle!I446," - ",CompartenDetalle!J446)</f>
        <v xml:space="preserve"> -  - </v>
      </c>
      <c r="K446">
        <v>4</v>
      </c>
      <c r="L446">
        <v>2</v>
      </c>
      <c r="M446">
        <v>2</v>
      </c>
      <c r="N446">
        <f t="shared" si="30"/>
        <v>0</v>
      </c>
      <c r="O446">
        <f t="shared" si="31"/>
        <v>1</v>
      </c>
      <c r="P446" t="str">
        <f t="shared" si="32"/>
        <v>OK</v>
      </c>
      <c r="Q446">
        <f t="shared" si="34"/>
        <v>0</v>
      </c>
      <c r="R446" t="str">
        <f t="shared" si="33"/>
        <v/>
      </c>
      <c r="S446" t="str">
        <f>IF(CompartenDetalle!G446="","",IF(ISNUMBER(SEARCH("DOBLE GRADO",G446)),"","1"))</f>
        <v/>
      </c>
      <c r="T446" t="str">
        <f>IF(N446=CompartenDetalle!N446,"","*")</f>
        <v/>
      </c>
      <c r="U446" t="str">
        <f>IF(O446=CompartenDetalle!O446,"","*")</f>
        <v/>
      </c>
      <c r="V446" t="str">
        <f>IF(P446=CompartenDetalle!P446,"","*")</f>
        <v/>
      </c>
      <c r="W446" t="str">
        <f>IF(Q446=CompartenDetalle!Q446,"","*")</f>
        <v/>
      </c>
      <c r="X446" t="str">
        <f>IF(R446=CompartenDetalle!R446,"","*")</f>
        <v/>
      </c>
      <c r="Y446" t="str">
        <f>IF(S446=CompartenDetalle!S446,"","*")</f>
        <v/>
      </c>
    </row>
    <row r="447" spans="4:25" hidden="1">
      <c r="D447" t="str">
        <f>_xlfn.CONCAT(CompartenDetalle!C447," - ",CompartenDetalle!D447," - ",CompartenDetalle!E447)</f>
        <v>5 - 2073062 - TRABAJO FIN DE GRADO ADE</v>
      </c>
      <c r="G447">
        <f>CompartenDetalle!G447</f>
        <v>0</v>
      </c>
      <c r="I447" t="str">
        <f>_xlfn.CONCAT(CompartenDetalle!H447," - ",CompartenDetalle!I447," - ",CompartenDetalle!J447)</f>
        <v xml:space="preserve"> -  - </v>
      </c>
      <c r="K447">
        <v>3</v>
      </c>
      <c r="L447">
        <v>1</v>
      </c>
      <c r="M447">
        <v>2</v>
      </c>
      <c r="N447">
        <f t="shared" si="30"/>
        <v>0</v>
      </c>
      <c r="O447">
        <f t="shared" si="31"/>
        <v>1</v>
      </c>
      <c r="P447" t="str">
        <f t="shared" si="32"/>
        <v>OK</v>
      </c>
      <c r="Q447">
        <f t="shared" si="34"/>
        <v>0</v>
      </c>
      <c r="R447" t="str">
        <f t="shared" si="33"/>
        <v/>
      </c>
      <c r="S447" t="str">
        <f>IF(CompartenDetalle!G447="","",IF(ISNUMBER(SEARCH("DOBLE GRADO",G447)),"","1"))</f>
        <v/>
      </c>
      <c r="T447" t="str">
        <f>IF(N447=CompartenDetalle!N447,"","*")</f>
        <v/>
      </c>
      <c r="U447" t="str">
        <f>IF(O447=CompartenDetalle!O447,"","*")</f>
        <v/>
      </c>
      <c r="V447" t="str">
        <f>IF(P447=CompartenDetalle!P447,"","*")</f>
        <v/>
      </c>
      <c r="W447" t="str">
        <f>IF(Q447=CompartenDetalle!Q447,"","*")</f>
        <v/>
      </c>
      <c r="X447" t="str">
        <f>IF(R447=CompartenDetalle!R447,"","*")</f>
        <v/>
      </c>
      <c r="Y447" t="str">
        <f>IF(S447=CompartenDetalle!S447,"","*")</f>
        <v/>
      </c>
    </row>
    <row r="448" spans="4:25" hidden="1">
      <c r="D448" t="str">
        <f>_xlfn.CONCAT(CompartenDetalle!C448," - ",CompartenDetalle!D448," - ",CompartenDetalle!E448)</f>
        <v>1 - 2097001 - HISTORIA ECONOMICA</v>
      </c>
      <c r="G448">
        <f>CompartenDetalle!G448</f>
        <v>0</v>
      </c>
      <c r="I448" t="str">
        <f>_xlfn.CONCAT(CompartenDetalle!H448," - ",CompartenDetalle!I448," - ",CompartenDetalle!J448)</f>
        <v xml:space="preserve"> -  - </v>
      </c>
      <c r="K448">
        <v>10</v>
      </c>
      <c r="L448">
        <v>2</v>
      </c>
      <c r="M448">
        <v>8</v>
      </c>
      <c r="N448">
        <f t="shared" si="30"/>
        <v>0</v>
      </c>
      <c r="O448">
        <f t="shared" si="31"/>
        <v>1</v>
      </c>
      <c r="P448" t="str">
        <f t="shared" si="32"/>
        <v>OK</v>
      </c>
      <c r="Q448">
        <f t="shared" si="34"/>
        <v>0</v>
      </c>
      <c r="R448" t="str">
        <f t="shared" si="33"/>
        <v/>
      </c>
      <c r="S448" t="str">
        <f>IF(CompartenDetalle!G448="","",IF(ISNUMBER(SEARCH("DOBLE GRADO",G448)),"","1"))</f>
        <v/>
      </c>
      <c r="T448" t="str">
        <f>IF(N448=CompartenDetalle!N448,"","*")</f>
        <v/>
      </c>
      <c r="U448" t="str">
        <f>IF(O448=CompartenDetalle!O448,"","*")</f>
        <v/>
      </c>
      <c r="V448" t="str">
        <f>IF(P448=CompartenDetalle!P448,"","*")</f>
        <v/>
      </c>
      <c r="W448" t="str">
        <f>IF(Q448=CompartenDetalle!Q448,"","*")</f>
        <v/>
      </c>
      <c r="X448" t="str">
        <f>IF(R448=CompartenDetalle!R448,"","*")</f>
        <v/>
      </c>
      <c r="Y448" t="str">
        <f>IF(S448=CompartenDetalle!S448,"","*")</f>
        <v/>
      </c>
    </row>
    <row r="449" spans="4:25" hidden="1">
      <c r="D449" t="str">
        <f>_xlfn.CONCAT(CompartenDetalle!C449," - ",CompartenDetalle!D449," - ",CompartenDetalle!E449)</f>
        <v>1 - 2097002 - LOGICA</v>
      </c>
      <c r="G449">
        <f>CompartenDetalle!G449</f>
        <v>0</v>
      </c>
      <c r="I449" t="str">
        <f>_xlfn.CONCAT(CompartenDetalle!H449," - ",CompartenDetalle!I449," - ",CompartenDetalle!J449)</f>
        <v xml:space="preserve"> -  - </v>
      </c>
      <c r="K449">
        <v>11</v>
      </c>
      <c r="L449">
        <v>2</v>
      </c>
      <c r="M449">
        <v>9</v>
      </c>
      <c r="N449">
        <f t="shared" si="30"/>
        <v>0</v>
      </c>
      <c r="O449">
        <f t="shared" si="31"/>
        <v>1</v>
      </c>
      <c r="P449" t="str">
        <f t="shared" si="32"/>
        <v>OK</v>
      </c>
      <c r="Q449">
        <f t="shared" si="34"/>
        <v>1</v>
      </c>
      <c r="R449" t="str">
        <f t="shared" si="33"/>
        <v/>
      </c>
      <c r="S449" t="str">
        <f>IF(CompartenDetalle!G449="","",IF(ISNUMBER(SEARCH("DOBLE GRADO",G449)),"","1"))</f>
        <v/>
      </c>
      <c r="T449" t="str">
        <f>IF(N449=CompartenDetalle!N449,"","*")</f>
        <v/>
      </c>
      <c r="U449" t="str">
        <f>IF(O449=CompartenDetalle!O449,"","*")</f>
        <v/>
      </c>
      <c r="V449" t="str">
        <f>IF(P449=CompartenDetalle!P449,"","*")</f>
        <v/>
      </c>
      <c r="W449" t="str">
        <f>IF(Q449=CompartenDetalle!Q449,"","*")</f>
        <v/>
      </c>
      <c r="X449" t="str">
        <f>IF(R449=CompartenDetalle!R449,"","*")</f>
        <v/>
      </c>
      <c r="Y449" t="str">
        <f>IF(S449=CompartenDetalle!S449,"","*")</f>
        <v/>
      </c>
    </row>
    <row r="450" spans="4:25" hidden="1">
      <c r="D450" t="str">
        <f>_xlfn.CONCAT(CompartenDetalle!C450," - ",CompartenDetalle!D450," - ",CompartenDetalle!E450)</f>
        <v>1 - 2097003 - INTRODUCCION A LA EMPRESA I</v>
      </c>
      <c r="G450">
        <f>CompartenDetalle!G450</f>
        <v>0</v>
      </c>
      <c r="I450" t="str">
        <f>_xlfn.CONCAT(CompartenDetalle!H450," - ",CompartenDetalle!I450," - ",CompartenDetalle!J450)</f>
        <v xml:space="preserve"> -  - </v>
      </c>
      <c r="K450">
        <v>9</v>
      </c>
      <c r="L450">
        <v>2</v>
      </c>
      <c r="M450">
        <v>7</v>
      </c>
      <c r="N450">
        <f t="shared" si="30"/>
        <v>0</v>
      </c>
      <c r="O450">
        <f t="shared" si="31"/>
        <v>1</v>
      </c>
      <c r="P450" t="str">
        <f t="shared" si="32"/>
        <v>OK</v>
      </c>
      <c r="Q450">
        <f t="shared" si="34"/>
        <v>0</v>
      </c>
      <c r="R450" t="str">
        <f t="shared" si="33"/>
        <v/>
      </c>
      <c r="S450" t="str">
        <f>IF(CompartenDetalle!G450="","",IF(ISNUMBER(SEARCH("DOBLE GRADO",G450)),"","1"))</f>
        <v/>
      </c>
      <c r="T450" t="str">
        <f>IF(N450=CompartenDetalle!N450,"","*")</f>
        <v/>
      </c>
      <c r="U450" t="str">
        <f>IF(O450=CompartenDetalle!O450,"","*")</f>
        <v/>
      </c>
      <c r="V450" t="str">
        <f>IF(P450=CompartenDetalle!P450,"","*")</f>
        <v/>
      </c>
      <c r="W450" t="str">
        <f>IF(Q450=CompartenDetalle!Q450,"","*")</f>
        <v/>
      </c>
      <c r="X450" t="str">
        <f>IF(R450=CompartenDetalle!R450,"","*")</f>
        <v/>
      </c>
      <c r="Y450" t="str">
        <f>IF(S450=CompartenDetalle!S450,"","*")</f>
        <v/>
      </c>
    </row>
    <row r="451" spans="4:25" hidden="1">
      <c r="D451" t="str">
        <f>_xlfn.CONCAT(CompartenDetalle!C451," - ",CompartenDetalle!D451," - ",CompartenDetalle!E451)</f>
        <v>1 - 2097005 - FUNDAMENTOS FISICOS DE LA INFORMATICA</v>
      </c>
      <c r="G451">
        <f>CompartenDetalle!G451</f>
        <v>0</v>
      </c>
      <c r="I451" t="str">
        <f>_xlfn.CONCAT(CompartenDetalle!H451," - ",CompartenDetalle!I451," - ",CompartenDetalle!J451)</f>
        <v xml:space="preserve"> -  - </v>
      </c>
      <c r="K451">
        <v>15</v>
      </c>
      <c r="L451">
        <v>3</v>
      </c>
      <c r="M451">
        <v>12</v>
      </c>
      <c r="N451">
        <f t="shared" ref="N451:N514" si="35">IF(I451&lt;&gt;" -  - ",COUNTIF($I$2:$I$1176,I451),0)</f>
        <v>0</v>
      </c>
      <c r="O451">
        <f t="shared" ref="O451:O514" si="36">COUNTIF($D$2:$D$1176,D451)</f>
        <v>1</v>
      </c>
      <c r="P451" t="str">
        <f t="shared" ref="P451:P514" si="37">IF(I451=D451,1,"OK")</f>
        <v>OK</v>
      </c>
      <c r="Q451">
        <f t="shared" si="34"/>
        <v>1</v>
      </c>
      <c r="R451" t="str">
        <f t="shared" ref="R451:R514" si="38">IF(I451=" -  - ","",COUNTIF($D$2:$D$1176,I451))</f>
        <v/>
      </c>
      <c r="S451" t="str">
        <f>IF(CompartenDetalle!G451="","",IF(ISNUMBER(SEARCH("DOBLE GRADO",G451)),"","1"))</f>
        <v/>
      </c>
      <c r="T451" t="str">
        <f>IF(N451=CompartenDetalle!N451,"","*")</f>
        <v/>
      </c>
      <c r="U451" t="str">
        <f>IF(O451=CompartenDetalle!O451,"","*")</f>
        <v/>
      </c>
      <c r="V451" t="str">
        <f>IF(P451=CompartenDetalle!P451,"","*")</f>
        <v/>
      </c>
      <c r="W451" t="str">
        <f>IF(Q451=CompartenDetalle!Q451,"","*")</f>
        <v/>
      </c>
      <c r="X451" t="str">
        <f>IF(R451=CompartenDetalle!R451,"","*")</f>
        <v/>
      </c>
      <c r="Y451" t="str">
        <f>IF(S451=CompartenDetalle!S451,"","*")</f>
        <v/>
      </c>
    </row>
    <row r="452" spans="4:25" hidden="1">
      <c r="D452" t="str">
        <f>_xlfn.CONCAT(CompartenDetalle!C452," - ",CompartenDetalle!D452," - ",CompartenDetalle!E452)</f>
        <v>1 - 2097006 - INTRODUCCION A LA PROGRAMACION</v>
      </c>
      <c r="G452">
        <f>CompartenDetalle!G452</f>
        <v>0</v>
      </c>
      <c r="I452" t="str">
        <f>_xlfn.CONCAT(CompartenDetalle!H452," - ",CompartenDetalle!I452," - ",CompartenDetalle!J452)</f>
        <v xml:space="preserve"> -  - </v>
      </c>
      <c r="K452">
        <v>12</v>
      </c>
      <c r="L452">
        <v>2</v>
      </c>
      <c r="M452">
        <v>10</v>
      </c>
      <c r="N452">
        <f t="shared" si="35"/>
        <v>0</v>
      </c>
      <c r="O452">
        <f t="shared" si="36"/>
        <v>1</v>
      </c>
      <c r="P452" t="str">
        <f t="shared" si="37"/>
        <v>OK</v>
      </c>
      <c r="Q452">
        <f t="shared" ref="Q452:Q515" si="39">COUNTIF($I$2:$I$1176,D452)</f>
        <v>1</v>
      </c>
      <c r="R452" t="str">
        <f t="shared" si="38"/>
        <v/>
      </c>
      <c r="S452" t="str">
        <f>IF(CompartenDetalle!G452="","",IF(ISNUMBER(SEARCH("DOBLE GRADO",G452)),"","1"))</f>
        <v/>
      </c>
      <c r="T452" t="str">
        <f>IF(N452=CompartenDetalle!N452,"","*")</f>
        <v/>
      </c>
      <c r="U452" t="str">
        <f>IF(O452=CompartenDetalle!O452,"","*")</f>
        <v/>
      </c>
      <c r="V452" t="str">
        <f>IF(P452=CompartenDetalle!P452,"","*")</f>
        <v/>
      </c>
      <c r="W452" t="str">
        <f>IF(Q452=CompartenDetalle!Q452,"","*")</f>
        <v/>
      </c>
      <c r="X452" t="str">
        <f>IF(R452=CompartenDetalle!R452,"","*")</f>
        <v/>
      </c>
      <c r="Y452" t="str">
        <f>IF(S452=CompartenDetalle!S452,"","*")</f>
        <v/>
      </c>
    </row>
    <row r="453" spans="4:25" hidden="1">
      <c r="D453" t="str">
        <f>_xlfn.CONCAT(CompartenDetalle!C453," - ",CompartenDetalle!D453," - ",CompartenDetalle!E453)</f>
        <v>1 - 2097007 - DERECHO MERCANTIL</v>
      </c>
      <c r="G453">
        <f>CompartenDetalle!G453</f>
        <v>0</v>
      </c>
      <c r="I453" t="str">
        <f>_xlfn.CONCAT(CompartenDetalle!H453," - ",CompartenDetalle!I453," - ",CompartenDetalle!J453)</f>
        <v xml:space="preserve"> -  - </v>
      </c>
      <c r="K453">
        <v>12</v>
      </c>
      <c r="L453">
        <v>2</v>
      </c>
      <c r="M453">
        <v>10</v>
      </c>
      <c r="N453">
        <f t="shared" si="35"/>
        <v>0</v>
      </c>
      <c r="O453">
        <f t="shared" si="36"/>
        <v>1</v>
      </c>
      <c r="P453" t="str">
        <f t="shared" si="37"/>
        <v>OK</v>
      </c>
      <c r="Q453">
        <f t="shared" si="39"/>
        <v>0</v>
      </c>
      <c r="R453" t="str">
        <f t="shared" si="38"/>
        <v/>
      </c>
      <c r="S453" t="str">
        <f>IF(CompartenDetalle!G453="","",IF(ISNUMBER(SEARCH("DOBLE GRADO",G453)),"","1"))</f>
        <v/>
      </c>
      <c r="T453" t="str">
        <f>IF(N453=CompartenDetalle!N453,"","*")</f>
        <v/>
      </c>
      <c r="U453" t="str">
        <f>IF(O453=CompartenDetalle!O453,"","*")</f>
        <v/>
      </c>
      <c r="V453" t="str">
        <f>IF(P453=CompartenDetalle!P453,"","*")</f>
        <v/>
      </c>
      <c r="W453" t="str">
        <f>IF(Q453=CompartenDetalle!Q453,"","*")</f>
        <v/>
      </c>
      <c r="X453" t="str">
        <f>IF(R453=CompartenDetalle!R453,"","*")</f>
        <v/>
      </c>
      <c r="Y453" t="str">
        <f>IF(S453=CompartenDetalle!S453,"","*")</f>
        <v/>
      </c>
    </row>
    <row r="454" spans="4:25" hidden="1">
      <c r="D454" t="str">
        <f>_xlfn.CONCAT(CompartenDetalle!C454," - ",CompartenDetalle!D454," - ",CompartenDetalle!E454)</f>
        <v>1 - 2097008 - INTRODUCCION A LA EMPRESA II</v>
      </c>
      <c r="G454">
        <f>CompartenDetalle!G454</f>
        <v>0</v>
      </c>
      <c r="I454" t="str">
        <f>_xlfn.CONCAT(CompartenDetalle!H454," - ",CompartenDetalle!I454," - ",CompartenDetalle!J454)</f>
        <v xml:space="preserve"> -  - </v>
      </c>
      <c r="K454">
        <v>9</v>
      </c>
      <c r="L454">
        <v>2</v>
      </c>
      <c r="M454">
        <v>7</v>
      </c>
      <c r="N454">
        <f t="shared" si="35"/>
        <v>0</v>
      </c>
      <c r="O454">
        <f t="shared" si="36"/>
        <v>1</v>
      </c>
      <c r="P454" t="str">
        <f t="shared" si="37"/>
        <v>OK</v>
      </c>
      <c r="Q454">
        <f t="shared" si="39"/>
        <v>0</v>
      </c>
      <c r="R454" t="str">
        <f t="shared" si="38"/>
        <v/>
      </c>
      <c r="S454" t="str">
        <f>IF(CompartenDetalle!G454="","",IF(ISNUMBER(SEARCH("DOBLE GRADO",G454)),"","1"))</f>
        <v/>
      </c>
      <c r="T454" t="str">
        <f>IF(N454=CompartenDetalle!N454,"","*")</f>
        <v/>
      </c>
      <c r="U454" t="str">
        <f>IF(O454=CompartenDetalle!O454,"","*")</f>
        <v/>
      </c>
      <c r="V454" t="str">
        <f>IF(P454=CompartenDetalle!P454,"","*")</f>
        <v/>
      </c>
      <c r="W454" t="str">
        <f>IF(Q454=CompartenDetalle!Q454,"","*")</f>
        <v/>
      </c>
      <c r="X454" t="str">
        <f>IF(R454=CompartenDetalle!R454,"","*")</f>
        <v/>
      </c>
      <c r="Y454" t="str">
        <f>IF(S454=CompartenDetalle!S454,"","*")</f>
        <v/>
      </c>
    </row>
    <row r="455" spans="4:25" hidden="1">
      <c r="D455" t="str">
        <f>_xlfn.CONCAT(CompartenDetalle!C455," - ",CompartenDetalle!D455," - ",CompartenDetalle!E455)</f>
        <v>1 - 2097010 - CALCULO</v>
      </c>
      <c r="G455">
        <f>CompartenDetalle!G455</f>
        <v>0</v>
      </c>
      <c r="I455" t="str">
        <f>_xlfn.CONCAT(CompartenDetalle!H455," - ",CompartenDetalle!I455," - ",CompartenDetalle!J455)</f>
        <v xml:space="preserve"> -  - </v>
      </c>
      <c r="K455">
        <v>14</v>
      </c>
      <c r="L455">
        <v>3</v>
      </c>
      <c r="M455">
        <v>11</v>
      </c>
      <c r="N455">
        <f t="shared" si="35"/>
        <v>0</v>
      </c>
      <c r="O455">
        <f t="shared" si="36"/>
        <v>1</v>
      </c>
      <c r="P455" t="str">
        <f t="shared" si="37"/>
        <v>OK</v>
      </c>
      <c r="Q455">
        <f t="shared" si="39"/>
        <v>1</v>
      </c>
      <c r="R455" t="str">
        <f t="shared" si="38"/>
        <v/>
      </c>
      <c r="S455" t="str">
        <f>IF(CompartenDetalle!G455="","",IF(ISNUMBER(SEARCH("DOBLE GRADO",G455)),"","1"))</f>
        <v/>
      </c>
      <c r="T455" t="str">
        <f>IF(N455=CompartenDetalle!N455,"","*")</f>
        <v/>
      </c>
      <c r="U455" t="str">
        <f>IF(O455=CompartenDetalle!O455,"","*")</f>
        <v/>
      </c>
      <c r="V455" t="str">
        <f>IF(P455=CompartenDetalle!P455,"","*")</f>
        <v/>
      </c>
      <c r="W455" t="str">
        <f>IF(Q455=CompartenDetalle!Q455,"","*")</f>
        <v/>
      </c>
      <c r="X455" t="str">
        <f>IF(R455=CompartenDetalle!R455,"","*")</f>
        <v/>
      </c>
      <c r="Y455" t="str">
        <f>IF(S455=CompartenDetalle!S455,"","*")</f>
        <v/>
      </c>
    </row>
    <row r="456" spans="4:25" hidden="1">
      <c r="D456" t="str">
        <f>_xlfn.CONCAT(CompartenDetalle!C456," - ",CompartenDetalle!D456," - ",CompartenDetalle!E456)</f>
        <v>1 - 2097011 - FUNDAMENTOS DE COMPUTADORES</v>
      </c>
      <c r="G456">
        <f>CompartenDetalle!G456</f>
        <v>0</v>
      </c>
      <c r="I456" t="str">
        <f>_xlfn.CONCAT(CompartenDetalle!H456," - ",CompartenDetalle!I456," - ",CompartenDetalle!J456)</f>
        <v xml:space="preserve"> -  - </v>
      </c>
      <c r="K456">
        <v>12</v>
      </c>
      <c r="L456">
        <v>2</v>
      </c>
      <c r="M456">
        <v>10</v>
      </c>
      <c r="N456">
        <f t="shared" si="35"/>
        <v>0</v>
      </c>
      <c r="O456">
        <f t="shared" si="36"/>
        <v>1</v>
      </c>
      <c r="P456" t="str">
        <f t="shared" si="37"/>
        <v>OK</v>
      </c>
      <c r="Q456">
        <f t="shared" si="39"/>
        <v>1</v>
      </c>
      <c r="R456" t="str">
        <f t="shared" si="38"/>
        <v/>
      </c>
      <c r="S456" t="str">
        <f>IF(CompartenDetalle!G456="","",IF(ISNUMBER(SEARCH("DOBLE GRADO",G456)),"","1"))</f>
        <v/>
      </c>
      <c r="T456" t="str">
        <f>IF(N456=CompartenDetalle!N456,"","*")</f>
        <v/>
      </c>
      <c r="U456" t="str">
        <f>IF(O456=CompartenDetalle!O456,"","*")</f>
        <v/>
      </c>
      <c r="V456" t="str">
        <f>IF(P456=CompartenDetalle!P456,"","*")</f>
        <v/>
      </c>
      <c r="W456" t="str">
        <f>IF(Q456=CompartenDetalle!Q456,"","*")</f>
        <v/>
      </c>
      <c r="X456" t="str">
        <f>IF(R456=CompartenDetalle!R456,"","*")</f>
        <v/>
      </c>
      <c r="Y456" t="str">
        <f>IF(S456=CompartenDetalle!S456,"","*")</f>
        <v/>
      </c>
    </row>
    <row r="457" spans="4:25" hidden="1">
      <c r="D457" t="str">
        <f>_xlfn.CONCAT(CompartenDetalle!C457," - ",CompartenDetalle!D457," - ",CompartenDetalle!E457)</f>
        <v>1 - 2097012 - ESTRUCTURAS DE DATOS</v>
      </c>
      <c r="G457">
        <f>CompartenDetalle!G457</f>
        <v>0</v>
      </c>
      <c r="I457" t="str">
        <f>_xlfn.CONCAT(CompartenDetalle!H457," - ",CompartenDetalle!I457," - ",CompartenDetalle!J457)</f>
        <v xml:space="preserve"> -  - </v>
      </c>
      <c r="K457">
        <v>12</v>
      </c>
      <c r="L457">
        <v>3</v>
      </c>
      <c r="M457">
        <v>9</v>
      </c>
      <c r="N457">
        <f t="shared" si="35"/>
        <v>0</v>
      </c>
      <c r="O457">
        <f t="shared" si="36"/>
        <v>1</v>
      </c>
      <c r="P457" t="str">
        <f t="shared" si="37"/>
        <v>OK</v>
      </c>
      <c r="Q457">
        <f t="shared" si="39"/>
        <v>1</v>
      </c>
      <c r="R457" t="str">
        <f t="shared" si="38"/>
        <v/>
      </c>
      <c r="S457" t="str">
        <f>IF(CompartenDetalle!G457="","",IF(ISNUMBER(SEARCH("DOBLE GRADO",G457)),"","1"))</f>
        <v/>
      </c>
      <c r="T457" t="str">
        <f>IF(N457=CompartenDetalle!N457,"","*")</f>
        <v/>
      </c>
      <c r="U457" t="str">
        <f>IF(O457=CompartenDetalle!O457,"","*")</f>
        <v/>
      </c>
      <c r="V457" t="str">
        <f>IF(P457=CompartenDetalle!P457,"","*")</f>
        <v/>
      </c>
      <c r="W457" t="str">
        <f>IF(Q457=CompartenDetalle!Q457,"","*")</f>
        <v/>
      </c>
      <c r="X457" t="str">
        <f>IF(R457=CompartenDetalle!R457,"","*")</f>
        <v/>
      </c>
      <c r="Y457" t="str">
        <f>IF(S457=CompartenDetalle!S457,"","*")</f>
        <v/>
      </c>
    </row>
    <row r="458" spans="4:25" hidden="1">
      <c r="D458" t="str">
        <f>_xlfn.CONCAT(CompartenDetalle!C458," - ",CompartenDetalle!D458," - ",CompartenDetalle!E458)</f>
        <v>1 - 2097015 - MATEMATICA DISCRETA Y ALGEBRA</v>
      </c>
      <c r="G458">
        <f>CompartenDetalle!G458</f>
        <v>0</v>
      </c>
      <c r="I458" t="str">
        <f>_xlfn.CONCAT(CompartenDetalle!H458," - ",CompartenDetalle!I458," - ",CompartenDetalle!J458)</f>
        <v xml:space="preserve"> -  - </v>
      </c>
      <c r="K458">
        <v>11</v>
      </c>
      <c r="L458">
        <v>2</v>
      </c>
      <c r="M458">
        <v>9</v>
      </c>
      <c r="N458">
        <f t="shared" si="35"/>
        <v>0</v>
      </c>
      <c r="O458">
        <f t="shared" si="36"/>
        <v>1</v>
      </c>
      <c r="P458" t="str">
        <f t="shared" si="37"/>
        <v>OK</v>
      </c>
      <c r="Q458">
        <f t="shared" si="39"/>
        <v>1</v>
      </c>
      <c r="R458" t="str">
        <f t="shared" si="38"/>
        <v/>
      </c>
      <c r="S458" t="str">
        <f>IF(CompartenDetalle!G458="","",IF(ISNUMBER(SEARCH("DOBLE GRADO",G458)),"","1"))</f>
        <v/>
      </c>
      <c r="T458" t="str">
        <f>IF(N458=CompartenDetalle!N458,"","*")</f>
        <v/>
      </c>
      <c r="U458" t="str">
        <f>IF(O458=CompartenDetalle!O458,"","*")</f>
        <v/>
      </c>
      <c r="V458" t="str">
        <f>IF(P458=CompartenDetalle!P458,"","*")</f>
        <v/>
      </c>
      <c r="W458" t="str">
        <f>IF(Q458=CompartenDetalle!Q458,"","*")</f>
        <v/>
      </c>
      <c r="X458" t="str">
        <f>IF(R458=CompartenDetalle!R458,"","*")</f>
        <v/>
      </c>
      <c r="Y458" t="str">
        <f>IF(S458=CompartenDetalle!S458,"","*")</f>
        <v/>
      </c>
    </row>
    <row r="459" spans="4:25" hidden="1">
      <c r="D459" t="str">
        <f>_xlfn.CONCAT(CompartenDetalle!C459," - ",CompartenDetalle!D459," - ",CompartenDetalle!E459)</f>
        <v>1 - 2097023 - INTRODUCCION A LA ECONOMIA</v>
      </c>
      <c r="G459">
        <f>CompartenDetalle!G459</f>
        <v>0</v>
      </c>
      <c r="I459" t="str">
        <f>_xlfn.CONCAT(CompartenDetalle!H459," - ",CompartenDetalle!I459," - ",CompartenDetalle!J459)</f>
        <v xml:space="preserve"> -  - </v>
      </c>
      <c r="K459">
        <v>10</v>
      </c>
      <c r="L459">
        <v>2</v>
      </c>
      <c r="M459">
        <v>8</v>
      </c>
      <c r="N459">
        <f t="shared" si="35"/>
        <v>0</v>
      </c>
      <c r="O459">
        <f t="shared" si="36"/>
        <v>1</v>
      </c>
      <c r="P459" t="str">
        <f t="shared" si="37"/>
        <v>OK</v>
      </c>
      <c r="Q459">
        <f t="shared" si="39"/>
        <v>0</v>
      </c>
      <c r="R459" t="str">
        <f t="shared" si="38"/>
        <v/>
      </c>
      <c r="S459" t="str">
        <f>IF(CompartenDetalle!G459="","",IF(ISNUMBER(SEARCH("DOBLE GRADO",G459)),"","1"))</f>
        <v/>
      </c>
      <c r="T459" t="str">
        <f>IF(N459=CompartenDetalle!N459,"","*")</f>
        <v/>
      </c>
      <c r="U459" t="str">
        <f>IF(O459=CompartenDetalle!O459,"","*")</f>
        <v/>
      </c>
      <c r="V459" t="str">
        <f>IF(P459=CompartenDetalle!P459,"","*")</f>
        <v/>
      </c>
      <c r="W459" t="str">
        <f>IF(Q459=CompartenDetalle!Q459,"","*")</f>
        <v/>
      </c>
      <c r="X459" t="str">
        <f>IF(R459=CompartenDetalle!R459,"","*")</f>
        <v/>
      </c>
      <c r="Y459" t="str">
        <f>IF(S459=CompartenDetalle!S459,"","*")</f>
        <v/>
      </c>
    </row>
    <row r="460" spans="4:25" hidden="1">
      <c r="D460" t="str">
        <f>_xlfn.CONCAT(CompartenDetalle!C460," - ",CompartenDetalle!D460," - ",CompartenDetalle!E460)</f>
        <v>2 - 2097004 - CONTABILIDAD FINANCIERA I</v>
      </c>
      <c r="G460">
        <f>CompartenDetalle!G460</f>
        <v>0</v>
      </c>
      <c r="I460" t="str">
        <f>_xlfn.CONCAT(CompartenDetalle!H460," - ",CompartenDetalle!I460," - ",CompartenDetalle!J460)</f>
        <v xml:space="preserve"> -  - </v>
      </c>
      <c r="K460">
        <v>9</v>
      </c>
      <c r="L460">
        <v>0</v>
      </c>
      <c r="M460">
        <v>9</v>
      </c>
      <c r="N460">
        <f t="shared" si="35"/>
        <v>0</v>
      </c>
      <c r="O460">
        <f t="shared" si="36"/>
        <v>1</v>
      </c>
      <c r="P460" t="str">
        <f t="shared" si="37"/>
        <v>OK</v>
      </c>
      <c r="Q460">
        <f t="shared" si="39"/>
        <v>0</v>
      </c>
      <c r="R460" t="str">
        <f t="shared" si="38"/>
        <v/>
      </c>
      <c r="S460" t="str">
        <f>IF(CompartenDetalle!G460="","",IF(ISNUMBER(SEARCH("DOBLE GRADO",G460)),"","1"))</f>
        <v/>
      </c>
      <c r="T460" t="str">
        <f>IF(N460=CompartenDetalle!N460,"","*")</f>
        <v/>
      </c>
      <c r="U460" t="str">
        <f>IF(O460=CompartenDetalle!O460,"","*")</f>
        <v/>
      </c>
      <c r="V460" t="str">
        <f>IF(P460=CompartenDetalle!P460,"","*")</f>
        <v/>
      </c>
      <c r="W460" t="str">
        <f>IF(Q460=CompartenDetalle!Q460,"","*")</f>
        <v/>
      </c>
      <c r="X460" t="str">
        <f>IF(R460=CompartenDetalle!R460,"","*")</f>
        <v/>
      </c>
      <c r="Y460" t="str">
        <f>IF(S460=CompartenDetalle!S460,"","*")</f>
        <v/>
      </c>
    </row>
    <row r="461" spans="4:25" hidden="1">
      <c r="D461" t="str">
        <f>_xlfn.CONCAT(CompartenDetalle!C461," - ",CompartenDetalle!D461," - ",CompartenDetalle!E461)</f>
        <v>2 - 2097009 - CONTABILIDAD FINANCIERA II</v>
      </c>
      <c r="G461">
        <f>CompartenDetalle!G461</f>
        <v>0</v>
      </c>
      <c r="I461" t="str">
        <f>_xlfn.CONCAT(CompartenDetalle!H461," - ",CompartenDetalle!I461," - ",CompartenDetalle!J461)</f>
        <v xml:space="preserve"> -  - </v>
      </c>
      <c r="K461">
        <v>9</v>
      </c>
      <c r="L461">
        <v>1</v>
      </c>
      <c r="M461">
        <v>8</v>
      </c>
      <c r="N461">
        <f t="shared" si="35"/>
        <v>0</v>
      </c>
      <c r="O461">
        <f t="shared" si="36"/>
        <v>1</v>
      </c>
      <c r="P461" t="str">
        <f t="shared" si="37"/>
        <v>OK</v>
      </c>
      <c r="Q461">
        <f t="shared" si="39"/>
        <v>0</v>
      </c>
      <c r="R461" t="str">
        <f t="shared" si="38"/>
        <v/>
      </c>
      <c r="S461" t="str">
        <f>IF(CompartenDetalle!G461="","",IF(ISNUMBER(SEARCH("DOBLE GRADO",G461)),"","1"))</f>
        <v/>
      </c>
      <c r="T461" t="str">
        <f>IF(N461=CompartenDetalle!N461,"","*")</f>
        <v/>
      </c>
      <c r="U461" t="str">
        <f>IF(O461=CompartenDetalle!O461,"","*")</f>
        <v/>
      </c>
      <c r="V461" t="str">
        <f>IF(P461=CompartenDetalle!P461,"","*")</f>
        <v/>
      </c>
      <c r="W461" t="str">
        <f>IF(Q461=CompartenDetalle!Q461,"","*")</f>
        <v/>
      </c>
      <c r="X461" t="str">
        <f>IF(R461=CompartenDetalle!R461,"","*")</f>
        <v/>
      </c>
      <c r="Y461" t="str">
        <f>IF(S461=CompartenDetalle!S461,"","*")</f>
        <v/>
      </c>
    </row>
    <row r="462" spans="4:25" hidden="1">
      <c r="D462" t="str">
        <f>_xlfn.CONCAT(CompartenDetalle!C462," - ",CompartenDetalle!D462," - ",CompartenDetalle!E462)</f>
        <v>2 - 2097016 - IDIOMA MODERNO</v>
      </c>
      <c r="G462">
        <f>CompartenDetalle!G462</f>
        <v>0</v>
      </c>
      <c r="I462" t="str">
        <f>_xlfn.CONCAT(CompartenDetalle!H462," - ",CompartenDetalle!I462," - ",CompartenDetalle!J462)</f>
        <v xml:space="preserve"> -  - </v>
      </c>
      <c r="K462">
        <v>4</v>
      </c>
      <c r="L462">
        <v>2</v>
      </c>
      <c r="M462">
        <v>2</v>
      </c>
      <c r="N462">
        <f t="shared" si="35"/>
        <v>0</v>
      </c>
      <c r="O462">
        <f t="shared" si="36"/>
        <v>1</v>
      </c>
      <c r="P462" t="str">
        <f t="shared" si="37"/>
        <v>OK</v>
      </c>
      <c r="Q462">
        <f t="shared" si="39"/>
        <v>0</v>
      </c>
      <c r="R462" t="str">
        <f t="shared" si="38"/>
        <v/>
      </c>
      <c r="S462" t="str">
        <f>IF(CompartenDetalle!G462="","",IF(ISNUMBER(SEARCH("DOBLE GRADO",G462)),"","1"))</f>
        <v/>
      </c>
      <c r="T462" t="str">
        <f>IF(N462=CompartenDetalle!N462,"","*")</f>
        <v/>
      </c>
      <c r="U462" t="str">
        <f>IF(O462=CompartenDetalle!O462,"","*")</f>
        <v/>
      </c>
      <c r="V462" t="str">
        <f>IF(P462=CompartenDetalle!P462,"","*")</f>
        <v/>
      </c>
      <c r="W462" t="str">
        <f>IF(Q462=CompartenDetalle!Q462,"","*")</f>
        <v/>
      </c>
      <c r="X462" t="str">
        <f>IF(R462=CompartenDetalle!R462,"","*")</f>
        <v/>
      </c>
      <c r="Y462" t="str">
        <f>IF(S462=CompartenDetalle!S462,"","*")</f>
        <v/>
      </c>
    </row>
    <row r="463" spans="4:25" hidden="1">
      <c r="D463" t="str">
        <f>_xlfn.CONCAT(CompartenDetalle!C463," - ",CompartenDetalle!D463," - ",CompartenDetalle!E463)</f>
        <v>2 - 2097017 - ESTRUCTURA DE COMPUTADORES</v>
      </c>
      <c r="G463">
        <f>CompartenDetalle!G463</f>
        <v>0</v>
      </c>
      <c r="I463" t="str">
        <f>_xlfn.CONCAT(CompartenDetalle!H463," - ",CompartenDetalle!I463," - ",CompartenDetalle!J463)</f>
        <v xml:space="preserve"> -  - </v>
      </c>
      <c r="K463">
        <v>9</v>
      </c>
      <c r="L463">
        <v>1</v>
      </c>
      <c r="M463">
        <v>8</v>
      </c>
      <c r="N463">
        <f t="shared" si="35"/>
        <v>0</v>
      </c>
      <c r="O463">
        <f t="shared" si="36"/>
        <v>1</v>
      </c>
      <c r="P463" t="str">
        <f t="shared" si="37"/>
        <v>OK</v>
      </c>
      <c r="Q463">
        <f t="shared" si="39"/>
        <v>1</v>
      </c>
      <c r="R463" t="str">
        <f t="shared" si="38"/>
        <v/>
      </c>
      <c r="S463" t="str">
        <f>IF(CompartenDetalle!G463="","",IF(ISNUMBER(SEARCH("DOBLE GRADO",G463)),"","1"))</f>
        <v/>
      </c>
      <c r="T463" t="str">
        <f>IF(N463=CompartenDetalle!N463,"","*")</f>
        <v/>
      </c>
      <c r="U463" t="str">
        <f>IF(O463=CompartenDetalle!O463,"","*")</f>
        <v/>
      </c>
      <c r="V463" t="str">
        <f>IF(P463=CompartenDetalle!P463,"","*")</f>
        <v/>
      </c>
      <c r="W463" t="str">
        <f>IF(Q463=CompartenDetalle!Q463,"","*")</f>
        <v/>
      </c>
      <c r="X463" t="str">
        <f>IF(R463=CompartenDetalle!R463,"","*")</f>
        <v/>
      </c>
      <c r="Y463" t="str">
        <f>IF(S463=CompartenDetalle!S463,"","*")</f>
        <v/>
      </c>
    </row>
    <row r="464" spans="4:25" hidden="1">
      <c r="D464" t="str">
        <f>_xlfn.CONCAT(CompartenDetalle!C464," - ",CompartenDetalle!D464," - ",CompartenDetalle!E464)</f>
        <v>2 - 2097018 - PROGRAMACION ORIENTADA A OBJETOS</v>
      </c>
      <c r="G464">
        <f>CompartenDetalle!G464</f>
        <v>0</v>
      </c>
      <c r="I464" t="str">
        <f>_xlfn.CONCAT(CompartenDetalle!H464," - ",CompartenDetalle!I464," - ",CompartenDetalle!J464)</f>
        <v xml:space="preserve"> -  - </v>
      </c>
      <c r="K464">
        <v>10</v>
      </c>
      <c r="L464">
        <v>1</v>
      </c>
      <c r="M464">
        <v>9</v>
      </c>
      <c r="N464">
        <f t="shared" si="35"/>
        <v>0</v>
      </c>
      <c r="O464">
        <f t="shared" si="36"/>
        <v>1</v>
      </c>
      <c r="P464" t="str">
        <f t="shared" si="37"/>
        <v>OK</v>
      </c>
      <c r="Q464">
        <f t="shared" si="39"/>
        <v>1</v>
      </c>
      <c r="R464" t="str">
        <f t="shared" si="38"/>
        <v/>
      </c>
      <c r="S464" t="str">
        <f>IF(CompartenDetalle!G464="","",IF(ISNUMBER(SEARCH("DOBLE GRADO",G464)),"","1"))</f>
        <v/>
      </c>
      <c r="T464" t="str">
        <f>IF(N464=CompartenDetalle!N464,"","*")</f>
        <v/>
      </c>
      <c r="U464" t="str">
        <f>IF(O464=CompartenDetalle!O464,"","*")</f>
        <v/>
      </c>
      <c r="V464" t="str">
        <f>IF(P464=CompartenDetalle!P464,"","*")</f>
        <v/>
      </c>
      <c r="W464" t="str">
        <f>IF(Q464=CompartenDetalle!Q464,"","*")</f>
        <v/>
      </c>
      <c r="X464" t="str">
        <f>IF(R464=CompartenDetalle!R464,"","*")</f>
        <v/>
      </c>
      <c r="Y464" t="str">
        <f>IF(S464=CompartenDetalle!S464,"","*")</f>
        <v/>
      </c>
    </row>
    <row r="465" spans="4:25" hidden="1">
      <c r="D465" t="str">
        <f>_xlfn.CONCAT(CompartenDetalle!C465," - ",CompartenDetalle!D465," - ",CompartenDetalle!E465)</f>
        <v>2 - 2097019 - INTRODUCCION AL MARKETING Y LA COMUNICACION EN LA EMPRESA</v>
      </c>
      <c r="G465">
        <f>CompartenDetalle!G465</f>
        <v>0</v>
      </c>
      <c r="I465" t="str">
        <f>_xlfn.CONCAT(CompartenDetalle!H465," - ",CompartenDetalle!I465," - ",CompartenDetalle!J465)</f>
        <v xml:space="preserve"> -  - </v>
      </c>
      <c r="K465">
        <v>6</v>
      </c>
      <c r="L465">
        <v>0</v>
      </c>
      <c r="M465">
        <v>6</v>
      </c>
      <c r="N465">
        <f t="shared" si="35"/>
        <v>0</v>
      </c>
      <c r="O465">
        <f t="shared" si="36"/>
        <v>1</v>
      </c>
      <c r="P465" t="str">
        <f t="shared" si="37"/>
        <v>OK</v>
      </c>
      <c r="Q465">
        <f t="shared" si="39"/>
        <v>0</v>
      </c>
      <c r="R465" t="str">
        <f t="shared" si="38"/>
        <v/>
      </c>
      <c r="S465" t="str">
        <f>IF(CompartenDetalle!G465="","",IF(ISNUMBER(SEARCH("DOBLE GRADO",G465)),"","1"))</f>
        <v/>
      </c>
      <c r="T465" t="str">
        <f>IF(N465=CompartenDetalle!N465,"","*")</f>
        <v/>
      </c>
      <c r="U465" t="str">
        <f>IF(O465=CompartenDetalle!O465,"","*")</f>
        <v/>
      </c>
      <c r="V465" t="str">
        <f>IF(P465=CompartenDetalle!P465,"","*")</f>
        <v/>
      </c>
      <c r="W465" t="str">
        <f>IF(Q465=CompartenDetalle!Q465,"","*")</f>
        <v/>
      </c>
      <c r="X465" t="str">
        <f>IF(R465=CompartenDetalle!R465,"","*")</f>
        <v/>
      </c>
      <c r="Y465" t="str">
        <f>IF(S465=CompartenDetalle!S465,"","*")</f>
        <v/>
      </c>
    </row>
    <row r="466" spans="4:25" hidden="1">
      <c r="D466" t="str">
        <f>_xlfn.CONCAT(CompartenDetalle!C466," - ",CompartenDetalle!D466," - ",CompartenDetalle!E466)</f>
        <v>2 - 2097020 - DEONTOLOGIA PROFESIONAL, PRINCIPIOS JURIDICOS BASICOS E IGUALDAD</v>
      </c>
      <c r="G466">
        <f>CompartenDetalle!G466</f>
        <v>0</v>
      </c>
      <c r="I466" t="str">
        <f>_xlfn.CONCAT(CompartenDetalle!H466," - ",CompartenDetalle!I466," - ",CompartenDetalle!J466)</f>
        <v xml:space="preserve"> -  - </v>
      </c>
      <c r="K466">
        <v>7</v>
      </c>
      <c r="L466">
        <v>0</v>
      </c>
      <c r="M466">
        <v>7</v>
      </c>
      <c r="N466">
        <f t="shared" si="35"/>
        <v>0</v>
      </c>
      <c r="O466">
        <f t="shared" si="36"/>
        <v>1</v>
      </c>
      <c r="P466" t="str">
        <f t="shared" si="37"/>
        <v>OK</v>
      </c>
      <c r="Q466">
        <f t="shared" si="39"/>
        <v>0</v>
      </c>
      <c r="R466" t="str">
        <f t="shared" si="38"/>
        <v/>
      </c>
      <c r="S466" t="str">
        <f>IF(CompartenDetalle!G466="","",IF(ISNUMBER(SEARCH("DOBLE GRADO",G466)),"","1"))</f>
        <v/>
      </c>
      <c r="T466" t="str">
        <f>IF(N466=CompartenDetalle!N466,"","*")</f>
        <v/>
      </c>
      <c r="U466" t="str">
        <f>IF(O466=CompartenDetalle!O466,"","*")</f>
        <v/>
      </c>
      <c r="V466" t="str">
        <f>IF(P466=CompartenDetalle!P466,"","*")</f>
        <v/>
      </c>
      <c r="W466" t="str">
        <f>IF(Q466=CompartenDetalle!Q466,"","*")</f>
        <v/>
      </c>
      <c r="X466" t="str">
        <f>IF(R466=CompartenDetalle!R466,"","*")</f>
        <v/>
      </c>
      <c r="Y466" t="str">
        <f>IF(S466=CompartenDetalle!S466,"","*")</f>
        <v/>
      </c>
    </row>
    <row r="467" spans="4:25" hidden="1">
      <c r="D467" t="str">
        <f>_xlfn.CONCAT(CompartenDetalle!C467," - ",CompartenDetalle!D467," - ",CompartenDetalle!E467)</f>
        <v>2 - 2097024 - SOCIOLOGIA DE LA EMPRESA</v>
      </c>
      <c r="G467">
        <f>CompartenDetalle!G467</f>
        <v>0</v>
      </c>
      <c r="I467" t="str">
        <f>_xlfn.CONCAT(CompartenDetalle!H467," - ",CompartenDetalle!I467," - ",CompartenDetalle!J467)</f>
        <v xml:space="preserve"> -  - </v>
      </c>
      <c r="K467">
        <v>6</v>
      </c>
      <c r="L467">
        <v>0</v>
      </c>
      <c r="M467">
        <v>6</v>
      </c>
      <c r="N467">
        <f t="shared" si="35"/>
        <v>0</v>
      </c>
      <c r="O467">
        <f t="shared" si="36"/>
        <v>1</v>
      </c>
      <c r="P467" t="str">
        <f t="shared" si="37"/>
        <v>OK</v>
      </c>
      <c r="Q467">
        <f t="shared" si="39"/>
        <v>0</v>
      </c>
      <c r="R467" t="str">
        <f t="shared" si="38"/>
        <v/>
      </c>
      <c r="S467" t="str">
        <f>IF(CompartenDetalle!G467="","",IF(ISNUMBER(SEARCH("DOBLE GRADO",G467)),"","1"))</f>
        <v/>
      </c>
      <c r="T467" t="str">
        <f>IF(N467=CompartenDetalle!N467,"","*")</f>
        <v/>
      </c>
      <c r="U467" t="str">
        <f>IF(O467=CompartenDetalle!O467,"","*")</f>
        <v/>
      </c>
      <c r="V467" t="str">
        <f>IF(P467=CompartenDetalle!P467,"","*")</f>
        <v/>
      </c>
      <c r="W467" t="str">
        <f>IF(Q467=CompartenDetalle!Q467,"","*")</f>
        <v/>
      </c>
      <c r="X467" t="str">
        <f>IF(R467=CompartenDetalle!R467,"","*")</f>
        <v/>
      </c>
      <c r="Y467" t="str">
        <f>IF(S467=CompartenDetalle!S467,"","*")</f>
        <v/>
      </c>
    </row>
    <row r="468" spans="4:25" hidden="1">
      <c r="D468" t="str">
        <f>_xlfn.CONCAT(CompartenDetalle!C468," - ",CompartenDetalle!D468," - ",CompartenDetalle!E468)</f>
        <v>2 - 2097025 - INFORMATICA Y SOCIEDAD</v>
      </c>
      <c r="G468">
        <f>CompartenDetalle!G468</f>
        <v>0</v>
      </c>
      <c r="I468" t="str">
        <f>_xlfn.CONCAT(CompartenDetalle!H468," - ",CompartenDetalle!I468," - ",CompartenDetalle!J468)</f>
        <v xml:space="preserve"> -  - </v>
      </c>
      <c r="K468">
        <v>5</v>
      </c>
      <c r="L468">
        <v>0</v>
      </c>
      <c r="M468">
        <v>5</v>
      </c>
      <c r="N468">
        <f t="shared" si="35"/>
        <v>0</v>
      </c>
      <c r="O468">
        <f t="shared" si="36"/>
        <v>1</v>
      </c>
      <c r="P468" t="str">
        <f t="shared" si="37"/>
        <v>OK</v>
      </c>
      <c r="Q468">
        <f t="shared" si="39"/>
        <v>1</v>
      </c>
      <c r="R468" t="str">
        <f t="shared" si="38"/>
        <v/>
      </c>
      <c r="S468" t="str">
        <f>IF(CompartenDetalle!G468="","",IF(ISNUMBER(SEARCH("DOBLE GRADO",G468)),"","1"))</f>
        <v/>
      </c>
      <c r="T468" t="str">
        <f>IF(N468=CompartenDetalle!N468,"","*")</f>
        <v/>
      </c>
      <c r="U468" t="str">
        <f>IF(O468=CompartenDetalle!O468,"","*")</f>
        <v/>
      </c>
      <c r="V468" t="str">
        <f>IF(P468=CompartenDetalle!P468,"","*")</f>
        <v/>
      </c>
      <c r="W468" t="str">
        <f>IF(Q468=CompartenDetalle!Q468,"","*")</f>
        <v/>
      </c>
      <c r="X468" t="str">
        <f>IF(R468=CompartenDetalle!R468,"","*")</f>
        <v/>
      </c>
      <c r="Y468" t="str">
        <f>IF(S468=CompartenDetalle!S468,"","*")</f>
        <v/>
      </c>
    </row>
    <row r="469" spans="4:25" hidden="1">
      <c r="D469" t="str">
        <f>_xlfn.CONCAT(CompartenDetalle!C469," - ",CompartenDetalle!D469," - ",CompartenDetalle!E469)</f>
        <v>2 - 2097026 - ORGANIZACION Y ARQUITECTURA DE COMPUTADORES</v>
      </c>
      <c r="G469">
        <f>CompartenDetalle!G469</f>
        <v>0</v>
      </c>
      <c r="I469" t="str">
        <f>_xlfn.CONCAT(CompartenDetalle!H469," - ",CompartenDetalle!I469," - ",CompartenDetalle!J469)</f>
        <v xml:space="preserve"> -  - </v>
      </c>
      <c r="K469">
        <v>6</v>
      </c>
      <c r="L469">
        <v>1</v>
      </c>
      <c r="M469">
        <v>5</v>
      </c>
      <c r="N469">
        <f t="shared" si="35"/>
        <v>0</v>
      </c>
      <c r="O469">
        <f t="shared" si="36"/>
        <v>1</v>
      </c>
      <c r="P469" t="str">
        <f t="shared" si="37"/>
        <v>OK</v>
      </c>
      <c r="Q469">
        <f t="shared" si="39"/>
        <v>1</v>
      </c>
      <c r="R469" t="str">
        <f t="shared" si="38"/>
        <v/>
      </c>
      <c r="S469" t="str">
        <f>IF(CompartenDetalle!G469="","",IF(ISNUMBER(SEARCH("DOBLE GRADO",G469)),"","1"))</f>
        <v/>
      </c>
      <c r="T469" t="str">
        <f>IF(N469=CompartenDetalle!N469,"","*")</f>
        <v/>
      </c>
      <c r="U469" t="str">
        <f>IF(O469=CompartenDetalle!O469,"","*")</f>
        <v/>
      </c>
      <c r="V469" t="str">
        <f>IF(P469=CompartenDetalle!P469,"","*")</f>
        <v/>
      </c>
      <c r="W469" t="str">
        <f>IF(Q469=CompartenDetalle!Q469,"","*")</f>
        <v/>
      </c>
      <c r="X469" t="str">
        <f>IF(R469=CompartenDetalle!R469,"","*")</f>
        <v/>
      </c>
      <c r="Y469" t="str">
        <f>IF(S469=CompartenDetalle!S469,"","*")</f>
        <v/>
      </c>
    </row>
    <row r="470" spans="4:25" hidden="1">
      <c r="D470" t="str">
        <f>_xlfn.CONCAT(CompartenDetalle!C470," - ",CompartenDetalle!D470," - ",CompartenDetalle!E470)</f>
        <v>2 - 2097027 - REDES DE COMPUTADORES</v>
      </c>
      <c r="G470">
        <f>CompartenDetalle!G470</f>
        <v>0</v>
      </c>
      <c r="I470" t="str">
        <f>_xlfn.CONCAT(CompartenDetalle!H470," - ",CompartenDetalle!I470," - ",CompartenDetalle!J470)</f>
        <v xml:space="preserve"> -  - </v>
      </c>
      <c r="K470">
        <v>5</v>
      </c>
      <c r="L470">
        <v>0</v>
      </c>
      <c r="M470">
        <v>5</v>
      </c>
      <c r="N470">
        <f t="shared" si="35"/>
        <v>0</v>
      </c>
      <c r="O470">
        <f t="shared" si="36"/>
        <v>1</v>
      </c>
      <c r="P470" t="str">
        <f t="shared" si="37"/>
        <v>OK</v>
      </c>
      <c r="Q470">
        <f t="shared" si="39"/>
        <v>1</v>
      </c>
      <c r="R470" t="str">
        <f t="shared" si="38"/>
        <v/>
      </c>
      <c r="S470" t="str">
        <f>IF(CompartenDetalle!G470="","",IF(ISNUMBER(SEARCH("DOBLE GRADO",G470)),"","1"))</f>
        <v/>
      </c>
      <c r="T470" t="str">
        <f>IF(N470=CompartenDetalle!N470,"","*")</f>
        <v/>
      </c>
      <c r="U470" t="str">
        <f>IF(O470=CompartenDetalle!O470,"","*")</f>
        <v/>
      </c>
      <c r="V470" t="str">
        <f>IF(P470=CompartenDetalle!P470,"","*")</f>
        <v/>
      </c>
      <c r="W470" t="str">
        <f>IF(Q470=CompartenDetalle!Q470,"","*")</f>
        <v/>
      </c>
      <c r="X470" t="str">
        <f>IF(R470=CompartenDetalle!R470,"","*")</f>
        <v/>
      </c>
      <c r="Y470" t="str">
        <f>IF(S470=CompartenDetalle!S470,"","*")</f>
        <v/>
      </c>
    </row>
    <row r="471" spans="4:25" hidden="1">
      <c r="D471" t="str">
        <f>_xlfn.CONCAT(CompartenDetalle!C471," - ",CompartenDetalle!D471," - ",CompartenDetalle!E471)</f>
        <v>2 - 2097039 - DIRECCION DE PRODUCCION</v>
      </c>
      <c r="G471">
        <f>CompartenDetalle!G471</f>
        <v>0</v>
      </c>
      <c r="I471" t="str">
        <f>_xlfn.CONCAT(CompartenDetalle!H471," - ",CompartenDetalle!I471," - ",CompartenDetalle!J471)</f>
        <v xml:space="preserve"> -  - </v>
      </c>
      <c r="K471">
        <v>9</v>
      </c>
      <c r="L471">
        <v>0</v>
      </c>
      <c r="M471">
        <v>9</v>
      </c>
      <c r="N471">
        <f t="shared" si="35"/>
        <v>0</v>
      </c>
      <c r="O471">
        <f t="shared" si="36"/>
        <v>1</v>
      </c>
      <c r="P471" t="str">
        <f t="shared" si="37"/>
        <v>OK</v>
      </c>
      <c r="Q471">
        <f t="shared" si="39"/>
        <v>0</v>
      </c>
      <c r="R471" t="str">
        <f t="shared" si="38"/>
        <v/>
      </c>
      <c r="S471" t="str">
        <f>IF(CompartenDetalle!G471="","",IF(ISNUMBER(SEARCH("DOBLE GRADO",G471)),"","1"))</f>
        <v/>
      </c>
      <c r="T471" t="str">
        <f>IF(N471=CompartenDetalle!N471,"","*")</f>
        <v/>
      </c>
      <c r="U471" t="str">
        <f>IF(O471=CompartenDetalle!O471,"","*")</f>
        <v/>
      </c>
      <c r="V471" t="str">
        <f>IF(P471=CompartenDetalle!P471,"","*")</f>
        <v/>
      </c>
      <c r="W471" t="str">
        <f>IF(Q471=CompartenDetalle!Q471,"","*")</f>
        <v/>
      </c>
      <c r="X471" t="str">
        <f>IF(R471=CompartenDetalle!R471,"","*")</f>
        <v/>
      </c>
      <c r="Y471" t="str">
        <f>IF(S471=CompartenDetalle!S471,"","*")</f>
        <v/>
      </c>
    </row>
    <row r="472" spans="4:25" hidden="1">
      <c r="D472" t="str">
        <f>_xlfn.CONCAT(CompartenDetalle!C472," - ",CompartenDetalle!D472," - ",CompartenDetalle!E472)</f>
        <v>2 - 2097040 - MATEMATICAS FINANCIERAS</v>
      </c>
      <c r="G472">
        <f>CompartenDetalle!G472</f>
        <v>0</v>
      </c>
      <c r="I472" t="str">
        <f>_xlfn.CONCAT(CompartenDetalle!H472," - ",CompartenDetalle!I472," - ",CompartenDetalle!J472)</f>
        <v xml:space="preserve"> -  - </v>
      </c>
      <c r="K472">
        <v>8</v>
      </c>
      <c r="L472">
        <v>1</v>
      </c>
      <c r="M472">
        <v>7</v>
      </c>
      <c r="N472">
        <f t="shared" si="35"/>
        <v>0</v>
      </c>
      <c r="O472">
        <f t="shared" si="36"/>
        <v>1</v>
      </c>
      <c r="P472" t="str">
        <f t="shared" si="37"/>
        <v>OK</v>
      </c>
      <c r="Q472">
        <f t="shared" si="39"/>
        <v>0</v>
      </c>
      <c r="R472" t="str">
        <f t="shared" si="38"/>
        <v/>
      </c>
      <c r="S472" t="str">
        <f>IF(CompartenDetalle!G472="","",IF(ISNUMBER(SEARCH("DOBLE GRADO",G472)),"","1"))</f>
        <v/>
      </c>
      <c r="T472" t="str">
        <f>IF(N472=CompartenDetalle!N472,"","*")</f>
        <v/>
      </c>
      <c r="U472" t="str">
        <f>IF(O472=CompartenDetalle!O472,"","*")</f>
        <v/>
      </c>
      <c r="V472" t="str">
        <f>IF(P472=CompartenDetalle!P472,"","*")</f>
        <v/>
      </c>
      <c r="W472" t="str">
        <f>IF(Q472=CompartenDetalle!Q472,"","*")</f>
        <v/>
      </c>
      <c r="X472" t="str">
        <f>IF(R472=CompartenDetalle!R472,"","*")</f>
        <v/>
      </c>
      <c r="Y472" t="str">
        <f>IF(S472=CompartenDetalle!S472,"","*")</f>
        <v/>
      </c>
    </row>
    <row r="473" spans="4:25" hidden="1">
      <c r="D473" t="str">
        <f>_xlfn.CONCAT(CompartenDetalle!C473," - ",CompartenDetalle!D473," - ",CompartenDetalle!E473)</f>
        <v>3 - 2097013 - EL ENTORNO ECONOMICO NACIONAL E INTERNACIONAL DE LA EMPRESA</v>
      </c>
      <c r="G473">
        <f>CompartenDetalle!G473</f>
        <v>0</v>
      </c>
      <c r="I473" t="str">
        <f>_xlfn.CONCAT(CompartenDetalle!H473," - ",CompartenDetalle!I473," - ",CompartenDetalle!J473)</f>
        <v xml:space="preserve"> -  - </v>
      </c>
      <c r="K473">
        <v>3</v>
      </c>
      <c r="L473">
        <v>1</v>
      </c>
      <c r="M473">
        <v>2</v>
      </c>
      <c r="N473">
        <f t="shared" si="35"/>
        <v>0</v>
      </c>
      <c r="O473">
        <f t="shared" si="36"/>
        <v>1</v>
      </c>
      <c r="P473" t="str">
        <f t="shared" si="37"/>
        <v>OK</v>
      </c>
      <c r="Q473">
        <f t="shared" si="39"/>
        <v>0</v>
      </c>
      <c r="R473" t="str">
        <f t="shared" si="38"/>
        <v/>
      </c>
      <c r="S473" t="str">
        <f>IF(CompartenDetalle!G473="","",IF(ISNUMBER(SEARCH("DOBLE GRADO",G473)),"","1"))</f>
        <v/>
      </c>
      <c r="T473" t="str">
        <f>IF(N473=CompartenDetalle!N473,"","*")</f>
        <v/>
      </c>
      <c r="U473" t="str">
        <f>IF(O473=CompartenDetalle!O473,"","*")</f>
        <v/>
      </c>
      <c r="V473" t="str">
        <f>IF(P473=CompartenDetalle!P473,"","*")</f>
        <v/>
      </c>
      <c r="W473" t="str">
        <f>IF(Q473=CompartenDetalle!Q473,"","*")</f>
        <v/>
      </c>
      <c r="X473" t="str">
        <f>IF(R473=CompartenDetalle!R473,"","*")</f>
        <v/>
      </c>
      <c r="Y473" t="str">
        <f>IF(S473=CompartenDetalle!S473,"","*")</f>
        <v/>
      </c>
    </row>
    <row r="474" spans="4:25" hidden="1">
      <c r="D474" t="str">
        <f>_xlfn.CONCAT(CompartenDetalle!C474," - ",CompartenDetalle!D474," - ",CompartenDetalle!E474)</f>
        <v>3 - 2097021 - INGENIERIA DEL SOFTWARE</v>
      </c>
      <c r="G474">
        <f>CompartenDetalle!G474</f>
        <v>0</v>
      </c>
      <c r="I474" t="str">
        <f>_xlfn.CONCAT(CompartenDetalle!H474," - ",CompartenDetalle!I474," - ",CompartenDetalle!J474)</f>
        <v xml:space="preserve"> -  - </v>
      </c>
      <c r="K474">
        <v>2</v>
      </c>
      <c r="L474">
        <v>1</v>
      </c>
      <c r="M474">
        <v>1</v>
      </c>
      <c r="N474">
        <f t="shared" si="35"/>
        <v>0</v>
      </c>
      <c r="O474">
        <f t="shared" si="36"/>
        <v>1</v>
      </c>
      <c r="P474" t="str">
        <f t="shared" si="37"/>
        <v>OK</v>
      </c>
      <c r="Q474">
        <f t="shared" si="39"/>
        <v>1</v>
      </c>
      <c r="R474" t="str">
        <f t="shared" si="38"/>
        <v/>
      </c>
      <c r="S474" t="str">
        <f>IF(CompartenDetalle!G474="","",IF(ISNUMBER(SEARCH("DOBLE GRADO",G474)),"","1"))</f>
        <v/>
      </c>
      <c r="T474" t="str">
        <f>IF(N474=CompartenDetalle!N474,"","*")</f>
        <v/>
      </c>
      <c r="U474" t="str">
        <f>IF(O474=CompartenDetalle!O474,"","*")</f>
        <v/>
      </c>
      <c r="V474" t="str">
        <f>IF(P474=CompartenDetalle!P474,"","*")</f>
        <v/>
      </c>
      <c r="W474" t="str">
        <f>IF(Q474=CompartenDetalle!Q474,"","*")</f>
        <v/>
      </c>
      <c r="X474" t="str">
        <f>IF(R474=CompartenDetalle!R474,"","*")</f>
        <v/>
      </c>
      <c r="Y474" t="str">
        <f>IF(S474=CompartenDetalle!S474,"","*")</f>
        <v/>
      </c>
    </row>
    <row r="475" spans="4:25" hidden="1">
      <c r="D475" t="str">
        <f>_xlfn.CONCAT(CompartenDetalle!C475," - ",CompartenDetalle!D475," - ",CompartenDetalle!E475)</f>
        <v>3 - 2097022 - DIRECCION DE MARKETING</v>
      </c>
      <c r="G475">
        <f>CompartenDetalle!G475</f>
        <v>0</v>
      </c>
      <c r="I475" t="str">
        <f>_xlfn.CONCAT(CompartenDetalle!H475," - ",CompartenDetalle!I475," - ",CompartenDetalle!J475)</f>
        <v xml:space="preserve"> -  - </v>
      </c>
      <c r="K475">
        <v>4</v>
      </c>
      <c r="L475">
        <v>2</v>
      </c>
      <c r="M475">
        <v>2</v>
      </c>
      <c r="N475">
        <f t="shared" si="35"/>
        <v>0</v>
      </c>
      <c r="O475">
        <f t="shared" si="36"/>
        <v>1</v>
      </c>
      <c r="P475" t="str">
        <f t="shared" si="37"/>
        <v>OK</v>
      </c>
      <c r="Q475">
        <f t="shared" si="39"/>
        <v>0</v>
      </c>
      <c r="R475" t="str">
        <f t="shared" si="38"/>
        <v/>
      </c>
      <c r="S475" t="str">
        <f>IF(CompartenDetalle!G475="","",IF(ISNUMBER(SEARCH("DOBLE GRADO",G475)),"","1"))</f>
        <v/>
      </c>
      <c r="T475" t="str">
        <f>IF(N475=CompartenDetalle!N475,"","*")</f>
        <v/>
      </c>
      <c r="U475" t="str">
        <f>IF(O475=CompartenDetalle!O475,"","*")</f>
        <v/>
      </c>
      <c r="V475" t="str">
        <f>IF(P475=CompartenDetalle!P475,"","*")</f>
        <v/>
      </c>
      <c r="W475" t="str">
        <f>IF(Q475=CompartenDetalle!Q475,"","*")</f>
        <v/>
      </c>
      <c r="X475" t="str">
        <f>IF(R475=CompartenDetalle!R475,"","*")</f>
        <v/>
      </c>
      <c r="Y475" t="str">
        <f>IF(S475=CompartenDetalle!S475,"","*")</f>
        <v/>
      </c>
    </row>
    <row r="476" spans="4:25" hidden="1">
      <c r="D476" t="str">
        <f>_xlfn.CONCAT(CompartenDetalle!C476," - ",CompartenDetalle!D476," - ",CompartenDetalle!E476)</f>
        <v>3 - 2097028 - RECURSOS HUMANOS</v>
      </c>
      <c r="G476">
        <f>CompartenDetalle!G476</f>
        <v>0</v>
      </c>
      <c r="I476" t="str">
        <f>_xlfn.CONCAT(CompartenDetalle!H476," - ",CompartenDetalle!I476," - ",CompartenDetalle!J476)</f>
        <v xml:space="preserve"> -  - </v>
      </c>
      <c r="K476">
        <v>2</v>
      </c>
      <c r="L476">
        <v>1</v>
      </c>
      <c r="M476">
        <v>1</v>
      </c>
      <c r="N476">
        <f t="shared" si="35"/>
        <v>0</v>
      </c>
      <c r="O476">
        <f t="shared" si="36"/>
        <v>1</v>
      </c>
      <c r="P476" t="str">
        <f t="shared" si="37"/>
        <v>OK</v>
      </c>
      <c r="Q476">
        <f t="shared" si="39"/>
        <v>0</v>
      </c>
      <c r="R476" t="str">
        <f t="shared" si="38"/>
        <v/>
      </c>
      <c r="S476" t="str">
        <f>IF(CompartenDetalle!G476="","",IF(ISNUMBER(SEARCH("DOBLE GRADO",G476)),"","1"))</f>
        <v/>
      </c>
      <c r="T476" t="str">
        <f>IF(N476=CompartenDetalle!N476,"","*")</f>
        <v/>
      </c>
      <c r="U476" t="str">
        <f>IF(O476=CompartenDetalle!O476,"","*")</f>
        <v/>
      </c>
      <c r="V476" t="str">
        <f>IF(P476=CompartenDetalle!P476,"","*")</f>
        <v/>
      </c>
      <c r="W476" t="str">
        <f>IF(Q476=CompartenDetalle!Q476,"","*")</f>
        <v/>
      </c>
      <c r="X476" t="str">
        <f>IF(R476=CompartenDetalle!R476,"","*")</f>
        <v/>
      </c>
      <c r="Y476" t="str">
        <f>IF(S476=CompartenDetalle!S476,"","*")</f>
        <v/>
      </c>
    </row>
    <row r="477" spans="4:25" hidden="1">
      <c r="D477" t="str">
        <f>_xlfn.CONCAT(CompartenDetalle!C477," - ",CompartenDetalle!D477," - ",CompartenDetalle!E477)</f>
        <v>3 - 2097029 - DIRECCION ESTRATEGICA Y POLITICA DE EMPRESA I</v>
      </c>
      <c r="G477">
        <f>CompartenDetalle!G477</f>
        <v>0</v>
      </c>
      <c r="I477" t="str">
        <f>_xlfn.CONCAT(CompartenDetalle!H477," - ",CompartenDetalle!I477," - ",CompartenDetalle!J477)</f>
        <v xml:space="preserve"> -  - </v>
      </c>
      <c r="K477">
        <v>4</v>
      </c>
      <c r="L477">
        <v>2</v>
      </c>
      <c r="M477">
        <v>2</v>
      </c>
      <c r="N477">
        <f t="shared" si="35"/>
        <v>0</v>
      </c>
      <c r="O477">
        <f t="shared" si="36"/>
        <v>1</v>
      </c>
      <c r="P477" t="str">
        <f t="shared" si="37"/>
        <v>OK</v>
      </c>
      <c r="Q477">
        <f t="shared" si="39"/>
        <v>0</v>
      </c>
      <c r="R477" t="str">
        <f t="shared" si="38"/>
        <v/>
      </c>
      <c r="S477" t="str">
        <f>IF(CompartenDetalle!G477="","",IF(ISNUMBER(SEARCH("DOBLE GRADO",G477)),"","1"))</f>
        <v/>
      </c>
      <c r="T477" t="str">
        <f>IF(N477=CompartenDetalle!N477,"","*")</f>
        <v/>
      </c>
      <c r="U477" t="str">
        <f>IF(O477=CompartenDetalle!O477,"","*")</f>
        <v/>
      </c>
      <c r="V477" t="str">
        <f>IF(P477=CompartenDetalle!P477,"","*")</f>
        <v/>
      </c>
      <c r="W477" t="str">
        <f>IF(Q477=CompartenDetalle!Q477,"","*")</f>
        <v/>
      </c>
      <c r="X477" t="str">
        <f>IF(R477=CompartenDetalle!R477,"","*")</f>
        <v/>
      </c>
      <c r="Y477" t="str">
        <f>IF(S477=CompartenDetalle!S477,"","*")</f>
        <v/>
      </c>
    </row>
    <row r="478" spans="4:25" hidden="1">
      <c r="D478" t="str">
        <f>_xlfn.CONCAT(CompartenDetalle!C478," - ",CompartenDetalle!D478," - ",CompartenDetalle!E478)</f>
        <v>3 - 2097030 - CONTABILIDAD ANALITICA</v>
      </c>
      <c r="G478">
        <f>CompartenDetalle!G478</f>
        <v>0</v>
      </c>
      <c r="I478" t="str">
        <f>_xlfn.CONCAT(CompartenDetalle!H478," - ",CompartenDetalle!I478," - ",CompartenDetalle!J478)</f>
        <v xml:space="preserve"> -  - </v>
      </c>
      <c r="K478">
        <v>3</v>
      </c>
      <c r="L478">
        <v>0</v>
      </c>
      <c r="M478">
        <v>3</v>
      </c>
      <c r="N478">
        <f t="shared" si="35"/>
        <v>0</v>
      </c>
      <c r="O478">
        <f t="shared" si="36"/>
        <v>1</v>
      </c>
      <c r="P478" t="str">
        <f t="shared" si="37"/>
        <v>OK</v>
      </c>
      <c r="Q478">
        <f t="shared" si="39"/>
        <v>0</v>
      </c>
      <c r="R478" t="str">
        <f t="shared" si="38"/>
        <v/>
      </c>
      <c r="S478" t="str">
        <f>IF(CompartenDetalle!G478="","",IF(ISNUMBER(SEARCH("DOBLE GRADO",G478)),"","1"))</f>
        <v/>
      </c>
      <c r="T478" t="str">
        <f>IF(N478=CompartenDetalle!N478,"","*")</f>
        <v/>
      </c>
      <c r="U478" t="str">
        <f>IF(O478=CompartenDetalle!O478,"","*")</f>
        <v/>
      </c>
      <c r="V478" t="str">
        <f>IF(P478=CompartenDetalle!P478,"","*")</f>
        <v/>
      </c>
      <c r="W478" t="str">
        <f>IF(Q478=CompartenDetalle!Q478,"","*")</f>
        <v/>
      </c>
      <c r="X478" t="str">
        <f>IF(R478=CompartenDetalle!R478,"","*")</f>
        <v/>
      </c>
      <c r="Y478" t="str">
        <f>IF(S478=CompartenDetalle!S478,"","*")</f>
        <v/>
      </c>
    </row>
    <row r="479" spans="4:25" hidden="1">
      <c r="D479" t="str">
        <f>_xlfn.CONCAT(CompartenDetalle!C479," - ",CompartenDetalle!D479," - ",CompartenDetalle!E479)</f>
        <v>3 - 2097031 - ESTADISTICA EMPRESARIAL I</v>
      </c>
      <c r="G479">
        <f>CompartenDetalle!G479</f>
        <v>0</v>
      </c>
      <c r="I479" t="str">
        <f>_xlfn.CONCAT(CompartenDetalle!H479," - ",CompartenDetalle!I479," - ",CompartenDetalle!J479)</f>
        <v xml:space="preserve"> -  - </v>
      </c>
      <c r="K479">
        <v>6</v>
      </c>
      <c r="L479">
        <v>1</v>
      </c>
      <c r="M479">
        <v>5</v>
      </c>
      <c r="N479">
        <f t="shared" si="35"/>
        <v>0</v>
      </c>
      <c r="O479">
        <f t="shared" si="36"/>
        <v>1</v>
      </c>
      <c r="P479" t="str">
        <f t="shared" si="37"/>
        <v>OK</v>
      </c>
      <c r="Q479">
        <f t="shared" si="39"/>
        <v>0</v>
      </c>
      <c r="R479" t="str">
        <f t="shared" si="38"/>
        <v/>
      </c>
      <c r="S479" t="str">
        <f>IF(CompartenDetalle!G479="","",IF(ISNUMBER(SEARCH("DOBLE GRADO",G479)),"","1"))</f>
        <v/>
      </c>
      <c r="T479" t="str">
        <f>IF(N479=CompartenDetalle!N479,"","*")</f>
        <v/>
      </c>
      <c r="U479" t="str">
        <f>IF(O479=CompartenDetalle!O479,"","*")</f>
        <v/>
      </c>
      <c r="V479" t="str">
        <f>IF(P479=CompartenDetalle!P479,"","*")</f>
        <v/>
      </c>
      <c r="W479" t="str">
        <f>IF(Q479=CompartenDetalle!Q479,"","*")</f>
        <v/>
      </c>
      <c r="X479" t="str">
        <f>IF(R479=CompartenDetalle!R479,"","*")</f>
        <v/>
      </c>
      <c r="Y479" t="str">
        <f>IF(S479=CompartenDetalle!S479,"","*")</f>
        <v/>
      </c>
    </row>
    <row r="480" spans="4:25" hidden="1">
      <c r="D480" t="str">
        <f>_xlfn.CONCAT(CompartenDetalle!C480," - ",CompartenDetalle!D480," - ",CompartenDetalle!E480)</f>
        <v>3 - 2097032 - MICROECONOMIA</v>
      </c>
      <c r="G480">
        <f>CompartenDetalle!G480</f>
        <v>0</v>
      </c>
      <c r="I480" t="str">
        <f>_xlfn.CONCAT(CompartenDetalle!H480," - ",CompartenDetalle!I480," - ",CompartenDetalle!J480)</f>
        <v xml:space="preserve"> -  - </v>
      </c>
      <c r="K480">
        <v>5</v>
      </c>
      <c r="L480">
        <v>2</v>
      </c>
      <c r="M480">
        <v>3</v>
      </c>
      <c r="N480">
        <f t="shared" si="35"/>
        <v>0</v>
      </c>
      <c r="O480">
        <f t="shared" si="36"/>
        <v>1</v>
      </c>
      <c r="P480" t="str">
        <f t="shared" si="37"/>
        <v>OK</v>
      </c>
      <c r="Q480">
        <f t="shared" si="39"/>
        <v>0</v>
      </c>
      <c r="R480" t="str">
        <f t="shared" si="38"/>
        <v/>
      </c>
      <c r="S480" t="str">
        <f>IF(CompartenDetalle!G480="","",IF(ISNUMBER(SEARCH("DOBLE GRADO",G480)),"","1"))</f>
        <v/>
      </c>
      <c r="T480" t="str">
        <f>IF(N480=CompartenDetalle!N480,"","*")</f>
        <v/>
      </c>
      <c r="U480" t="str">
        <f>IF(O480=CompartenDetalle!O480,"","*")</f>
        <v/>
      </c>
      <c r="V480" t="str">
        <f>IF(P480=CompartenDetalle!P480,"","*")</f>
        <v/>
      </c>
      <c r="W480" t="str">
        <f>IF(Q480=CompartenDetalle!Q480,"","*")</f>
        <v/>
      </c>
      <c r="X480" t="str">
        <f>IF(R480=CompartenDetalle!R480,"","*")</f>
        <v/>
      </c>
      <c r="Y480" t="str">
        <f>IF(S480=CompartenDetalle!S480,"","*")</f>
        <v/>
      </c>
    </row>
    <row r="481" spans="4:25" hidden="1">
      <c r="D481" t="str">
        <f>_xlfn.CONCAT(CompartenDetalle!C481," - ",CompartenDetalle!D481," - ",CompartenDetalle!E481)</f>
        <v>3 - 2097033 - BASES DE DATOS</v>
      </c>
      <c r="G481">
        <f>CompartenDetalle!G481</f>
        <v>0</v>
      </c>
      <c r="I481" t="str">
        <f>_xlfn.CONCAT(CompartenDetalle!H481," - ",CompartenDetalle!I481," - ",CompartenDetalle!J481)</f>
        <v xml:space="preserve"> -  - </v>
      </c>
      <c r="K481">
        <v>5</v>
      </c>
      <c r="L481">
        <v>2</v>
      </c>
      <c r="M481">
        <v>3</v>
      </c>
      <c r="N481">
        <f t="shared" si="35"/>
        <v>0</v>
      </c>
      <c r="O481">
        <f t="shared" si="36"/>
        <v>1</v>
      </c>
      <c r="P481" t="str">
        <f t="shared" si="37"/>
        <v>OK</v>
      </c>
      <c r="Q481">
        <f t="shared" si="39"/>
        <v>1</v>
      </c>
      <c r="R481" t="str">
        <f t="shared" si="38"/>
        <v/>
      </c>
      <c r="S481" t="str">
        <f>IF(CompartenDetalle!G481="","",IF(ISNUMBER(SEARCH("DOBLE GRADO",G481)),"","1"))</f>
        <v/>
      </c>
      <c r="T481" t="str">
        <f>IF(N481=CompartenDetalle!N481,"","*")</f>
        <v/>
      </c>
      <c r="U481" t="str">
        <f>IF(O481=CompartenDetalle!O481,"","*")</f>
        <v/>
      </c>
      <c r="V481" t="str">
        <f>IF(P481=CompartenDetalle!P481,"","*")</f>
        <v/>
      </c>
      <c r="W481" t="str">
        <f>IF(Q481=CompartenDetalle!Q481,"","*")</f>
        <v/>
      </c>
      <c r="X481" t="str">
        <f>IF(R481=CompartenDetalle!R481,"","*")</f>
        <v/>
      </c>
      <c r="Y481" t="str">
        <f>IF(S481=CompartenDetalle!S481,"","*")</f>
        <v/>
      </c>
    </row>
    <row r="482" spans="4:25" hidden="1">
      <c r="D482" t="str">
        <f>_xlfn.CONCAT(CompartenDetalle!C482," - ",CompartenDetalle!D482," - ",CompartenDetalle!E482)</f>
        <v>3 - 2097034 - TEORIA DE AUTOMATAS Y LENGUAJES FORMALES</v>
      </c>
      <c r="G482">
        <f>CompartenDetalle!G482</f>
        <v>0</v>
      </c>
      <c r="I482" t="str">
        <f>_xlfn.CONCAT(CompartenDetalle!H482," - ",CompartenDetalle!I482," - ",CompartenDetalle!J482)</f>
        <v xml:space="preserve"> -  - </v>
      </c>
      <c r="K482">
        <v>7</v>
      </c>
      <c r="L482">
        <v>2</v>
      </c>
      <c r="M482">
        <v>5</v>
      </c>
      <c r="N482">
        <f t="shared" si="35"/>
        <v>0</v>
      </c>
      <c r="O482">
        <f t="shared" si="36"/>
        <v>1</v>
      </c>
      <c r="P482" t="str">
        <f t="shared" si="37"/>
        <v>OK</v>
      </c>
      <c r="Q482">
        <f t="shared" si="39"/>
        <v>1</v>
      </c>
      <c r="R482" t="str">
        <f t="shared" si="38"/>
        <v/>
      </c>
      <c r="S482" t="str">
        <f>IF(CompartenDetalle!G482="","",IF(ISNUMBER(SEARCH("DOBLE GRADO",G482)),"","1"))</f>
        <v/>
      </c>
      <c r="T482" t="str">
        <f>IF(N482=CompartenDetalle!N482,"","*")</f>
        <v/>
      </c>
      <c r="U482" t="str">
        <f>IF(O482=CompartenDetalle!O482,"","*")</f>
        <v/>
      </c>
      <c r="V482" t="str">
        <f>IF(P482=CompartenDetalle!P482,"","*")</f>
        <v/>
      </c>
      <c r="W482" t="str">
        <f>IF(Q482=CompartenDetalle!Q482,"","*")</f>
        <v/>
      </c>
      <c r="X482" t="str">
        <f>IF(R482=CompartenDetalle!R482,"","*")</f>
        <v/>
      </c>
      <c r="Y482" t="str">
        <f>IF(S482=CompartenDetalle!S482,"","*")</f>
        <v/>
      </c>
    </row>
    <row r="483" spans="4:25" hidden="1">
      <c r="D483" t="str">
        <f>_xlfn.CONCAT(CompartenDetalle!C483," - ",CompartenDetalle!D483," - ",CompartenDetalle!E483)</f>
        <v>3 - 2097035 - DIRECCION ESTRATEGICA Y POLITICA DE EMPRESA II</v>
      </c>
      <c r="G483">
        <f>CompartenDetalle!G483</f>
        <v>0</v>
      </c>
      <c r="I483" t="str">
        <f>_xlfn.CONCAT(CompartenDetalle!H483," - ",CompartenDetalle!I483," - ",CompartenDetalle!J483)</f>
        <v xml:space="preserve"> -  - </v>
      </c>
      <c r="K483">
        <v>2</v>
      </c>
      <c r="L483">
        <v>1</v>
      </c>
      <c r="M483">
        <v>1</v>
      </c>
      <c r="N483">
        <f t="shared" si="35"/>
        <v>0</v>
      </c>
      <c r="O483">
        <f t="shared" si="36"/>
        <v>1</v>
      </c>
      <c r="P483" t="str">
        <f t="shared" si="37"/>
        <v>OK</v>
      </c>
      <c r="Q483">
        <f t="shared" si="39"/>
        <v>0</v>
      </c>
      <c r="R483" t="str">
        <f t="shared" si="38"/>
        <v/>
      </c>
      <c r="S483" t="str">
        <f>IF(CompartenDetalle!G483="","",IF(ISNUMBER(SEARCH("DOBLE GRADO",G483)),"","1"))</f>
        <v/>
      </c>
      <c r="T483" t="str">
        <f>IF(N483=CompartenDetalle!N483,"","*")</f>
        <v/>
      </c>
      <c r="U483" t="str">
        <f>IF(O483=CompartenDetalle!O483,"","*")</f>
        <v/>
      </c>
      <c r="V483" t="str">
        <f>IF(P483=CompartenDetalle!P483,"","*")</f>
        <v/>
      </c>
      <c r="W483" t="str">
        <f>IF(Q483=CompartenDetalle!Q483,"","*")</f>
        <v/>
      </c>
      <c r="X483" t="str">
        <f>IF(R483=CompartenDetalle!R483,"","*")</f>
        <v/>
      </c>
      <c r="Y483" t="str">
        <f>IF(S483=CompartenDetalle!S483,"","*")</f>
        <v/>
      </c>
    </row>
    <row r="484" spans="4:25" hidden="1">
      <c r="D484" t="str">
        <f>_xlfn.CONCAT(CompartenDetalle!C484," - ",CompartenDetalle!D484," - ",CompartenDetalle!E484)</f>
        <v>3 - 2097036 - ESTADISTICA EMPRESARIAL II</v>
      </c>
      <c r="G484">
        <f>CompartenDetalle!G484</f>
        <v>0</v>
      </c>
      <c r="I484" t="str">
        <f>_xlfn.CONCAT(CompartenDetalle!H484," - ",CompartenDetalle!I484," - ",CompartenDetalle!J484)</f>
        <v xml:space="preserve"> -  - </v>
      </c>
      <c r="K484">
        <v>5</v>
      </c>
      <c r="L484">
        <v>1</v>
      </c>
      <c r="M484">
        <v>4</v>
      </c>
      <c r="N484">
        <f t="shared" si="35"/>
        <v>0</v>
      </c>
      <c r="O484">
        <f t="shared" si="36"/>
        <v>1</v>
      </c>
      <c r="P484" t="str">
        <f t="shared" si="37"/>
        <v>OK</v>
      </c>
      <c r="Q484">
        <f t="shared" si="39"/>
        <v>0</v>
      </c>
      <c r="R484" t="str">
        <f t="shared" si="38"/>
        <v/>
      </c>
      <c r="S484" t="str">
        <f>IF(CompartenDetalle!G484="","",IF(ISNUMBER(SEARCH("DOBLE GRADO",G484)),"","1"))</f>
        <v/>
      </c>
      <c r="T484" t="str">
        <f>IF(N484=CompartenDetalle!N484,"","*")</f>
        <v/>
      </c>
      <c r="U484" t="str">
        <f>IF(O484=CompartenDetalle!O484,"","*")</f>
        <v/>
      </c>
      <c r="V484" t="str">
        <f>IF(P484=CompartenDetalle!P484,"","*")</f>
        <v/>
      </c>
      <c r="W484" t="str">
        <f>IF(Q484=CompartenDetalle!Q484,"","*")</f>
        <v/>
      </c>
      <c r="X484" t="str">
        <f>IF(R484=CompartenDetalle!R484,"","*")</f>
        <v/>
      </c>
      <c r="Y484" t="str">
        <f>IF(S484=CompartenDetalle!S484,"","*")</f>
        <v/>
      </c>
    </row>
    <row r="485" spans="4:25" hidden="1">
      <c r="D485" t="str">
        <f>_xlfn.CONCAT(CompartenDetalle!C485," - ",CompartenDetalle!D485," - ",CompartenDetalle!E485)</f>
        <v>3 - 2097037 - MACROECONOMIA</v>
      </c>
      <c r="G485">
        <f>CompartenDetalle!G485</f>
        <v>0</v>
      </c>
      <c r="I485" t="str">
        <f>_xlfn.CONCAT(CompartenDetalle!H485," - ",CompartenDetalle!I485," - ",CompartenDetalle!J485)</f>
        <v xml:space="preserve"> -  - </v>
      </c>
      <c r="K485">
        <v>4</v>
      </c>
      <c r="L485">
        <v>3</v>
      </c>
      <c r="M485">
        <v>1</v>
      </c>
      <c r="N485">
        <f t="shared" si="35"/>
        <v>0</v>
      </c>
      <c r="O485">
        <f t="shared" si="36"/>
        <v>1</v>
      </c>
      <c r="P485" t="str">
        <f t="shared" si="37"/>
        <v>OK</v>
      </c>
      <c r="Q485">
        <f t="shared" si="39"/>
        <v>0</v>
      </c>
      <c r="R485" t="str">
        <f t="shared" si="38"/>
        <v/>
      </c>
      <c r="S485" t="str">
        <f>IF(CompartenDetalle!G485="","",IF(ISNUMBER(SEARCH("DOBLE GRADO",G485)),"","1"))</f>
        <v/>
      </c>
      <c r="T485" t="str">
        <f>IF(N485=CompartenDetalle!N485,"","*")</f>
        <v/>
      </c>
      <c r="U485" t="str">
        <f>IF(O485=CompartenDetalle!O485,"","*")</f>
        <v/>
      </c>
      <c r="V485" t="str">
        <f>IF(P485=CompartenDetalle!P485,"","*")</f>
        <v/>
      </c>
      <c r="W485" t="str">
        <f>IF(Q485=CompartenDetalle!Q485,"","*")</f>
        <v/>
      </c>
      <c r="X485" t="str">
        <f>IF(R485=CompartenDetalle!R485,"","*")</f>
        <v/>
      </c>
      <c r="Y485" t="str">
        <f>IF(S485=CompartenDetalle!S485,"","*")</f>
        <v/>
      </c>
    </row>
    <row r="486" spans="4:25" hidden="1">
      <c r="D486" t="str">
        <f>_xlfn.CONCAT(CompartenDetalle!C486," - ",CompartenDetalle!D486," - ",CompartenDetalle!E486)</f>
        <v>3 - 2097038 - DISEÑO Y ANALISIS DE ALGORITMOS</v>
      </c>
      <c r="G486">
        <f>CompartenDetalle!G486</f>
        <v>0</v>
      </c>
      <c r="I486" t="str">
        <f>_xlfn.CONCAT(CompartenDetalle!H486," - ",CompartenDetalle!I486," - ",CompartenDetalle!J486)</f>
        <v xml:space="preserve"> -  - </v>
      </c>
      <c r="K486">
        <v>6</v>
      </c>
      <c r="L486">
        <v>3</v>
      </c>
      <c r="M486">
        <v>3</v>
      </c>
      <c r="N486">
        <f t="shared" si="35"/>
        <v>0</v>
      </c>
      <c r="O486">
        <f t="shared" si="36"/>
        <v>1</v>
      </c>
      <c r="P486" t="str">
        <f t="shared" si="37"/>
        <v>OK</v>
      </c>
      <c r="Q486">
        <f t="shared" si="39"/>
        <v>1</v>
      </c>
      <c r="R486" t="str">
        <f t="shared" si="38"/>
        <v/>
      </c>
      <c r="S486" t="str">
        <f>IF(CompartenDetalle!G486="","",IF(ISNUMBER(SEARCH("DOBLE GRADO",G486)),"","1"))</f>
        <v/>
      </c>
      <c r="T486" t="str">
        <f>IF(N486=CompartenDetalle!N486,"","*")</f>
        <v/>
      </c>
      <c r="U486" t="str">
        <f>IF(O486=CompartenDetalle!O486,"","*")</f>
        <v/>
      </c>
      <c r="V486" t="str">
        <f>IF(P486=CompartenDetalle!P486,"","*")</f>
        <v/>
      </c>
      <c r="W486" t="str">
        <f>IF(Q486=CompartenDetalle!Q486,"","*")</f>
        <v/>
      </c>
      <c r="X486" t="str">
        <f>IF(R486=CompartenDetalle!R486,"","*")</f>
        <v/>
      </c>
      <c r="Y486" t="str">
        <f>IF(S486=CompartenDetalle!S486,"","*")</f>
        <v/>
      </c>
    </row>
    <row r="487" spans="4:25" hidden="1">
      <c r="D487" t="str">
        <f>_xlfn.CONCAT(CompartenDetalle!C487," - ",CompartenDetalle!D487," - ",CompartenDetalle!E487)</f>
        <v>4 - 2097014 - SISTEMAS EMPOTRADOS Y DE TIEMPO REAL</v>
      </c>
      <c r="G487">
        <f>CompartenDetalle!G487</f>
        <v>0</v>
      </c>
      <c r="I487" t="str">
        <f>_xlfn.CONCAT(CompartenDetalle!H487," - ",CompartenDetalle!I487," - ",CompartenDetalle!J487)</f>
        <v xml:space="preserve"> -  - </v>
      </c>
      <c r="K487">
        <v>12</v>
      </c>
      <c r="L487">
        <v>3</v>
      </c>
      <c r="M487">
        <v>9</v>
      </c>
      <c r="N487">
        <f t="shared" si="35"/>
        <v>0</v>
      </c>
      <c r="O487">
        <f t="shared" si="36"/>
        <v>1</v>
      </c>
      <c r="P487" t="str">
        <f t="shared" si="37"/>
        <v>OK</v>
      </c>
      <c r="Q487">
        <f t="shared" si="39"/>
        <v>1</v>
      </c>
      <c r="R487" t="str">
        <f t="shared" si="38"/>
        <v/>
      </c>
      <c r="S487" t="str">
        <f>IF(CompartenDetalle!G487="","",IF(ISNUMBER(SEARCH("DOBLE GRADO",G487)),"","1"))</f>
        <v/>
      </c>
      <c r="T487" t="str">
        <f>IF(N487=CompartenDetalle!N487,"","*")</f>
        <v/>
      </c>
      <c r="U487" t="str">
        <f>IF(O487=CompartenDetalle!O487,"","*")</f>
        <v/>
      </c>
      <c r="V487" t="str">
        <f>IF(P487=CompartenDetalle!P487,"","*")</f>
        <v/>
      </c>
      <c r="W487" t="str">
        <f>IF(Q487=CompartenDetalle!Q487,"","*")</f>
        <v/>
      </c>
      <c r="X487" t="str">
        <f>IF(R487=CompartenDetalle!R487,"","*")</f>
        <v/>
      </c>
      <c r="Y487" t="str">
        <f>IF(S487=CompartenDetalle!S487,"","*")</f>
        <v/>
      </c>
    </row>
    <row r="488" spans="4:25" hidden="1">
      <c r="D488" t="str">
        <f>_xlfn.CONCAT(CompartenDetalle!C488," - ",CompartenDetalle!D488," - ",CompartenDetalle!E488)</f>
        <v>4 - 2097041 - SISTEMAS OPERATIVOS</v>
      </c>
      <c r="G488">
        <f>CompartenDetalle!G488</f>
        <v>0</v>
      </c>
      <c r="I488" t="str">
        <f>_xlfn.CONCAT(CompartenDetalle!H488," - ",CompartenDetalle!I488," - ",CompartenDetalle!J488)</f>
        <v xml:space="preserve"> -  - </v>
      </c>
      <c r="K488">
        <v>15</v>
      </c>
      <c r="L488">
        <v>5</v>
      </c>
      <c r="M488">
        <v>10</v>
      </c>
      <c r="N488">
        <f t="shared" si="35"/>
        <v>0</v>
      </c>
      <c r="O488">
        <f t="shared" si="36"/>
        <v>1</v>
      </c>
      <c r="P488" t="str">
        <f t="shared" si="37"/>
        <v>OK</v>
      </c>
      <c r="Q488">
        <f t="shared" si="39"/>
        <v>1</v>
      </c>
      <c r="R488" t="str">
        <f t="shared" si="38"/>
        <v/>
      </c>
      <c r="S488" t="str">
        <f>IF(CompartenDetalle!G488="","",IF(ISNUMBER(SEARCH("DOBLE GRADO",G488)),"","1"))</f>
        <v/>
      </c>
      <c r="T488" t="str">
        <f>IF(N488=CompartenDetalle!N488,"","*")</f>
        <v/>
      </c>
      <c r="U488" t="str">
        <f>IF(O488=CompartenDetalle!O488,"","*")</f>
        <v/>
      </c>
      <c r="V488" t="str">
        <f>IF(P488=CompartenDetalle!P488,"","*")</f>
        <v/>
      </c>
      <c r="W488" t="str">
        <f>IF(Q488=CompartenDetalle!Q488,"","*")</f>
        <v/>
      </c>
      <c r="X488" t="str">
        <f>IF(R488=CompartenDetalle!R488,"","*")</f>
        <v/>
      </c>
      <c r="Y488" t="str">
        <f>IF(S488=CompartenDetalle!S488,"","*")</f>
        <v/>
      </c>
    </row>
    <row r="489" spans="4:25" hidden="1">
      <c r="D489" t="str">
        <f>_xlfn.CONCAT(CompartenDetalle!C489," - ",CompartenDetalle!D489," - ",CompartenDetalle!E489)</f>
        <v>4 - 2097042 - SEGURIDAD INFORMATICA</v>
      </c>
      <c r="G489">
        <f>CompartenDetalle!G489</f>
        <v>0</v>
      </c>
      <c r="I489" t="str">
        <f>_xlfn.CONCAT(CompartenDetalle!H489," - ",CompartenDetalle!I489," - ",CompartenDetalle!J489)</f>
        <v xml:space="preserve"> -  - </v>
      </c>
      <c r="K489">
        <v>8</v>
      </c>
      <c r="L489">
        <v>2</v>
      </c>
      <c r="M489">
        <v>6</v>
      </c>
      <c r="N489">
        <f t="shared" si="35"/>
        <v>0</v>
      </c>
      <c r="O489">
        <f t="shared" si="36"/>
        <v>1</v>
      </c>
      <c r="P489" t="str">
        <f t="shared" si="37"/>
        <v>OK</v>
      </c>
      <c r="Q489">
        <f t="shared" si="39"/>
        <v>1</v>
      </c>
      <c r="R489" t="str">
        <f t="shared" si="38"/>
        <v/>
      </c>
      <c r="S489" t="str">
        <f>IF(CompartenDetalle!G489="","",IF(ISNUMBER(SEARCH("DOBLE GRADO",G489)),"","1"))</f>
        <v/>
      </c>
      <c r="T489" t="str">
        <f>IF(N489=CompartenDetalle!N489,"","*")</f>
        <v/>
      </c>
      <c r="U489" t="str">
        <f>IF(O489=CompartenDetalle!O489,"","*")</f>
        <v/>
      </c>
      <c r="V489" t="str">
        <f>IF(P489=CompartenDetalle!P489,"","*")</f>
        <v/>
      </c>
      <c r="W489" t="str">
        <f>IF(Q489=CompartenDetalle!Q489,"","*")</f>
        <v/>
      </c>
      <c r="X489" t="str">
        <f>IF(R489=CompartenDetalle!R489,"","*")</f>
        <v/>
      </c>
      <c r="Y489" t="str">
        <f>IF(S489=CompartenDetalle!S489,"","*")</f>
        <v/>
      </c>
    </row>
    <row r="490" spans="4:25" hidden="1">
      <c r="D490" t="str">
        <f>_xlfn.CONCAT(CompartenDetalle!C490," - ",CompartenDetalle!D490," - ",CompartenDetalle!E490)</f>
        <v>4 - 2097043 - DIRECCION FINANCIERA I</v>
      </c>
      <c r="G490">
        <f>CompartenDetalle!G490</f>
        <v>0</v>
      </c>
      <c r="I490" t="str">
        <f>_xlfn.CONCAT(CompartenDetalle!H490," - ",CompartenDetalle!I490," - ",CompartenDetalle!J490)</f>
        <v xml:space="preserve"> -  - </v>
      </c>
      <c r="K490">
        <v>7</v>
      </c>
      <c r="L490">
        <v>0</v>
      </c>
      <c r="M490">
        <v>7</v>
      </c>
      <c r="N490">
        <f t="shared" si="35"/>
        <v>0</v>
      </c>
      <c r="O490">
        <f t="shared" si="36"/>
        <v>1</v>
      </c>
      <c r="P490" t="str">
        <f t="shared" si="37"/>
        <v>OK</v>
      </c>
      <c r="Q490">
        <f t="shared" si="39"/>
        <v>0</v>
      </c>
      <c r="R490" t="str">
        <f t="shared" si="38"/>
        <v/>
      </c>
      <c r="S490" t="str">
        <f>IF(CompartenDetalle!G490="","",IF(ISNUMBER(SEARCH("DOBLE GRADO",G490)),"","1"))</f>
        <v/>
      </c>
      <c r="T490" t="str">
        <f>IF(N490=CompartenDetalle!N490,"","*")</f>
        <v/>
      </c>
      <c r="U490" t="str">
        <f>IF(O490=CompartenDetalle!O490,"","*")</f>
        <v/>
      </c>
      <c r="V490" t="str">
        <f>IF(P490=CompartenDetalle!P490,"","*")</f>
        <v/>
      </c>
      <c r="W490" t="str">
        <f>IF(Q490=CompartenDetalle!Q490,"","*")</f>
        <v/>
      </c>
      <c r="X490" t="str">
        <f>IF(R490=CompartenDetalle!R490,"","*")</f>
        <v/>
      </c>
      <c r="Y490" t="str">
        <f>IF(S490=CompartenDetalle!S490,"","*")</f>
        <v/>
      </c>
    </row>
    <row r="491" spans="4:25" hidden="1">
      <c r="D491" t="str">
        <f>_xlfn.CONCAT(CompartenDetalle!C491," - ",CompartenDetalle!D491," - ",CompartenDetalle!E491)</f>
        <v>4 - 2097044 - PROGRAMACION DECLARATIVA</v>
      </c>
      <c r="G491">
        <f>CompartenDetalle!G491</f>
        <v>0</v>
      </c>
      <c r="I491" t="str">
        <f>_xlfn.CONCAT(CompartenDetalle!H491," - ",CompartenDetalle!I491," - ",CompartenDetalle!J491)</f>
        <v xml:space="preserve"> -  - </v>
      </c>
      <c r="K491">
        <v>15</v>
      </c>
      <c r="L491">
        <v>3</v>
      </c>
      <c r="M491">
        <v>12</v>
      </c>
      <c r="N491">
        <f t="shared" si="35"/>
        <v>0</v>
      </c>
      <c r="O491">
        <f t="shared" si="36"/>
        <v>1</v>
      </c>
      <c r="P491" t="str">
        <f t="shared" si="37"/>
        <v>OK</v>
      </c>
      <c r="Q491">
        <f t="shared" si="39"/>
        <v>1</v>
      </c>
      <c r="R491" t="str">
        <f t="shared" si="38"/>
        <v/>
      </c>
      <c r="S491" t="str">
        <f>IF(CompartenDetalle!G491="","",IF(ISNUMBER(SEARCH("DOBLE GRADO",G491)),"","1"))</f>
        <v/>
      </c>
      <c r="T491" t="str">
        <f>IF(N491=CompartenDetalle!N491,"","*")</f>
        <v/>
      </c>
      <c r="U491" t="str">
        <f>IF(O491=CompartenDetalle!O491,"","*")</f>
        <v/>
      </c>
      <c r="V491" t="str">
        <f>IF(P491=CompartenDetalle!P491,"","*")</f>
        <v/>
      </c>
      <c r="W491" t="str">
        <f>IF(Q491=CompartenDetalle!Q491,"","*")</f>
        <v/>
      </c>
      <c r="X491" t="str">
        <f>IF(R491=CompartenDetalle!R491,"","*")</f>
        <v/>
      </c>
      <c r="Y491" t="str">
        <f>IF(S491=CompartenDetalle!S491,"","*")</f>
        <v/>
      </c>
    </row>
    <row r="492" spans="4:25" hidden="1">
      <c r="D492" t="str">
        <f>_xlfn.CONCAT(CompartenDetalle!C492," - ",CompartenDetalle!D492," - ",CompartenDetalle!E492)</f>
        <v>4 - 2097045 - ESTRUCTURAS DE DATOS AVANZADAS</v>
      </c>
      <c r="G492">
        <f>CompartenDetalle!G492</f>
        <v>0</v>
      </c>
      <c r="I492" t="str">
        <f>_xlfn.CONCAT(CompartenDetalle!H492," - ",CompartenDetalle!I492," - ",CompartenDetalle!J492)</f>
        <v xml:space="preserve"> -  - </v>
      </c>
      <c r="K492">
        <v>18</v>
      </c>
      <c r="L492">
        <v>3</v>
      </c>
      <c r="M492">
        <v>15</v>
      </c>
      <c r="N492">
        <f t="shared" si="35"/>
        <v>0</v>
      </c>
      <c r="O492">
        <f t="shared" si="36"/>
        <v>1</v>
      </c>
      <c r="P492" t="str">
        <f t="shared" si="37"/>
        <v>OK</v>
      </c>
      <c r="Q492">
        <f t="shared" si="39"/>
        <v>1</v>
      </c>
      <c r="R492" t="str">
        <f t="shared" si="38"/>
        <v/>
      </c>
      <c r="S492" t="str">
        <f>IF(CompartenDetalle!G492="","",IF(ISNUMBER(SEARCH("DOBLE GRADO",G492)),"","1"))</f>
        <v/>
      </c>
      <c r="T492" t="str">
        <f>IF(N492=CompartenDetalle!N492,"","*")</f>
        <v/>
      </c>
      <c r="U492" t="str">
        <f>IF(O492=CompartenDetalle!O492,"","*")</f>
        <v/>
      </c>
      <c r="V492" t="str">
        <f>IF(P492=CompartenDetalle!P492,"","*")</f>
        <v/>
      </c>
      <c r="W492" t="str">
        <f>IF(Q492=CompartenDetalle!Q492,"","*")</f>
        <v/>
      </c>
      <c r="X492" t="str">
        <f>IF(R492=CompartenDetalle!R492,"","*")</f>
        <v/>
      </c>
      <c r="Y492" t="str">
        <f>IF(S492=CompartenDetalle!S492,"","*")</f>
        <v/>
      </c>
    </row>
    <row r="493" spans="4:25" hidden="1">
      <c r="D493" t="str">
        <f>_xlfn.CONCAT(CompartenDetalle!C493," - ",CompartenDetalle!D493," - ",CompartenDetalle!E493)</f>
        <v>4 - 2097046 - DIRECCION FINANCIERA II</v>
      </c>
      <c r="G493">
        <f>CompartenDetalle!G493</f>
        <v>0</v>
      </c>
      <c r="I493" t="str">
        <f>_xlfn.CONCAT(CompartenDetalle!H493," - ",CompartenDetalle!I493," - ",CompartenDetalle!J493)</f>
        <v xml:space="preserve"> -  - </v>
      </c>
      <c r="K493">
        <v>10</v>
      </c>
      <c r="L493">
        <v>2</v>
      </c>
      <c r="M493">
        <v>8</v>
      </c>
      <c r="N493">
        <f t="shared" si="35"/>
        <v>0</v>
      </c>
      <c r="O493">
        <f t="shared" si="36"/>
        <v>1</v>
      </c>
      <c r="P493" t="str">
        <f t="shared" si="37"/>
        <v>OK</v>
      </c>
      <c r="Q493">
        <f t="shared" si="39"/>
        <v>0</v>
      </c>
      <c r="R493" t="str">
        <f t="shared" si="38"/>
        <v/>
      </c>
      <c r="S493" t="str">
        <f>IF(CompartenDetalle!G493="","",IF(ISNUMBER(SEARCH("DOBLE GRADO",G493)),"","1"))</f>
        <v/>
      </c>
      <c r="T493" t="str">
        <f>IF(N493=CompartenDetalle!N493,"","*")</f>
        <v/>
      </c>
      <c r="U493" t="str">
        <f>IF(O493=CompartenDetalle!O493,"","*")</f>
        <v/>
      </c>
      <c r="V493" t="str">
        <f>IF(P493=CompartenDetalle!P493,"","*")</f>
        <v/>
      </c>
      <c r="W493" t="str">
        <f>IF(Q493=CompartenDetalle!Q493,"","*")</f>
        <v/>
      </c>
      <c r="X493" t="str">
        <f>IF(R493=CompartenDetalle!R493,"","*")</f>
        <v/>
      </c>
      <c r="Y493" t="str">
        <f>IF(S493=CompartenDetalle!S493,"","*")</f>
        <v/>
      </c>
    </row>
    <row r="494" spans="4:25" hidden="1">
      <c r="D494" t="str">
        <f>_xlfn.CONCAT(CompartenDetalle!C494," - ",CompartenDetalle!D494," - ",CompartenDetalle!E494)</f>
        <v>4 - 2097047 - ANALISIS DE BALANCES</v>
      </c>
      <c r="G494">
        <f>CompartenDetalle!G494</f>
        <v>0</v>
      </c>
      <c r="I494" t="str">
        <f>_xlfn.CONCAT(CompartenDetalle!H494," - ",CompartenDetalle!I494," - ",CompartenDetalle!J494)</f>
        <v xml:space="preserve"> -  - </v>
      </c>
      <c r="K494">
        <v>9</v>
      </c>
      <c r="L494">
        <v>3</v>
      </c>
      <c r="M494">
        <v>6</v>
      </c>
      <c r="N494">
        <f t="shared" si="35"/>
        <v>0</v>
      </c>
      <c r="O494">
        <f t="shared" si="36"/>
        <v>1</v>
      </c>
      <c r="P494" t="str">
        <f t="shared" si="37"/>
        <v>OK</v>
      </c>
      <c r="Q494">
        <f t="shared" si="39"/>
        <v>0</v>
      </c>
      <c r="R494" t="str">
        <f t="shared" si="38"/>
        <v/>
      </c>
      <c r="S494" t="str">
        <f>IF(CompartenDetalle!G494="","",IF(ISNUMBER(SEARCH("DOBLE GRADO",G494)),"","1"))</f>
        <v/>
      </c>
      <c r="T494" t="str">
        <f>IF(N494=CompartenDetalle!N494,"","*")</f>
        <v/>
      </c>
      <c r="U494" t="str">
        <f>IF(O494=CompartenDetalle!O494,"","*")</f>
        <v/>
      </c>
      <c r="V494" t="str">
        <f>IF(P494=CompartenDetalle!P494,"","*")</f>
        <v/>
      </c>
      <c r="W494" t="str">
        <f>IF(Q494=CompartenDetalle!Q494,"","*")</f>
        <v/>
      </c>
      <c r="X494" t="str">
        <f>IF(R494=CompartenDetalle!R494,"","*")</f>
        <v/>
      </c>
      <c r="Y494" t="str">
        <f>IF(S494=CompartenDetalle!S494,"","*")</f>
        <v/>
      </c>
    </row>
    <row r="495" spans="4:25" hidden="1">
      <c r="D495" t="str">
        <f>_xlfn.CONCAT(CompartenDetalle!C495," - ",CompartenDetalle!D495," - ",CompartenDetalle!E495)</f>
        <v>4 - 2097048 - AMPLIACION DE INGENIERIA DEL SOFTWARE</v>
      </c>
      <c r="G495">
        <f>CompartenDetalle!G495</f>
        <v>0</v>
      </c>
      <c r="I495" t="str">
        <f>_xlfn.CONCAT(CompartenDetalle!H495," - ",CompartenDetalle!I495," - ",CompartenDetalle!J495)</f>
        <v xml:space="preserve"> -  - </v>
      </c>
      <c r="K495">
        <v>10</v>
      </c>
      <c r="L495">
        <v>2</v>
      </c>
      <c r="M495">
        <v>8</v>
      </c>
      <c r="N495">
        <f t="shared" si="35"/>
        <v>0</v>
      </c>
      <c r="O495">
        <f t="shared" si="36"/>
        <v>1</v>
      </c>
      <c r="P495" t="str">
        <f t="shared" si="37"/>
        <v>OK</v>
      </c>
      <c r="Q495">
        <f t="shared" si="39"/>
        <v>1</v>
      </c>
      <c r="R495" t="str">
        <f t="shared" si="38"/>
        <v/>
      </c>
      <c r="S495" t="str">
        <f>IF(CompartenDetalle!G495="","",IF(ISNUMBER(SEARCH("DOBLE GRADO",G495)),"","1"))</f>
        <v/>
      </c>
      <c r="T495" t="str">
        <f>IF(N495=CompartenDetalle!N495,"","*")</f>
        <v/>
      </c>
      <c r="U495" t="str">
        <f>IF(O495=CompartenDetalle!O495,"","*")</f>
        <v/>
      </c>
      <c r="V495" t="str">
        <f>IF(P495=CompartenDetalle!P495,"","*")</f>
        <v/>
      </c>
      <c r="W495" t="str">
        <f>IF(Q495=CompartenDetalle!Q495,"","*")</f>
        <v/>
      </c>
      <c r="X495" t="str">
        <f>IF(R495=CompartenDetalle!R495,"","*")</f>
        <v/>
      </c>
      <c r="Y495" t="str">
        <f>IF(S495=CompartenDetalle!S495,"","*")</f>
        <v/>
      </c>
    </row>
    <row r="496" spans="4:25" hidden="1">
      <c r="D496" t="str">
        <f>_xlfn.CONCAT(CompartenDetalle!C496," - ",CompartenDetalle!D496," - ",CompartenDetalle!E496)</f>
        <v>4 - 2097049 - INTELIGENCIA ARTIFICIAL</v>
      </c>
      <c r="G496">
        <f>CompartenDetalle!G496</f>
        <v>0</v>
      </c>
      <c r="I496" t="str">
        <f>_xlfn.CONCAT(CompartenDetalle!H496," - ",CompartenDetalle!I496," - ",CompartenDetalle!J496)</f>
        <v xml:space="preserve"> -  - </v>
      </c>
      <c r="K496">
        <v>12</v>
      </c>
      <c r="L496">
        <v>3</v>
      </c>
      <c r="M496">
        <v>9</v>
      </c>
      <c r="N496">
        <f t="shared" si="35"/>
        <v>0</v>
      </c>
      <c r="O496">
        <f t="shared" si="36"/>
        <v>1</v>
      </c>
      <c r="P496" t="str">
        <f t="shared" si="37"/>
        <v>OK</v>
      </c>
      <c r="Q496">
        <f t="shared" si="39"/>
        <v>1</v>
      </c>
      <c r="R496" t="str">
        <f t="shared" si="38"/>
        <v/>
      </c>
      <c r="S496" t="str">
        <f>IF(CompartenDetalle!G496="","",IF(ISNUMBER(SEARCH("DOBLE GRADO",G496)),"","1"))</f>
        <v/>
      </c>
      <c r="T496" t="str">
        <f>IF(N496=CompartenDetalle!N496,"","*")</f>
        <v/>
      </c>
      <c r="U496" t="str">
        <f>IF(O496=CompartenDetalle!O496,"","*")</f>
        <v/>
      </c>
      <c r="V496" t="str">
        <f>IF(P496=CompartenDetalle!P496,"","*")</f>
        <v/>
      </c>
      <c r="W496" t="str">
        <f>IF(Q496=CompartenDetalle!Q496,"","*")</f>
        <v/>
      </c>
      <c r="X496" t="str">
        <f>IF(R496=CompartenDetalle!R496,"","*")</f>
        <v/>
      </c>
      <c r="Y496" t="str">
        <f>IF(S496=CompartenDetalle!S496,"","*")</f>
        <v/>
      </c>
    </row>
    <row r="497" spans="4:25" hidden="1">
      <c r="D497" t="str">
        <f>_xlfn.CONCAT(CompartenDetalle!C497," - ",CompartenDetalle!D497," - ",CompartenDetalle!E497)</f>
        <v>4 - 2097050 - SISTEMAS DISTRIBUIDOS</v>
      </c>
      <c r="G497">
        <f>CompartenDetalle!G497</f>
        <v>0</v>
      </c>
      <c r="I497" t="str">
        <f>_xlfn.CONCAT(CompartenDetalle!H497," - ",CompartenDetalle!I497," - ",CompartenDetalle!J497)</f>
        <v xml:space="preserve"> -  - </v>
      </c>
      <c r="K497">
        <v>14</v>
      </c>
      <c r="L497">
        <v>4</v>
      </c>
      <c r="M497">
        <v>10</v>
      </c>
      <c r="N497">
        <f t="shared" si="35"/>
        <v>0</v>
      </c>
      <c r="O497">
        <f t="shared" si="36"/>
        <v>1</v>
      </c>
      <c r="P497" t="str">
        <f t="shared" si="37"/>
        <v>OK</v>
      </c>
      <c r="Q497">
        <f t="shared" si="39"/>
        <v>1</v>
      </c>
      <c r="R497" t="str">
        <f t="shared" si="38"/>
        <v/>
      </c>
      <c r="S497" t="str">
        <f>IF(CompartenDetalle!G497="","",IF(ISNUMBER(SEARCH("DOBLE GRADO",G497)),"","1"))</f>
        <v/>
      </c>
      <c r="T497" t="str">
        <f>IF(N497=CompartenDetalle!N497,"","*")</f>
        <v/>
      </c>
      <c r="U497" t="str">
        <f>IF(O497=CompartenDetalle!O497,"","*")</f>
        <v/>
      </c>
      <c r="V497" t="str">
        <f>IF(P497=CompartenDetalle!P497,"","*")</f>
        <v/>
      </c>
      <c r="W497" t="str">
        <f>IF(Q497=CompartenDetalle!Q497,"","*")</f>
        <v/>
      </c>
      <c r="X497" t="str">
        <f>IF(R497=CompartenDetalle!R497,"","*")</f>
        <v/>
      </c>
      <c r="Y497" t="str">
        <f>IF(S497=CompartenDetalle!S497,"","*")</f>
        <v/>
      </c>
    </row>
    <row r="498" spans="4:25" hidden="1">
      <c r="D498" t="str">
        <f>_xlfn.CONCAT(CompartenDetalle!C498," - ",CompartenDetalle!D498," - ",CompartenDetalle!E498)</f>
        <v>4 - 2097051 - PROCESADORES DE LENGUAJES</v>
      </c>
      <c r="G498">
        <f>CompartenDetalle!G498</f>
        <v>0</v>
      </c>
      <c r="I498" t="str">
        <f>_xlfn.CONCAT(CompartenDetalle!H498," - ",CompartenDetalle!I498," - ",CompartenDetalle!J498)</f>
        <v xml:space="preserve"> -  - </v>
      </c>
      <c r="K498">
        <v>13</v>
      </c>
      <c r="L498">
        <v>2</v>
      </c>
      <c r="M498">
        <v>11</v>
      </c>
      <c r="N498">
        <f t="shared" si="35"/>
        <v>0</v>
      </c>
      <c r="O498">
        <f t="shared" si="36"/>
        <v>1</v>
      </c>
      <c r="P498" t="str">
        <f t="shared" si="37"/>
        <v>OK</v>
      </c>
      <c r="Q498">
        <f t="shared" si="39"/>
        <v>1</v>
      </c>
      <c r="R498" t="str">
        <f t="shared" si="38"/>
        <v/>
      </c>
      <c r="S498" t="str">
        <f>IF(CompartenDetalle!G498="","",IF(ISNUMBER(SEARCH("DOBLE GRADO",G498)),"","1"))</f>
        <v/>
      </c>
      <c r="T498" t="str">
        <f>IF(N498=CompartenDetalle!N498,"","*")</f>
        <v/>
      </c>
      <c r="U498" t="str">
        <f>IF(O498=CompartenDetalle!O498,"","*")</f>
        <v/>
      </c>
      <c r="V498" t="str">
        <f>IF(P498=CompartenDetalle!P498,"","*")</f>
        <v/>
      </c>
      <c r="W498" t="str">
        <f>IF(Q498=CompartenDetalle!Q498,"","*")</f>
        <v/>
      </c>
      <c r="X498" t="str">
        <f>IF(R498=CompartenDetalle!R498,"","*")</f>
        <v/>
      </c>
      <c r="Y498" t="str">
        <f>IF(S498=CompartenDetalle!S498,"","*")</f>
        <v/>
      </c>
    </row>
    <row r="499" spans="4:25" hidden="1">
      <c r="D499" t="str">
        <f>_xlfn.CONCAT(CompartenDetalle!C499," - ",CompartenDetalle!D499," - ",CompartenDetalle!E499)</f>
        <v>5 - 2097052 - DERECHO DEL TRABAJO</v>
      </c>
      <c r="G499">
        <f>CompartenDetalle!G499</f>
        <v>0</v>
      </c>
      <c r="I499" t="str">
        <f>_xlfn.CONCAT(CompartenDetalle!H499," - ",CompartenDetalle!I499," - ",CompartenDetalle!J499)</f>
        <v xml:space="preserve"> -  - </v>
      </c>
      <c r="K499">
        <v>5</v>
      </c>
      <c r="L499">
        <v>2</v>
      </c>
      <c r="M499">
        <v>3</v>
      </c>
      <c r="N499">
        <f t="shared" si="35"/>
        <v>0</v>
      </c>
      <c r="O499">
        <f t="shared" si="36"/>
        <v>1</v>
      </c>
      <c r="P499" t="str">
        <f t="shared" si="37"/>
        <v>OK</v>
      </c>
      <c r="Q499">
        <f t="shared" si="39"/>
        <v>0</v>
      </c>
      <c r="R499" t="str">
        <f t="shared" si="38"/>
        <v/>
      </c>
      <c r="S499" t="str">
        <f>IF(CompartenDetalle!G499="","",IF(ISNUMBER(SEARCH("DOBLE GRADO",G499)),"","1"))</f>
        <v/>
      </c>
      <c r="T499" t="str">
        <f>IF(N499=CompartenDetalle!N499,"","*")</f>
        <v/>
      </c>
      <c r="U499" t="str">
        <f>IF(O499=CompartenDetalle!O499,"","*")</f>
        <v/>
      </c>
      <c r="V499" t="str">
        <f>IF(P499=CompartenDetalle!P499,"","*")</f>
        <v/>
      </c>
      <c r="W499" t="str">
        <f>IF(Q499=CompartenDetalle!Q499,"","*")</f>
        <v/>
      </c>
      <c r="X499" t="str">
        <f>IF(R499=CompartenDetalle!R499,"","*")</f>
        <v/>
      </c>
      <c r="Y499" t="str">
        <f>IF(S499=CompartenDetalle!S499,"","*")</f>
        <v/>
      </c>
    </row>
    <row r="500" spans="4:25" hidden="1">
      <c r="D500" t="str">
        <f>_xlfn.CONCAT(CompartenDetalle!C500," - ",CompartenDetalle!D500," - ",CompartenDetalle!E500)</f>
        <v>5 - 2097053 - REGIMEN FISCAL DE LA EMPRESA</v>
      </c>
      <c r="G500">
        <f>CompartenDetalle!G500</f>
        <v>0</v>
      </c>
      <c r="I500" t="str">
        <f>_xlfn.CONCAT(CompartenDetalle!H500," - ",CompartenDetalle!I500," - ",CompartenDetalle!J500)</f>
        <v xml:space="preserve"> -  - </v>
      </c>
      <c r="K500">
        <v>7</v>
      </c>
      <c r="L500">
        <v>2</v>
      </c>
      <c r="M500">
        <v>5</v>
      </c>
      <c r="N500">
        <f t="shared" si="35"/>
        <v>0</v>
      </c>
      <c r="O500">
        <f t="shared" si="36"/>
        <v>1</v>
      </c>
      <c r="P500" t="str">
        <f t="shared" si="37"/>
        <v>OK</v>
      </c>
      <c r="Q500">
        <f t="shared" si="39"/>
        <v>0</v>
      </c>
      <c r="R500" t="str">
        <f t="shared" si="38"/>
        <v/>
      </c>
      <c r="S500" t="str">
        <f>IF(CompartenDetalle!G500="","",IF(ISNUMBER(SEARCH("DOBLE GRADO",G500)),"","1"))</f>
        <v/>
      </c>
      <c r="T500" t="str">
        <f>IF(N500=CompartenDetalle!N500,"","*")</f>
        <v/>
      </c>
      <c r="U500" t="str">
        <f>IF(O500=CompartenDetalle!O500,"","*")</f>
        <v/>
      </c>
      <c r="V500" t="str">
        <f>IF(P500=CompartenDetalle!P500,"","*")</f>
        <v/>
      </c>
      <c r="W500" t="str">
        <f>IF(Q500=CompartenDetalle!Q500,"","*")</f>
        <v/>
      </c>
      <c r="X500" t="str">
        <f>IF(R500=CompartenDetalle!R500,"","*")</f>
        <v/>
      </c>
      <c r="Y500" t="str">
        <f>IF(S500=CompartenDetalle!S500,"","*")</f>
        <v/>
      </c>
    </row>
    <row r="501" spans="4:25" hidden="1">
      <c r="D501" t="str">
        <f>_xlfn.CONCAT(CompartenDetalle!C501," - ",CompartenDetalle!D501," - ",CompartenDetalle!E501)</f>
        <v>5 - 2097054 - DIRECCION COMERCIAL</v>
      </c>
      <c r="G501">
        <f>CompartenDetalle!G501</f>
        <v>0</v>
      </c>
      <c r="I501" t="str">
        <f>_xlfn.CONCAT(CompartenDetalle!H501," - ",CompartenDetalle!I501," - ",CompartenDetalle!J501)</f>
        <v xml:space="preserve"> -  - </v>
      </c>
      <c r="K501">
        <v>3</v>
      </c>
      <c r="L501">
        <v>0</v>
      </c>
      <c r="M501">
        <v>3</v>
      </c>
      <c r="N501">
        <f t="shared" si="35"/>
        <v>0</v>
      </c>
      <c r="O501">
        <f t="shared" si="36"/>
        <v>1</v>
      </c>
      <c r="P501" t="str">
        <f t="shared" si="37"/>
        <v>OK</v>
      </c>
      <c r="Q501">
        <f t="shared" si="39"/>
        <v>0</v>
      </c>
      <c r="R501" t="str">
        <f t="shared" si="38"/>
        <v/>
      </c>
      <c r="S501" t="str">
        <f>IF(CompartenDetalle!G501="","",IF(ISNUMBER(SEARCH("DOBLE GRADO",G501)),"","1"))</f>
        <v/>
      </c>
      <c r="T501" t="str">
        <f>IF(N501=CompartenDetalle!N501,"","*")</f>
        <v/>
      </c>
      <c r="U501" t="str">
        <f>IF(O501=CompartenDetalle!O501,"","*")</f>
        <v/>
      </c>
      <c r="V501" t="str">
        <f>IF(P501=CompartenDetalle!P501,"","*")</f>
        <v/>
      </c>
      <c r="W501" t="str">
        <f>IF(Q501=CompartenDetalle!Q501,"","*")</f>
        <v/>
      </c>
      <c r="X501" t="str">
        <f>IF(R501=CompartenDetalle!R501,"","*")</f>
        <v/>
      </c>
      <c r="Y501" t="str">
        <f>IF(S501=CompartenDetalle!S501,"","*")</f>
        <v/>
      </c>
    </row>
    <row r="502" spans="4:25" hidden="1">
      <c r="D502" t="str">
        <f>_xlfn.CONCAT(CompartenDetalle!C502," - ",CompartenDetalle!D502," - ",CompartenDetalle!E502)</f>
        <v>5 - 2097055 - INTERACCION PERSONA-ORDENADOR</v>
      </c>
      <c r="G502">
        <f>CompartenDetalle!G502</f>
        <v>0</v>
      </c>
      <c r="I502" t="str">
        <f>_xlfn.CONCAT(CompartenDetalle!H502," - ",CompartenDetalle!I502," - ",CompartenDetalle!J502)</f>
        <v xml:space="preserve"> -  - </v>
      </c>
      <c r="K502">
        <v>7</v>
      </c>
      <c r="L502">
        <v>1</v>
      </c>
      <c r="M502">
        <v>6</v>
      </c>
      <c r="N502">
        <f t="shared" si="35"/>
        <v>0</v>
      </c>
      <c r="O502">
        <f t="shared" si="36"/>
        <v>1</v>
      </c>
      <c r="P502" t="str">
        <f t="shared" si="37"/>
        <v>OK</v>
      </c>
      <c r="Q502">
        <f t="shared" si="39"/>
        <v>1</v>
      </c>
      <c r="R502" t="str">
        <f t="shared" si="38"/>
        <v/>
      </c>
      <c r="S502" t="str">
        <f>IF(CompartenDetalle!G502="","",IF(ISNUMBER(SEARCH("DOBLE GRADO",G502)),"","1"))</f>
        <v/>
      </c>
      <c r="T502" t="str">
        <f>IF(N502=CompartenDetalle!N502,"","*")</f>
        <v/>
      </c>
      <c r="U502" t="str">
        <f>IF(O502=CompartenDetalle!O502,"","*")</f>
        <v/>
      </c>
      <c r="V502" t="str">
        <f>IF(P502=CompartenDetalle!P502,"","*")</f>
        <v/>
      </c>
      <c r="W502" t="str">
        <f>IF(Q502=CompartenDetalle!Q502,"","*")</f>
        <v/>
      </c>
      <c r="X502" t="str">
        <f>IF(R502=CompartenDetalle!R502,"","*")</f>
        <v/>
      </c>
      <c r="Y502" t="str">
        <f>IF(S502=CompartenDetalle!S502,"","*")</f>
        <v/>
      </c>
    </row>
    <row r="503" spans="4:25" hidden="1">
      <c r="D503" t="str">
        <f>_xlfn.CONCAT(CompartenDetalle!C503," - ",CompartenDetalle!D503," - ",CompartenDetalle!E503)</f>
        <v>5 - 2097056 - RECONOCIMIENTO ACADEMICO DE CREDITOS</v>
      </c>
      <c r="G503">
        <f>CompartenDetalle!G503</f>
        <v>0</v>
      </c>
      <c r="I503" t="str">
        <f>_xlfn.CONCAT(CompartenDetalle!H503," - ",CompartenDetalle!I503," - ",CompartenDetalle!J503)</f>
        <v xml:space="preserve"> -  - </v>
      </c>
      <c r="K503">
        <v>7</v>
      </c>
      <c r="L503">
        <v>1</v>
      </c>
      <c r="M503">
        <v>6</v>
      </c>
      <c r="N503">
        <f t="shared" si="35"/>
        <v>0</v>
      </c>
      <c r="O503">
        <f t="shared" si="36"/>
        <v>1</v>
      </c>
      <c r="P503" t="str">
        <f t="shared" si="37"/>
        <v>OK</v>
      </c>
      <c r="Q503">
        <f t="shared" si="39"/>
        <v>0</v>
      </c>
      <c r="R503" t="str">
        <f t="shared" si="38"/>
        <v/>
      </c>
      <c r="S503" t="str">
        <f>IF(CompartenDetalle!G503="","",IF(ISNUMBER(SEARCH("DOBLE GRADO",G503)),"","1"))</f>
        <v/>
      </c>
      <c r="T503" t="str">
        <f>IF(N503=CompartenDetalle!N503,"","*")</f>
        <v/>
      </c>
      <c r="U503" t="str">
        <f>IF(O503=CompartenDetalle!O503,"","*")</f>
        <v/>
      </c>
      <c r="V503" t="str">
        <f>IF(P503=CompartenDetalle!P503,"","*")</f>
        <v/>
      </c>
      <c r="W503" t="str">
        <f>IF(Q503=CompartenDetalle!Q503,"","*")</f>
        <v/>
      </c>
      <c r="X503" t="str">
        <f>IF(R503=CompartenDetalle!R503,"","*")</f>
        <v/>
      </c>
      <c r="Y503" t="str">
        <f>IF(S503=CompartenDetalle!S503,"","*")</f>
        <v/>
      </c>
    </row>
    <row r="504" spans="4:25" hidden="1">
      <c r="D504" t="str">
        <f>_xlfn.CONCAT(CompartenDetalle!C504," - ",CompartenDetalle!D504," - ",CompartenDetalle!E504)</f>
        <v>5 - 2097057 - PRACTICAS EXTERNAS</v>
      </c>
      <c r="G504">
        <f>CompartenDetalle!G504</f>
        <v>0</v>
      </c>
      <c r="I504" t="str">
        <f>_xlfn.CONCAT(CompartenDetalle!H504," - ",CompartenDetalle!I504," - ",CompartenDetalle!J504)</f>
        <v xml:space="preserve"> -  - </v>
      </c>
      <c r="K504">
        <v>7</v>
      </c>
      <c r="L504">
        <v>2</v>
      </c>
      <c r="M504">
        <v>5</v>
      </c>
      <c r="N504">
        <f t="shared" si="35"/>
        <v>0</v>
      </c>
      <c r="O504">
        <f t="shared" si="36"/>
        <v>1</v>
      </c>
      <c r="P504" t="str">
        <f t="shared" si="37"/>
        <v>OK</v>
      </c>
      <c r="Q504">
        <f t="shared" si="39"/>
        <v>0</v>
      </c>
      <c r="R504" t="str">
        <f t="shared" si="38"/>
        <v/>
      </c>
      <c r="S504" t="str">
        <f>IF(CompartenDetalle!G504="","",IF(ISNUMBER(SEARCH("DOBLE GRADO",G504)),"","1"))</f>
        <v/>
      </c>
      <c r="T504" t="str">
        <f>IF(N504=CompartenDetalle!N504,"","*")</f>
        <v/>
      </c>
      <c r="U504" t="str">
        <f>IF(O504=CompartenDetalle!O504,"","*")</f>
        <v/>
      </c>
      <c r="V504" t="str">
        <f>IF(P504=CompartenDetalle!P504,"","*")</f>
        <v/>
      </c>
      <c r="W504" t="str">
        <f>IF(Q504=CompartenDetalle!Q504,"","*")</f>
        <v/>
      </c>
      <c r="X504" t="str">
        <f>IF(R504=CompartenDetalle!R504,"","*")</f>
        <v/>
      </c>
      <c r="Y504" t="str">
        <f>IF(S504=CompartenDetalle!S504,"","*")</f>
        <v/>
      </c>
    </row>
    <row r="505" spans="4:25" hidden="1">
      <c r="D505" t="str">
        <f>_xlfn.CONCAT(CompartenDetalle!C505," - ",CompartenDetalle!D505," - ",CompartenDetalle!E505)</f>
        <v>5 - 2097058 - TRABAJO FIN DE GRADO INGENIERIA INFORMATICA</v>
      </c>
      <c r="G505">
        <f>CompartenDetalle!G505</f>
        <v>0</v>
      </c>
      <c r="I505" t="str">
        <f>_xlfn.CONCAT(CompartenDetalle!H505," - ",CompartenDetalle!I505," - ",CompartenDetalle!J505)</f>
        <v xml:space="preserve"> -  - </v>
      </c>
      <c r="K505">
        <v>18</v>
      </c>
      <c r="L505">
        <v>2</v>
      </c>
      <c r="M505">
        <v>16</v>
      </c>
      <c r="N505">
        <f t="shared" si="35"/>
        <v>0</v>
      </c>
      <c r="O505">
        <f t="shared" si="36"/>
        <v>1</v>
      </c>
      <c r="P505" t="str">
        <f t="shared" si="37"/>
        <v>OK</v>
      </c>
      <c r="Q505">
        <f t="shared" si="39"/>
        <v>0</v>
      </c>
      <c r="R505" t="str">
        <f t="shared" si="38"/>
        <v/>
      </c>
      <c r="S505" t="str">
        <f>IF(CompartenDetalle!G505="","",IF(ISNUMBER(SEARCH("DOBLE GRADO",G505)),"","1"))</f>
        <v/>
      </c>
      <c r="T505" t="str">
        <f>IF(N505=CompartenDetalle!N505,"","*")</f>
        <v/>
      </c>
      <c r="U505" t="str">
        <f>IF(O505=CompartenDetalle!O505,"","*")</f>
        <v/>
      </c>
      <c r="V505" t="str">
        <f>IF(P505=CompartenDetalle!P505,"","*")</f>
        <v/>
      </c>
      <c r="W505" t="str">
        <f>IF(Q505=CompartenDetalle!Q505,"","*")</f>
        <v/>
      </c>
      <c r="X505" t="str">
        <f>IF(R505=CompartenDetalle!R505,"","*")</f>
        <v/>
      </c>
      <c r="Y505" t="str">
        <f>IF(S505=CompartenDetalle!S505,"","*")</f>
        <v/>
      </c>
    </row>
    <row r="506" spans="4:25" hidden="1">
      <c r="D506" t="str">
        <f>_xlfn.CONCAT(CompartenDetalle!C506," - ",CompartenDetalle!D506," - ",CompartenDetalle!E506)</f>
        <v>5 - 2097059 - TRABAJO FIN DE GRADO ADE</v>
      </c>
      <c r="G506">
        <f>CompartenDetalle!G506</f>
        <v>0</v>
      </c>
      <c r="I506" t="str">
        <f>_xlfn.CONCAT(CompartenDetalle!H506," - ",CompartenDetalle!I506," - ",CompartenDetalle!J506)</f>
        <v xml:space="preserve"> -  - </v>
      </c>
      <c r="K506">
        <v>17</v>
      </c>
      <c r="L506">
        <v>2</v>
      </c>
      <c r="M506">
        <v>15</v>
      </c>
      <c r="N506">
        <f t="shared" si="35"/>
        <v>0</v>
      </c>
      <c r="O506">
        <f t="shared" si="36"/>
        <v>1</v>
      </c>
      <c r="P506" t="str">
        <f t="shared" si="37"/>
        <v>OK</v>
      </c>
      <c r="Q506">
        <f t="shared" si="39"/>
        <v>0</v>
      </c>
      <c r="R506" t="str">
        <f t="shared" si="38"/>
        <v/>
      </c>
      <c r="S506" t="str">
        <f>IF(CompartenDetalle!G506="","",IF(ISNUMBER(SEARCH("DOBLE GRADO",G506)),"","1"))</f>
        <v/>
      </c>
      <c r="T506" t="str">
        <f>IF(N506=CompartenDetalle!N506,"","*")</f>
        <v/>
      </c>
      <c r="U506" t="str">
        <f>IF(O506=CompartenDetalle!O506,"","*")</f>
        <v/>
      </c>
      <c r="V506" t="str">
        <f>IF(P506=CompartenDetalle!P506,"","*")</f>
        <v/>
      </c>
      <c r="W506" t="str">
        <f>IF(Q506=CompartenDetalle!Q506,"","*")</f>
        <v/>
      </c>
      <c r="X506" t="str">
        <f>IF(R506=CompartenDetalle!R506,"","*")</f>
        <v/>
      </c>
      <c r="Y506" t="str">
        <f>IF(S506=CompartenDetalle!S506,"","*")</f>
        <v/>
      </c>
    </row>
    <row r="507" spans="4:25" hidden="1">
      <c r="D507" t="str">
        <f>_xlfn.CONCAT(CompartenDetalle!C507," - ",CompartenDetalle!D507," - ",CompartenDetalle!E507)</f>
        <v>1 - 2113001 - TECNOLOGIA DE COMPUTADORES</v>
      </c>
      <c r="G507">
        <f>CompartenDetalle!G507</f>
        <v>0</v>
      </c>
      <c r="I507" t="str">
        <f>_xlfn.CONCAT(CompartenDetalle!H507," - ",CompartenDetalle!I507," - ",CompartenDetalle!J507)</f>
        <v xml:space="preserve"> -  - </v>
      </c>
      <c r="K507">
        <v>9</v>
      </c>
      <c r="L507">
        <v>1</v>
      </c>
      <c r="M507">
        <v>8</v>
      </c>
      <c r="N507">
        <f t="shared" si="35"/>
        <v>0</v>
      </c>
      <c r="O507">
        <f t="shared" si="36"/>
        <v>1</v>
      </c>
      <c r="P507" t="str">
        <f t="shared" si="37"/>
        <v>OK</v>
      </c>
      <c r="Q507">
        <f t="shared" si="39"/>
        <v>1</v>
      </c>
      <c r="R507" t="str">
        <f t="shared" si="38"/>
        <v/>
      </c>
      <c r="S507" t="str">
        <f>IF(CompartenDetalle!G507="","",IF(ISNUMBER(SEARCH("DOBLE GRADO",G507)),"","1"))</f>
        <v/>
      </c>
      <c r="T507" t="str">
        <f>IF(N507=CompartenDetalle!N507,"","*")</f>
        <v/>
      </c>
      <c r="U507" t="str">
        <f>IF(O507=CompartenDetalle!O507,"","*")</f>
        <v/>
      </c>
      <c r="V507" t="str">
        <f>IF(P507=CompartenDetalle!P507,"","*")</f>
        <v/>
      </c>
      <c r="W507" t="str">
        <f>IF(Q507=CompartenDetalle!Q507,"","*")</f>
        <v/>
      </c>
      <c r="X507" t="str">
        <f>IF(R507=CompartenDetalle!R507,"","*")</f>
        <v/>
      </c>
      <c r="Y507" t="str">
        <f>IF(S507=CompartenDetalle!S507,"","*")</f>
        <v/>
      </c>
    </row>
    <row r="508" spans="4:25" hidden="1">
      <c r="D508" t="str">
        <f>_xlfn.CONCAT(CompartenDetalle!C508," - ",CompartenDetalle!D508," - ",CompartenDetalle!E508)</f>
        <v>1 - 2113002 - LOGICA</v>
      </c>
      <c r="G508">
        <f>CompartenDetalle!G508</f>
        <v>0</v>
      </c>
      <c r="I508" t="str">
        <f>_xlfn.CONCAT(CompartenDetalle!H508," - ",CompartenDetalle!I508," - ",CompartenDetalle!J508)</f>
        <v xml:space="preserve"> -  - </v>
      </c>
      <c r="K508">
        <v>10</v>
      </c>
      <c r="L508">
        <v>1</v>
      </c>
      <c r="M508">
        <v>9</v>
      </c>
      <c r="N508">
        <f t="shared" si="35"/>
        <v>0</v>
      </c>
      <c r="O508">
        <f t="shared" si="36"/>
        <v>1</v>
      </c>
      <c r="P508" t="str">
        <f t="shared" si="37"/>
        <v>OK</v>
      </c>
      <c r="Q508">
        <f t="shared" si="39"/>
        <v>1</v>
      </c>
      <c r="R508" t="str">
        <f t="shared" si="38"/>
        <v/>
      </c>
      <c r="S508" t="str">
        <f>IF(CompartenDetalle!G508="","",IF(ISNUMBER(SEARCH("DOBLE GRADO",G508)),"","1"))</f>
        <v/>
      </c>
      <c r="T508" t="str">
        <f>IF(N508=CompartenDetalle!N508,"","*")</f>
        <v/>
      </c>
      <c r="U508" t="str">
        <f>IF(O508=CompartenDetalle!O508,"","*")</f>
        <v/>
      </c>
      <c r="V508" t="str">
        <f>IF(P508=CompartenDetalle!P508,"","*")</f>
        <v/>
      </c>
      <c r="W508" t="str">
        <f>IF(Q508=CompartenDetalle!Q508,"","*")</f>
        <v/>
      </c>
      <c r="X508" t="str">
        <f>IF(R508=CompartenDetalle!R508,"","*")</f>
        <v/>
      </c>
      <c r="Y508" t="str">
        <f>IF(S508=CompartenDetalle!S508,"","*")</f>
        <v/>
      </c>
    </row>
    <row r="509" spans="4:25" hidden="1">
      <c r="D509" t="str">
        <f>_xlfn.CONCAT(CompartenDetalle!C509," - ",CompartenDetalle!D509," - ",CompartenDetalle!E509)</f>
        <v>1 - 2113003 - FUNDAMENTOS FISICOS DE LOS COMPUTADORES</v>
      </c>
      <c r="G509">
        <f>CompartenDetalle!G509</f>
        <v>0</v>
      </c>
      <c r="I509" t="str">
        <f>_xlfn.CONCAT(CompartenDetalle!H509," - ",CompartenDetalle!I509," - ",CompartenDetalle!J509)</f>
        <v xml:space="preserve"> -  - </v>
      </c>
      <c r="K509">
        <v>11</v>
      </c>
      <c r="L509">
        <v>2</v>
      </c>
      <c r="M509">
        <v>9</v>
      </c>
      <c r="N509">
        <f t="shared" si="35"/>
        <v>0</v>
      </c>
      <c r="O509">
        <f t="shared" si="36"/>
        <v>1</v>
      </c>
      <c r="P509" t="str">
        <f t="shared" si="37"/>
        <v>OK</v>
      </c>
      <c r="Q509">
        <f t="shared" si="39"/>
        <v>1</v>
      </c>
      <c r="R509" t="str">
        <f t="shared" si="38"/>
        <v/>
      </c>
      <c r="S509" t="str">
        <f>IF(CompartenDetalle!G509="","",IF(ISNUMBER(SEARCH("DOBLE GRADO",G509)),"","1"))</f>
        <v/>
      </c>
      <c r="T509" t="str">
        <f>IF(N509=CompartenDetalle!N509,"","*")</f>
        <v/>
      </c>
      <c r="U509" t="str">
        <f>IF(O509=CompartenDetalle!O509,"","*")</f>
        <v/>
      </c>
      <c r="V509" t="str">
        <f>IF(P509=CompartenDetalle!P509,"","*")</f>
        <v/>
      </c>
      <c r="W509" t="str">
        <f>IF(Q509=CompartenDetalle!Q509,"","*")</f>
        <v/>
      </c>
      <c r="X509" t="str">
        <f>IF(R509=CompartenDetalle!R509,"","*")</f>
        <v/>
      </c>
      <c r="Y509" t="str">
        <f>IF(S509=CompartenDetalle!S509,"","*")</f>
        <v/>
      </c>
    </row>
    <row r="510" spans="4:25" hidden="1">
      <c r="D510" t="str">
        <f>_xlfn.CONCAT(CompartenDetalle!C510," - ",CompartenDetalle!D510," - ",CompartenDetalle!E510)</f>
        <v>1 - 2113004 - INTRODUCCION A LA PROGRAMACION</v>
      </c>
      <c r="G510">
        <f>CompartenDetalle!G510</f>
        <v>0</v>
      </c>
      <c r="I510" t="str">
        <f>_xlfn.CONCAT(CompartenDetalle!H510," - ",CompartenDetalle!I510," - ",CompartenDetalle!J510)</f>
        <v xml:space="preserve"> -  - </v>
      </c>
      <c r="K510">
        <v>10</v>
      </c>
      <c r="L510">
        <v>2</v>
      </c>
      <c r="M510">
        <v>8</v>
      </c>
      <c r="N510">
        <f t="shared" si="35"/>
        <v>0</v>
      </c>
      <c r="O510">
        <f t="shared" si="36"/>
        <v>1</v>
      </c>
      <c r="P510" t="str">
        <f t="shared" si="37"/>
        <v>OK</v>
      </c>
      <c r="Q510">
        <f t="shared" si="39"/>
        <v>1</v>
      </c>
      <c r="R510" t="str">
        <f t="shared" si="38"/>
        <v/>
      </c>
      <c r="S510" t="str">
        <f>IF(CompartenDetalle!G510="","",IF(ISNUMBER(SEARCH("DOBLE GRADO",G510)),"","1"))</f>
        <v/>
      </c>
      <c r="T510" t="str">
        <f>IF(N510=CompartenDetalle!N510,"","*")</f>
        <v/>
      </c>
      <c r="U510" t="str">
        <f>IF(O510=CompartenDetalle!O510,"","*")</f>
        <v/>
      </c>
      <c r="V510" t="str">
        <f>IF(P510=CompartenDetalle!P510,"","*")</f>
        <v/>
      </c>
      <c r="W510" t="str">
        <f>IF(Q510=CompartenDetalle!Q510,"","*")</f>
        <v/>
      </c>
      <c r="X510" t="str">
        <f>IF(R510=CompartenDetalle!R510,"","*")</f>
        <v/>
      </c>
      <c r="Y510" t="str">
        <f>IF(S510=CompartenDetalle!S510,"","*")</f>
        <v/>
      </c>
    </row>
    <row r="511" spans="4:25" hidden="1">
      <c r="D511" t="str">
        <f>_xlfn.CONCAT(CompartenDetalle!C511," - ",CompartenDetalle!D511," - ",CompartenDetalle!E511)</f>
        <v>1 - 2113005 - MATEMATICA DISCRETA Y ALGEBRA</v>
      </c>
      <c r="G511">
        <f>CompartenDetalle!G511</f>
        <v>0</v>
      </c>
      <c r="I511" t="str">
        <f>_xlfn.CONCAT(CompartenDetalle!H511," - ",CompartenDetalle!I511," - ",CompartenDetalle!J511)</f>
        <v xml:space="preserve"> -  - </v>
      </c>
      <c r="K511">
        <v>11</v>
      </c>
      <c r="L511">
        <v>1</v>
      </c>
      <c r="M511">
        <v>10</v>
      </c>
      <c r="N511">
        <f t="shared" si="35"/>
        <v>0</v>
      </c>
      <c r="O511">
        <f t="shared" si="36"/>
        <v>1</v>
      </c>
      <c r="P511" t="str">
        <f t="shared" si="37"/>
        <v>OK</v>
      </c>
      <c r="Q511">
        <f t="shared" si="39"/>
        <v>1</v>
      </c>
      <c r="R511" t="str">
        <f t="shared" si="38"/>
        <v/>
      </c>
      <c r="S511" t="str">
        <f>IF(CompartenDetalle!G511="","",IF(ISNUMBER(SEARCH("DOBLE GRADO",G511)),"","1"))</f>
        <v/>
      </c>
      <c r="T511" t="str">
        <f>IF(N511=CompartenDetalle!N511,"","*")</f>
        <v/>
      </c>
      <c r="U511" t="str">
        <f>IF(O511=CompartenDetalle!O511,"","*")</f>
        <v/>
      </c>
      <c r="V511" t="str">
        <f>IF(P511=CompartenDetalle!P511,"","*")</f>
        <v/>
      </c>
      <c r="W511" t="str">
        <f>IF(Q511=CompartenDetalle!Q511,"","*")</f>
        <v/>
      </c>
      <c r="X511" t="str">
        <f>IF(R511=CompartenDetalle!R511,"","*")</f>
        <v/>
      </c>
      <c r="Y511" t="str">
        <f>IF(S511=CompartenDetalle!S511,"","*")</f>
        <v/>
      </c>
    </row>
    <row r="512" spans="4:25" hidden="1">
      <c r="D512" t="str">
        <f>_xlfn.CONCAT(CompartenDetalle!C512," - ",CompartenDetalle!D512," - ",CompartenDetalle!E512)</f>
        <v>1 - 2113006 - CALCULO</v>
      </c>
      <c r="G512">
        <f>CompartenDetalle!G512</f>
        <v>0</v>
      </c>
      <c r="I512" t="str">
        <f>_xlfn.CONCAT(CompartenDetalle!H512," - ",CompartenDetalle!I512," - ",CompartenDetalle!J512)</f>
        <v xml:space="preserve"> -  - </v>
      </c>
      <c r="K512">
        <v>14</v>
      </c>
      <c r="L512">
        <v>2</v>
      </c>
      <c r="M512">
        <v>12</v>
      </c>
      <c r="N512">
        <f t="shared" si="35"/>
        <v>0</v>
      </c>
      <c r="O512">
        <f t="shared" si="36"/>
        <v>1</v>
      </c>
      <c r="P512" t="str">
        <f t="shared" si="37"/>
        <v>OK</v>
      </c>
      <c r="Q512">
        <f t="shared" si="39"/>
        <v>1</v>
      </c>
      <c r="R512" t="str">
        <f t="shared" si="38"/>
        <v/>
      </c>
      <c r="S512" t="str">
        <f>IF(CompartenDetalle!G512="","",IF(ISNUMBER(SEARCH("DOBLE GRADO",G512)),"","1"))</f>
        <v/>
      </c>
      <c r="T512" t="str">
        <f>IF(N512=CompartenDetalle!N512,"","*")</f>
        <v/>
      </c>
      <c r="U512" t="str">
        <f>IF(O512=CompartenDetalle!O512,"","*")</f>
        <v/>
      </c>
      <c r="V512" t="str">
        <f>IF(P512=CompartenDetalle!P512,"","*")</f>
        <v/>
      </c>
      <c r="W512" t="str">
        <f>IF(Q512=CompartenDetalle!Q512,"","*")</f>
        <v/>
      </c>
      <c r="X512" t="str">
        <f>IF(R512=CompartenDetalle!R512,"","*")</f>
        <v/>
      </c>
      <c r="Y512" t="str">
        <f>IF(S512=CompartenDetalle!S512,"","*")</f>
        <v/>
      </c>
    </row>
    <row r="513" spans="4:25" hidden="1">
      <c r="D513" t="str">
        <f>_xlfn.CONCAT(CompartenDetalle!C513," - ",CompartenDetalle!D513," - ",CompartenDetalle!E513)</f>
        <v>1 - 2113007 - PRINCIPIOS JURIDICOS BASICOS, DEONTOLOGIA PROFESIONAL E IGUALDAD</v>
      </c>
      <c r="G513">
        <f>CompartenDetalle!G513</f>
        <v>0</v>
      </c>
      <c r="I513" t="str">
        <f>_xlfn.CONCAT(CompartenDetalle!H513," - ",CompartenDetalle!I513," - ",CompartenDetalle!J513)</f>
        <v xml:space="preserve"> -  - </v>
      </c>
      <c r="K513">
        <v>9</v>
      </c>
      <c r="L513">
        <v>1</v>
      </c>
      <c r="M513">
        <v>8</v>
      </c>
      <c r="N513">
        <f t="shared" si="35"/>
        <v>0</v>
      </c>
      <c r="O513">
        <f t="shared" si="36"/>
        <v>1</v>
      </c>
      <c r="P513" t="str">
        <f t="shared" si="37"/>
        <v>OK</v>
      </c>
      <c r="Q513">
        <f t="shared" si="39"/>
        <v>1</v>
      </c>
      <c r="R513" t="str">
        <f t="shared" si="38"/>
        <v/>
      </c>
      <c r="S513" t="str">
        <f>IF(CompartenDetalle!G513="","",IF(ISNUMBER(SEARCH("DOBLE GRADO",G513)),"","1"))</f>
        <v/>
      </c>
      <c r="T513" t="str">
        <f>IF(N513=CompartenDetalle!N513,"","*")</f>
        <v/>
      </c>
      <c r="U513" t="str">
        <f>IF(O513=CompartenDetalle!O513,"","*")</f>
        <v/>
      </c>
      <c r="V513" t="str">
        <f>IF(P513=CompartenDetalle!P513,"","*")</f>
        <v/>
      </c>
      <c r="W513" t="str">
        <f>IF(Q513=CompartenDetalle!Q513,"","*")</f>
        <v/>
      </c>
      <c r="X513" t="str">
        <f>IF(R513=CompartenDetalle!R513,"","*")</f>
        <v/>
      </c>
      <c r="Y513" t="str">
        <f>IF(S513=CompartenDetalle!S513,"","*")</f>
        <v/>
      </c>
    </row>
    <row r="514" spans="4:25" hidden="1">
      <c r="D514" t="str">
        <f>_xlfn.CONCAT(CompartenDetalle!C514," - ",CompartenDetalle!D514," - ",CompartenDetalle!E514)</f>
        <v>1 - 2113008 - ESTRUCTURAS DE DATOS</v>
      </c>
      <c r="G514">
        <f>CompartenDetalle!G514</f>
        <v>0</v>
      </c>
      <c r="I514" t="str">
        <f>_xlfn.CONCAT(CompartenDetalle!H514," - ",CompartenDetalle!I514," - ",CompartenDetalle!J514)</f>
        <v xml:space="preserve"> -  - </v>
      </c>
      <c r="K514">
        <v>15</v>
      </c>
      <c r="L514">
        <v>4</v>
      </c>
      <c r="M514">
        <v>11</v>
      </c>
      <c r="N514">
        <f t="shared" si="35"/>
        <v>0</v>
      </c>
      <c r="O514">
        <f t="shared" si="36"/>
        <v>1</v>
      </c>
      <c r="P514" t="str">
        <f t="shared" si="37"/>
        <v>OK</v>
      </c>
      <c r="Q514">
        <f t="shared" si="39"/>
        <v>1</v>
      </c>
      <c r="R514" t="str">
        <f t="shared" si="38"/>
        <v/>
      </c>
      <c r="S514" t="str">
        <f>IF(CompartenDetalle!G514="","",IF(ISNUMBER(SEARCH("DOBLE GRADO",G514)),"","1"))</f>
        <v/>
      </c>
      <c r="T514" t="str">
        <f>IF(N514=CompartenDetalle!N514,"","*")</f>
        <v/>
      </c>
      <c r="U514" t="str">
        <f>IF(O514=CompartenDetalle!O514,"","*")</f>
        <v/>
      </c>
      <c r="V514" t="str">
        <f>IF(P514=CompartenDetalle!P514,"","*")</f>
        <v/>
      </c>
      <c r="W514" t="str">
        <f>IF(Q514=CompartenDetalle!Q514,"","*")</f>
        <v/>
      </c>
      <c r="X514" t="str">
        <f>IF(R514=CompartenDetalle!R514,"","*")</f>
        <v/>
      </c>
      <c r="Y514" t="str">
        <f>IF(S514=CompartenDetalle!S514,"","*")</f>
        <v/>
      </c>
    </row>
    <row r="515" spans="4:25" hidden="1">
      <c r="D515" t="str">
        <f>_xlfn.CONCAT(CompartenDetalle!C515," - ",CompartenDetalle!D515," - ",CompartenDetalle!E515)</f>
        <v>1 - 2113009 - ESTRUCTURA DE COMPUTADORES</v>
      </c>
      <c r="G515">
        <f>CompartenDetalle!G515</f>
        <v>0</v>
      </c>
      <c r="I515" t="str">
        <f>_xlfn.CONCAT(CompartenDetalle!H515," - ",CompartenDetalle!I515," - ",CompartenDetalle!J515)</f>
        <v xml:space="preserve"> -  - </v>
      </c>
      <c r="K515">
        <v>11</v>
      </c>
      <c r="L515">
        <v>3</v>
      </c>
      <c r="M515">
        <v>8</v>
      </c>
      <c r="N515">
        <f t="shared" ref="N515:N578" si="40">IF(I515&lt;&gt;" -  - ",COUNTIF($I$2:$I$1176,I515),0)</f>
        <v>0</v>
      </c>
      <c r="O515">
        <f t="shared" ref="O515:O578" si="41">COUNTIF($D$2:$D$1176,D515)</f>
        <v>1</v>
      </c>
      <c r="P515" t="str">
        <f t="shared" ref="P515:P578" si="42">IF(I515=D515,1,"OK")</f>
        <v>OK</v>
      </c>
      <c r="Q515">
        <f t="shared" si="39"/>
        <v>1</v>
      </c>
      <c r="R515" t="str">
        <f t="shared" ref="R515:R578" si="43">IF(I515=" -  - ","",COUNTIF($D$2:$D$1176,I515))</f>
        <v/>
      </c>
      <c r="S515" t="str">
        <f>IF(CompartenDetalle!G515="","",IF(ISNUMBER(SEARCH("DOBLE GRADO",G515)),"","1"))</f>
        <v/>
      </c>
      <c r="T515" t="str">
        <f>IF(N515=CompartenDetalle!N515,"","*")</f>
        <v/>
      </c>
      <c r="U515" t="str">
        <f>IF(O515=CompartenDetalle!O515,"","*")</f>
        <v/>
      </c>
      <c r="V515" t="str">
        <f>IF(P515=CompartenDetalle!P515,"","*")</f>
        <v/>
      </c>
      <c r="W515" t="str">
        <f>IF(Q515=CompartenDetalle!Q515,"","*")</f>
        <v/>
      </c>
      <c r="X515" t="str">
        <f>IF(R515=CompartenDetalle!R515,"","*")</f>
        <v/>
      </c>
      <c r="Y515" t="str">
        <f>IF(S515=CompartenDetalle!S515,"","*")</f>
        <v/>
      </c>
    </row>
    <row r="516" spans="4:25" hidden="1">
      <c r="D516" t="str">
        <f>_xlfn.CONCAT(CompartenDetalle!C516," - ",CompartenDetalle!D516," - ",CompartenDetalle!E516)</f>
        <v>1 - 2113010 - INFORMATICA Y SOCIEDAD</v>
      </c>
      <c r="G516">
        <f>CompartenDetalle!G516</f>
        <v>0</v>
      </c>
      <c r="I516" t="str">
        <f>_xlfn.CONCAT(CompartenDetalle!H516," - ",CompartenDetalle!I516," - ",CompartenDetalle!J516)</f>
        <v xml:space="preserve"> -  - </v>
      </c>
      <c r="K516">
        <v>10</v>
      </c>
      <c r="L516">
        <v>2</v>
      </c>
      <c r="M516">
        <v>8</v>
      </c>
      <c r="N516">
        <f t="shared" si="40"/>
        <v>0</v>
      </c>
      <c r="O516">
        <f t="shared" si="41"/>
        <v>1</v>
      </c>
      <c r="P516" t="str">
        <f t="shared" si="42"/>
        <v>OK</v>
      </c>
      <c r="Q516">
        <f t="shared" ref="Q516:Q579" si="44">COUNTIF($I$2:$I$1176,D516)</f>
        <v>1</v>
      </c>
      <c r="R516" t="str">
        <f t="shared" si="43"/>
        <v/>
      </c>
      <c r="S516" t="str">
        <f>IF(CompartenDetalle!G516="","",IF(ISNUMBER(SEARCH("DOBLE GRADO",G516)),"","1"))</f>
        <v/>
      </c>
      <c r="T516" t="str">
        <f>IF(N516=CompartenDetalle!N516,"","*")</f>
        <v/>
      </c>
      <c r="U516" t="str">
        <f>IF(O516=CompartenDetalle!O516,"","*")</f>
        <v/>
      </c>
      <c r="V516" t="str">
        <f>IF(P516=CompartenDetalle!P516,"","*")</f>
        <v/>
      </c>
      <c r="W516" t="str">
        <f>IF(Q516=CompartenDetalle!Q516,"","*")</f>
        <v/>
      </c>
      <c r="X516" t="str">
        <f>IF(R516=CompartenDetalle!R516,"","*")</f>
        <v/>
      </c>
      <c r="Y516" t="str">
        <f>IF(S516=CompartenDetalle!S516,"","*")</f>
        <v/>
      </c>
    </row>
    <row r="517" spans="4:25" hidden="1">
      <c r="D517" t="str">
        <f>_xlfn.CONCAT(CompartenDetalle!C517," - ",CompartenDetalle!D517," - ",CompartenDetalle!E517)</f>
        <v>2 - 2113011 - ESTADISTICA</v>
      </c>
      <c r="G517">
        <f>CompartenDetalle!G517</f>
        <v>0</v>
      </c>
      <c r="I517" t="str">
        <f>_xlfn.CONCAT(CompartenDetalle!H517," - ",CompartenDetalle!I517," - ",CompartenDetalle!J517)</f>
        <v xml:space="preserve"> -  - </v>
      </c>
      <c r="K517">
        <v>11</v>
      </c>
      <c r="L517">
        <v>3</v>
      </c>
      <c r="M517">
        <v>8</v>
      </c>
      <c r="N517">
        <f t="shared" si="40"/>
        <v>0</v>
      </c>
      <c r="O517">
        <f t="shared" si="41"/>
        <v>1</v>
      </c>
      <c r="P517" t="str">
        <f t="shared" si="42"/>
        <v>OK</v>
      </c>
      <c r="Q517">
        <f t="shared" si="44"/>
        <v>1</v>
      </c>
      <c r="R517" t="str">
        <f t="shared" si="43"/>
        <v/>
      </c>
      <c r="S517" t="str">
        <f>IF(CompartenDetalle!G517="","",IF(ISNUMBER(SEARCH("DOBLE GRADO",G517)),"","1"))</f>
        <v/>
      </c>
      <c r="T517" t="str">
        <f>IF(N517=CompartenDetalle!N517,"","*")</f>
        <v/>
      </c>
      <c r="U517" t="str">
        <f>IF(O517=CompartenDetalle!O517,"","*")</f>
        <v/>
      </c>
      <c r="V517" t="str">
        <f>IF(P517=CompartenDetalle!P517,"","*")</f>
        <v/>
      </c>
      <c r="W517" t="str">
        <f>IF(Q517=CompartenDetalle!Q517,"","*")</f>
        <v/>
      </c>
      <c r="X517" t="str">
        <f>IF(R517=CompartenDetalle!R517,"","*")</f>
        <v/>
      </c>
      <c r="Y517" t="str">
        <f>IF(S517=CompartenDetalle!S517,"","*")</f>
        <v/>
      </c>
    </row>
    <row r="518" spans="4:25" hidden="1">
      <c r="D518" t="str">
        <f>_xlfn.CONCAT(CompartenDetalle!C518," - ",CompartenDetalle!D518," - ",CompartenDetalle!E518)</f>
        <v>2 - 2113012 - PROGRAMACION ORIENTADA A OBJETOS</v>
      </c>
      <c r="G518">
        <f>CompartenDetalle!G518</f>
        <v>0</v>
      </c>
      <c r="I518" t="str">
        <f>_xlfn.CONCAT(CompartenDetalle!H518," - ",CompartenDetalle!I518," - ",CompartenDetalle!J518)</f>
        <v xml:space="preserve"> -  - </v>
      </c>
      <c r="K518">
        <v>11</v>
      </c>
      <c r="L518">
        <v>2</v>
      </c>
      <c r="M518">
        <v>9</v>
      </c>
      <c r="N518">
        <f t="shared" si="40"/>
        <v>0</v>
      </c>
      <c r="O518">
        <f t="shared" si="41"/>
        <v>1</v>
      </c>
      <c r="P518" t="str">
        <f t="shared" si="42"/>
        <v>OK</v>
      </c>
      <c r="Q518">
        <f t="shared" si="44"/>
        <v>1</v>
      </c>
      <c r="R518" t="str">
        <f t="shared" si="43"/>
        <v/>
      </c>
      <c r="S518" t="str">
        <f>IF(CompartenDetalle!G518="","",IF(ISNUMBER(SEARCH("DOBLE GRADO",G518)),"","1"))</f>
        <v/>
      </c>
      <c r="T518" t="str">
        <f>IF(N518=CompartenDetalle!N518,"","*")</f>
        <v/>
      </c>
      <c r="U518" t="str">
        <f>IF(O518=CompartenDetalle!O518,"","*")</f>
        <v/>
      </c>
      <c r="V518" t="str">
        <f>IF(P518=CompartenDetalle!P518,"","*")</f>
        <v/>
      </c>
      <c r="W518" t="str">
        <f>IF(Q518=CompartenDetalle!Q518,"","*")</f>
        <v/>
      </c>
      <c r="X518" t="str">
        <f>IF(R518=CompartenDetalle!R518,"","*")</f>
        <v/>
      </c>
      <c r="Y518" t="str">
        <f>IF(S518=CompartenDetalle!S518,"","*")</f>
        <v/>
      </c>
    </row>
    <row r="519" spans="4:25" hidden="1">
      <c r="D519" t="str">
        <f>_xlfn.CONCAT(CompartenDetalle!C519," - ",CompartenDetalle!D519," - ",CompartenDetalle!E519)</f>
        <v>2 - 2113013 - BASES DE DATOS</v>
      </c>
      <c r="G519">
        <f>CompartenDetalle!G519</f>
        <v>0</v>
      </c>
      <c r="I519" t="str">
        <f>_xlfn.CONCAT(CompartenDetalle!H519," - ",CompartenDetalle!I519," - ",CompartenDetalle!J519)</f>
        <v xml:space="preserve"> -  - </v>
      </c>
      <c r="K519">
        <v>12</v>
      </c>
      <c r="L519">
        <v>4</v>
      </c>
      <c r="M519">
        <v>8</v>
      </c>
      <c r="N519">
        <f t="shared" si="40"/>
        <v>0</v>
      </c>
      <c r="O519">
        <f t="shared" si="41"/>
        <v>1</v>
      </c>
      <c r="P519" t="str">
        <f t="shared" si="42"/>
        <v>OK</v>
      </c>
      <c r="Q519">
        <f t="shared" si="44"/>
        <v>1</v>
      </c>
      <c r="R519" t="str">
        <f t="shared" si="43"/>
        <v/>
      </c>
      <c r="S519" t="str">
        <f>IF(CompartenDetalle!G519="","",IF(ISNUMBER(SEARCH("DOBLE GRADO",G519)),"","1"))</f>
        <v/>
      </c>
      <c r="T519" t="str">
        <f>IF(N519=CompartenDetalle!N519,"","*")</f>
        <v/>
      </c>
      <c r="U519" t="str">
        <f>IF(O519=CompartenDetalle!O519,"","*")</f>
        <v/>
      </c>
      <c r="V519" t="str">
        <f>IF(P519=CompartenDetalle!P519,"","*")</f>
        <v/>
      </c>
      <c r="W519" t="str">
        <f>IF(Q519=CompartenDetalle!Q519,"","*")</f>
        <v/>
      </c>
      <c r="X519" t="str">
        <f>IF(R519=CompartenDetalle!R519,"","*")</f>
        <v/>
      </c>
      <c r="Y519" t="str">
        <f>IF(S519=CompartenDetalle!S519,"","*")</f>
        <v/>
      </c>
    </row>
    <row r="520" spans="4:25" hidden="1">
      <c r="D520" t="str">
        <f>_xlfn.CONCAT(CompartenDetalle!C520," - ",CompartenDetalle!D520," - ",CompartenDetalle!E520)</f>
        <v>2 - 2113014 - TEORIA DE AUTOMATAS Y LENGUAJES FORMALES</v>
      </c>
      <c r="G520">
        <f>CompartenDetalle!G520</f>
        <v>0</v>
      </c>
      <c r="I520" t="str">
        <f>_xlfn.CONCAT(CompartenDetalle!H520," - ",CompartenDetalle!I520," - ",CompartenDetalle!J520)</f>
        <v xml:space="preserve"> -  - </v>
      </c>
      <c r="K520">
        <v>13</v>
      </c>
      <c r="L520">
        <v>4</v>
      </c>
      <c r="M520">
        <v>9</v>
      </c>
      <c r="N520">
        <f t="shared" si="40"/>
        <v>0</v>
      </c>
      <c r="O520">
        <f t="shared" si="41"/>
        <v>1</v>
      </c>
      <c r="P520" t="str">
        <f t="shared" si="42"/>
        <v>OK</v>
      </c>
      <c r="Q520">
        <f t="shared" si="44"/>
        <v>1</v>
      </c>
      <c r="R520" t="str">
        <f t="shared" si="43"/>
        <v/>
      </c>
      <c r="S520" t="str">
        <f>IF(CompartenDetalle!G520="","",IF(ISNUMBER(SEARCH("DOBLE GRADO",G520)),"","1"))</f>
        <v/>
      </c>
      <c r="T520" t="str">
        <f>IF(N520=CompartenDetalle!N520,"","*")</f>
        <v/>
      </c>
      <c r="U520" t="str">
        <f>IF(O520=CompartenDetalle!O520,"","*")</f>
        <v/>
      </c>
      <c r="V520" t="str">
        <f>IF(P520=CompartenDetalle!P520,"","*")</f>
        <v/>
      </c>
      <c r="W520" t="str">
        <f>IF(Q520=CompartenDetalle!Q520,"","*")</f>
        <v/>
      </c>
      <c r="X520" t="str">
        <f>IF(R520=CompartenDetalle!R520,"","*")</f>
        <v/>
      </c>
      <c r="Y520" t="str">
        <f>IF(S520=CompartenDetalle!S520,"","*")</f>
        <v/>
      </c>
    </row>
    <row r="521" spans="4:25" hidden="1">
      <c r="D521" t="str">
        <f>_xlfn.CONCAT(CompartenDetalle!C521," - ",CompartenDetalle!D521," - ",CompartenDetalle!E521)</f>
        <v>2 - 2113015 - IDIOMA MODERNO</v>
      </c>
      <c r="G521">
        <f>CompartenDetalle!G521</f>
        <v>0</v>
      </c>
      <c r="I521" t="str">
        <f>_xlfn.CONCAT(CompartenDetalle!H521," - ",CompartenDetalle!I521," - ",CompartenDetalle!J521)</f>
        <v xml:space="preserve"> -  - </v>
      </c>
      <c r="K521">
        <v>5</v>
      </c>
      <c r="L521">
        <v>0</v>
      </c>
      <c r="M521">
        <v>5</v>
      </c>
      <c r="N521">
        <f t="shared" si="40"/>
        <v>0</v>
      </c>
      <c r="O521">
        <f t="shared" si="41"/>
        <v>1</v>
      </c>
      <c r="P521" t="str">
        <f t="shared" si="42"/>
        <v>OK</v>
      </c>
      <c r="Q521">
        <f t="shared" si="44"/>
        <v>0</v>
      </c>
      <c r="R521" t="str">
        <f t="shared" si="43"/>
        <v/>
      </c>
      <c r="S521" t="str">
        <f>IF(CompartenDetalle!G521="","",IF(ISNUMBER(SEARCH("DOBLE GRADO",G521)),"","1"))</f>
        <v/>
      </c>
      <c r="T521" t="str">
        <f>IF(N521=CompartenDetalle!N521,"","*")</f>
        <v/>
      </c>
      <c r="U521" t="str">
        <f>IF(O521=CompartenDetalle!O521,"","*")</f>
        <v/>
      </c>
      <c r="V521" t="str">
        <f>IF(P521=CompartenDetalle!P521,"","*")</f>
        <v/>
      </c>
      <c r="W521" t="str">
        <f>IF(Q521=CompartenDetalle!Q521,"","*")</f>
        <v/>
      </c>
      <c r="X521" t="str">
        <f>IF(R521=CompartenDetalle!R521,"","*")</f>
        <v/>
      </c>
      <c r="Y521" t="str">
        <f>IF(S521=CompartenDetalle!S521,"","*")</f>
        <v/>
      </c>
    </row>
    <row r="522" spans="4:25" hidden="1">
      <c r="D522" t="str">
        <f>_xlfn.CONCAT(CompartenDetalle!C522," - ",CompartenDetalle!D522," - ",CompartenDetalle!E522)</f>
        <v>2 - 2113016 - ORGANIZACION DE COMPUTADORES</v>
      </c>
      <c r="G522">
        <f>CompartenDetalle!G522</f>
        <v>0</v>
      </c>
      <c r="I522" t="str">
        <f>_xlfn.CONCAT(CompartenDetalle!H522," - ",CompartenDetalle!I522," - ",CompartenDetalle!J522)</f>
        <v xml:space="preserve"> -  - </v>
      </c>
      <c r="K522">
        <v>13</v>
      </c>
      <c r="L522">
        <v>4</v>
      </c>
      <c r="M522">
        <v>9</v>
      </c>
      <c r="N522">
        <f t="shared" si="40"/>
        <v>0</v>
      </c>
      <c r="O522">
        <f t="shared" si="41"/>
        <v>1</v>
      </c>
      <c r="P522" t="str">
        <f t="shared" si="42"/>
        <v>OK</v>
      </c>
      <c r="Q522">
        <f t="shared" si="44"/>
        <v>1</v>
      </c>
      <c r="R522" t="str">
        <f t="shared" si="43"/>
        <v/>
      </c>
      <c r="S522" t="str">
        <f>IF(CompartenDetalle!G522="","",IF(ISNUMBER(SEARCH("DOBLE GRADO",G522)),"","1"))</f>
        <v/>
      </c>
      <c r="T522" t="str">
        <f>IF(N522=CompartenDetalle!N522,"","*")</f>
        <v/>
      </c>
      <c r="U522" t="str">
        <f>IF(O522=CompartenDetalle!O522,"","*")</f>
        <v/>
      </c>
      <c r="V522" t="str">
        <f>IF(P522=CompartenDetalle!P522,"","*")</f>
        <v/>
      </c>
      <c r="W522" t="str">
        <f>IF(Q522=CompartenDetalle!Q522,"","*")</f>
        <v/>
      </c>
      <c r="X522" t="str">
        <f>IF(R522=CompartenDetalle!R522,"","*")</f>
        <v/>
      </c>
      <c r="Y522" t="str">
        <f>IF(S522=CompartenDetalle!S522,"","*")</f>
        <v/>
      </c>
    </row>
    <row r="523" spans="4:25" hidden="1">
      <c r="D523" t="str">
        <f>_xlfn.CONCAT(CompartenDetalle!C523," - ",CompartenDetalle!D523," - ",CompartenDetalle!E523)</f>
        <v>2 - 2113017 - METODOS OPERATIVOS Y ESTADISTICOS DE GESTION</v>
      </c>
      <c r="G523">
        <f>CompartenDetalle!G523</f>
        <v>0</v>
      </c>
      <c r="I523" t="str">
        <f>_xlfn.CONCAT(CompartenDetalle!H523," - ",CompartenDetalle!I523," - ",CompartenDetalle!J523)</f>
        <v xml:space="preserve"> -  - </v>
      </c>
      <c r="K523">
        <v>11</v>
      </c>
      <c r="L523">
        <v>4</v>
      </c>
      <c r="M523">
        <v>7</v>
      </c>
      <c r="N523">
        <f t="shared" si="40"/>
        <v>0</v>
      </c>
      <c r="O523">
        <f t="shared" si="41"/>
        <v>1</v>
      </c>
      <c r="P523" t="str">
        <f t="shared" si="42"/>
        <v>OK</v>
      </c>
      <c r="Q523">
        <f t="shared" si="44"/>
        <v>1</v>
      </c>
      <c r="R523" t="str">
        <f t="shared" si="43"/>
        <v/>
      </c>
      <c r="S523" t="str">
        <f>IF(CompartenDetalle!G523="","",IF(ISNUMBER(SEARCH("DOBLE GRADO",G523)),"","1"))</f>
        <v/>
      </c>
      <c r="T523" t="str">
        <f>IF(N523=CompartenDetalle!N523,"","*")</f>
        <v/>
      </c>
      <c r="U523" t="str">
        <f>IF(O523=CompartenDetalle!O523,"","*")</f>
        <v/>
      </c>
      <c r="V523" t="str">
        <f>IF(P523=CompartenDetalle!P523,"","*")</f>
        <v/>
      </c>
      <c r="W523" t="str">
        <f>IF(Q523=CompartenDetalle!Q523,"","*")</f>
        <v/>
      </c>
      <c r="X523" t="str">
        <f>IF(R523=CompartenDetalle!R523,"","*")</f>
        <v/>
      </c>
      <c r="Y523" t="str">
        <f>IF(S523=CompartenDetalle!S523,"","*")</f>
        <v/>
      </c>
    </row>
    <row r="524" spans="4:25" hidden="1">
      <c r="D524" t="str">
        <f>_xlfn.CONCAT(CompartenDetalle!C524," - ",CompartenDetalle!D524," - ",CompartenDetalle!E524)</f>
        <v>2 - 2113018 - SISTEMAS OPERATIVOS</v>
      </c>
      <c r="G524">
        <f>CompartenDetalle!G524</f>
        <v>0</v>
      </c>
      <c r="I524" t="str">
        <f>_xlfn.CONCAT(CompartenDetalle!H524," - ",CompartenDetalle!I524," - ",CompartenDetalle!J524)</f>
        <v xml:space="preserve"> -  - </v>
      </c>
      <c r="K524">
        <v>11</v>
      </c>
      <c r="L524">
        <v>2</v>
      </c>
      <c r="M524">
        <v>9</v>
      </c>
      <c r="N524">
        <f t="shared" si="40"/>
        <v>0</v>
      </c>
      <c r="O524">
        <f t="shared" si="41"/>
        <v>1</v>
      </c>
      <c r="P524" t="str">
        <f t="shared" si="42"/>
        <v>OK</v>
      </c>
      <c r="Q524">
        <f t="shared" si="44"/>
        <v>1</v>
      </c>
      <c r="R524" t="str">
        <f t="shared" si="43"/>
        <v/>
      </c>
      <c r="S524" t="str">
        <f>IF(CompartenDetalle!G524="","",IF(ISNUMBER(SEARCH("DOBLE GRADO",G524)),"","1"))</f>
        <v/>
      </c>
      <c r="T524" t="str">
        <f>IF(N524=CompartenDetalle!N524,"","*")</f>
        <v/>
      </c>
      <c r="U524" t="str">
        <f>IF(O524=CompartenDetalle!O524,"","*")</f>
        <v/>
      </c>
      <c r="V524" t="str">
        <f>IF(P524=CompartenDetalle!P524,"","*")</f>
        <v/>
      </c>
      <c r="W524" t="str">
        <f>IF(Q524=CompartenDetalle!Q524,"","*")</f>
        <v/>
      </c>
      <c r="X524" t="str">
        <f>IF(R524=CompartenDetalle!R524,"","*")</f>
        <v/>
      </c>
      <c r="Y524" t="str">
        <f>IF(S524=CompartenDetalle!S524,"","*")</f>
        <v/>
      </c>
    </row>
    <row r="525" spans="4:25" hidden="1">
      <c r="D525" t="str">
        <f>_xlfn.CONCAT(CompartenDetalle!C525," - ",CompartenDetalle!D525," - ",CompartenDetalle!E525)</f>
        <v>2 - 2113019 - REDES DE COMPUTADORES</v>
      </c>
      <c r="G525">
        <f>CompartenDetalle!G525</f>
        <v>0</v>
      </c>
      <c r="I525" t="str">
        <f>_xlfn.CONCAT(CompartenDetalle!H525," - ",CompartenDetalle!I525," - ",CompartenDetalle!J525)</f>
        <v xml:space="preserve"> -  - </v>
      </c>
      <c r="K525">
        <v>12</v>
      </c>
      <c r="L525">
        <v>4</v>
      </c>
      <c r="M525">
        <v>8</v>
      </c>
      <c r="N525">
        <f t="shared" si="40"/>
        <v>0</v>
      </c>
      <c r="O525">
        <f t="shared" si="41"/>
        <v>1</v>
      </c>
      <c r="P525" t="str">
        <f t="shared" si="42"/>
        <v>OK</v>
      </c>
      <c r="Q525">
        <f t="shared" si="44"/>
        <v>1</v>
      </c>
      <c r="R525" t="str">
        <f t="shared" si="43"/>
        <v/>
      </c>
      <c r="S525" t="str">
        <f>IF(CompartenDetalle!G525="","",IF(ISNUMBER(SEARCH("DOBLE GRADO",G525)),"","1"))</f>
        <v/>
      </c>
      <c r="T525" t="str">
        <f>IF(N525=CompartenDetalle!N525,"","*")</f>
        <v/>
      </c>
      <c r="U525" t="str">
        <f>IF(O525=CompartenDetalle!O525,"","*")</f>
        <v/>
      </c>
      <c r="V525" t="str">
        <f>IF(P525=CompartenDetalle!P525,"","*")</f>
        <v/>
      </c>
      <c r="W525" t="str">
        <f>IF(Q525=CompartenDetalle!Q525,"","*")</f>
        <v/>
      </c>
      <c r="X525" t="str">
        <f>IF(R525=CompartenDetalle!R525,"","*")</f>
        <v/>
      </c>
      <c r="Y525" t="str">
        <f>IF(S525=CompartenDetalle!S525,"","*")</f>
        <v/>
      </c>
    </row>
    <row r="526" spans="4:25" hidden="1">
      <c r="D526" t="str">
        <f>_xlfn.CONCAT(CompartenDetalle!C526," - ",CompartenDetalle!D526," - ",CompartenDetalle!E526)</f>
        <v>2 - 2113020 - DISEÑO Y ANALISIS DE ALGORITMOS</v>
      </c>
      <c r="G526">
        <f>CompartenDetalle!G526</f>
        <v>0</v>
      </c>
      <c r="I526" t="str">
        <f>_xlfn.CONCAT(CompartenDetalle!H526," - ",CompartenDetalle!I526," - ",CompartenDetalle!J526)</f>
        <v xml:space="preserve"> -  - </v>
      </c>
      <c r="K526">
        <v>14</v>
      </c>
      <c r="L526">
        <v>2</v>
      </c>
      <c r="M526">
        <v>12</v>
      </c>
      <c r="N526">
        <f t="shared" si="40"/>
        <v>0</v>
      </c>
      <c r="O526">
        <f t="shared" si="41"/>
        <v>1</v>
      </c>
      <c r="P526" t="str">
        <f t="shared" si="42"/>
        <v>OK</v>
      </c>
      <c r="Q526">
        <f t="shared" si="44"/>
        <v>1</v>
      </c>
      <c r="R526" t="str">
        <f t="shared" si="43"/>
        <v/>
      </c>
      <c r="S526" t="str">
        <f>IF(CompartenDetalle!G526="","",IF(ISNUMBER(SEARCH("DOBLE GRADO",G526)),"","1"))</f>
        <v/>
      </c>
      <c r="T526" t="str">
        <f>IF(N526=CompartenDetalle!N526,"","*")</f>
        <v/>
      </c>
      <c r="U526" t="str">
        <f>IF(O526=CompartenDetalle!O526,"","*")</f>
        <v/>
      </c>
      <c r="V526" t="str">
        <f>IF(P526=CompartenDetalle!P526,"","*")</f>
        <v/>
      </c>
      <c r="W526" t="str">
        <f>IF(Q526=CompartenDetalle!Q526,"","*")</f>
        <v/>
      </c>
      <c r="X526" t="str">
        <f>IF(R526=CompartenDetalle!R526,"","*")</f>
        <v/>
      </c>
      <c r="Y526" t="str">
        <f>IF(S526=CompartenDetalle!S526,"","*")</f>
        <v/>
      </c>
    </row>
    <row r="527" spans="4:25" hidden="1">
      <c r="D527" t="str">
        <f>_xlfn.CONCAT(CompartenDetalle!C527," - ",CompartenDetalle!D527," - ",CompartenDetalle!E527)</f>
        <v>2 - 2113021 - ARQUITECTURA DE COMPUTADORES</v>
      </c>
      <c r="G527">
        <f>CompartenDetalle!G527</f>
        <v>0</v>
      </c>
      <c r="I527" t="str">
        <f>_xlfn.CONCAT(CompartenDetalle!H527," - ",CompartenDetalle!I527," - ",CompartenDetalle!J527)</f>
        <v xml:space="preserve"> -  - </v>
      </c>
      <c r="K527">
        <v>10</v>
      </c>
      <c r="L527">
        <v>3</v>
      </c>
      <c r="M527">
        <v>7</v>
      </c>
      <c r="N527">
        <f t="shared" si="40"/>
        <v>0</v>
      </c>
      <c r="O527">
        <f t="shared" si="41"/>
        <v>1</v>
      </c>
      <c r="P527" t="str">
        <f t="shared" si="42"/>
        <v>OK</v>
      </c>
      <c r="Q527">
        <f t="shared" si="44"/>
        <v>1</v>
      </c>
      <c r="R527" t="str">
        <f t="shared" si="43"/>
        <v/>
      </c>
      <c r="S527" t="str">
        <f>IF(CompartenDetalle!G527="","",IF(ISNUMBER(SEARCH("DOBLE GRADO",G527)),"","1"))</f>
        <v/>
      </c>
      <c r="T527" t="str">
        <f>IF(N527=CompartenDetalle!N527,"","*")</f>
        <v/>
      </c>
      <c r="U527" t="str">
        <f>IF(O527=CompartenDetalle!O527,"","*")</f>
        <v/>
      </c>
      <c r="V527" t="str">
        <f>IF(P527=CompartenDetalle!P527,"","*")</f>
        <v/>
      </c>
      <c r="W527" t="str">
        <f>IF(Q527=CompartenDetalle!Q527,"","*")</f>
        <v/>
      </c>
      <c r="X527" t="str">
        <f>IF(R527=CompartenDetalle!R527,"","*")</f>
        <v/>
      </c>
      <c r="Y527" t="str">
        <f>IF(S527=CompartenDetalle!S527,"","*")</f>
        <v/>
      </c>
    </row>
    <row r="528" spans="4:25" hidden="1">
      <c r="D528" t="str">
        <f>_xlfn.CONCAT(CompartenDetalle!C528," - ",CompartenDetalle!D528," - ",CompartenDetalle!E528)</f>
        <v>2 - 2113022 - INGENIERIA DEL SOFTWARE</v>
      </c>
      <c r="G528">
        <f>CompartenDetalle!G528</f>
        <v>0</v>
      </c>
      <c r="I528" t="str">
        <f>_xlfn.CONCAT(CompartenDetalle!H528," - ",CompartenDetalle!I528," - ",CompartenDetalle!J528)</f>
        <v xml:space="preserve"> -  - </v>
      </c>
      <c r="K528">
        <v>11</v>
      </c>
      <c r="L528">
        <v>4</v>
      </c>
      <c r="M528">
        <v>7</v>
      </c>
      <c r="N528">
        <f t="shared" si="40"/>
        <v>0</v>
      </c>
      <c r="O528">
        <f t="shared" si="41"/>
        <v>1</v>
      </c>
      <c r="P528" t="str">
        <f t="shared" si="42"/>
        <v>OK</v>
      </c>
      <c r="Q528">
        <f t="shared" si="44"/>
        <v>1</v>
      </c>
      <c r="R528" t="str">
        <f t="shared" si="43"/>
        <v/>
      </c>
      <c r="S528" t="str">
        <f>IF(CompartenDetalle!G528="","",IF(ISNUMBER(SEARCH("DOBLE GRADO",G528)),"","1"))</f>
        <v/>
      </c>
      <c r="T528" t="str">
        <f>IF(N528=CompartenDetalle!N528,"","*")</f>
        <v/>
      </c>
      <c r="U528" t="str">
        <f>IF(O528=CompartenDetalle!O528,"","*")</f>
        <v/>
      </c>
      <c r="V528" t="str">
        <f>IF(P528=CompartenDetalle!P528,"","*")</f>
        <v/>
      </c>
      <c r="W528" t="str">
        <f>IF(Q528=CompartenDetalle!Q528,"","*")</f>
        <v/>
      </c>
      <c r="X528" t="str">
        <f>IF(R528=CompartenDetalle!R528,"","*")</f>
        <v/>
      </c>
      <c r="Y528" t="str">
        <f>IF(S528=CompartenDetalle!S528,"","*")</f>
        <v/>
      </c>
    </row>
    <row r="529" spans="4:25" hidden="1">
      <c r="D529" t="str">
        <f>_xlfn.CONCAT(CompartenDetalle!C529," - ",CompartenDetalle!D529," - ",CompartenDetalle!E529)</f>
        <v>3 - 2113023 - AMPLIACION DE SISTEMAS OPERATIVOS</v>
      </c>
      <c r="G529">
        <f>CompartenDetalle!G529</f>
        <v>0</v>
      </c>
      <c r="I529" t="str">
        <f>_xlfn.CONCAT(CompartenDetalle!H529," - ",CompartenDetalle!I529," - ",CompartenDetalle!J529)</f>
        <v xml:space="preserve"> -  - </v>
      </c>
      <c r="K529">
        <v>13</v>
      </c>
      <c r="L529">
        <v>1</v>
      </c>
      <c r="M529">
        <v>12</v>
      </c>
      <c r="N529">
        <f t="shared" si="40"/>
        <v>0</v>
      </c>
      <c r="O529">
        <f t="shared" si="41"/>
        <v>1</v>
      </c>
      <c r="P529" t="str">
        <f t="shared" si="42"/>
        <v>OK</v>
      </c>
      <c r="Q529">
        <f t="shared" si="44"/>
        <v>1</v>
      </c>
      <c r="R529" t="str">
        <f t="shared" si="43"/>
        <v/>
      </c>
      <c r="S529" t="str">
        <f>IF(CompartenDetalle!G529="","",IF(ISNUMBER(SEARCH("DOBLE GRADO",G529)),"","1"))</f>
        <v/>
      </c>
      <c r="T529" t="str">
        <f>IF(N529=CompartenDetalle!N529,"","*")</f>
        <v/>
      </c>
      <c r="U529" t="str">
        <f>IF(O529=CompartenDetalle!O529,"","*")</f>
        <v/>
      </c>
      <c r="V529" t="str">
        <f>IF(P529=CompartenDetalle!P529,"","*")</f>
        <v/>
      </c>
      <c r="W529" t="str">
        <f>IF(Q529=CompartenDetalle!Q529,"","*")</f>
        <v/>
      </c>
      <c r="X529" t="str">
        <f>IF(R529=CompartenDetalle!R529,"","*")</f>
        <v/>
      </c>
      <c r="Y529" t="str">
        <f>IF(S529=CompartenDetalle!S529,"","*")</f>
        <v/>
      </c>
    </row>
    <row r="530" spans="4:25" hidden="1">
      <c r="D530" t="str">
        <f>_xlfn.CONCAT(CompartenDetalle!C530," - ",CompartenDetalle!D530," - ",CompartenDetalle!E530)</f>
        <v>3 - 2113024 - PROGRAMACION CONCURRENTE</v>
      </c>
      <c r="G530">
        <f>CompartenDetalle!G530</f>
        <v>0</v>
      </c>
      <c r="I530" t="str">
        <f>_xlfn.CONCAT(CompartenDetalle!H530," - ",CompartenDetalle!I530," - ",CompartenDetalle!J530)</f>
        <v xml:space="preserve"> -  - </v>
      </c>
      <c r="K530">
        <v>19</v>
      </c>
      <c r="L530">
        <v>1</v>
      </c>
      <c r="M530">
        <v>18</v>
      </c>
      <c r="N530">
        <f t="shared" si="40"/>
        <v>0</v>
      </c>
      <c r="O530">
        <f t="shared" si="41"/>
        <v>1</v>
      </c>
      <c r="P530" t="str">
        <f t="shared" si="42"/>
        <v>OK</v>
      </c>
      <c r="Q530">
        <f t="shared" si="44"/>
        <v>1</v>
      </c>
      <c r="R530" t="str">
        <f t="shared" si="43"/>
        <v/>
      </c>
      <c r="S530" t="str">
        <f>IF(CompartenDetalle!G530="","",IF(ISNUMBER(SEARCH("DOBLE GRADO",G530)),"","1"))</f>
        <v/>
      </c>
      <c r="T530" t="str">
        <f>IF(N530=CompartenDetalle!N530,"","*")</f>
        <v/>
      </c>
      <c r="U530" t="str">
        <f>IF(O530=CompartenDetalle!O530,"","*")</f>
        <v/>
      </c>
      <c r="V530" t="str">
        <f>IF(P530=CompartenDetalle!P530,"","*")</f>
        <v/>
      </c>
      <c r="W530" t="str">
        <f>IF(Q530=CompartenDetalle!Q530,"","*")</f>
        <v/>
      </c>
      <c r="X530" t="str">
        <f>IF(R530=CompartenDetalle!R530,"","*")</f>
        <v/>
      </c>
      <c r="Y530" t="str">
        <f>IF(S530=CompartenDetalle!S530,"","*")</f>
        <v/>
      </c>
    </row>
    <row r="531" spans="4:25" hidden="1">
      <c r="D531" t="str">
        <f>_xlfn.CONCAT(CompartenDetalle!C531," - ",CompartenDetalle!D531," - ",CompartenDetalle!E531)</f>
        <v>3 - 2113025 - INTERACCION PERSONA-ORDENADOR</v>
      </c>
      <c r="G531">
        <f>CompartenDetalle!G531</f>
        <v>0</v>
      </c>
      <c r="I531" t="str">
        <f>_xlfn.CONCAT(CompartenDetalle!H531," - ",CompartenDetalle!I531," - ",CompartenDetalle!J531)</f>
        <v xml:space="preserve"> -  - </v>
      </c>
      <c r="K531">
        <v>13</v>
      </c>
      <c r="L531">
        <v>1</v>
      </c>
      <c r="M531">
        <v>12</v>
      </c>
      <c r="N531">
        <f t="shared" si="40"/>
        <v>0</v>
      </c>
      <c r="O531">
        <f t="shared" si="41"/>
        <v>1</v>
      </c>
      <c r="P531" t="str">
        <f t="shared" si="42"/>
        <v>OK</v>
      </c>
      <c r="Q531">
        <f t="shared" si="44"/>
        <v>1</v>
      </c>
      <c r="R531" t="str">
        <f t="shared" si="43"/>
        <v/>
      </c>
      <c r="S531" t="str">
        <f>IF(CompartenDetalle!G531="","",IF(ISNUMBER(SEARCH("DOBLE GRADO",G531)),"","1"))</f>
        <v/>
      </c>
      <c r="T531" t="str">
        <f>IF(N531=CompartenDetalle!N531,"","*")</f>
        <v/>
      </c>
      <c r="U531" t="str">
        <f>IF(O531=CompartenDetalle!O531,"","*")</f>
        <v/>
      </c>
      <c r="V531" t="str">
        <f>IF(P531=CompartenDetalle!P531,"","*")</f>
        <v/>
      </c>
      <c r="W531" t="str">
        <f>IF(Q531=CompartenDetalle!Q531,"","*")</f>
        <v/>
      </c>
      <c r="X531" t="str">
        <f>IF(R531=CompartenDetalle!R531,"","*")</f>
        <v/>
      </c>
      <c r="Y531" t="str">
        <f>IF(S531=CompartenDetalle!S531,"","*")</f>
        <v/>
      </c>
    </row>
    <row r="532" spans="4:25" hidden="1">
      <c r="D532" t="str">
        <f>_xlfn.CONCAT(CompartenDetalle!C532," - ",CompartenDetalle!D532," - ",CompartenDetalle!E532)</f>
        <v>3 - 2113026 - DISEÑO DE SISTEMAS EMPOTRADOS</v>
      </c>
      <c r="G532">
        <f>CompartenDetalle!G532</f>
        <v>0</v>
      </c>
      <c r="I532" t="str">
        <f>_xlfn.CONCAT(CompartenDetalle!H532," - ",CompartenDetalle!I532," - ",CompartenDetalle!J532)</f>
        <v xml:space="preserve"> -  - </v>
      </c>
      <c r="K532">
        <v>15</v>
      </c>
      <c r="L532">
        <v>1</v>
      </c>
      <c r="M532">
        <v>14</v>
      </c>
      <c r="N532">
        <f t="shared" si="40"/>
        <v>0</v>
      </c>
      <c r="O532">
        <f t="shared" si="41"/>
        <v>1</v>
      </c>
      <c r="P532" t="str">
        <f t="shared" si="42"/>
        <v>OK</v>
      </c>
      <c r="Q532">
        <f t="shared" si="44"/>
        <v>1</v>
      </c>
      <c r="R532" t="str">
        <f t="shared" si="43"/>
        <v/>
      </c>
      <c r="S532" t="str">
        <f>IF(CompartenDetalle!G532="","",IF(ISNUMBER(SEARCH("DOBLE GRADO",G532)),"","1"))</f>
        <v/>
      </c>
      <c r="T532" t="str">
        <f>IF(N532=CompartenDetalle!N532,"","*")</f>
        <v/>
      </c>
      <c r="U532" t="str">
        <f>IF(O532=CompartenDetalle!O532,"","*")</f>
        <v/>
      </c>
      <c r="V532" t="str">
        <f>IF(P532=CompartenDetalle!P532,"","*")</f>
        <v/>
      </c>
      <c r="W532" t="str">
        <f>IF(Q532=CompartenDetalle!Q532,"","*")</f>
        <v/>
      </c>
      <c r="X532" t="str">
        <f>IF(R532=CompartenDetalle!R532,"","*")</f>
        <v/>
      </c>
      <c r="Y532" t="str">
        <f>IF(S532=CompartenDetalle!S532,"","*")</f>
        <v/>
      </c>
    </row>
    <row r="533" spans="4:25" hidden="1">
      <c r="D533" t="str">
        <f>_xlfn.CONCAT(CompartenDetalle!C533," - ",CompartenDetalle!D533," - ",CompartenDetalle!E533)</f>
        <v>3 - 2113027 - AMPLIACION DE REDES DE COMPUTADORES</v>
      </c>
      <c r="G533">
        <f>CompartenDetalle!G533</f>
        <v>0</v>
      </c>
      <c r="I533" t="str">
        <f>_xlfn.CONCAT(CompartenDetalle!H533," - ",CompartenDetalle!I533," - ",CompartenDetalle!J533)</f>
        <v xml:space="preserve"> -  - </v>
      </c>
      <c r="K533">
        <v>12</v>
      </c>
      <c r="L533">
        <v>1</v>
      </c>
      <c r="M533">
        <v>11</v>
      </c>
      <c r="N533">
        <f t="shared" si="40"/>
        <v>0</v>
      </c>
      <c r="O533">
        <f t="shared" si="41"/>
        <v>1</v>
      </c>
      <c r="P533" t="str">
        <f t="shared" si="42"/>
        <v>OK</v>
      </c>
      <c r="Q533">
        <f t="shared" si="44"/>
        <v>1</v>
      </c>
      <c r="R533" t="str">
        <f t="shared" si="43"/>
        <v/>
      </c>
      <c r="S533" t="str">
        <f>IF(CompartenDetalle!G533="","",IF(ISNUMBER(SEARCH("DOBLE GRADO",G533)),"","1"))</f>
        <v/>
      </c>
      <c r="T533" t="str">
        <f>IF(N533=CompartenDetalle!N533,"","*")</f>
        <v/>
      </c>
      <c r="U533" t="str">
        <f>IF(O533=CompartenDetalle!O533,"","*")</f>
        <v/>
      </c>
      <c r="V533" t="str">
        <f>IF(P533=CompartenDetalle!P533,"","*")</f>
        <v/>
      </c>
      <c r="W533" t="str">
        <f>IF(Q533=CompartenDetalle!Q533,"","*")</f>
        <v/>
      </c>
      <c r="X533" t="str">
        <f>IF(R533=CompartenDetalle!R533,"","*")</f>
        <v/>
      </c>
      <c r="Y533" t="str">
        <f>IF(S533=CompartenDetalle!S533,"","*")</f>
        <v/>
      </c>
    </row>
    <row r="534" spans="4:25" hidden="1">
      <c r="D534" t="str">
        <f>_xlfn.CONCAT(CompartenDetalle!C534," - ",CompartenDetalle!D534," - ",CompartenDetalle!E534)</f>
        <v>3 - 2113028 - SEGURIDAD INFORMATICA</v>
      </c>
      <c r="G534">
        <f>CompartenDetalle!G534</f>
        <v>0</v>
      </c>
      <c r="I534" t="str">
        <f>_xlfn.CONCAT(CompartenDetalle!H534," - ",CompartenDetalle!I534," - ",CompartenDetalle!J534)</f>
        <v xml:space="preserve"> -  - </v>
      </c>
      <c r="K534">
        <v>16</v>
      </c>
      <c r="L534">
        <v>1</v>
      </c>
      <c r="M534">
        <v>15</v>
      </c>
      <c r="N534">
        <f t="shared" si="40"/>
        <v>0</v>
      </c>
      <c r="O534">
        <f t="shared" si="41"/>
        <v>1</v>
      </c>
      <c r="P534" t="str">
        <f t="shared" si="42"/>
        <v>OK</v>
      </c>
      <c r="Q534">
        <f t="shared" si="44"/>
        <v>1</v>
      </c>
      <c r="R534" t="str">
        <f t="shared" si="43"/>
        <v/>
      </c>
      <c r="S534" t="str">
        <f>IF(CompartenDetalle!G534="","",IF(ISNUMBER(SEARCH("DOBLE GRADO",G534)),"","1"))</f>
        <v/>
      </c>
      <c r="T534" t="str">
        <f>IF(N534=CompartenDetalle!N534,"","*")</f>
        <v/>
      </c>
      <c r="U534" t="str">
        <f>IF(O534=CompartenDetalle!O534,"","*")</f>
        <v/>
      </c>
      <c r="V534" t="str">
        <f>IF(P534=CompartenDetalle!P534,"","*")</f>
        <v/>
      </c>
      <c r="W534" t="str">
        <f>IF(Q534=CompartenDetalle!Q534,"","*")</f>
        <v/>
      </c>
      <c r="X534" t="str">
        <f>IF(R534=CompartenDetalle!R534,"","*")</f>
        <v/>
      </c>
      <c r="Y534" t="str">
        <f>IF(S534=CompartenDetalle!S534,"","*")</f>
        <v/>
      </c>
    </row>
    <row r="535" spans="4:25" hidden="1">
      <c r="D535" t="str">
        <f>_xlfn.CONCAT(CompartenDetalle!C535," - ",CompartenDetalle!D535," - ",CompartenDetalle!E535)</f>
        <v>3 - 2113029 - LENGUAJES DE PROGRAMACION</v>
      </c>
      <c r="G535">
        <f>CompartenDetalle!G535</f>
        <v>0</v>
      </c>
      <c r="I535" t="str">
        <f>_xlfn.CONCAT(CompartenDetalle!H535," - ",CompartenDetalle!I535," - ",CompartenDetalle!J535)</f>
        <v xml:space="preserve"> -  - </v>
      </c>
      <c r="K535">
        <v>18</v>
      </c>
      <c r="L535">
        <v>1</v>
      </c>
      <c r="M535">
        <v>17</v>
      </c>
      <c r="N535">
        <f t="shared" si="40"/>
        <v>0</v>
      </c>
      <c r="O535">
        <f t="shared" si="41"/>
        <v>1</v>
      </c>
      <c r="P535" t="str">
        <f t="shared" si="42"/>
        <v>OK</v>
      </c>
      <c r="Q535">
        <f t="shared" si="44"/>
        <v>1</v>
      </c>
      <c r="R535" t="str">
        <f t="shared" si="43"/>
        <v/>
      </c>
      <c r="S535" t="str">
        <f>IF(CompartenDetalle!G535="","",IF(ISNUMBER(SEARCH("DOBLE GRADO",G535)),"","1"))</f>
        <v/>
      </c>
      <c r="T535" t="str">
        <f>IF(N535=CompartenDetalle!N535,"","*")</f>
        <v/>
      </c>
      <c r="U535" t="str">
        <f>IF(O535=CompartenDetalle!O535,"","*")</f>
        <v/>
      </c>
      <c r="V535" t="str">
        <f>IF(P535=CompartenDetalle!P535,"","*")</f>
        <v/>
      </c>
      <c r="W535" t="str">
        <f>IF(Q535=CompartenDetalle!Q535,"","*")</f>
        <v/>
      </c>
      <c r="X535" t="str">
        <f>IF(R535=CompartenDetalle!R535,"","*")</f>
        <v/>
      </c>
      <c r="Y535" t="str">
        <f>IF(S535=CompartenDetalle!S535,"","*")</f>
        <v/>
      </c>
    </row>
    <row r="536" spans="4:25" hidden="1">
      <c r="D536" t="str">
        <f>_xlfn.CONCAT(CompartenDetalle!C536," - ",CompartenDetalle!D536," - ",CompartenDetalle!E536)</f>
        <v>3 - 2113030 - PROCESADORES DE LENGUAJES</v>
      </c>
      <c r="G536">
        <f>CompartenDetalle!G536</f>
        <v>0</v>
      </c>
      <c r="I536" t="str">
        <f>_xlfn.CONCAT(CompartenDetalle!H536," - ",CompartenDetalle!I536," - ",CompartenDetalle!J536)</f>
        <v xml:space="preserve"> -  - </v>
      </c>
      <c r="K536">
        <v>16</v>
      </c>
      <c r="L536">
        <v>1</v>
      </c>
      <c r="M536">
        <v>15</v>
      </c>
      <c r="N536">
        <f t="shared" si="40"/>
        <v>0</v>
      </c>
      <c r="O536">
        <f t="shared" si="41"/>
        <v>1</v>
      </c>
      <c r="P536" t="str">
        <f t="shared" si="42"/>
        <v>OK</v>
      </c>
      <c r="Q536">
        <f t="shared" si="44"/>
        <v>1</v>
      </c>
      <c r="R536" t="str">
        <f t="shared" si="43"/>
        <v/>
      </c>
      <c r="S536" t="str">
        <f>IF(CompartenDetalle!G536="","",IF(ISNUMBER(SEARCH("DOBLE GRADO",G536)),"","1"))</f>
        <v/>
      </c>
      <c r="T536" t="str">
        <f>IF(N536=CompartenDetalle!N536,"","*")</f>
        <v/>
      </c>
      <c r="U536" t="str">
        <f>IF(O536=CompartenDetalle!O536,"","*")</f>
        <v/>
      </c>
      <c r="V536" t="str">
        <f>IF(P536=CompartenDetalle!P536,"","*")</f>
        <v/>
      </c>
      <c r="W536" t="str">
        <f>IF(Q536=CompartenDetalle!Q536,"","*")</f>
        <v/>
      </c>
      <c r="X536" t="str">
        <f>IF(R536=CompartenDetalle!R536,"","*")</f>
        <v/>
      </c>
      <c r="Y536" t="str">
        <f>IF(S536=CompartenDetalle!S536,"","*")</f>
        <v/>
      </c>
    </row>
    <row r="537" spans="4:25" hidden="1">
      <c r="D537" t="str">
        <f>_xlfn.CONCAT(CompartenDetalle!C537," - ",CompartenDetalle!D537," - ",CompartenDetalle!E537)</f>
        <v>3 - 2113031 - SISTEMAS DISTRIBUIDOS</v>
      </c>
      <c r="G537">
        <f>CompartenDetalle!G537</f>
        <v>0</v>
      </c>
      <c r="I537" t="str">
        <f>_xlfn.CONCAT(CompartenDetalle!H537," - ",CompartenDetalle!I537," - ",CompartenDetalle!J537)</f>
        <v xml:space="preserve"> -  - </v>
      </c>
      <c r="K537">
        <v>10</v>
      </c>
      <c r="L537">
        <v>1</v>
      </c>
      <c r="M537">
        <v>9</v>
      </c>
      <c r="N537">
        <f t="shared" si="40"/>
        <v>0</v>
      </c>
      <c r="O537">
        <f t="shared" si="41"/>
        <v>1</v>
      </c>
      <c r="P537" t="str">
        <f t="shared" si="42"/>
        <v>OK</v>
      </c>
      <c r="Q537">
        <f t="shared" si="44"/>
        <v>1</v>
      </c>
      <c r="R537" t="str">
        <f t="shared" si="43"/>
        <v/>
      </c>
      <c r="S537" t="str">
        <f>IF(CompartenDetalle!G537="","",IF(ISNUMBER(SEARCH("DOBLE GRADO",G537)),"","1"))</f>
        <v/>
      </c>
      <c r="T537" t="str">
        <f>IF(N537=CompartenDetalle!N537,"","*")</f>
        <v/>
      </c>
      <c r="U537" t="str">
        <f>IF(O537=CompartenDetalle!O537,"","*")</f>
        <v/>
      </c>
      <c r="V537" t="str">
        <f>IF(P537=CompartenDetalle!P537,"","*")</f>
        <v/>
      </c>
      <c r="W537" t="str">
        <f>IF(Q537=CompartenDetalle!Q537,"","*")</f>
        <v/>
      </c>
      <c r="X537" t="str">
        <f>IF(R537=CompartenDetalle!R537,"","*")</f>
        <v/>
      </c>
      <c r="Y537" t="str">
        <f>IF(S537=CompartenDetalle!S537,"","*")</f>
        <v/>
      </c>
    </row>
    <row r="538" spans="4:25" hidden="1">
      <c r="D538" t="str">
        <f>_xlfn.CONCAT(CompartenDetalle!C538," - ",CompartenDetalle!D538," - ",CompartenDetalle!E538)</f>
        <v>3 - 2113032 - AMPLIACION DE INGENIERIA DEL SOFTWARE</v>
      </c>
      <c r="G538">
        <f>CompartenDetalle!G538</f>
        <v>0</v>
      </c>
      <c r="I538" t="str">
        <f>_xlfn.CONCAT(CompartenDetalle!H538," - ",CompartenDetalle!I538," - ",CompartenDetalle!J538)</f>
        <v xml:space="preserve"> -  - </v>
      </c>
      <c r="K538">
        <v>16</v>
      </c>
      <c r="L538">
        <v>1</v>
      </c>
      <c r="M538">
        <v>15</v>
      </c>
      <c r="N538">
        <f t="shared" si="40"/>
        <v>0</v>
      </c>
      <c r="O538">
        <f t="shared" si="41"/>
        <v>1</v>
      </c>
      <c r="P538" t="str">
        <f t="shared" si="42"/>
        <v>OK</v>
      </c>
      <c r="Q538">
        <f t="shared" si="44"/>
        <v>1</v>
      </c>
      <c r="R538" t="str">
        <f t="shared" si="43"/>
        <v/>
      </c>
      <c r="S538" t="str">
        <f>IF(CompartenDetalle!G538="","",IF(ISNUMBER(SEARCH("DOBLE GRADO",G538)),"","1"))</f>
        <v/>
      </c>
      <c r="T538" t="str">
        <f>IF(N538=CompartenDetalle!N538,"","*")</f>
        <v/>
      </c>
      <c r="U538" t="str">
        <f>IF(O538=CompartenDetalle!O538,"","*")</f>
        <v/>
      </c>
      <c r="V538" t="str">
        <f>IF(P538=CompartenDetalle!P538,"","*")</f>
        <v/>
      </c>
      <c r="W538" t="str">
        <f>IF(Q538=CompartenDetalle!Q538,"","*")</f>
        <v/>
      </c>
      <c r="X538" t="str">
        <f>IF(R538=CompartenDetalle!R538,"","*")</f>
        <v/>
      </c>
      <c r="Y538" t="str">
        <f>IF(S538=CompartenDetalle!S538,"","*")</f>
        <v/>
      </c>
    </row>
    <row r="539" spans="4:25" hidden="1">
      <c r="D539" t="str">
        <f>_xlfn.CONCAT(CompartenDetalle!C539," - ",CompartenDetalle!D539," - ",CompartenDetalle!E539)</f>
        <v>3 - 2113033 - COMPUTACION DE ALTAS PRESTACIONES</v>
      </c>
      <c r="G539">
        <f>CompartenDetalle!G539</f>
        <v>0</v>
      </c>
      <c r="I539" t="str">
        <f>_xlfn.CONCAT(CompartenDetalle!H539," - ",CompartenDetalle!I539," - ",CompartenDetalle!J539)</f>
        <v xml:space="preserve"> -  - </v>
      </c>
      <c r="K539">
        <v>14</v>
      </c>
      <c r="L539">
        <v>1</v>
      </c>
      <c r="M539">
        <v>13</v>
      </c>
      <c r="N539">
        <f t="shared" si="40"/>
        <v>0</v>
      </c>
      <c r="O539">
        <f t="shared" si="41"/>
        <v>1</v>
      </c>
      <c r="P539" t="str">
        <f t="shared" si="42"/>
        <v>OK</v>
      </c>
      <c r="Q539">
        <f t="shared" si="44"/>
        <v>1</v>
      </c>
      <c r="R539" t="str">
        <f t="shared" si="43"/>
        <v/>
      </c>
      <c r="S539" t="str">
        <f>IF(CompartenDetalle!G539="","",IF(ISNUMBER(SEARCH("DOBLE GRADO",G539)),"","1"))</f>
        <v/>
      </c>
      <c r="T539" t="str">
        <f>IF(N539=CompartenDetalle!N539,"","*")</f>
        <v/>
      </c>
      <c r="U539" t="str">
        <f>IF(O539=CompartenDetalle!O539,"","*")</f>
        <v/>
      </c>
      <c r="V539" t="str">
        <f>IF(P539=CompartenDetalle!P539,"","*")</f>
        <v/>
      </c>
      <c r="W539" t="str">
        <f>IF(Q539=CompartenDetalle!Q539,"","*")</f>
        <v/>
      </c>
      <c r="X539" t="str">
        <f>IF(R539=CompartenDetalle!R539,"","*")</f>
        <v/>
      </c>
      <c r="Y539" t="str">
        <f>IF(S539=CompartenDetalle!S539,"","*")</f>
        <v/>
      </c>
    </row>
    <row r="540" spans="4:25" hidden="1">
      <c r="D540" t="str">
        <f>_xlfn.CONCAT(CompartenDetalle!C540," - ",CompartenDetalle!D540," - ",CompartenDetalle!E540)</f>
        <v>3 - 2113034 - GRAFICOS POR COMPUTADOR</v>
      </c>
      <c r="G540">
        <f>CompartenDetalle!G540</f>
        <v>0</v>
      </c>
      <c r="I540" t="str">
        <f>_xlfn.CONCAT(CompartenDetalle!H540," - ",CompartenDetalle!I540," - ",CompartenDetalle!J540)</f>
        <v xml:space="preserve"> -  - </v>
      </c>
      <c r="K540">
        <v>4</v>
      </c>
      <c r="L540">
        <v>0</v>
      </c>
      <c r="M540">
        <v>4</v>
      </c>
      <c r="N540">
        <f t="shared" si="40"/>
        <v>0</v>
      </c>
      <c r="O540">
        <f t="shared" si="41"/>
        <v>1</v>
      </c>
      <c r="P540" t="str">
        <f t="shared" si="42"/>
        <v>OK</v>
      </c>
      <c r="Q540">
        <f t="shared" si="44"/>
        <v>1</v>
      </c>
      <c r="R540" t="str">
        <f t="shared" si="43"/>
        <v/>
      </c>
      <c r="S540" t="str">
        <f>IF(CompartenDetalle!G540="","",IF(ISNUMBER(SEARCH("DOBLE GRADO",G540)),"","1"))</f>
        <v/>
      </c>
      <c r="T540" t="str">
        <f>IF(N540=CompartenDetalle!N540,"","*")</f>
        <v/>
      </c>
      <c r="U540" t="str">
        <f>IF(O540=CompartenDetalle!O540,"","*")</f>
        <v/>
      </c>
      <c r="V540" t="str">
        <f>IF(P540=CompartenDetalle!P540,"","*")</f>
        <v/>
      </c>
      <c r="W540" t="str">
        <f>IF(Q540=CompartenDetalle!Q540,"","*")</f>
        <v/>
      </c>
      <c r="X540" t="str">
        <f>IF(R540=CompartenDetalle!R540,"","*")</f>
        <v/>
      </c>
      <c r="Y540" t="str">
        <f>IF(S540=CompartenDetalle!S540,"","*")</f>
        <v/>
      </c>
    </row>
    <row r="541" spans="4:25" hidden="1">
      <c r="D541" t="str">
        <f>_xlfn.CONCAT(CompartenDetalle!C541," - ",CompartenDetalle!D541," - ",CompartenDetalle!E541)</f>
        <v>3 - 2113044 - LABORATORIO DE DISPOSITIVOS MOVILES</v>
      </c>
      <c r="G541">
        <f>CompartenDetalle!G541</f>
        <v>0</v>
      </c>
      <c r="I541" t="str">
        <f>_xlfn.CONCAT(CompartenDetalle!H541," - ",CompartenDetalle!I541," - ",CompartenDetalle!J541)</f>
        <v xml:space="preserve"> -  - </v>
      </c>
      <c r="K541">
        <v>10</v>
      </c>
      <c r="L541">
        <v>1</v>
      </c>
      <c r="M541">
        <v>9</v>
      </c>
      <c r="N541">
        <f t="shared" si="40"/>
        <v>0</v>
      </c>
      <c r="O541">
        <f t="shared" si="41"/>
        <v>1</v>
      </c>
      <c r="P541" t="str">
        <f t="shared" si="42"/>
        <v>OK</v>
      </c>
      <c r="Q541">
        <f t="shared" si="44"/>
        <v>1</v>
      </c>
      <c r="R541" t="str">
        <f t="shared" si="43"/>
        <v/>
      </c>
      <c r="S541" t="str">
        <f>IF(CompartenDetalle!G541="","",IF(ISNUMBER(SEARCH("DOBLE GRADO",G541)),"","1"))</f>
        <v/>
      </c>
      <c r="T541" t="str">
        <f>IF(N541=CompartenDetalle!N541,"","*")</f>
        <v/>
      </c>
      <c r="U541" t="str">
        <f>IF(O541=CompartenDetalle!O541,"","*")</f>
        <v/>
      </c>
      <c r="V541" t="str">
        <f>IF(P541=CompartenDetalle!P541,"","*")</f>
        <v/>
      </c>
      <c r="W541" t="str">
        <f>IF(Q541=CompartenDetalle!Q541,"","*")</f>
        <v/>
      </c>
      <c r="X541" t="str">
        <f>IF(R541=CompartenDetalle!R541,"","*")</f>
        <v/>
      </c>
      <c r="Y541" t="str">
        <f>IF(S541=CompartenDetalle!S541,"","*")</f>
        <v/>
      </c>
    </row>
    <row r="542" spans="4:25" hidden="1">
      <c r="D542" t="str">
        <f>_xlfn.CONCAT(CompartenDetalle!C542," - ",CompartenDetalle!D542," - ",CompartenDetalle!E542)</f>
        <v>4 - 2113035 - ESTRUCTURAS DE DATOS AVANZADAS</v>
      </c>
      <c r="G542">
        <f>CompartenDetalle!G542</f>
        <v>0</v>
      </c>
      <c r="I542" t="str">
        <f>_xlfn.CONCAT(CompartenDetalle!H542," - ",CompartenDetalle!I542," - ",CompartenDetalle!J542)</f>
        <v xml:space="preserve"> -  - </v>
      </c>
      <c r="K542">
        <v>15</v>
      </c>
      <c r="L542">
        <v>1</v>
      </c>
      <c r="M542">
        <v>14</v>
      </c>
      <c r="N542">
        <f t="shared" si="40"/>
        <v>0</v>
      </c>
      <c r="O542">
        <f t="shared" si="41"/>
        <v>1</v>
      </c>
      <c r="P542" t="str">
        <f t="shared" si="42"/>
        <v>OK</v>
      </c>
      <c r="Q542">
        <f t="shared" si="44"/>
        <v>1</v>
      </c>
      <c r="R542" t="str">
        <f t="shared" si="43"/>
        <v/>
      </c>
      <c r="S542" t="str">
        <f>IF(CompartenDetalle!G542="","",IF(ISNUMBER(SEARCH("DOBLE GRADO",G542)),"","1"))</f>
        <v/>
      </c>
      <c r="T542" t="str">
        <f>IF(N542=CompartenDetalle!N542,"","*")</f>
        <v/>
      </c>
      <c r="U542" t="str">
        <f>IF(O542=CompartenDetalle!O542,"","*")</f>
        <v/>
      </c>
      <c r="V542" t="str">
        <f>IF(P542=CompartenDetalle!P542,"","*")</f>
        <v/>
      </c>
      <c r="W542" t="str">
        <f>IF(Q542=CompartenDetalle!Q542,"","*")</f>
        <v/>
      </c>
      <c r="X542" t="str">
        <f>IF(R542=CompartenDetalle!R542,"","*")</f>
        <v/>
      </c>
      <c r="Y542" t="str">
        <f>IF(S542=CompartenDetalle!S542,"","*")</f>
        <v/>
      </c>
    </row>
    <row r="543" spans="4:25" hidden="1">
      <c r="D543" t="str">
        <f>_xlfn.CONCAT(CompartenDetalle!C543," - ",CompartenDetalle!D543," - ",CompartenDetalle!E543)</f>
        <v>4 - 2113036 - PROGRAMACION DECLARATIVA</v>
      </c>
      <c r="G543">
        <f>CompartenDetalle!G543</f>
        <v>0</v>
      </c>
      <c r="I543" t="str">
        <f>_xlfn.CONCAT(CompartenDetalle!H543," - ",CompartenDetalle!I543," - ",CompartenDetalle!J543)</f>
        <v xml:space="preserve"> -  - </v>
      </c>
      <c r="K543">
        <v>16</v>
      </c>
      <c r="L543">
        <v>1</v>
      </c>
      <c r="M543">
        <v>15</v>
      </c>
      <c r="N543">
        <f t="shared" si="40"/>
        <v>0</v>
      </c>
      <c r="O543">
        <f t="shared" si="41"/>
        <v>1</v>
      </c>
      <c r="P543" t="str">
        <f t="shared" si="42"/>
        <v>OK</v>
      </c>
      <c r="Q543">
        <f t="shared" si="44"/>
        <v>1</v>
      </c>
      <c r="R543" t="str">
        <f t="shared" si="43"/>
        <v/>
      </c>
      <c r="S543" t="str">
        <f>IF(CompartenDetalle!G543="","",IF(ISNUMBER(SEARCH("DOBLE GRADO",G543)),"","1"))</f>
        <v/>
      </c>
      <c r="T543" t="str">
        <f>IF(N543=CompartenDetalle!N543,"","*")</f>
        <v/>
      </c>
      <c r="U543" t="str">
        <f>IF(O543=CompartenDetalle!O543,"","*")</f>
        <v/>
      </c>
      <c r="V543" t="str">
        <f>IF(P543=CompartenDetalle!P543,"","*")</f>
        <v/>
      </c>
      <c r="W543" t="str">
        <f>IF(Q543=CompartenDetalle!Q543,"","*")</f>
        <v/>
      </c>
      <c r="X543" t="str">
        <f>IF(R543=CompartenDetalle!R543,"","*")</f>
        <v/>
      </c>
      <c r="Y543" t="str">
        <f>IF(S543=CompartenDetalle!S543,"","*")</f>
        <v/>
      </c>
    </row>
    <row r="544" spans="4:25" hidden="1">
      <c r="D544" t="str">
        <f>_xlfn.CONCAT(CompartenDetalle!C544," - ",CompartenDetalle!D544," - ",CompartenDetalle!E544)</f>
        <v>4 - 2113037 - ALGORITMOS AVANZADOS</v>
      </c>
      <c r="G544">
        <f>CompartenDetalle!G544</f>
        <v>0</v>
      </c>
      <c r="I544" t="str">
        <f>_xlfn.CONCAT(CompartenDetalle!H544," - ",CompartenDetalle!I544," - ",CompartenDetalle!J544)</f>
        <v xml:space="preserve"> -  - </v>
      </c>
      <c r="K544">
        <v>3</v>
      </c>
      <c r="L544">
        <v>0</v>
      </c>
      <c r="M544">
        <v>3</v>
      </c>
      <c r="N544">
        <f t="shared" si="40"/>
        <v>0</v>
      </c>
      <c r="O544">
        <f t="shared" si="41"/>
        <v>1</v>
      </c>
      <c r="P544" t="str">
        <f t="shared" si="42"/>
        <v>OK</v>
      </c>
      <c r="Q544">
        <f t="shared" si="44"/>
        <v>1</v>
      </c>
      <c r="R544" t="str">
        <f t="shared" si="43"/>
        <v/>
      </c>
      <c r="S544" t="str">
        <f>IF(CompartenDetalle!G544="","",IF(ISNUMBER(SEARCH("DOBLE GRADO",G544)),"","1"))</f>
        <v/>
      </c>
      <c r="T544" t="str">
        <f>IF(N544=CompartenDetalle!N544,"","*")</f>
        <v/>
      </c>
      <c r="U544" t="str">
        <f>IF(O544=CompartenDetalle!O544,"","*")</f>
        <v/>
      </c>
      <c r="V544" t="str">
        <f>IF(P544=CompartenDetalle!P544,"","*")</f>
        <v/>
      </c>
      <c r="W544" t="str">
        <f>IF(Q544=CompartenDetalle!Q544,"","*")</f>
        <v/>
      </c>
      <c r="X544" t="str">
        <f>IF(R544=CompartenDetalle!R544,"","*")</f>
        <v/>
      </c>
      <c r="Y544" t="str">
        <f>IF(S544=CompartenDetalle!S544,"","*")</f>
        <v/>
      </c>
    </row>
    <row r="545" spans="4:25" hidden="1">
      <c r="D545" t="str">
        <f>_xlfn.CONCAT(CompartenDetalle!C545," - ",CompartenDetalle!D545," - ",CompartenDetalle!E545)</f>
        <v>4 - 2113038 - DESARROLLO DE APLICACIONES DISTRIBUIDAS</v>
      </c>
      <c r="G545">
        <f>CompartenDetalle!G545</f>
        <v>0</v>
      </c>
      <c r="I545" t="str">
        <f>_xlfn.CONCAT(CompartenDetalle!H545," - ",CompartenDetalle!I545," - ",CompartenDetalle!J545)</f>
        <v xml:space="preserve"> -  - </v>
      </c>
      <c r="K545">
        <v>10</v>
      </c>
      <c r="L545">
        <v>0</v>
      </c>
      <c r="M545">
        <v>10</v>
      </c>
      <c r="N545">
        <f t="shared" si="40"/>
        <v>0</v>
      </c>
      <c r="O545">
        <f t="shared" si="41"/>
        <v>1</v>
      </c>
      <c r="P545" t="str">
        <f t="shared" si="42"/>
        <v>OK</v>
      </c>
      <c r="Q545">
        <f t="shared" si="44"/>
        <v>1</v>
      </c>
      <c r="R545" t="str">
        <f t="shared" si="43"/>
        <v/>
      </c>
      <c r="S545" t="str">
        <f>IF(CompartenDetalle!G545="","",IF(ISNUMBER(SEARCH("DOBLE GRADO",G545)),"","1"))</f>
        <v/>
      </c>
      <c r="T545" t="str">
        <f>IF(N545=CompartenDetalle!N545,"","*")</f>
        <v/>
      </c>
      <c r="U545" t="str">
        <f>IF(O545=CompartenDetalle!O545,"","*")</f>
        <v/>
      </c>
      <c r="V545" t="str">
        <f>IF(P545=CompartenDetalle!P545,"","*")</f>
        <v/>
      </c>
      <c r="W545" t="str">
        <f>IF(Q545=CompartenDetalle!Q545,"","*")</f>
        <v/>
      </c>
      <c r="X545" t="str">
        <f>IF(R545=CompartenDetalle!R545,"","*")</f>
        <v/>
      </c>
      <c r="Y545" t="str">
        <f>IF(S545=CompartenDetalle!S545,"","*")</f>
        <v/>
      </c>
    </row>
    <row r="546" spans="4:25" hidden="1">
      <c r="D546" t="str">
        <f>_xlfn.CONCAT(CompartenDetalle!C546," - ",CompartenDetalle!D546," - ",CompartenDetalle!E546)</f>
        <v>4 - 2113039 - SISTEMAS INTELIGENTES</v>
      </c>
      <c r="G546">
        <f>CompartenDetalle!G546</f>
        <v>0</v>
      </c>
      <c r="I546" t="str">
        <f>_xlfn.CONCAT(CompartenDetalle!H546," - ",CompartenDetalle!I546," - ",CompartenDetalle!J546)</f>
        <v xml:space="preserve"> -  - </v>
      </c>
      <c r="K546">
        <v>10</v>
      </c>
      <c r="L546">
        <v>0</v>
      </c>
      <c r="M546">
        <v>10</v>
      </c>
      <c r="N546">
        <f t="shared" si="40"/>
        <v>0</v>
      </c>
      <c r="O546">
        <f t="shared" si="41"/>
        <v>1</v>
      </c>
      <c r="P546" t="str">
        <f t="shared" si="42"/>
        <v>OK</v>
      </c>
      <c r="Q546">
        <f t="shared" si="44"/>
        <v>1</v>
      </c>
      <c r="R546" t="str">
        <f t="shared" si="43"/>
        <v/>
      </c>
      <c r="S546" t="str">
        <f>IF(CompartenDetalle!G546="","",IF(ISNUMBER(SEARCH("DOBLE GRADO",G546)),"","1"))</f>
        <v/>
      </c>
      <c r="T546" t="str">
        <f>IF(N546=CompartenDetalle!N546,"","*")</f>
        <v/>
      </c>
      <c r="U546" t="str">
        <f>IF(O546=CompartenDetalle!O546,"","*")</f>
        <v/>
      </c>
      <c r="V546" t="str">
        <f>IF(P546=CompartenDetalle!P546,"","*")</f>
        <v/>
      </c>
      <c r="W546" t="str">
        <f>IF(Q546=CompartenDetalle!Q546,"","*")</f>
        <v/>
      </c>
      <c r="X546" t="str">
        <f>IF(R546=CompartenDetalle!R546,"","*")</f>
        <v/>
      </c>
      <c r="Y546" t="str">
        <f>IF(S546=CompartenDetalle!S546,"","*")</f>
        <v/>
      </c>
    </row>
    <row r="547" spans="4:25" hidden="1">
      <c r="D547" t="str">
        <f>_xlfn.CONCAT(CompartenDetalle!C547," - ",CompartenDetalle!D547," - ",CompartenDetalle!E547)</f>
        <v>4 - 2113040 - RECONOCIMIENTO ACADEMICO DE CREDITOS</v>
      </c>
      <c r="G547">
        <f>CompartenDetalle!G547</f>
        <v>0</v>
      </c>
      <c r="I547" t="str">
        <f>_xlfn.CONCAT(CompartenDetalle!H547," - ",CompartenDetalle!I547," - ",CompartenDetalle!J547)</f>
        <v xml:space="preserve"> -  - </v>
      </c>
      <c r="K547">
        <v>9</v>
      </c>
      <c r="L547">
        <v>0</v>
      </c>
      <c r="M547">
        <v>9</v>
      </c>
      <c r="N547">
        <f t="shared" si="40"/>
        <v>0</v>
      </c>
      <c r="O547">
        <f t="shared" si="41"/>
        <v>1</v>
      </c>
      <c r="P547" t="str">
        <f t="shared" si="42"/>
        <v>OK</v>
      </c>
      <c r="Q547">
        <f t="shared" si="44"/>
        <v>0</v>
      </c>
      <c r="R547" t="str">
        <f t="shared" si="43"/>
        <v/>
      </c>
      <c r="S547" t="str">
        <f>IF(CompartenDetalle!G547="","",IF(ISNUMBER(SEARCH("DOBLE GRADO",G547)),"","1"))</f>
        <v/>
      </c>
      <c r="T547" t="str">
        <f>IF(N547=CompartenDetalle!N547,"","*")</f>
        <v/>
      </c>
      <c r="U547" t="str">
        <f>IF(O547=CompartenDetalle!O547,"","*")</f>
        <v/>
      </c>
      <c r="V547" t="str">
        <f>IF(P547=CompartenDetalle!P547,"","*")</f>
        <v/>
      </c>
      <c r="W547" t="str">
        <f>IF(Q547=CompartenDetalle!Q547,"","*")</f>
        <v/>
      </c>
      <c r="X547" t="str">
        <f>IF(R547=CompartenDetalle!R547,"","*")</f>
        <v/>
      </c>
      <c r="Y547" t="str">
        <f>IF(S547=CompartenDetalle!S547,"","*")</f>
        <v/>
      </c>
    </row>
    <row r="548" spans="4:25" hidden="1">
      <c r="D548" t="str">
        <f>_xlfn.CONCAT(CompartenDetalle!C548," - ",CompartenDetalle!D548," - ",CompartenDetalle!E548)</f>
        <v>4 - 2113041 - PRACTICAS EXTERNAS</v>
      </c>
      <c r="G548">
        <f>CompartenDetalle!G548</f>
        <v>0</v>
      </c>
      <c r="I548" t="str">
        <f>_xlfn.CONCAT(CompartenDetalle!H548," - ",CompartenDetalle!I548," - ",CompartenDetalle!J548)</f>
        <v xml:space="preserve"> -  - </v>
      </c>
      <c r="K548">
        <v>10</v>
      </c>
      <c r="L548">
        <v>0</v>
      </c>
      <c r="M548">
        <v>10</v>
      </c>
      <c r="N548">
        <f t="shared" si="40"/>
        <v>0</v>
      </c>
      <c r="O548">
        <f t="shared" si="41"/>
        <v>1</v>
      </c>
      <c r="P548" t="str">
        <f t="shared" si="42"/>
        <v>OK</v>
      </c>
      <c r="Q548">
        <f t="shared" si="44"/>
        <v>0</v>
      </c>
      <c r="R548" t="str">
        <f t="shared" si="43"/>
        <v/>
      </c>
      <c r="S548" t="str">
        <f>IF(CompartenDetalle!G548="","",IF(ISNUMBER(SEARCH("DOBLE GRADO",G548)),"","1"))</f>
        <v/>
      </c>
      <c r="T548" t="str">
        <f>IF(N548=CompartenDetalle!N548,"","*")</f>
        <v/>
      </c>
      <c r="U548" t="str">
        <f>IF(O548=CompartenDetalle!O548,"","*")</f>
        <v/>
      </c>
      <c r="V548" t="str">
        <f>IF(P548=CompartenDetalle!P548,"","*")</f>
        <v/>
      </c>
      <c r="W548" t="str">
        <f>IF(Q548=CompartenDetalle!Q548,"","*")</f>
        <v/>
      </c>
      <c r="X548" t="str">
        <f>IF(R548=CompartenDetalle!R548,"","*")</f>
        <v/>
      </c>
      <c r="Y548" t="str">
        <f>IF(S548=CompartenDetalle!S548,"","*")</f>
        <v/>
      </c>
    </row>
    <row r="549" spans="4:25" hidden="1">
      <c r="D549" t="str">
        <f>_xlfn.CONCAT(CompartenDetalle!C549," - ",CompartenDetalle!D549," - ",CompartenDetalle!E549)</f>
        <v>4 - 2113042 - TRABAJO FIN DE GRADO INFORMATICA</v>
      </c>
      <c r="G549">
        <f>CompartenDetalle!G549</f>
        <v>0</v>
      </c>
      <c r="I549" t="str">
        <f>_xlfn.CONCAT(CompartenDetalle!H549," - ",CompartenDetalle!I549," - ",CompartenDetalle!J549)</f>
        <v xml:space="preserve"> -  - </v>
      </c>
      <c r="K549">
        <v>24</v>
      </c>
      <c r="L549">
        <v>2</v>
      </c>
      <c r="M549">
        <v>22</v>
      </c>
      <c r="N549">
        <f t="shared" si="40"/>
        <v>0</v>
      </c>
      <c r="O549">
        <f t="shared" si="41"/>
        <v>1</v>
      </c>
      <c r="P549" t="str">
        <f t="shared" si="42"/>
        <v>OK</v>
      </c>
      <c r="Q549">
        <f t="shared" si="44"/>
        <v>0</v>
      </c>
      <c r="R549" t="str">
        <f t="shared" si="43"/>
        <v/>
      </c>
      <c r="S549" t="str">
        <f>IF(CompartenDetalle!G549="","",IF(ISNUMBER(SEARCH("DOBLE GRADO",G549)),"","1"))</f>
        <v/>
      </c>
      <c r="T549" t="str">
        <f>IF(N549=CompartenDetalle!N549,"","*")</f>
        <v/>
      </c>
      <c r="U549" t="str">
        <f>IF(O549=CompartenDetalle!O549,"","*")</f>
        <v/>
      </c>
      <c r="V549" t="str">
        <f>IF(P549=CompartenDetalle!P549,"","*")</f>
        <v/>
      </c>
      <c r="W549" t="str">
        <f>IF(Q549=CompartenDetalle!Q549,"","*")</f>
        <v/>
      </c>
      <c r="X549" t="str">
        <f>IF(R549=CompartenDetalle!R549,"","*")</f>
        <v/>
      </c>
      <c r="Y549" t="str">
        <f>IF(S549=CompartenDetalle!S549,"","*")</f>
        <v/>
      </c>
    </row>
    <row r="550" spans="4:25" hidden="1">
      <c r="D550" t="str">
        <f>_xlfn.CONCAT(CompartenDetalle!C550," - ",CompartenDetalle!D550," - ",CompartenDetalle!E550)</f>
        <v>4 - 2113043 - TRABAJO FIN DE GRADO COMPUTADORES</v>
      </c>
      <c r="G550">
        <f>CompartenDetalle!G550</f>
        <v>0</v>
      </c>
      <c r="I550" t="str">
        <f>_xlfn.CONCAT(CompartenDetalle!H550," - ",CompartenDetalle!I550," - ",CompartenDetalle!J550)</f>
        <v xml:space="preserve"> -  - </v>
      </c>
      <c r="K550">
        <v>27</v>
      </c>
      <c r="L550">
        <v>3</v>
      </c>
      <c r="M550">
        <v>24</v>
      </c>
      <c r="N550">
        <f t="shared" si="40"/>
        <v>0</v>
      </c>
      <c r="O550">
        <f t="shared" si="41"/>
        <v>1</v>
      </c>
      <c r="P550" t="str">
        <f t="shared" si="42"/>
        <v>OK</v>
      </c>
      <c r="Q550">
        <f t="shared" si="44"/>
        <v>0</v>
      </c>
      <c r="R550" t="str">
        <f t="shared" si="43"/>
        <v/>
      </c>
      <c r="S550" t="str">
        <f>IF(CompartenDetalle!G550="","",IF(ISNUMBER(SEARCH("DOBLE GRADO",G550)),"","1"))</f>
        <v/>
      </c>
      <c r="T550" t="str">
        <f>IF(N550=CompartenDetalle!N550,"","*")</f>
        <v/>
      </c>
      <c r="U550" t="str">
        <f>IF(O550=CompartenDetalle!O550,"","*")</f>
        <v/>
      </c>
      <c r="V550" t="str">
        <f>IF(P550=CompartenDetalle!P550,"","*")</f>
        <v/>
      </c>
      <c r="W550" t="str">
        <f>IF(Q550=CompartenDetalle!Q550,"","*")</f>
        <v/>
      </c>
      <c r="X550" t="str">
        <f>IF(R550=CompartenDetalle!R550,"","*")</f>
        <v/>
      </c>
      <c r="Y550" t="str">
        <f>IF(S550=CompartenDetalle!S550,"","*")</f>
        <v/>
      </c>
    </row>
    <row r="551" spans="4:25" hidden="1">
      <c r="D551" t="str">
        <f>_xlfn.CONCAT(CompartenDetalle!C551," - ",CompartenDetalle!D551," - ",CompartenDetalle!E551)</f>
        <v>4 - 2113045 - SISTEMAS DE INFORMACION</v>
      </c>
      <c r="G551">
        <f>CompartenDetalle!G551</f>
        <v>0</v>
      </c>
      <c r="I551" t="str">
        <f>_xlfn.CONCAT(CompartenDetalle!H551," - ",CompartenDetalle!I551," - ",CompartenDetalle!J551)</f>
        <v xml:space="preserve"> -  - </v>
      </c>
      <c r="K551">
        <v>3</v>
      </c>
      <c r="L551">
        <v>0</v>
      </c>
      <c r="M551">
        <v>3</v>
      </c>
      <c r="N551">
        <f t="shared" si="40"/>
        <v>0</v>
      </c>
      <c r="O551">
        <f t="shared" si="41"/>
        <v>1</v>
      </c>
      <c r="P551" t="str">
        <f t="shared" si="42"/>
        <v>OK</v>
      </c>
      <c r="Q551">
        <f t="shared" si="44"/>
        <v>1</v>
      </c>
      <c r="R551" t="str">
        <f t="shared" si="43"/>
        <v/>
      </c>
      <c r="S551" t="str">
        <f>IF(CompartenDetalle!G551="","",IF(ISNUMBER(SEARCH("DOBLE GRADO",G551)),"","1"))</f>
        <v/>
      </c>
      <c r="T551" t="str">
        <f>IF(N551=CompartenDetalle!N551,"","*")</f>
        <v/>
      </c>
      <c r="U551" t="str">
        <f>IF(O551=CompartenDetalle!O551,"","*")</f>
        <v/>
      </c>
      <c r="V551" t="str">
        <f>IF(P551=CompartenDetalle!P551,"","*")</f>
        <v/>
      </c>
      <c r="W551" t="str">
        <f>IF(Q551=CompartenDetalle!Q551,"","*")</f>
        <v/>
      </c>
      <c r="X551" t="str">
        <f>IF(R551=CompartenDetalle!R551,"","*")</f>
        <v/>
      </c>
      <c r="Y551" t="str">
        <f>IF(S551=CompartenDetalle!S551,"","*")</f>
        <v/>
      </c>
    </row>
    <row r="552" spans="4:25" hidden="1">
      <c r="D552" t="str">
        <f>_xlfn.CONCAT(CompartenDetalle!C552," - ",CompartenDetalle!D552," - ",CompartenDetalle!E552)</f>
        <v>4 - 2113047 - ROBOTICA Y DOMOTICA</v>
      </c>
      <c r="G552">
        <f>CompartenDetalle!G552</f>
        <v>0</v>
      </c>
      <c r="I552" t="str">
        <f>_xlfn.CONCAT(CompartenDetalle!H552," - ",CompartenDetalle!I552," - ",CompartenDetalle!J552)</f>
        <v xml:space="preserve"> -  - </v>
      </c>
      <c r="K552">
        <v>4</v>
      </c>
      <c r="L552">
        <v>0</v>
      </c>
      <c r="M552">
        <v>4</v>
      </c>
      <c r="N552">
        <f t="shared" si="40"/>
        <v>0</v>
      </c>
      <c r="O552">
        <f t="shared" si="41"/>
        <v>1</v>
      </c>
      <c r="P552" t="str">
        <f t="shared" si="42"/>
        <v>OK</v>
      </c>
      <c r="Q552">
        <f t="shared" si="44"/>
        <v>1</v>
      </c>
      <c r="R552" t="str">
        <f t="shared" si="43"/>
        <v/>
      </c>
      <c r="S552" t="str">
        <f>IF(CompartenDetalle!G552="","",IF(ISNUMBER(SEARCH("DOBLE GRADO",G552)),"","1"))</f>
        <v/>
      </c>
      <c r="T552" t="str">
        <f>IF(N552=CompartenDetalle!N552,"","*")</f>
        <v/>
      </c>
      <c r="U552" t="str">
        <f>IF(O552=CompartenDetalle!O552,"","*")</f>
        <v/>
      </c>
      <c r="V552" t="str">
        <f>IF(P552=CompartenDetalle!P552,"","*")</f>
        <v/>
      </c>
      <c r="W552" t="str">
        <f>IF(Q552=CompartenDetalle!Q552,"","*")</f>
        <v/>
      </c>
      <c r="X552" t="str">
        <f>IF(R552=CompartenDetalle!R552,"","*")</f>
        <v/>
      </c>
      <c r="Y552" t="str">
        <f>IF(S552=CompartenDetalle!S552,"","*")</f>
        <v/>
      </c>
    </row>
    <row r="553" spans="4:25" hidden="1">
      <c r="D553" t="str">
        <f>_xlfn.CONCAT(CompartenDetalle!C553," - ",CompartenDetalle!D553," - ",CompartenDetalle!E553)</f>
        <v>1 - 2114002 - LOGICA</v>
      </c>
      <c r="G553">
        <f>CompartenDetalle!G553</f>
        <v>0</v>
      </c>
      <c r="I553" t="str">
        <f>_xlfn.CONCAT(CompartenDetalle!H553," - ",CompartenDetalle!I553," - ",CompartenDetalle!J553)</f>
        <v xml:space="preserve"> -  - </v>
      </c>
      <c r="K553">
        <v>11</v>
      </c>
      <c r="L553">
        <v>0</v>
      </c>
      <c r="M553">
        <v>11</v>
      </c>
      <c r="N553">
        <f t="shared" si="40"/>
        <v>0</v>
      </c>
      <c r="O553">
        <f t="shared" si="41"/>
        <v>1</v>
      </c>
      <c r="P553" t="str">
        <f t="shared" si="42"/>
        <v>OK</v>
      </c>
      <c r="Q553">
        <f t="shared" si="44"/>
        <v>1</v>
      </c>
      <c r="R553" t="str">
        <f t="shared" si="43"/>
        <v/>
      </c>
      <c r="S553" t="str">
        <f>IF(CompartenDetalle!G553="","",IF(ISNUMBER(SEARCH("DOBLE GRADO",G553)),"","1"))</f>
        <v/>
      </c>
      <c r="T553" t="str">
        <f>IF(N553=CompartenDetalle!N553,"","*")</f>
        <v/>
      </c>
      <c r="U553" t="str">
        <f>IF(O553=CompartenDetalle!O553,"","*")</f>
        <v/>
      </c>
      <c r="V553" t="str">
        <f>IF(P553=CompartenDetalle!P553,"","*")</f>
        <v/>
      </c>
      <c r="W553" t="str">
        <f>IF(Q553=CompartenDetalle!Q553,"","*")</f>
        <v/>
      </c>
      <c r="X553" t="str">
        <f>IF(R553=CompartenDetalle!R553,"","*")</f>
        <v/>
      </c>
      <c r="Y553" t="str">
        <f>IF(S553=CompartenDetalle!S553,"","*")</f>
        <v/>
      </c>
    </row>
    <row r="554" spans="4:25" hidden="1">
      <c r="D554" t="str">
        <f>_xlfn.CONCAT(CompartenDetalle!C554," - ",CompartenDetalle!D554," - ",CompartenDetalle!E554)</f>
        <v>1 - 2114003 - MATEMATICA DISCRETA Y ALGEBRA</v>
      </c>
      <c r="G554">
        <f>CompartenDetalle!G554</f>
        <v>0</v>
      </c>
      <c r="I554" t="str">
        <f>_xlfn.CONCAT(CompartenDetalle!H554," - ",CompartenDetalle!I554," - ",CompartenDetalle!J554)</f>
        <v xml:space="preserve"> -  - </v>
      </c>
      <c r="K554">
        <v>11</v>
      </c>
      <c r="L554">
        <v>0</v>
      </c>
      <c r="M554">
        <v>11</v>
      </c>
      <c r="N554">
        <f t="shared" si="40"/>
        <v>0</v>
      </c>
      <c r="O554">
        <f t="shared" si="41"/>
        <v>1</v>
      </c>
      <c r="P554" t="str">
        <f t="shared" si="42"/>
        <v>OK</v>
      </c>
      <c r="Q554">
        <f t="shared" si="44"/>
        <v>1</v>
      </c>
      <c r="R554" t="str">
        <f t="shared" si="43"/>
        <v/>
      </c>
      <c r="S554" t="str">
        <f>IF(CompartenDetalle!G554="","",IF(ISNUMBER(SEARCH("DOBLE GRADO",G554)),"","1"))</f>
        <v/>
      </c>
      <c r="T554" t="str">
        <f>IF(N554=CompartenDetalle!N554,"","*")</f>
        <v/>
      </c>
      <c r="U554" t="str">
        <f>IF(O554=CompartenDetalle!O554,"","*")</f>
        <v/>
      </c>
      <c r="V554" t="str">
        <f>IF(P554=CompartenDetalle!P554,"","*")</f>
        <v/>
      </c>
      <c r="W554" t="str">
        <f>IF(Q554=CompartenDetalle!Q554,"","*")</f>
        <v/>
      </c>
      <c r="X554" t="str">
        <f>IF(R554=CompartenDetalle!R554,"","*")</f>
        <v/>
      </c>
      <c r="Y554" t="str">
        <f>IF(S554=CompartenDetalle!S554,"","*")</f>
        <v/>
      </c>
    </row>
    <row r="555" spans="4:25" hidden="1">
      <c r="D555" t="str">
        <f>_xlfn.CONCAT(CompartenDetalle!C555," - ",CompartenDetalle!D555," - ",CompartenDetalle!E555)</f>
        <v>1 - 2114004 - FUNDAMENTOS FISICOS DE LA INFORMATICA</v>
      </c>
      <c r="G555">
        <f>CompartenDetalle!G555</f>
        <v>0</v>
      </c>
      <c r="I555" t="str">
        <f>_xlfn.CONCAT(CompartenDetalle!H555," - ",CompartenDetalle!I555," - ",CompartenDetalle!J555)</f>
        <v xml:space="preserve"> -  - </v>
      </c>
      <c r="K555">
        <v>11</v>
      </c>
      <c r="L555">
        <v>1</v>
      </c>
      <c r="M555">
        <v>10</v>
      </c>
      <c r="N555">
        <f t="shared" si="40"/>
        <v>0</v>
      </c>
      <c r="O555">
        <f t="shared" si="41"/>
        <v>1</v>
      </c>
      <c r="P555" t="str">
        <f t="shared" si="42"/>
        <v>OK</v>
      </c>
      <c r="Q555">
        <f t="shared" si="44"/>
        <v>1</v>
      </c>
      <c r="R555" t="str">
        <f t="shared" si="43"/>
        <v/>
      </c>
      <c r="S555" t="str">
        <f>IF(CompartenDetalle!G555="","",IF(ISNUMBER(SEARCH("DOBLE GRADO",G555)),"","1"))</f>
        <v/>
      </c>
      <c r="T555" t="str">
        <f>IF(N555=CompartenDetalle!N555,"","*")</f>
        <v/>
      </c>
      <c r="U555" t="str">
        <f>IF(O555=CompartenDetalle!O555,"","*")</f>
        <v/>
      </c>
      <c r="V555" t="str">
        <f>IF(P555=CompartenDetalle!P555,"","*")</f>
        <v/>
      </c>
      <c r="W555" t="str">
        <f>IF(Q555=CompartenDetalle!Q555,"","*")</f>
        <v/>
      </c>
      <c r="X555" t="str">
        <f>IF(R555=CompartenDetalle!R555,"","*")</f>
        <v/>
      </c>
      <c r="Y555" t="str">
        <f>IF(S555=CompartenDetalle!S555,"","*")</f>
        <v/>
      </c>
    </row>
    <row r="556" spans="4:25" hidden="1">
      <c r="D556" t="str">
        <f>_xlfn.CONCAT(CompartenDetalle!C556," - ",CompartenDetalle!D556," - ",CompartenDetalle!E556)</f>
        <v>1 - 2114005 - INTRODUCCION A LA PROGRAMACION</v>
      </c>
      <c r="G556">
        <f>CompartenDetalle!G556</f>
        <v>0</v>
      </c>
      <c r="I556" t="str">
        <f>_xlfn.CONCAT(CompartenDetalle!H556," - ",CompartenDetalle!I556," - ",CompartenDetalle!J556)</f>
        <v xml:space="preserve"> -  - </v>
      </c>
      <c r="K556">
        <v>10</v>
      </c>
      <c r="L556">
        <v>1</v>
      </c>
      <c r="M556">
        <v>9</v>
      </c>
      <c r="N556">
        <f t="shared" si="40"/>
        <v>0</v>
      </c>
      <c r="O556">
        <f t="shared" si="41"/>
        <v>1</v>
      </c>
      <c r="P556" t="str">
        <f t="shared" si="42"/>
        <v>OK</v>
      </c>
      <c r="Q556">
        <f t="shared" si="44"/>
        <v>1</v>
      </c>
      <c r="R556" t="str">
        <f t="shared" si="43"/>
        <v/>
      </c>
      <c r="S556" t="str">
        <f>IF(CompartenDetalle!G556="","",IF(ISNUMBER(SEARCH("DOBLE GRADO",G556)),"","1"))</f>
        <v/>
      </c>
      <c r="T556" t="str">
        <f>IF(N556=CompartenDetalle!N556,"","*")</f>
        <v/>
      </c>
      <c r="U556" t="str">
        <f>IF(O556=CompartenDetalle!O556,"","*")</f>
        <v/>
      </c>
      <c r="V556" t="str">
        <f>IF(P556=CompartenDetalle!P556,"","*")</f>
        <v/>
      </c>
      <c r="W556" t="str">
        <f>IF(Q556=CompartenDetalle!Q556,"","*")</f>
        <v/>
      </c>
      <c r="X556" t="str">
        <f>IF(R556=CompartenDetalle!R556,"","*")</f>
        <v/>
      </c>
      <c r="Y556" t="str">
        <f>IF(S556=CompartenDetalle!S556,"","*")</f>
        <v/>
      </c>
    </row>
    <row r="557" spans="4:25" hidden="1">
      <c r="D557" t="str">
        <f>_xlfn.CONCAT(CompartenDetalle!C557," - ",CompartenDetalle!D557," - ",CompartenDetalle!E557)</f>
        <v>1 - 2114006 - CALCULO</v>
      </c>
      <c r="G557">
        <f>CompartenDetalle!G557</f>
        <v>0</v>
      </c>
      <c r="I557" t="str">
        <f>_xlfn.CONCAT(CompartenDetalle!H557," - ",CompartenDetalle!I557," - ",CompartenDetalle!J557)</f>
        <v xml:space="preserve"> -  - </v>
      </c>
      <c r="K557">
        <v>11</v>
      </c>
      <c r="L557">
        <v>0</v>
      </c>
      <c r="M557">
        <v>11</v>
      </c>
      <c r="N557">
        <f t="shared" si="40"/>
        <v>0</v>
      </c>
      <c r="O557">
        <f t="shared" si="41"/>
        <v>1</v>
      </c>
      <c r="P557" t="str">
        <f t="shared" si="42"/>
        <v>OK</v>
      </c>
      <c r="Q557">
        <f t="shared" si="44"/>
        <v>1</v>
      </c>
      <c r="R557" t="str">
        <f t="shared" si="43"/>
        <v/>
      </c>
      <c r="S557" t="str">
        <f>IF(CompartenDetalle!G557="","",IF(ISNUMBER(SEARCH("DOBLE GRADO",G557)),"","1"))</f>
        <v/>
      </c>
      <c r="T557" t="str">
        <f>IF(N557=CompartenDetalle!N557,"","*")</f>
        <v/>
      </c>
      <c r="U557" t="str">
        <f>IF(O557=CompartenDetalle!O557,"","*")</f>
        <v/>
      </c>
      <c r="V557" t="str">
        <f>IF(P557=CompartenDetalle!P557,"","*")</f>
        <v/>
      </c>
      <c r="W557" t="str">
        <f>IF(Q557=CompartenDetalle!Q557,"","*")</f>
        <v/>
      </c>
      <c r="X557" t="str">
        <f>IF(R557=CompartenDetalle!R557,"","*")</f>
        <v/>
      </c>
      <c r="Y557" t="str">
        <f>IF(S557=CompartenDetalle!S557,"","*")</f>
        <v/>
      </c>
    </row>
    <row r="558" spans="4:25" hidden="1">
      <c r="D558" t="str">
        <f>_xlfn.CONCAT(CompartenDetalle!C558," - ",CompartenDetalle!D558," - ",CompartenDetalle!E558)</f>
        <v>1 - 2114007 - FUNDAMENTOS DE COMPUTADORES</v>
      </c>
      <c r="G558">
        <f>CompartenDetalle!G558</f>
        <v>0</v>
      </c>
      <c r="I558" t="str">
        <f>_xlfn.CONCAT(CompartenDetalle!H558," - ",CompartenDetalle!I558," - ",CompartenDetalle!J558)</f>
        <v xml:space="preserve"> -  - </v>
      </c>
      <c r="K558">
        <v>10</v>
      </c>
      <c r="L558">
        <v>0</v>
      </c>
      <c r="M558">
        <v>10</v>
      </c>
      <c r="N558">
        <f t="shared" si="40"/>
        <v>0</v>
      </c>
      <c r="O558">
        <f t="shared" si="41"/>
        <v>1</v>
      </c>
      <c r="P558" t="str">
        <f t="shared" si="42"/>
        <v>OK</v>
      </c>
      <c r="Q558">
        <f t="shared" si="44"/>
        <v>1</v>
      </c>
      <c r="R558" t="str">
        <f t="shared" si="43"/>
        <v/>
      </c>
      <c r="S558" t="str">
        <f>IF(CompartenDetalle!G558="","",IF(ISNUMBER(SEARCH("DOBLE GRADO",G558)),"","1"))</f>
        <v/>
      </c>
      <c r="T558" t="str">
        <f>IF(N558=CompartenDetalle!N558,"","*")</f>
        <v/>
      </c>
      <c r="U558" t="str">
        <f>IF(O558=CompartenDetalle!O558,"","*")</f>
        <v/>
      </c>
      <c r="V558" t="str">
        <f>IF(P558=CompartenDetalle!P558,"","*")</f>
        <v/>
      </c>
      <c r="W558" t="str">
        <f>IF(Q558=CompartenDetalle!Q558,"","*")</f>
        <v/>
      </c>
      <c r="X558" t="str">
        <f>IF(R558=CompartenDetalle!R558,"","*")</f>
        <v/>
      </c>
      <c r="Y558" t="str">
        <f>IF(S558=CompartenDetalle!S558,"","*")</f>
        <v/>
      </c>
    </row>
    <row r="559" spans="4:25" hidden="1">
      <c r="D559" t="str">
        <f>_xlfn.CONCAT(CompartenDetalle!C559," - ",CompartenDetalle!D559," - ",CompartenDetalle!E559)</f>
        <v>1 - 2114008 - PRINCIPIOS JURIDICOS BASICOS, DEONTOLOGIA PROFESIONAL E IGUALDAD</v>
      </c>
      <c r="G559">
        <f>CompartenDetalle!G559</f>
        <v>0</v>
      </c>
      <c r="I559" t="str">
        <f>_xlfn.CONCAT(CompartenDetalle!H559," - ",CompartenDetalle!I559," - ",CompartenDetalle!J559)</f>
        <v xml:space="preserve"> -  - </v>
      </c>
      <c r="K559">
        <v>8</v>
      </c>
      <c r="L559">
        <v>0</v>
      </c>
      <c r="M559">
        <v>8</v>
      </c>
      <c r="N559">
        <f t="shared" si="40"/>
        <v>0</v>
      </c>
      <c r="O559">
        <f t="shared" si="41"/>
        <v>1</v>
      </c>
      <c r="P559" t="str">
        <f t="shared" si="42"/>
        <v>OK</v>
      </c>
      <c r="Q559">
        <f t="shared" si="44"/>
        <v>1</v>
      </c>
      <c r="R559" t="str">
        <f t="shared" si="43"/>
        <v/>
      </c>
      <c r="S559" t="str">
        <f>IF(CompartenDetalle!G559="","",IF(ISNUMBER(SEARCH("DOBLE GRADO",G559)),"","1"))</f>
        <v/>
      </c>
      <c r="T559" t="str">
        <f>IF(N559=CompartenDetalle!N559,"","*")</f>
        <v/>
      </c>
      <c r="U559" t="str">
        <f>IF(O559=CompartenDetalle!O559,"","*")</f>
        <v/>
      </c>
      <c r="V559" t="str">
        <f>IF(P559=CompartenDetalle!P559,"","*")</f>
        <v/>
      </c>
      <c r="W559" t="str">
        <f>IF(Q559=CompartenDetalle!Q559,"","*")</f>
        <v/>
      </c>
      <c r="X559" t="str">
        <f>IF(R559=CompartenDetalle!R559,"","*")</f>
        <v/>
      </c>
      <c r="Y559" t="str">
        <f>IF(S559=CompartenDetalle!S559,"","*")</f>
        <v/>
      </c>
    </row>
    <row r="560" spans="4:25" hidden="1">
      <c r="D560" t="str">
        <f>_xlfn.CONCAT(CompartenDetalle!C560," - ",CompartenDetalle!D560," - ",CompartenDetalle!E560)</f>
        <v>1 - 2114009 - INFORMATICA Y SOCIEDAD</v>
      </c>
      <c r="G560">
        <f>CompartenDetalle!G560</f>
        <v>0</v>
      </c>
      <c r="I560" t="str">
        <f>_xlfn.CONCAT(CompartenDetalle!H560," - ",CompartenDetalle!I560," - ",CompartenDetalle!J560)</f>
        <v xml:space="preserve"> -  - </v>
      </c>
      <c r="K560">
        <v>10</v>
      </c>
      <c r="L560">
        <v>0</v>
      </c>
      <c r="M560">
        <v>10</v>
      </c>
      <c r="N560">
        <f t="shared" si="40"/>
        <v>0</v>
      </c>
      <c r="O560">
        <f t="shared" si="41"/>
        <v>1</v>
      </c>
      <c r="P560" t="str">
        <f t="shared" si="42"/>
        <v>OK</v>
      </c>
      <c r="Q560">
        <f t="shared" si="44"/>
        <v>1</v>
      </c>
      <c r="R560" t="str">
        <f t="shared" si="43"/>
        <v/>
      </c>
      <c r="S560" t="str">
        <f>IF(CompartenDetalle!G560="","",IF(ISNUMBER(SEARCH("DOBLE GRADO",G560)),"","1"))</f>
        <v/>
      </c>
      <c r="T560" t="str">
        <f>IF(N560=CompartenDetalle!N560,"","*")</f>
        <v/>
      </c>
      <c r="U560" t="str">
        <f>IF(O560=CompartenDetalle!O560,"","*")</f>
        <v/>
      </c>
      <c r="V560" t="str">
        <f>IF(P560=CompartenDetalle!P560,"","*")</f>
        <v/>
      </c>
      <c r="W560" t="str">
        <f>IF(Q560=CompartenDetalle!Q560,"","*")</f>
        <v/>
      </c>
      <c r="X560" t="str">
        <f>IF(R560=CompartenDetalle!R560,"","*")</f>
        <v/>
      </c>
      <c r="Y560" t="str">
        <f>IF(S560=CompartenDetalle!S560,"","*")</f>
        <v/>
      </c>
    </row>
    <row r="561" spans="4:25" hidden="1">
      <c r="D561" t="str">
        <f>_xlfn.CONCAT(CompartenDetalle!C561," - ",CompartenDetalle!D561," - ",CompartenDetalle!E561)</f>
        <v>1 - 2114010 - ESTRUCTURAS DE DATOS</v>
      </c>
      <c r="G561">
        <f>CompartenDetalle!G561</f>
        <v>0</v>
      </c>
      <c r="I561" t="str">
        <f>_xlfn.CONCAT(CompartenDetalle!H561," - ",CompartenDetalle!I561," - ",CompartenDetalle!J561)</f>
        <v xml:space="preserve"> -  - </v>
      </c>
      <c r="K561">
        <v>18</v>
      </c>
      <c r="L561">
        <v>4</v>
      </c>
      <c r="M561">
        <v>14</v>
      </c>
      <c r="N561">
        <f t="shared" si="40"/>
        <v>0</v>
      </c>
      <c r="O561">
        <f t="shared" si="41"/>
        <v>1</v>
      </c>
      <c r="P561" t="str">
        <f t="shared" si="42"/>
        <v>OK</v>
      </c>
      <c r="Q561">
        <f t="shared" si="44"/>
        <v>1</v>
      </c>
      <c r="R561" t="str">
        <f t="shared" si="43"/>
        <v/>
      </c>
      <c r="S561" t="str">
        <f>IF(CompartenDetalle!G561="","",IF(ISNUMBER(SEARCH("DOBLE GRADO",G561)),"","1"))</f>
        <v/>
      </c>
      <c r="T561" t="str">
        <f>IF(N561=CompartenDetalle!N561,"","*")</f>
        <v/>
      </c>
      <c r="U561" t="str">
        <f>IF(O561=CompartenDetalle!O561,"","*")</f>
        <v/>
      </c>
      <c r="V561" t="str">
        <f>IF(P561=CompartenDetalle!P561,"","*")</f>
        <v/>
      </c>
      <c r="W561" t="str">
        <f>IF(Q561=CompartenDetalle!Q561,"","*")</f>
        <v/>
      </c>
      <c r="X561" t="str">
        <f>IF(R561=CompartenDetalle!R561,"","*")</f>
        <v/>
      </c>
      <c r="Y561" t="str">
        <f>IF(S561=CompartenDetalle!S561,"","*")</f>
        <v/>
      </c>
    </row>
    <row r="562" spans="4:25" hidden="1">
      <c r="D562" t="str">
        <f>_xlfn.CONCAT(CompartenDetalle!C562," - ",CompartenDetalle!D562," - ",CompartenDetalle!E562)</f>
        <v>1 - 2114011 - ESTADISTICA</v>
      </c>
      <c r="G562">
        <f>CompartenDetalle!G562</f>
        <v>0</v>
      </c>
      <c r="I562" t="str">
        <f>_xlfn.CONCAT(CompartenDetalle!H562," - ",CompartenDetalle!I562," - ",CompartenDetalle!J562)</f>
        <v xml:space="preserve"> -  - </v>
      </c>
      <c r="K562">
        <v>11</v>
      </c>
      <c r="L562">
        <v>0</v>
      </c>
      <c r="M562">
        <v>11</v>
      </c>
      <c r="N562">
        <f t="shared" si="40"/>
        <v>0</v>
      </c>
      <c r="O562">
        <f t="shared" si="41"/>
        <v>1</v>
      </c>
      <c r="P562" t="str">
        <f t="shared" si="42"/>
        <v>OK</v>
      </c>
      <c r="Q562">
        <f t="shared" si="44"/>
        <v>1</v>
      </c>
      <c r="R562" t="str">
        <f t="shared" si="43"/>
        <v/>
      </c>
      <c r="S562" t="str">
        <f>IF(CompartenDetalle!G562="","",IF(ISNUMBER(SEARCH("DOBLE GRADO",G562)),"","1"))</f>
        <v/>
      </c>
      <c r="T562" t="str">
        <f>IF(N562=CompartenDetalle!N562,"","*")</f>
        <v/>
      </c>
      <c r="U562" t="str">
        <f>IF(O562=CompartenDetalle!O562,"","*")</f>
        <v/>
      </c>
      <c r="V562" t="str">
        <f>IF(P562=CompartenDetalle!P562,"","*")</f>
        <v/>
      </c>
      <c r="W562" t="str">
        <f>IF(Q562=CompartenDetalle!Q562,"","*")</f>
        <v/>
      </c>
      <c r="X562" t="str">
        <f>IF(R562=CompartenDetalle!R562,"","*")</f>
        <v/>
      </c>
      <c r="Y562" t="str">
        <f>IF(S562=CompartenDetalle!S562,"","*")</f>
        <v/>
      </c>
    </row>
    <row r="563" spans="4:25" hidden="1">
      <c r="D563" t="str">
        <f>_xlfn.CONCAT(CompartenDetalle!C563," - ",CompartenDetalle!D563," - ",CompartenDetalle!E563)</f>
        <v>2 - 2114001 - IDIOMA MODERNO</v>
      </c>
      <c r="G563">
        <f>CompartenDetalle!G563</f>
        <v>0</v>
      </c>
      <c r="I563" t="str">
        <f>_xlfn.CONCAT(CompartenDetalle!H563," - ",CompartenDetalle!I563," - ",CompartenDetalle!J563)</f>
        <v xml:space="preserve"> -  - </v>
      </c>
      <c r="K563">
        <v>10</v>
      </c>
      <c r="L563">
        <v>1</v>
      </c>
      <c r="M563">
        <v>9</v>
      </c>
      <c r="N563">
        <f t="shared" si="40"/>
        <v>0</v>
      </c>
      <c r="O563">
        <f t="shared" si="41"/>
        <v>1</v>
      </c>
      <c r="P563" t="str">
        <f t="shared" si="42"/>
        <v>OK</v>
      </c>
      <c r="Q563">
        <f t="shared" si="44"/>
        <v>0</v>
      </c>
      <c r="R563" t="str">
        <f t="shared" si="43"/>
        <v/>
      </c>
      <c r="S563" t="str">
        <f>IF(CompartenDetalle!G563="","",IF(ISNUMBER(SEARCH("DOBLE GRADO",G563)),"","1"))</f>
        <v/>
      </c>
      <c r="T563" t="str">
        <f>IF(N563=CompartenDetalle!N563,"","*")</f>
        <v/>
      </c>
      <c r="U563" t="str">
        <f>IF(O563=CompartenDetalle!O563,"","*")</f>
        <v/>
      </c>
      <c r="V563" t="str">
        <f>IF(P563=CompartenDetalle!P563,"","*")</f>
        <v/>
      </c>
      <c r="W563" t="str">
        <f>IF(Q563=CompartenDetalle!Q563,"","*")</f>
        <v/>
      </c>
      <c r="X563" t="str">
        <f>IF(R563=CompartenDetalle!R563,"","*")</f>
        <v/>
      </c>
      <c r="Y563" t="str">
        <f>IF(S563=CompartenDetalle!S563,"","*")</f>
        <v/>
      </c>
    </row>
    <row r="564" spans="4:25" hidden="1">
      <c r="D564" t="str">
        <f>_xlfn.CONCAT(CompartenDetalle!C564," - ",CompartenDetalle!D564," - ",CompartenDetalle!E564)</f>
        <v>2 - 2114012 - PROGRAMACION ORIENTADA A OBJETOS</v>
      </c>
      <c r="G564">
        <f>CompartenDetalle!G564</f>
        <v>0</v>
      </c>
      <c r="I564" t="str">
        <f>_xlfn.CONCAT(CompartenDetalle!H564," - ",CompartenDetalle!I564," - ",CompartenDetalle!J564)</f>
        <v xml:space="preserve"> -  - </v>
      </c>
      <c r="K564">
        <v>13</v>
      </c>
      <c r="L564">
        <v>4</v>
      </c>
      <c r="M564">
        <v>9</v>
      </c>
      <c r="N564">
        <f t="shared" si="40"/>
        <v>0</v>
      </c>
      <c r="O564">
        <f t="shared" si="41"/>
        <v>1</v>
      </c>
      <c r="P564" t="str">
        <f t="shared" si="42"/>
        <v>OK</v>
      </c>
      <c r="Q564">
        <f t="shared" si="44"/>
        <v>1</v>
      </c>
      <c r="R564" t="str">
        <f t="shared" si="43"/>
        <v/>
      </c>
      <c r="S564" t="str">
        <f>IF(CompartenDetalle!G564="","",IF(ISNUMBER(SEARCH("DOBLE GRADO",G564)),"","1"))</f>
        <v/>
      </c>
      <c r="T564" t="str">
        <f>IF(N564=CompartenDetalle!N564,"","*")</f>
        <v/>
      </c>
      <c r="U564" t="str">
        <f>IF(O564=CompartenDetalle!O564,"","*")</f>
        <v/>
      </c>
      <c r="V564" t="str">
        <f>IF(P564=CompartenDetalle!P564,"","*")</f>
        <v/>
      </c>
      <c r="W564" t="str">
        <f>IF(Q564=CompartenDetalle!Q564,"","*")</f>
        <v/>
      </c>
      <c r="X564" t="str">
        <f>IF(R564=CompartenDetalle!R564,"","*")</f>
        <v/>
      </c>
      <c r="Y564" t="str">
        <f>IF(S564=CompartenDetalle!S564,"","*")</f>
        <v/>
      </c>
    </row>
    <row r="565" spans="4:25" hidden="1">
      <c r="D565" t="str">
        <f>_xlfn.CONCAT(CompartenDetalle!C565," - ",CompartenDetalle!D565," - ",CompartenDetalle!E565)</f>
        <v>2 - 2114013 - BASES DE DATOS</v>
      </c>
      <c r="G565">
        <f>CompartenDetalle!G565</f>
        <v>0</v>
      </c>
      <c r="I565" t="str">
        <f>_xlfn.CONCAT(CompartenDetalle!H565," - ",CompartenDetalle!I565," - ",CompartenDetalle!J565)</f>
        <v xml:space="preserve"> -  - </v>
      </c>
      <c r="K565">
        <v>10</v>
      </c>
      <c r="L565">
        <v>3</v>
      </c>
      <c r="M565">
        <v>7</v>
      </c>
      <c r="N565">
        <f t="shared" si="40"/>
        <v>0</v>
      </c>
      <c r="O565">
        <f t="shared" si="41"/>
        <v>1</v>
      </c>
      <c r="P565" t="str">
        <f t="shared" si="42"/>
        <v>OK</v>
      </c>
      <c r="Q565">
        <f t="shared" si="44"/>
        <v>1</v>
      </c>
      <c r="R565" t="str">
        <f t="shared" si="43"/>
        <v/>
      </c>
      <c r="S565" t="str">
        <f>IF(CompartenDetalle!G565="","",IF(ISNUMBER(SEARCH("DOBLE GRADO",G565)),"","1"))</f>
        <v/>
      </c>
      <c r="T565" t="str">
        <f>IF(N565=CompartenDetalle!N565,"","*")</f>
        <v/>
      </c>
      <c r="U565" t="str">
        <f>IF(O565=CompartenDetalle!O565,"","*")</f>
        <v/>
      </c>
      <c r="V565" t="str">
        <f>IF(P565=CompartenDetalle!P565,"","*")</f>
        <v/>
      </c>
      <c r="W565" t="str">
        <f>IF(Q565=CompartenDetalle!Q565,"","*")</f>
        <v/>
      </c>
      <c r="X565" t="str">
        <f>IF(R565=CompartenDetalle!R565,"","*")</f>
        <v/>
      </c>
      <c r="Y565" t="str">
        <f>IF(S565=CompartenDetalle!S565,"","*")</f>
        <v/>
      </c>
    </row>
    <row r="566" spans="4:25" hidden="1">
      <c r="D566" t="str">
        <f>_xlfn.CONCAT(CompartenDetalle!C566," - ",CompartenDetalle!D566," - ",CompartenDetalle!E566)</f>
        <v>2 - 2114014 - FUNDAMENTOS DE LA WEB</v>
      </c>
      <c r="G566">
        <f>CompartenDetalle!G566</f>
        <v>0</v>
      </c>
      <c r="I566" t="str">
        <f>_xlfn.CONCAT(CompartenDetalle!H566," - ",CompartenDetalle!I566," - ",CompartenDetalle!J566)</f>
        <v xml:space="preserve"> -  - </v>
      </c>
      <c r="K566">
        <v>11</v>
      </c>
      <c r="L566">
        <v>3</v>
      </c>
      <c r="M566">
        <v>8</v>
      </c>
      <c r="N566">
        <f t="shared" si="40"/>
        <v>0</v>
      </c>
      <c r="O566">
        <f t="shared" si="41"/>
        <v>1</v>
      </c>
      <c r="P566" t="str">
        <f t="shared" si="42"/>
        <v>OK</v>
      </c>
      <c r="Q566">
        <f t="shared" si="44"/>
        <v>1</v>
      </c>
      <c r="R566" t="str">
        <f t="shared" si="43"/>
        <v/>
      </c>
      <c r="S566" t="str">
        <f>IF(CompartenDetalle!G566="","",IF(ISNUMBER(SEARCH("DOBLE GRADO",G566)),"","1"))</f>
        <v/>
      </c>
      <c r="T566" t="str">
        <f>IF(N566=CompartenDetalle!N566,"","*")</f>
        <v/>
      </c>
      <c r="U566" t="str">
        <f>IF(O566=CompartenDetalle!O566,"","*")</f>
        <v/>
      </c>
      <c r="V566" t="str">
        <f>IF(P566=CompartenDetalle!P566,"","*")</f>
        <v/>
      </c>
      <c r="W566" t="str">
        <f>IF(Q566=CompartenDetalle!Q566,"","*")</f>
        <v/>
      </c>
      <c r="X566" t="str">
        <f>IF(R566=CompartenDetalle!R566,"","*")</f>
        <v/>
      </c>
      <c r="Y566" t="str">
        <f>IF(S566=CompartenDetalle!S566,"","*")</f>
        <v/>
      </c>
    </row>
    <row r="567" spans="4:25" hidden="1">
      <c r="D567" t="str">
        <f>_xlfn.CONCAT(CompartenDetalle!C567," - ",CompartenDetalle!D567," - ",CompartenDetalle!E567)</f>
        <v>2 - 2114015 - ESTRUCTURA DE COMPUTADORES</v>
      </c>
      <c r="G567">
        <f>CompartenDetalle!G567</f>
        <v>0</v>
      </c>
      <c r="I567" t="str">
        <f>_xlfn.CONCAT(CompartenDetalle!H567," - ",CompartenDetalle!I567," - ",CompartenDetalle!J567)</f>
        <v xml:space="preserve"> -  - </v>
      </c>
      <c r="K567">
        <v>13</v>
      </c>
      <c r="L567">
        <v>4</v>
      </c>
      <c r="M567">
        <v>9</v>
      </c>
      <c r="N567">
        <f t="shared" si="40"/>
        <v>0</v>
      </c>
      <c r="O567">
        <f t="shared" si="41"/>
        <v>1</v>
      </c>
      <c r="P567" t="str">
        <f t="shared" si="42"/>
        <v>OK</v>
      </c>
      <c r="Q567">
        <f t="shared" si="44"/>
        <v>1</v>
      </c>
      <c r="R567" t="str">
        <f t="shared" si="43"/>
        <v/>
      </c>
      <c r="S567" t="str">
        <f>IF(CompartenDetalle!G567="","",IF(ISNUMBER(SEARCH("DOBLE GRADO",G567)),"","1"))</f>
        <v/>
      </c>
      <c r="T567" t="str">
        <f>IF(N567=CompartenDetalle!N567,"","*")</f>
        <v/>
      </c>
      <c r="U567" t="str">
        <f>IF(O567=CompartenDetalle!O567,"","*")</f>
        <v/>
      </c>
      <c r="V567" t="str">
        <f>IF(P567=CompartenDetalle!P567,"","*")</f>
        <v/>
      </c>
      <c r="W567" t="str">
        <f>IF(Q567=CompartenDetalle!Q567,"","*")</f>
        <v/>
      </c>
      <c r="X567" t="str">
        <f>IF(R567=CompartenDetalle!R567,"","*")</f>
        <v/>
      </c>
      <c r="Y567" t="str">
        <f>IF(S567=CompartenDetalle!S567,"","*")</f>
        <v/>
      </c>
    </row>
    <row r="568" spans="4:25" hidden="1">
      <c r="D568" t="str">
        <f>_xlfn.CONCAT(CompartenDetalle!C568," - ",CompartenDetalle!D568," - ",CompartenDetalle!E568)</f>
        <v>2 - 2114016 - TEORIA DE AUTOMATAS Y LENGUAJES FORMALES</v>
      </c>
      <c r="G568">
        <f>CompartenDetalle!G568</f>
        <v>0</v>
      </c>
      <c r="I568" t="str">
        <f>_xlfn.CONCAT(CompartenDetalle!H568," - ",CompartenDetalle!I568," - ",CompartenDetalle!J568)</f>
        <v xml:space="preserve"> -  - </v>
      </c>
      <c r="K568">
        <v>14</v>
      </c>
      <c r="L568">
        <v>5</v>
      </c>
      <c r="M568">
        <v>9</v>
      </c>
      <c r="N568">
        <f t="shared" si="40"/>
        <v>0</v>
      </c>
      <c r="O568">
        <f t="shared" si="41"/>
        <v>1</v>
      </c>
      <c r="P568" t="str">
        <f t="shared" si="42"/>
        <v>OK</v>
      </c>
      <c r="Q568">
        <f t="shared" si="44"/>
        <v>1</v>
      </c>
      <c r="R568" t="str">
        <f t="shared" si="43"/>
        <v/>
      </c>
      <c r="S568" t="str">
        <f>IF(CompartenDetalle!G568="","",IF(ISNUMBER(SEARCH("DOBLE GRADO",G568)),"","1"))</f>
        <v/>
      </c>
      <c r="T568" t="str">
        <f>IF(N568=CompartenDetalle!N568,"","*")</f>
        <v/>
      </c>
      <c r="U568" t="str">
        <f>IF(O568=CompartenDetalle!O568,"","*")</f>
        <v/>
      </c>
      <c r="V568" t="str">
        <f>IF(P568=CompartenDetalle!P568,"","*")</f>
        <v/>
      </c>
      <c r="W568" t="str">
        <f>IF(Q568=CompartenDetalle!Q568,"","*")</f>
        <v/>
      </c>
      <c r="X568" t="str">
        <f>IF(R568=CompartenDetalle!R568,"","*")</f>
        <v/>
      </c>
      <c r="Y568" t="str">
        <f>IF(S568=CompartenDetalle!S568,"","*")</f>
        <v/>
      </c>
    </row>
    <row r="569" spans="4:25" hidden="1">
      <c r="D569" t="str">
        <f>_xlfn.CONCAT(CompartenDetalle!C569," - ",CompartenDetalle!D569," - ",CompartenDetalle!E569)</f>
        <v>2 - 2114017 - METODOS OPERATIVOS Y ESTADISTICOS DE GESTION</v>
      </c>
      <c r="G569">
        <f>CompartenDetalle!G569</f>
        <v>0</v>
      </c>
      <c r="I569" t="str">
        <f>_xlfn.CONCAT(CompartenDetalle!H569," - ",CompartenDetalle!I569," - ",CompartenDetalle!J569)</f>
        <v xml:space="preserve"> -  - </v>
      </c>
      <c r="K569">
        <v>9</v>
      </c>
      <c r="L569">
        <v>3</v>
      </c>
      <c r="M569">
        <v>6</v>
      </c>
      <c r="N569">
        <f t="shared" si="40"/>
        <v>0</v>
      </c>
      <c r="O569">
        <f t="shared" si="41"/>
        <v>1</v>
      </c>
      <c r="P569" t="str">
        <f t="shared" si="42"/>
        <v>OK</v>
      </c>
      <c r="Q569">
        <f t="shared" si="44"/>
        <v>1</v>
      </c>
      <c r="R569" t="str">
        <f t="shared" si="43"/>
        <v/>
      </c>
      <c r="S569" t="str">
        <f>IF(CompartenDetalle!G569="","",IF(ISNUMBER(SEARCH("DOBLE GRADO",G569)),"","1"))</f>
        <v/>
      </c>
      <c r="T569" t="str">
        <f>IF(N569=CompartenDetalle!N569,"","*")</f>
        <v/>
      </c>
      <c r="U569" t="str">
        <f>IF(O569=CompartenDetalle!O569,"","*")</f>
        <v/>
      </c>
      <c r="V569" t="str">
        <f>IF(P569=CompartenDetalle!P569,"","*")</f>
        <v/>
      </c>
      <c r="W569" t="str">
        <f>IF(Q569=CompartenDetalle!Q569,"","*")</f>
        <v/>
      </c>
      <c r="X569" t="str">
        <f>IF(R569=CompartenDetalle!R569,"","*")</f>
        <v/>
      </c>
      <c r="Y569" t="str">
        <f>IF(S569=CompartenDetalle!S569,"","*")</f>
        <v/>
      </c>
    </row>
    <row r="570" spans="4:25" hidden="1">
      <c r="D570" t="str">
        <f>_xlfn.CONCAT(CompartenDetalle!C570," - ",CompartenDetalle!D570," - ",CompartenDetalle!E570)</f>
        <v>2 - 2114018 - REDES DE COMPUTADORES</v>
      </c>
      <c r="G570">
        <f>CompartenDetalle!G570</f>
        <v>0</v>
      </c>
      <c r="I570" t="str">
        <f>_xlfn.CONCAT(CompartenDetalle!H570," - ",CompartenDetalle!I570," - ",CompartenDetalle!J570)</f>
        <v xml:space="preserve"> -  - </v>
      </c>
      <c r="K570">
        <v>9</v>
      </c>
      <c r="L570">
        <v>3</v>
      </c>
      <c r="M570">
        <v>6</v>
      </c>
      <c r="N570">
        <f t="shared" si="40"/>
        <v>0</v>
      </c>
      <c r="O570">
        <f t="shared" si="41"/>
        <v>1</v>
      </c>
      <c r="P570" t="str">
        <f t="shared" si="42"/>
        <v>OK</v>
      </c>
      <c r="Q570">
        <f t="shared" si="44"/>
        <v>1</v>
      </c>
      <c r="R570" t="str">
        <f t="shared" si="43"/>
        <v/>
      </c>
      <c r="S570" t="str">
        <f>IF(CompartenDetalle!G570="","",IF(ISNUMBER(SEARCH("DOBLE GRADO",G570)),"","1"))</f>
        <v/>
      </c>
      <c r="T570" t="str">
        <f>IF(N570=CompartenDetalle!N570,"","*")</f>
        <v/>
      </c>
      <c r="U570" t="str">
        <f>IF(O570=CompartenDetalle!O570,"","*")</f>
        <v/>
      </c>
      <c r="V570" t="str">
        <f>IF(P570=CompartenDetalle!P570,"","*")</f>
        <v/>
      </c>
      <c r="W570" t="str">
        <f>IF(Q570=CompartenDetalle!Q570,"","*")</f>
        <v/>
      </c>
      <c r="X570" t="str">
        <f>IF(R570=CompartenDetalle!R570,"","*")</f>
        <v/>
      </c>
      <c r="Y570" t="str">
        <f>IF(S570=CompartenDetalle!S570,"","*")</f>
        <v/>
      </c>
    </row>
    <row r="571" spans="4:25" hidden="1">
      <c r="D571" t="str">
        <f>_xlfn.CONCAT(CompartenDetalle!C571," - ",CompartenDetalle!D571," - ",CompartenDetalle!E571)</f>
        <v>2 - 2114019 - DISEÑO Y ANALISIS DE ALGORITMOS</v>
      </c>
      <c r="G571">
        <f>CompartenDetalle!G571</f>
        <v>0</v>
      </c>
      <c r="I571" t="str">
        <f>_xlfn.CONCAT(CompartenDetalle!H571," - ",CompartenDetalle!I571," - ",CompartenDetalle!J571)</f>
        <v xml:space="preserve"> -  - </v>
      </c>
      <c r="K571">
        <v>14</v>
      </c>
      <c r="L571">
        <v>3</v>
      </c>
      <c r="M571">
        <v>11</v>
      </c>
      <c r="N571">
        <f t="shared" si="40"/>
        <v>0</v>
      </c>
      <c r="O571">
        <f t="shared" si="41"/>
        <v>1</v>
      </c>
      <c r="P571" t="str">
        <f t="shared" si="42"/>
        <v>OK</v>
      </c>
      <c r="Q571">
        <f t="shared" si="44"/>
        <v>1</v>
      </c>
      <c r="R571" t="str">
        <f t="shared" si="43"/>
        <v/>
      </c>
      <c r="S571" t="str">
        <f>IF(CompartenDetalle!G571="","",IF(ISNUMBER(SEARCH("DOBLE GRADO",G571)),"","1"))</f>
        <v/>
      </c>
      <c r="T571" t="str">
        <f>IF(N571=CompartenDetalle!N571,"","*")</f>
        <v/>
      </c>
      <c r="U571" t="str">
        <f>IF(O571=CompartenDetalle!O571,"","*")</f>
        <v/>
      </c>
      <c r="V571" t="str">
        <f>IF(P571=CompartenDetalle!P571,"","*")</f>
        <v/>
      </c>
      <c r="W571" t="str">
        <f>IF(Q571=CompartenDetalle!Q571,"","*")</f>
        <v/>
      </c>
      <c r="X571" t="str">
        <f>IF(R571=CompartenDetalle!R571,"","*")</f>
        <v/>
      </c>
      <c r="Y571" t="str">
        <f>IF(S571=CompartenDetalle!S571,"","*")</f>
        <v/>
      </c>
    </row>
    <row r="572" spans="4:25" hidden="1">
      <c r="D572" t="str">
        <f>_xlfn.CONCAT(CompartenDetalle!C572," - ",CompartenDetalle!D572," - ",CompartenDetalle!E572)</f>
        <v>2 - 2114020 - ANALISIS E INGENIERIA DE REQUISITOS</v>
      </c>
      <c r="G572">
        <f>CompartenDetalle!G572</f>
        <v>0</v>
      </c>
      <c r="I572" t="str">
        <f>_xlfn.CONCAT(CompartenDetalle!H572," - ",CompartenDetalle!I572," - ",CompartenDetalle!J572)</f>
        <v xml:space="preserve"> -  - </v>
      </c>
      <c r="K572">
        <v>11</v>
      </c>
      <c r="L572">
        <v>4</v>
      </c>
      <c r="M572">
        <v>7</v>
      </c>
      <c r="N572">
        <f t="shared" si="40"/>
        <v>0</v>
      </c>
      <c r="O572">
        <f t="shared" si="41"/>
        <v>1</v>
      </c>
      <c r="P572" t="str">
        <f t="shared" si="42"/>
        <v>OK</v>
      </c>
      <c r="Q572">
        <f t="shared" si="44"/>
        <v>1</v>
      </c>
      <c r="R572" t="str">
        <f t="shared" si="43"/>
        <v/>
      </c>
      <c r="S572" t="str">
        <f>IF(CompartenDetalle!G572="","",IF(ISNUMBER(SEARCH("DOBLE GRADO",G572)),"","1"))</f>
        <v/>
      </c>
      <c r="T572" t="str">
        <f>IF(N572=CompartenDetalle!N572,"","*")</f>
        <v/>
      </c>
      <c r="U572" t="str">
        <f>IF(O572=CompartenDetalle!O572,"","*")</f>
        <v/>
      </c>
      <c r="V572" t="str">
        <f>IF(P572=CompartenDetalle!P572,"","*")</f>
        <v/>
      </c>
      <c r="W572" t="str">
        <f>IF(Q572=CompartenDetalle!Q572,"","*")</f>
        <v/>
      </c>
      <c r="X572" t="str">
        <f>IF(R572=CompartenDetalle!R572,"","*")</f>
        <v/>
      </c>
      <c r="Y572" t="str">
        <f>IF(S572=CompartenDetalle!S572,"","*")</f>
        <v/>
      </c>
    </row>
    <row r="573" spans="4:25" hidden="1">
      <c r="D573" t="str">
        <f>_xlfn.CONCAT(CompartenDetalle!C573," - ",CompartenDetalle!D573," - ",CompartenDetalle!E573)</f>
        <v>2 - 2114021 - METODOLOGIA DE LA PROGRAMACION</v>
      </c>
      <c r="G573">
        <f>CompartenDetalle!G573</f>
        <v>0</v>
      </c>
      <c r="I573" t="str">
        <f>_xlfn.CONCAT(CompartenDetalle!H573," - ",CompartenDetalle!I573," - ",CompartenDetalle!J573)</f>
        <v xml:space="preserve"> -  - </v>
      </c>
      <c r="K573">
        <v>12</v>
      </c>
      <c r="L573">
        <v>3</v>
      </c>
      <c r="M573">
        <v>9</v>
      </c>
      <c r="N573">
        <f t="shared" si="40"/>
        <v>0</v>
      </c>
      <c r="O573">
        <f t="shared" si="41"/>
        <v>1</v>
      </c>
      <c r="P573" t="str">
        <f t="shared" si="42"/>
        <v>OK</v>
      </c>
      <c r="Q573">
        <f t="shared" si="44"/>
        <v>1</v>
      </c>
      <c r="R573" t="str">
        <f t="shared" si="43"/>
        <v/>
      </c>
      <c r="S573" t="str">
        <f>IF(CompartenDetalle!G573="","",IF(ISNUMBER(SEARCH("DOBLE GRADO",G573)),"","1"))</f>
        <v/>
      </c>
      <c r="T573" t="str">
        <f>IF(N573=CompartenDetalle!N573,"","*")</f>
        <v/>
      </c>
      <c r="U573" t="str">
        <f>IF(O573=CompartenDetalle!O573,"","*")</f>
        <v/>
      </c>
      <c r="V573" t="str">
        <f>IF(P573=CompartenDetalle!P573,"","*")</f>
        <v/>
      </c>
      <c r="W573" t="str">
        <f>IF(Q573=CompartenDetalle!Q573,"","*")</f>
        <v/>
      </c>
      <c r="X573" t="str">
        <f>IF(R573=CompartenDetalle!R573,"","*")</f>
        <v/>
      </c>
      <c r="Y573" t="str">
        <f>IF(S573=CompartenDetalle!S573,"","*")</f>
        <v/>
      </c>
    </row>
    <row r="574" spans="4:25" hidden="1">
      <c r="D574" t="str">
        <f>_xlfn.CONCAT(CompartenDetalle!C574," - ",CompartenDetalle!D574," - ",CompartenDetalle!E574)</f>
        <v>2 - 2114022 - ORGANIZACION Y ARQUITECTURA DE COMPUTADORES</v>
      </c>
      <c r="G574">
        <f>CompartenDetalle!G574</f>
        <v>0</v>
      </c>
      <c r="I574" t="str">
        <f>_xlfn.CONCAT(CompartenDetalle!H574," - ",CompartenDetalle!I574," - ",CompartenDetalle!J574)</f>
        <v xml:space="preserve"> -  - </v>
      </c>
      <c r="K574">
        <v>13</v>
      </c>
      <c r="L574">
        <v>4</v>
      </c>
      <c r="M574">
        <v>9</v>
      </c>
      <c r="N574">
        <f t="shared" si="40"/>
        <v>0</v>
      </c>
      <c r="O574">
        <f t="shared" si="41"/>
        <v>1</v>
      </c>
      <c r="P574" t="str">
        <f t="shared" si="42"/>
        <v>OK</v>
      </c>
      <c r="Q574">
        <f t="shared" si="44"/>
        <v>1</v>
      </c>
      <c r="R574" t="str">
        <f t="shared" si="43"/>
        <v/>
      </c>
      <c r="S574" t="str">
        <f>IF(CompartenDetalle!G574="","",IF(ISNUMBER(SEARCH("DOBLE GRADO",G574)),"","1"))</f>
        <v/>
      </c>
      <c r="T574" t="str">
        <f>IF(N574=CompartenDetalle!N574,"","*")</f>
        <v/>
      </c>
      <c r="U574" t="str">
        <f>IF(O574=CompartenDetalle!O574,"","*")</f>
        <v/>
      </c>
      <c r="V574" t="str">
        <f>IF(P574=CompartenDetalle!P574,"","*")</f>
        <v/>
      </c>
      <c r="W574" t="str">
        <f>IF(Q574=CompartenDetalle!Q574,"","*")</f>
        <v/>
      </c>
      <c r="X574" t="str">
        <f>IF(R574=CompartenDetalle!R574,"","*")</f>
        <v/>
      </c>
      <c r="Y574" t="str">
        <f>IF(S574=CompartenDetalle!S574,"","*")</f>
        <v/>
      </c>
    </row>
    <row r="575" spans="4:25" hidden="1">
      <c r="D575" t="str">
        <f>_xlfn.CONCAT(CompartenDetalle!C575," - ",CompartenDetalle!D575," - ",CompartenDetalle!E575)</f>
        <v>3 - 2114023 - PROGRAMACION DECLARATIVA</v>
      </c>
      <c r="G575">
        <f>CompartenDetalle!G575</f>
        <v>0</v>
      </c>
      <c r="I575" t="str">
        <f>_xlfn.CONCAT(CompartenDetalle!H575," - ",CompartenDetalle!I575," - ",CompartenDetalle!J575)</f>
        <v xml:space="preserve"> -  - </v>
      </c>
      <c r="K575">
        <v>20</v>
      </c>
      <c r="L575">
        <v>2</v>
      </c>
      <c r="M575">
        <v>18</v>
      </c>
      <c r="N575">
        <f t="shared" si="40"/>
        <v>0</v>
      </c>
      <c r="O575">
        <f t="shared" si="41"/>
        <v>1</v>
      </c>
      <c r="P575" t="str">
        <f t="shared" si="42"/>
        <v>OK</v>
      </c>
      <c r="Q575">
        <f t="shared" si="44"/>
        <v>1</v>
      </c>
      <c r="R575" t="str">
        <f t="shared" si="43"/>
        <v/>
      </c>
      <c r="S575" t="str">
        <f>IF(CompartenDetalle!G575="","",IF(ISNUMBER(SEARCH("DOBLE GRADO",G575)),"","1"))</f>
        <v/>
      </c>
      <c r="T575" t="str">
        <f>IF(N575=CompartenDetalle!N575,"","*")</f>
        <v/>
      </c>
      <c r="U575" t="str">
        <f>IF(O575=CompartenDetalle!O575,"","*")</f>
        <v/>
      </c>
      <c r="V575" t="str">
        <f>IF(P575=CompartenDetalle!P575,"","*")</f>
        <v/>
      </c>
      <c r="W575" t="str">
        <f>IF(Q575=CompartenDetalle!Q575,"","*")</f>
        <v/>
      </c>
      <c r="X575" t="str">
        <f>IF(R575=CompartenDetalle!R575,"","*")</f>
        <v/>
      </c>
      <c r="Y575" t="str">
        <f>IF(S575=CompartenDetalle!S575,"","*")</f>
        <v/>
      </c>
    </row>
    <row r="576" spans="4:25" hidden="1">
      <c r="D576" t="str">
        <f>_xlfn.CONCAT(CompartenDetalle!C576," - ",CompartenDetalle!D576," - ",CompartenDetalle!E576)</f>
        <v>3 - 2114024 - SISTEMAS OPERATIVOS</v>
      </c>
      <c r="G576">
        <f>CompartenDetalle!G576</f>
        <v>0</v>
      </c>
      <c r="I576" t="str">
        <f>_xlfn.CONCAT(CompartenDetalle!H576," - ",CompartenDetalle!I576," - ",CompartenDetalle!J576)</f>
        <v xml:space="preserve"> -  - </v>
      </c>
      <c r="K576">
        <v>14</v>
      </c>
      <c r="L576">
        <v>0</v>
      </c>
      <c r="M576">
        <v>14</v>
      </c>
      <c r="N576">
        <f t="shared" si="40"/>
        <v>0</v>
      </c>
      <c r="O576">
        <f t="shared" si="41"/>
        <v>1</v>
      </c>
      <c r="P576" t="str">
        <f t="shared" si="42"/>
        <v>OK</v>
      </c>
      <c r="Q576">
        <f t="shared" si="44"/>
        <v>1</v>
      </c>
      <c r="R576" t="str">
        <f t="shared" si="43"/>
        <v/>
      </c>
      <c r="S576" t="str">
        <f>IF(CompartenDetalle!G576="","",IF(ISNUMBER(SEARCH("DOBLE GRADO",G576)),"","1"))</f>
        <v/>
      </c>
      <c r="T576" t="str">
        <f>IF(N576=CompartenDetalle!N576,"","*")</f>
        <v/>
      </c>
      <c r="U576" t="str">
        <f>IF(O576=CompartenDetalle!O576,"","*")</f>
        <v/>
      </c>
      <c r="V576" t="str">
        <f>IF(P576=CompartenDetalle!P576,"","*")</f>
        <v/>
      </c>
      <c r="W576" t="str">
        <f>IF(Q576=CompartenDetalle!Q576,"","*")</f>
        <v/>
      </c>
      <c r="X576" t="str">
        <f>IF(R576=CompartenDetalle!R576,"","*")</f>
        <v/>
      </c>
      <c r="Y576" t="str">
        <f>IF(S576=CompartenDetalle!S576,"","*")</f>
        <v/>
      </c>
    </row>
    <row r="577" spans="4:25" hidden="1">
      <c r="D577" t="str">
        <f>_xlfn.CONCAT(CompartenDetalle!C577," - ",CompartenDetalle!D577," - ",CompartenDetalle!E577)</f>
        <v>3 - 2114025 - INTERACCION PERSONA-ORDENADOR</v>
      </c>
      <c r="G577">
        <f>CompartenDetalle!G577</f>
        <v>0</v>
      </c>
      <c r="I577" t="str">
        <f>_xlfn.CONCAT(CompartenDetalle!H577," - ",CompartenDetalle!I577," - ",CompartenDetalle!J577)</f>
        <v xml:space="preserve"> -  - </v>
      </c>
      <c r="K577">
        <v>15</v>
      </c>
      <c r="L577">
        <v>2</v>
      </c>
      <c r="M577">
        <v>13</v>
      </c>
      <c r="N577">
        <f t="shared" si="40"/>
        <v>0</v>
      </c>
      <c r="O577">
        <f t="shared" si="41"/>
        <v>1</v>
      </c>
      <c r="P577" t="str">
        <f t="shared" si="42"/>
        <v>OK</v>
      </c>
      <c r="Q577">
        <f t="shared" si="44"/>
        <v>1</v>
      </c>
      <c r="R577" t="str">
        <f t="shared" si="43"/>
        <v/>
      </c>
      <c r="S577" t="str">
        <f>IF(CompartenDetalle!G577="","",IF(ISNUMBER(SEARCH("DOBLE GRADO",G577)),"","1"))</f>
        <v/>
      </c>
      <c r="T577" t="str">
        <f>IF(N577=CompartenDetalle!N577,"","*")</f>
        <v/>
      </c>
      <c r="U577" t="str">
        <f>IF(O577=CompartenDetalle!O577,"","*")</f>
        <v/>
      </c>
      <c r="V577" t="str">
        <f>IF(P577=CompartenDetalle!P577,"","*")</f>
        <v/>
      </c>
      <c r="W577" t="str">
        <f>IF(Q577=CompartenDetalle!Q577,"","*")</f>
        <v/>
      </c>
      <c r="X577" t="str">
        <f>IF(R577=CompartenDetalle!R577,"","*")</f>
        <v/>
      </c>
      <c r="Y577" t="str">
        <f>IF(S577=CompartenDetalle!S577,"","*")</f>
        <v/>
      </c>
    </row>
    <row r="578" spans="4:25" hidden="1">
      <c r="D578" t="str">
        <f>_xlfn.CONCAT(CompartenDetalle!C578," - ",CompartenDetalle!D578," - ",CompartenDetalle!E578)</f>
        <v>3 - 2114026 - ESTRUCTURAS DE DATOS AVANZADAS</v>
      </c>
      <c r="G578">
        <f>CompartenDetalle!G578</f>
        <v>0</v>
      </c>
      <c r="I578" t="str">
        <f>_xlfn.CONCAT(CompartenDetalle!H578," - ",CompartenDetalle!I578," - ",CompartenDetalle!J578)</f>
        <v xml:space="preserve"> -  - </v>
      </c>
      <c r="K578">
        <v>18</v>
      </c>
      <c r="L578">
        <v>3</v>
      </c>
      <c r="M578">
        <v>15</v>
      </c>
      <c r="N578">
        <f t="shared" si="40"/>
        <v>0</v>
      </c>
      <c r="O578">
        <f t="shared" si="41"/>
        <v>1</v>
      </c>
      <c r="P578" t="str">
        <f t="shared" si="42"/>
        <v>OK</v>
      </c>
      <c r="Q578">
        <f t="shared" si="44"/>
        <v>1</v>
      </c>
      <c r="R578" t="str">
        <f t="shared" si="43"/>
        <v/>
      </c>
      <c r="S578" t="str">
        <f>IF(CompartenDetalle!G578="","",IF(ISNUMBER(SEARCH("DOBLE GRADO",G578)),"","1"))</f>
        <v/>
      </c>
      <c r="T578" t="str">
        <f>IF(N578=CompartenDetalle!N578,"","*")</f>
        <v/>
      </c>
      <c r="U578" t="str">
        <f>IF(O578=CompartenDetalle!O578,"","*")</f>
        <v/>
      </c>
      <c r="V578" t="str">
        <f>IF(P578=CompartenDetalle!P578,"","*")</f>
        <v/>
      </c>
      <c r="W578" t="str">
        <f>IF(Q578=CompartenDetalle!Q578,"","*")</f>
        <v/>
      </c>
      <c r="X578" t="str">
        <f>IF(R578=CompartenDetalle!R578,"","*")</f>
        <v/>
      </c>
      <c r="Y578" t="str">
        <f>IF(S578=CompartenDetalle!S578,"","*")</f>
        <v/>
      </c>
    </row>
    <row r="579" spans="4:25" hidden="1">
      <c r="D579" t="str">
        <f>_xlfn.CONCAT(CompartenDetalle!C579," - ",CompartenDetalle!D579," - ",CompartenDetalle!E579)</f>
        <v>3 - 2114027 - PROCESOS DE SOFTWARE</v>
      </c>
      <c r="G579">
        <f>CompartenDetalle!G579</f>
        <v>0</v>
      </c>
      <c r="I579" t="str">
        <f>_xlfn.CONCAT(CompartenDetalle!H579," - ",CompartenDetalle!I579," - ",CompartenDetalle!J579)</f>
        <v xml:space="preserve"> -  - </v>
      </c>
      <c r="K579">
        <v>15</v>
      </c>
      <c r="L579">
        <v>1</v>
      </c>
      <c r="M579">
        <v>14</v>
      </c>
      <c r="N579">
        <f t="shared" ref="N579:N642" si="45">IF(I579&lt;&gt;" -  - ",COUNTIF($I$2:$I$1176,I579),0)</f>
        <v>0</v>
      </c>
      <c r="O579">
        <f t="shared" ref="O579:O642" si="46">COUNTIF($D$2:$D$1176,D579)</f>
        <v>1</v>
      </c>
      <c r="P579" t="str">
        <f t="shared" ref="P579:P642" si="47">IF(I579=D579,1,"OK")</f>
        <v>OK</v>
      </c>
      <c r="Q579">
        <f t="shared" si="44"/>
        <v>1</v>
      </c>
      <c r="R579" t="str">
        <f t="shared" ref="R579:R642" si="48">IF(I579=" -  - ","",COUNTIF($D$2:$D$1176,I579))</f>
        <v/>
      </c>
      <c r="S579" t="str">
        <f>IF(CompartenDetalle!G579="","",IF(ISNUMBER(SEARCH("DOBLE GRADO",G579)),"","1"))</f>
        <v/>
      </c>
      <c r="T579" t="str">
        <f>IF(N579=CompartenDetalle!N579,"","*")</f>
        <v/>
      </c>
      <c r="U579" t="str">
        <f>IF(O579=CompartenDetalle!O579,"","*")</f>
        <v/>
      </c>
      <c r="V579" t="str">
        <f>IF(P579=CompartenDetalle!P579,"","*")</f>
        <v/>
      </c>
      <c r="W579" t="str">
        <f>IF(Q579=CompartenDetalle!Q579,"","*")</f>
        <v/>
      </c>
      <c r="X579" t="str">
        <f>IF(R579=CompartenDetalle!R579,"","*")</f>
        <v/>
      </c>
      <c r="Y579" t="str">
        <f>IF(S579=CompartenDetalle!S579,"","*")</f>
        <v/>
      </c>
    </row>
    <row r="580" spans="4:25" hidden="1">
      <c r="D580" t="str">
        <f>_xlfn.CONCAT(CompartenDetalle!C580," - ",CompartenDetalle!D580," - ",CompartenDetalle!E580)</f>
        <v>3 - 2114028 - DISEÑO Y ARQUITECTURA DEL SOFTWARE</v>
      </c>
      <c r="G580">
        <f>CompartenDetalle!G580</f>
        <v>0</v>
      </c>
      <c r="I580" t="str">
        <f>_xlfn.CONCAT(CompartenDetalle!H580," - ",CompartenDetalle!I580," - ",CompartenDetalle!J580)</f>
        <v xml:space="preserve"> -  - </v>
      </c>
      <c r="K580">
        <v>17</v>
      </c>
      <c r="L580">
        <v>2</v>
      </c>
      <c r="M580">
        <v>15</v>
      </c>
      <c r="N580">
        <f t="shared" si="45"/>
        <v>0</v>
      </c>
      <c r="O580">
        <f t="shared" si="46"/>
        <v>1</v>
      </c>
      <c r="P580" t="str">
        <f t="shared" si="47"/>
        <v>OK</v>
      </c>
      <c r="Q580">
        <f t="shared" ref="Q580:Q643" si="49">COUNTIF($I$2:$I$1176,D580)</f>
        <v>1</v>
      </c>
      <c r="R580" t="str">
        <f t="shared" si="48"/>
        <v/>
      </c>
      <c r="S580" t="str">
        <f>IF(CompartenDetalle!G580="","",IF(ISNUMBER(SEARCH("DOBLE GRADO",G580)),"","1"))</f>
        <v/>
      </c>
      <c r="T580" t="str">
        <f>IF(N580=CompartenDetalle!N580,"","*")</f>
        <v/>
      </c>
      <c r="U580" t="str">
        <f>IF(O580=CompartenDetalle!O580,"","*")</f>
        <v/>
      </c>
      <c r="V580" t="str">
        <f>IF(P580=CompartenDetalle!P580,"","*")</f>
        <v/>
      </c>
      <c r="W580" t="str">
        <f>IF(Q580=CompartenDetalle!Q580,"","*")</f>
        <v/>
      </c>
      <c r="X580" t="str">
        <f>IF(R580=CompartenDetalle!R580,"","*")</f>
        <v/>
      </c>
      <c r="Y580" t="str">
        <f>IF(S580=CompartenDetalle!S580,"","*")</f>
        <v/>
      </c>
    </row>
    <row r="581" spans="4:25" hidden="1">
      <c r="D581" t="str">
        <f>_xlfn.CONCAT(CompartenDetalle!C581," - ",CompartenDetalle!D581," - ",CompartenDetalle!E581)</f>
        <v>3 - 2114029 - PROCESADORES DE LENGUAJES</v>
      </c>
      <c r="G581">
        <f>CompartenDetalle!G581</f>
        <v>0</v>
      </c>
      <c r="I581" t="str">
        <f>_xlfn.CONCAT(CompartenDetalle!H581," - ",CompartenDetalle!I581," - ",CompartenDetalle!J581)</f>
        <v xml:space="preserve"> -  - </v>
      </c>
      <c r="K581">
        <v>19</v>
      </c>
      <c r="L581">
        <v>2</v>
      </c>
      <c r="M581">
        <v>17</v>
      </c>
      <c r="N581">
        <f t="shared" si="45"/>
        <v>0</v>
      </c>
      <c r="O581">
        <f t="shared" si="46"/>
        <v>1</v>
      </c>
      <c r="P581" t="str">
        <f t="shared" si="47"/>
        <v>OK</v>
      </c>
      <c r="Q581">
        <f t="shared" si="49"/>
        <v>1</v>
      </c>
      <c r="R581" t="str">
        <f t="shared" si="48"/>
        <v/>
      </c>
      <c r="S581" t="str">
        <f>IF(CompartenDetalle!G581="","",IF(ISNUMBER(SEARCH("DOBLE GRADO",G581)),"","1"))</f>
        <v/>
      </c>
      <c r="T581" t="str">
        <f>IF(N581=CompartenDetalle!N581,"","*")</f>
        <v/>
      </c>
      <c r="U581" t="str">
        <f>IF(O581=CompartenDetalle!O581,"","*")</f>
        <v/>
      </c>
      <c r="V581" t="str">
        <f>IF(P581=CompartenDetalle!P581,"","*")</f>
        <v/>
      </c>
      <c r="W581" t="str">
        <f>IF(Q581=CompartenDetalle!Q581,"","*")</f>
        <v/>
      </c>
      <c r="X581" t="str">
        <f>IF(R581=CompartenDetalle!R581,"","*")</f>
        <v/>
      </c>
      <c r="Y581" t="str">
        <f>IF(S581=CompartenDetalle!S581,"","*")</f>
        <v/>
      </c>
    </row>
    <row r="582" spans="4:25" hidden="1">
      <c r="D582" t="str">
        <f>_xlfn.CONCAT(CompartenDetalle!C582," - ",CompartenDetalle!D582," - ",CompartenDetalle!E582)</f>
        <v>3 - 2114030 - DESARROLLO DE APLICACIONES WEB</v>
      </c>
      <c r="G582">
        <f>CompartenDetalle!G582</f>
        <v>0</v>
      </c>
      <c r="I582" t="str">
        <f>_xlfn.CONCAT(CompartenDetalle!H582," - ",CompartenDetalle!I582," - ",CompartenDetalle!J582)</f>
        <v xml:space="preserve"> -  - </v>
      </c>
      <c r="K582">
        <v>12</v>
      </c>
      <c r="L582">
        <v>1</v>
      </c>
      <c r="M582">
        <v>11</v>
      </c>
      <c r="N582">
        <f t="shared" si="45"/>
        <v>0</v>
      </c>
      <c r="O582">
        <f t="shared" si="46"/>
        <v>1</v>
      </c>
      <c r="P582" t="str">
        <f t="shared" si="47"/>
        <v>OK</v>
      </c>
      <c r="Q582">
        <f t="shared" si="49"/>
        <v>1</v>
      </c>
      <c r="R582" t="str">
        <f t="shared" si="48"/>
        <v/>
      </c>
      <c r="S582" t="str">
        <f>IF(CompartenDetalle!G582="","",IF(ISNUMBER(SEARCH("DOBLE GRADO",G582)),"","1"))</f>
        <v/>
      </c>
      <c r="T582" t="str">
        <f>IF(N582=CompartenDetalle!N582,"","*")</f>
        <v/>
      </c>
      <c r="U582" t="str">
        <f>IF(O582=CompartenDetalle!O582,"","*")</f>
        <v/>
      </c>
      <c r="V582" t="str">
        <f>IF(P582=CompartenDetalle!P582,"","*")</f>
        <v/>
      </c>
      <c r="W582" t="str">
        <f>IF(Q582=CompartenDetalle!Q582,"","*")</f>
        <v/>
      </c>
      <c r="X582" t="str">
        <f>IF(R582=CompartenDetalle!R582,"","*")</f>
        <v/>
      </c>
      <c r="Y582" t="str">
        <f>IF(S582=CompartenDetalle!S582,"","*")</f>
        <v/>
      </c>
    </row>
    <row r="583" spans="4:25" hidden="1">
      <c r="D583" t="str">
        <f>_xlfn.CONCAT(CompartenDetalle!C583," - ",CompartenDetalle!D583," - ",CompartenDetalle!E583)</f>
        <v>3 - 2114031 - EVOLUCION Y ADAPTACION DEL SOFTWARE</v>
      </c>
      <c r="G583">
        <f>CompartenDetalle!G583</f>
        <v>0</v>
      </c>
      <c r="I583" t="str">
        <f>_xlfn.CONCAT(CompartenDetalle!H583," - ",CompartenDetalle!I583," - ",CompartenDetalle!J583)</f>
        <v xml:space="preserve"> -  - </v>
      </c>
      <c r="K583">
        <v>14</v>
      </c>
      <c r="L583">
        <v>1</v>
      </c>
      <c r="M583">
        <v>13</v>
      </c>
      <c r="N583">
        <f t="shared" si="45"/>
        <v>0</v>
      </c>
      <c r="O583">
        <f t="shared" si="46"/>
        <v>1</v>
      </c>
      <c r="P583" t="str">
        <f t="shared" si="47"/>
        <v>OK</v>
      </c>
      <c r="Q583">
        <f t="shared" si="49"/>
        <v>1</v>
      </c>
      <c r="R583" t="str">
        <f t="shared" si="48"/>
        <v/>
      </c>
      <c r="S583" t="str">
        <f>IF(CompartenDetalle!G583="","",IF(ISNUMBER(SEARCH("DOBLE GRADO",G583)),"","1"))</f>
        <v/>
      </c>
      <c r="T583" t="str">
        <f>IF(N583=CompartenDetalle!N583,"","*")</f>
        <v/>
      </c>
      <c r="U583" t="str">
        <f>IF(O583=CompartenDetalle!O583,"","*")</f>
        <v/>
      </c>
      <c r="V583" t="str">
        <f>IF(P583=CompartenDetalle!P583,"","*")</f>
        <v/>
      </c>
      <c r="W583" t="str">
        <f>IF(Q583=CompartenDetalle!Q583,"","*")</f>
        <v/>
      </c>
      <c r="X583" t="str">
        <f>IF(R583=CompartenDetalle!R583,"","*")</f>
        <v/>
      </c>
      <c r="Y583" t="str">
        <f>IF(S583=CompartenDetalle!S583,"","*")</f>
        <v/>
      </c>
    </row>
    <row r="584" spans="4:25" hidden="1">
      <c r="D584" t="str">
        <f>_xlfn.CONCAT(CompartenDetalle!C584," - ",CompartenDetalle!D584," - ",CompartenDetalle!E584)</f>
        <v>3 - 2114032 - INTELIGENCIA ARTIFICIAL</v>
      </c>
      <c r="G584">
        <f>CompartenDetalle!G584</f>
        <v>0</v>
      </c>
      <c r="I584" t="str">
        <f>_xlfn.CONCAT(CompartenDetalle!H584," - ",CompartenDetalle!I584," - ",CompartenDetalle!J584)</f>
        <v xml:space="preserve"> -  - </v>
      </c>
      <c r="K584">
        <v>19</v>
      </c>
      <c r="L584">
        <v>2</v>
      </c>
      <c r="M584">
        <v>17</v>
      </c>
      <c r="N584">
        <f t="shared" si="45"/>
        <v>0</v>
      </c>
      <c r="O584">
        <f t="shared" si="46"/>
        <v>1</v>
      </c>
      <c r="P584" t="str">
        <f t="shared" si="47"/>
        <v>OK</v>
      </c>
      <c r="Q584">
        <f t="shared" si="49"/>
        <v>1</v>
      </c>
      <c r="R584" t="str">
        <f t="shared" si="48"/>
        <v/>
      </c>
      <c r="S584" t="str">
        <f>IF(CompartenDetalle!G584="","",IF(ISNUMBER(SEARCH("DOBLE GRADO",G584)),"","1"))</f>
        <v/>
      </c>
      <c r="T584" t="str">
        <f>IF(N584=CompartenDetalle!N584,"","*")</f>
        <v/>
      </c>
      <c r="U584" t="str">
        <f>IF(O584=CompartenDetalle!O584,"","*")</f>
        <v/>
      </c>
      <c r="V584" t="str">
        <f>IF(P584=CompartenDetalle!P584,"","*")</f>
        <v/>
      </c>
      <c r="W584" t="str">
        <f>IF(Q584=CompartenDetalle!Q584,"","*")</f>
        <v/>
      </c>
      <c r="X584" t="str">
        <f>IF(R584=CompartenDetalle!R584,"","*")</f>
        <v/>
      </c>
      <c r="Y584" t="str">
        <f>IF(S584=CompartenDetalle!S584,"","*")</f>
        <v/>
      </c>
    </row>
    <row r="585" spans="4:25" hidden="1">
      <c r="D585" t="str">
        <f>_xlfn.CONCAT(CompartenDetalle!C585," - ",CompartenDetalle!D585," - ",CompartenDetalle!E585)</f>
        <v>3 - 2114033 - SISTEMAS DISTRIBUIDOS</v>
      </c>
      <c r="G585">
        <f>CompartenDetalle!G585</f>
        <v>0</v>
      </c>
      <c r="I585" t="str">
        <f>_xlfn.CONCAT(CompartenDetalle!H585," - ",CompartenDetalle!I585," - ",CompartenDetalle!J585)</f>
        <v xml:space="preserve"> -  - </v>
      </c>
      <c r="K585">
        <v>17</v>
      </c>
      <c r="L585">
        <v>1</v>
      </c>
      <c r="M585">
        <v>16</v>
      </c>
      <c r="N585">
        <f t="shared" si="45"/>
        <v>0</v>
      </c>
      <c r="O585">
        <f t="shared" si="46"/>
        <v>1</v>
      </c>
      <c r="P585" t="str">
        <f t="shared" si="47"/>
        <v>OK</v>
      </c>
      <c r="Q585">
        <f t="shared" si="49"/>
        <v>1</v>
      </c>
      <c r="R585" t="str">
        <f t="shared" si="48"/>
        <v/>
      </c>
      <c r="S585" t="str">
        <f>IF(CompartenDetalle!G585="","",IF(ISNUMBER(SEARCH("DOBLE GRADO",G585)),"","1"))</f>
        <v/>
      </c>
      <c r="T585" t="str">
        <f>IF(N585=CompartenDetalle!N585,"","*")</f>
        <v/>
      </c>
      <c r="U585" t="str">
        <f>IF(O585=CompartenDetalle!O585,"","*")</f>
        <v/>
      </c>
      <c r="V585" t="str">
        <f>IF(P585=CompartenDetalle!P585,"","*")</f>
        <v/>
      </c>
      <c r="W585" t="str">
        <f>IF(Q585=CompartenDetalle!Q585,"","*")</f>
        <v/>
      </c>
      <c r="X585" t="str">
        <f>IF(R585=CompartenDetalle!R585,"","*")</f>
        <v/>
      </c>
      <c r="Y585" t="str">
        <f>IF(S585=CompartenDetalle!S585,"","*")</f>
        <v/>
      </c>
    </row>
    <row r="586" spans="4:25" hidden="1">
      <c r="D586" t="str">
        <f>_xlfn.CONCAT(CompartenDetalle!C586," - ",CompartenDetalle!D586," - ",CompartenDetalle!E586)</f>
        <v>3 - 2114034 - SISTEMAS DE INFORMACION</v>
      </c>
      <c r="G586">
        <f>CompartenDetalle!G586</f>
        <v>0</v>
      </c>
      <c r="I586" t="str">
        <f>_xlfn.CONCAT(CompartenDetalle!H586," - ",CompartenDetalle!I586," - ",CompartenDetalle!J586)</f>
        <v xml:space="preserve"> -  - </v>
      </c>
      <c r="K586">
        <v>4</v>
      </c>
      <c r="L586">
        <v>0</v>
      </c>
      <c r="M586">
        <v>4</v>
      </c>
      <c r="N586">
        <f t="shared" si="45"/>
        <v>0</v>
      </c>
      <c r="O586">
        <f t="shared" si="46"/>
        <v>1</v>
      </c>
      <c r="P586" t="str">
        <f t="shared" si="47"/>
        <v>OK</v>
      </c>
      <c r="Q586">
        <f t="shared" si="49"/>
        <v>1</v>
      </c>
      <c r="R586" t="str">
        <f t="shared" si="48"/>
        <v/>
      </c>
      <c r="S586" t="str">
        <f>IF(CompartenDetalle!G586="","",IF(ISNUMBER(SEARCH("DOBLE GRADO",G586)),"","1"))</f>
        <v/>
      </c>
      <c r="T586" t="str">
        <f>IF(N586=CompartenDetalle!N586,"","*")</f>
        <v/>
      </c>
      <c r="U586" t="str">
        <f>IF(O586=CompartenDetalle!O586,"","*")</f>
        <v/>
      </c>
      <c r="V586" t="str">
        <f>IF(P586=CompartenDetalle!P586,"","*")</f>
        <v/>
      </c>
      <c r="W586" t="str">
        <f>IF(Q586=CompartenDetalle!Q586,"","*")</f>
        <v/>
      </c>
      <c r="X586" t="str">
        <f>IF(R586=CompartenDetalle!R586,"","*")</f>
        <v/>
      </c>
      <c r="Y586" t="str">
        <f>IF(S586=CompartenDetalle!S586,"","*")</f>
        <v/>
      </c>
    </row>
    <row r="587" spans="4:25" hidden="1">
      <c r="D587" t="str">
        <f>_xlfn.CONCAT(CompartenDetalle!C587," - ",CompartenDetalle!D587," - ",CompartenDetalle!E587)</f>
        <v>3 - 2114044 - PARADIGMAS DE PROGRAMACION</v>
      </c>
      <c r="G587">
        <f>CompartenDetalle!G587</f>
        <v>0</v>
      </c>
      <c r="I587" t="str">
        <f>_xlfn.CONCAT(CompartenDetalle!H587," - ",CompartenDetalle!I587," - ",CompartenDetalle!J587)</f>
        <v xml:space="preserve"> -  - </v>
      </c>
      <c r="K587">
        <v>7</v>
      </c>
      <c r="L587">
        <v>0</v>
      </c>
      <c r="M587">
        <v>7</v>
      </c>
      <c r="N587">
        <f t="shared" si="45"/>
        <v>0</v>
      </c>
      <c r="O587">
        <f t="shared" si="46"/>
        <v>1</v>
      </c>
      <c r="P587" t="str">
        <f t="shared" si="47"/>
        <v>OK</v>
      </c>
      <c r="Q587">
        <f t="shared" si="49"/>
        <v>1</v>
      </c>
      <c r="R587" t="str">
        <f t="shared" si="48"/>
        <v/>
      </c>
      <c r="S587" t="str">
        <f>IF(CompartenDetalle!G587="","",IF(ISNUMBER(SEARCH("DOBLE GRADO",G587)),"","1"))</f>
        <v/>
      </c>
      <c r="T587" t="str">
        <f>IF(N587=CompartenDetalle!N587,"","*")</f>
        <v/>
      </c>
      <c r="U587" t="str">
        <f>IF(O587=CompartenDetalle!O587,"","*")</f>
        <v/>
      </c>
      <c r="V587" t="str">
        <f>IF(P587=CompartenDetalle!P587,"","*")</f>
        <v/>
      </c>
      <c r="W587" t="str">
        <f>IF(Q587=CompartenDetalle!Q587,"","*")</f>
        <v/>
      </c>
      <c r="X587" t="str">
        <f>IF(R587=CompartenDetalle!R587,"","*")</f>
        <v/>
      </c>
      <c r="Y587" t="str">
        <f>IF(S587=CompartenDetalle!S587,"","*")</f>
        <v/>
      </c>
    </row>
    <row r="588" spans="4:25" hidden="1">
      <c r="D588" t="str">
        <f>_xlfn.CONCAT(CompartenDetalle!C588," - ",CompartenDetalle!D588," - ",CompartenDetalle!E588)</f>
        <v>3 - 2114046 - INFORMATICA GRAFICA</v>
      </c>
      <c r="G588">
        <f>CompartenDetalle!G588</f>
        <v>0</v>
      </c>
      <c r="I588" t="str">
        <f>_xlfn.CONCAT(CompartenDetalle!H588," - ",CompartenDetalle!I588," - ",CompartenDetalle!J588)</f>
        <v xml:space="preserve"> -  - </v>
      </c>
      <c r="K588">
        <v>3</v>
      </c>
      <c r="L588">
        <v>1</v>
      </c>
      <c r="M588">
        <v>2</v>
      </c>
      <c r="N588">
        <f t="shared" si="45"/>
        <v>0</v>
      </c>
      <c r="O588">
        <f t="shared" si="46"/>
        <v>1</v>
      </c>
      <c r="P588" t="str">
        <f t="shared" si="47"/>
        <v>OK</v>
      </c>
      <c r="Q588">
        <f t="shared" si="49"/>
        <v>1</v>
      </c>
      <c r="R588" t="str">
        <f t="shared" si="48"/>
        <v/>
      </c>
      <c r="S588" t="str">
        <f>IF(CompartenDetalle!G588="","",IF(ISNUMBER(SEARCH("DOBLE GRADO",G588)),"","1"))</f>
        <v/>
      </c>
      <c r="T588" t="str">
        <f>IF(N588=CompartenDetalle!N588,"","*")</f>
        <v/>
      </c>
      <c r="U588" t="str">
        <f>IF(O588=CompartenDetalle!O588,"","*")</f>
        <v/>
      </c>
      <c r="V588" t="str">
        <f>IF(P588=CompartenDetalle!P588,"","*")</f>
        <v/>
      </c>
      <c r="W588" t="str">
        <f>IF(Q588=CompartenDetalle!Q588,"","*")</f>
        <v/>
      </c>
      <c r="X588" t="str">
        <f>IF(R588=CompartenDetalle!R588,"","*")</f>
        <v/>
      </c>
      <c r="Y588" t="str">
        <f>IF(S588=CompartenDetalle!S588,"","*")</f>
        <v/>
      </c>
    </row>
    <row r="589" spans="4:25" hidden="1">
      <c r="D589" t="str">
        <f>_xlfn.CONCAT(CompartenDetalle!C589," - ",CompartenDetalle!D589," - ",CompartenDetalle!E589)</f>
        <v>4 - 2114035 - SEGURIDAD INFORMATICA</v>
      </c>
      <c r="G589">
        <f>CompartenDetalle!G589</f>
        <v>0</v>
      </c>
      <c r="I589" t="str">
        <f>_xlfn.CONCAT(CompartenDetalle!H589," - ",CompartenDetalle!I589," - ",CompartenDetalle!J589)</f>
        <v xml:space="preserve"> -  - </v>
      </c>
      <c r="K589">
        <v>12</v>
      </c>
      <c r="L589">
        <v>2</v>
      </c>
      <c r="M589">
        <v>10</v>
      </c>
      <c r="N589">
        <f t="shared" si="45"/>
        <v>0</v>
      </c>
      <c r="O589">
        <f t="shared" si="46"/>
        <v>1</v>
      </c>
      <c r="P589" t="str">
        <f t="shared" si="47"/>
        <v>OK</v>
      </c>
      <c r="Q589">
        <f t="shared" si="49"/>
        <v>1</v>
      </c>
      <c r="R589" t="str">
        <f t="shared" si="48"/>
        <v/>
      </c>
      <c r="S589" t="str">
        <f>IF(CompartenDetalle!G589="","",IF(ISNUMBER(SEARCH("DOBLE GRADO",G589)),"","1"))</f>
        <v/>
      </c>
      <c r="T589" t="str">
        <f>IF(N589=CompartenDetalle!N589,"","*")</f>
        <v/>
      </c>
      <c r="U589" t="str">
        <f>IF(O589=CompartenDetalle!O589,"","*")</f>
        <v/>
      </c>
      <c r="V589" t="str">
        <f>IF(P589=CompartenDetalle!P589,"","*")</f>
        <v/>
      </c>
      <c r="W589" t="str">
        <f>IF(Q589=CompartenDetalle!Q589,"","*")</f>
        <v/>
      </c>
      <c r="X589" t="str">
        <f>IF(R589=CompartenDetalle!R589,"","*")</f>
        <v/>
      </c>
      <c r="Y589" t="str">
        <f>IF(S589=CompartenDetalle!S589,"","*")</f>
        <v/>
      </c>
    </row>
    <row r="590" spans="4:25" hidden="1">
      <c r="D590" t="str">
        <f>_xlfn.CONCAT(CompartenDetalle!C590," - ",CompartenDetalle!D590," - ",CompartenDetalle!E590)</f>
        <v>4 - 2114036 - INVESTIGACION OPERATIVA</v>
      </c>
      <c r="G590">
        <f>CompartenDetalle!G590</f>
        <v>0</v>
      </c>
      <c r="I590" t="str">
        <f>_xlfn.CONCAT(CompartenDetalle!H590," - ",CompartenDetalle!I590," - ",CompartenDetalle!J590)</f>
        <v xml:space="preserve"> -  - </v>
      </c>
      <c r="K590">
        <v>10</v>
      </c>
      <c r="L590">
        <v>1</v>
      </c>
      <c r="M590">
        <v>9</v>
      </c>
      <c r="N590">
        <f t="shared" si="45"/>
        <v>0</v>
      </c>
      <c r="O590">
        <f t="shared" si="46"/>
        <v>1</v>
      </c>
      <c r="P590" t="str">
        <f t="shared" si="47"/>
        <v>OK</v>
      </c>
      <c r="Q590">
        <f t="shared" si="49"/>
        <v>1</v>
      </c>
      <c r="R590" t="str">
        <f t="shared" si="48"/>
        <v/>
      </c>
      <c r="S590" t="str">
        <f>IF(CompartenDetalle!G590="","",IF(ISNUMBER(SEARCH("DOBLE GRADO",G590)),"","1"))</f>
        <v/>
      </c>
      <c r="T590" t="str">
        <f>IF(N590=CompartenDetalle!N590,"","*")</f>
        <v/>
      </c>
      <c r="U590" t="str">
        <f>IF(O590=CompartenDetalle!O590,"","*")</f>
        <v/>
      </c>
      <c r="V590" t="str">
        <f>IF(P590=CompartenDetalle!P590,"","*")</f>
        <v/>
      </c>
      <c r="W590" t="str">
        <f>IF(Q590=CompartenDetalle!Q590,"","*")</f>
        <v/>
      </c>
      <c r="X590" t="str">
        <f>IF(R590=CompartenDetalle!R590,"","*")</f>
        <v/>
      </c>
      <c r="Y590" t="str">
        <f>IF(S590=CompartenDetalle!S590,"","*")</f>
        <v/>
      </c>
    </row>
    <row r="591" spans="4:25" hidden="1">
      <c r="D591" t="str">
        <f>_xlfn.CONCAT(CompartenDetalle!C591," - ",CompartenDetalle!D591," - ",CompartenDetalle!E591)</f>
        <v>4 - 2114037 - CALIDAD DEL SOFTWARE</v>
      </c>
      <c r="G591">
        <f>CompartenDetalle!G591</f>
        <v>0</v>
      </c>
      <c r="I591" t="str">
        <f>_xlfn.CONCAT(CompartenDetalle!H591," - ",CompartenDetalle!I591," - ",CompartenDetalle!J591)</f>
        <v xml:space="preserve"> -  - </v>
      </c>
      <c r="K591">
        <v>10</v>
      </c>
      <c r="L591">
        <v>2</v>
      </c>
      <c r="M591">
        <v>8</v>
      </c>
      <c r="N591">
        <f t="shared" si="45"/>
        <v>0</v>
      </c>
      <c r="O591">
        <f t="shared" si="46"/>
        <v>1</v>
      </c>
      <c r="P591" t="str">
        <f t="shared" si="47"/>
        <v>OK</v>
      </c>
      <c r="Q591">
        <f t="shared" si="49"/>
        <v>1</v>
      </c>
      <c r="R591" t="str">
        <f t="shared" si="48"/>
        <v/>
      </c>
      <c r="S591" t="str">
        <f>IF(CompartenDetalle!G591="","",IF(ISNUMBER(SEARCH("DOBLE GRADO",G591)),"","1"))</f>
        <v/>
      </c>
      <c r="T591" t="str">
        <f>IF(N591=CompartenDetalle!N591,"","*")</f>
        <v/>
      </c>
      <c r="U591" t="str">
        <f>IF(O591=CompartenDetalle!O591,"","*")</f>
        <v/>
      </c>
      <c r="V591" t="str">
        <f>IF(P591=CompartenDetalle!P591,"","*")</f>
        <v/>
      </c>
      <c r="W591" t="str">
        <f>IF(Q591=CompartenDetalle!Q591,"","*")</f>
        <v/>
      </c>
      <c r="X591" t="str">
        <f>IF(R591=CompartenDetalle!R591,"","*")</f>
        <v/>
      </c>
      <c r="Y591" t="str">
        <f>IF(S591=CompartenDetalle!S591,"","*")</f>
        <v/>
      </c>
    </row>
    <row r="592" spans="4:25" hidden="1">
      <c r="D592" t="str">
        <f>_xlfn.CONCAT(CompartenDetalle!C592," - ",CompartenDetalle!D592," - ",CompartenDetalle!E592)</f>
        <v>4 - 2114038 - SISTEMAS EMPOTRADOS Y DE TIEMPO REAL</v>
      </c>
      <c r="G592">
        <f>CompartenDetalle!G592</f>
        <v>0</v>
      </c>
      <c r="I592" t="str">
        <f>_xlfn.CONCAT(CompartenDetalle!H592," - ",CompartenDetalle!I592," - ",CompartenDetalle!J592)</f>
        <v xml:space="preserve"> -  - </v>
      </c>
      <c r="K592">
        <v>13</v>
      </c>
      <c r="L592">
        <v>3</v>
      </c>
      <c r="M592">
        <v>10</v>
      </c>
      <c r="N592">
        <f t="shared" si="45"/>
        <v>0</v>
      </c>
      <c r="O592">
        <f t="shared" si="46"/>
        <v>1</v>
      </c>
      <c r="P592" t="str">
        <f t="shared" si="47"/>
        <v>OK</v>
      </c>
      <c r="Q592">
        <f t="shared" si="49"/>
        <v>1</v>
      </c>
      <c r="R592" t="str">
        <f t="shared" si="48"/>
        <v/>
      </c>
      <c r="S592" t="str">
        <f>IF(CompartenDetalle!G592="","",IF(ISNUMBER(SEARCH("DOBLE GRADO",G592)),"","1"))</f>
        <v/>
      </c>
      <c r="T592" t="str">
        <f>IF(N592=CompartenDetalle!N592,"","*")</f>
        <v/>
      </c>
      <c r="U592" t="str">
        <f>IF(O592=CompartenDetalle!O592,"","*")</f>
        <v/>
      </c>
      <c r="V592" t="str">
        <f>IF(P592=CompartenDetalle!P592,"","*")</f>
        <v/>
      </c>
      <c r="W592" t="str">
        <f>IF(Q592=CompartenDetalle!Q592,"","*")</f>
        <v/>
      </c>
      <c r="X592" t="str">
        <f>IF(R592=CompartenDetalle!R592,"","*")</f>
        <v/>
      </c>
      <c r="Y592" t="str">
        <f>IF(S592=CompartenDetalle!S592,"","*")</f>
        <v/>
      </c>
    </row>
    <row r="593" spans="4:25" hidden="1">
      <c r="D593" t="str">
        <f>_xlfn.CONCAT(CompartenDetalle!C593," - ",CompartenDetalle!D593," - ",CompartenDetalle!E593)</f>
        <v>4 - 2114039 - MULTIMEDIA</v>
      </c>
      <c r="G593">
        <f>CompartenDetalle!G593</f>
        <v>0</v>
      </c>
      <c r="I593" t="str">
        <f>_xlfn.CONCAT(CompartenDetalle!H593," - ",CompartenDetalle!I593," - ",CompartenDetalle!J593)</f>
        <v xml:space="preserve"> -  - </v>
      </c>
      <c r="K593">
        <v>10</v>
      </c>
      <c r="L593">
        <v>1</v>
      </c>
      <c r="M593">
        <v>9</v>
      </c>
      <c r="N593">
        <f t="shared" si="45"/>
        <v>0</v>
      </c>
      <c r="O593">
        <f t="shared" si="46"/>
        <v>1</v>
      </c>
      <c r="P593" t="str">
        <f t="shared" si="47"/>
        <v>OK</v>
      </c>
      <c r="Q593">
        <f t="shared" si="49"/>
        <v>1</v>
      </c>
      <c r="R593" t="str">
        <f t="shared" si="48"/>
        <v/>
      </c>
      <c r="S593" t="str">
        <f>IF(CompartenDetalle!G593="","",IF(ISNUMBER(SEARCH("DOBLE GRADO",G593)),"","1"))</f>
        <v/>
      </c>
      <c r="T593" t="str">
        <f>IF(N593=CompartenDetalle!N593,"","*")</f>
        <v/>
      </c>
      <c r="U593" t="str">
        <f>IF(O593=CompartenDetalle!O593,"","*")</f>
        <v/>
      </c>
      <c r="V593" t="str">
        <f>IF(P593=CompartenDetalle!P593,"","*")</f>
        <v/>
      </c>
      <c r="W593" t="str">
        <f>IF(Q593=CompartenDetalle!Q593,"","*")</f>
        <v/>
      </c>
      <c r="X593" t="str">
        <f>IF(R593=CompartenDetalle!R593,"","*")</f>
        <v/>
      </c>
      <c r="Y593" t="str">
        <f>IF(S593=CompartenDetalle!S593,"","*")</f>
        <v/>
      </c>
    </row>
    <row r="594" spans="4:25" hidden="1">
      <c r="D594" t="str">
        <f>_xlfn.CONCAT(CompartenDetalle!C594," - ",CompartenDetalle!D594," - ",CompartenDetalle!E594)</f>
        <v>4 - 2114040 - RECONOCIMIENTO ACADEMICO DE CREDITOS</v>
      </c>
      <c r="G594">
        <f>CompartenDetalle!G594</f>
        <v>0</v>
      </c>
      <c r="I594" t="str">
        <f>_xlfn.CONCAT(CompartenDetalle!H594," - ",CompartenDetalle!I594," - ",CompartenDetalle!J594)</f>
        <v xml:space="preserve"> -  - </v>
      </c>
      <c r="K594">
        <v>12</v>
      </c>
      <c r="L594">
        <v>0</v>
      </c>
      <c r="M594">
        <v>12</v>
      </c>
      <c r="N594">
        <f t="shared" si="45"/>
        <v>0</v>
      </c>
      <c r="O594">
        <f t="shared" si="46"/>
        <v>1</v>
      </c>
      <c r="P594" t="str">
        <f t="shared" si="47"/>
        <v>OK</v>
      </c>
      <c r="Q594">
        <f t="shared" si="49"/>
        <v>0</v>
      </c>
      <c r="R594" t="str">
        <f t="shared" si="48"/>
        <v/>
      </c>
      <c r="S594" t="str">
        <f>IF(CompartenDetalle!G594="","",IF(ISNUMBER(SEARCH("DOBLE GRADO",G594)),"","1"))</f>
        <v/>
      </c>
      <c r="T594" t="str">
        <f>IF(N594=CompartenDetalle!N594,"","*")</f>
        <v/>
      </c>
      <c r="U594" t="str">
        <f>IF(O594=CompartenDetalle!O594,"","*")</f>
        <v/>
      </c>
      <c r="V594" t="str">
        <f>IF(P594=CompartenDetalle!P594,"","*")</f>
        <v/>
      </c>
      <c r="W594" t="str">
        <f>IF(Q594=CompartenDetalle!Q594,"","*")</f>
        <v/>
      </c>
      <c r="X594" t="str">
        <f>IF(R594=CompartenDetalle!R594,"","*")</f>
        <v/>
      </c>
      <c r="Y594" t="str">
        <f>IF(S594=CompartenDetalle!S594,"","*")</f>
        <v/>
      </c>
    </row>
    <row r="595" spans="4:25" hidden="1">
      <c r="D595" t="str">
        <f>_xlfn.CONCAT(CompartenDetalle!C595," - ",CompartenDetalle!D595," - ",CompartenDetalle!E595)</f>
        <v>4 - 2114041 - PRACTICAS EXTERNAS</v>
      </c>
      <c r="G595">
        <f>CompartenDetalle!G595</f>
        <v>0</v>
      </c>
      <c r="I595" t="str">
        <f>_xlfn.CONCAT(CompartenDetalle!H595," - ",CompartenDetalle!I595," - ",CompartenDetalle!J595)</f>
        <v xml:space="preserve"> -  - </v>
      </c>
      <c r="K595">
        <v>13</v>
      </c>
      <c r="L595">
        <v>2</v>
      </c>
      <c r="M595">
        <v>11</v>
      </c>
      <c r="N595">
        <f t="shared" si="45"/>
        <v>0</v>
      </c>
      <c r="O595">
        <f t="shared" si="46"/>
        <v>1</v>
      </c>
      <c r="P595" t="str">
        <f t="shared" si="47"/>
        <v>OK</v>
      </c>
      <c r="Q595">
        <f t="shared" si="49"/>
        <v>0</v>
      </c>
      <c r="R595" t="str">
        <f t="shared" si="48"/>
        <v/>
      </c>
      <c r="S595" t="str">
        <f>IF(CompartenDetalle!G595="","",IF(ISNUMBER(SEARCH("DOBLE GRADO",G595)),"","1"))</f>
        <v/>
      </c>
      <c r="T595" t="str">
        <f>IF(N595=CompartenDetalle!N595,"","*")</f>
        <v/>
      </c>
      <c r="U595" t="str">
        <f>IF(O595=CompartenDetalle!O595,"","*")</f>
        <v/>
      </c>
      <c r="V595" t="str">
        <f>IF(P595=CompartenDetalle!P595,"","*")</f>
        <v/>
      </c>
      <c r="W595" t="str">
        <f>IF(Q595=CompartenDetalle!Q595,"","*")</f>
        <v/>
      </c>
      <c r="X595" t="str">
        <f>IF(R595=CompartenDetalle!R595,"","*")</f>
        <v/>
      </c>
      <c r="Y595" t="str">
        <f>IF(S595=CompartenDetalle!S595,"","*")</f>
        <v/>
      </c>
    </row>
    <row r="596" spans="4:25" hidden="1">
      <c r="D596" t="str">
        <f>_xlfn.CONCAT(CompartenDetalle!C596," - ",CompartenDetalle!D596," - ",CompartenDetalle!E596)</f>
        <v>4 - 2114042 - TRABAJO FIN DE GRADO INFORMATICA</v>
      </c>
      <c r="G596">
        <f>CompartenDetalle!G596</f>
        <v>0</v>
      </c>
      <c r="I596" t="str">
        <f>_xlfn.CONCAT(CompartenDetalle!H596," - ",CompartenDetalle!I596," - ",CompartenDetalle!J596)</f>
        <v xml:space="preserve"> -  - </v>
      </c>
      <c r="K596">
        <v>28</v>
      </c>
      <c r="L596">
        <v>1</v>
      </c>
      <c r="M596">
        <v>27</v>
      </c>
      <c r="N596">
        <f t="shared" si="45"/>
        <v>0</v>
      </c>
      <c r="O596">
        <f t="shared" si="46"/>
        <v>1</v>
      </c>
      <c r="P596" t="str">
        <f t="shared" si="47"/>
        <v>OK</v>
      </c>
      <c r="Q596">
        <f t="shared" si="49"/>
        <v>0</v>
      </c>
      <c r="R596" t="str">
        <f t="shared" si="48"/>
        <v/>
      </c>
      <c r="S596" t="str">
        <f>IF(CompartenDetalle!G596="","",IF(ISNUMBER(SEARCH("DOBLE GRADO",G596)),"","1"))</f>
        <v/>
      </c>
      <c r="T596" t="str">
        <f>IF(N596=CompartenDetalle!N596,"","*")</f>
        <v/>
      </c>
      <c r="U596" t="str">
        <f>IF(O596=CompartenDetalle!O596,"","*")</f>
        <v/>
      </c>
      <c r="V596" t="str">
        <f>IF(P596=CompartenDetalle!P596,"","*")</f>
        <v/>
      </c>
      <c r="W596" t="str">
        <f>IF(Q596=CompartenDetalle!Q596,"","*")</f>
        <v/>
      </c>
      <c r="X596" t="str">
        <f>IF(R596=CompartenDetalle!R596,"","*")</f>
        <v/>
      </c>
      <c r="Y596" t="str">
        <f>IF(S596=CompartenDetalle!S596,"","*")</f>
        <v/>
      </c>
    </row>
    <row r="597" spans="4:25" hidden="1">
      <c r="D597" t="str">
        <f>_xlfn.CONCAT(CompartenDetalle!C597," - ",CompartenDetalle!D597," - ",CompartenDetalle!E597)</f>
        <v>4 - 2114043 - TRABAJO FIN DE GRADO SOFTWARE</v>
      </c>
      <c r="G597">
        <f>CompartenDetalle!G597</f>
        <v>0</v>
      </c>
      <c r="I597" t="str">
        <f>_xlfn.CONCAT(CompartenDetalle!H597," - ",CompartenDetalle!I597," - ",CompartenDetalle!J597)</f>
        <v xml:space="preserve"> -  - </v>
      </c>
      <c r="K597">
        <v>28</v>
      </c>
      <c r="L597">
        <v>1</v>
      </c>
      <c r="M597">
        <v>27</v>
      </c>
      <c r="N597">
        <f t="shared" si="45"/>
        <v>0</v>
      </c>
      <c r="O597">
        <f t="shared" si="46"/>
        <v>1</v>
      </c>
      <c r="P597" t="str">
        <f t="shared" si="47"/>
        <v>OK</v>
      </c>
      <c r="Q597">
        <f t="shared" si="49"/>
        <v>0</v>
      </c>
      <c r="R597" t="str">
        <f t="shared" si="48"/>
        <v/>
      </c>
      <c r="S597" t="str">
        <f>IF(CompartenDetalle!G597="","",IF(ISNUMBER(SEARCH("DOBLE GRADO",G597)),"","1"))</f>
        <v/>
      </c>
      <c r="T597" t="str">
        <f>IF(N597=CompartenDetalle!N597,"","*")</f>
        <v/>
      </c>
      <c r="U597" t="str">
        <f>IF(O597=CompartenDetalle!O597,"","*")</f>
        <v/>
      </c>
      <c r="V597" t="str">
        <f>IF(P597=CompartenDetalle!P597,"","*")</f>
        <v/>
      </c>
      <c r="W597" t="str">
        <f>IF(Q597=CompartenDetalle!Q597,"","*")</f>
        <v/>
      </c>
      <c r="X597" t="str">
        <f>IF(R597=CompartenDetalle!R597,"","*")</f>
        <v/>
      </c>
      <c r="Y597" t="str">
        <f>IF(S597=CompartenDetalle!S597,"","*")</f>
        <v/>
      </c>
    </row>
    <row r="598" spans="4:25" hidden="1">
      <c r="D598" t="str">
        <f>_xlfn.CONCAT(CompartenDetalle!C598," - ",CompartenDetalle!D598," - ",CompartenDetalle!E598)</f>
        <v>4 - 2114045 - PROGRAMACION CONCURRENTE</v>
      </c>
      <c r="G598">
        <f>CompartenDetalle!G598</f>
        <v>0</v>
      </c>
      <c r="I598" t="str">
        <f>_xlfn.CONCAT(CompartenDetalle!H598," - ",CompartenDetalle!I598," - ",CompartenDetalle!J598)</f>
        <v xml:space="preserve"> -  - </v>
      </c>
      <c r="K598">
        <v>4</v>
      </c>
      <c r="L598">
        <v>0</v>
      </c>
      <c r="M598">
        <v>4</v>
      </c>
      <c r="N598">
        <f t="shared" si="45"/>
        <v>0</v>
      </c>
      <c r="O598">
        <f t="shared" si="46"/>
        <v>1</v>
      </c>
      <c r="P598" t="str">
        <f t="shared" si="47"/>
        <v>OK</v>
      </c>
      <c r="Q598">
        <f t="shared" si="49"/>
        <v>1</v>
      </c>
      <c r="R598" t="str">
        <f t="shared" si="48"/>
        <v/>
      </c>
      <c r="S598" t="str">
        <f>IF(CompartenDetalle!G598="","",IF(ISNUMBER(SEARCH("DOBLE GRADO",G598)),"","1"))</f>
        <v/>
      </c>
      <c r="T598" t="str">
        <f>IF(N598=CompartenDetalle!N598,"","*")</f>
        <v/>
      </c>
      <c r="U598" t="str">
        <f>IF(O598=CompartenDetalle!O598,"","*")</f>
        <v/>
      </c>
      <c r="V598" t="str">
        <f>IF(P598=CompartenDetalle!P598,"","*")</f>
        <v/>
      </c>
      <c r="W598" t="str">
        <f>IF(Q598=CompartenDetalle!Q598,"","*")</f>
        <v/>
      </c>
      <c r="X598" t="str">
        <f>IF(R598=CompartenDetalle!R598,"","*")</f>
        <v/>
      </c>
      <c r="Y598" t="str">
        <f>IF(S598=CompartenDetalle!S598,"","*")</f>
        <v/>
      </c>
    </row>
    <row r="599" spans="4:25" hidden="1">
      <c r="D599" t="str">
        <f>_xlfn.CONCAT(CompartenDetalle!C599," - ",CompartenDetalle!D599," - ",CompartenDetalle!E599)</f>
        <v>4 - 2114047 - VISION ARTIFICIAL</v>
      </c>
      <c r="G599">
        <f>CompartenDetalle!G599</f>
        <v>0</v>
      </c>
      <c r="I599" t="str">
        <f>_xlfn.CONCAT(CompartenDetalle!H599," - ",CompartenDetalle!I599," - ",CompartenDetalle!J599)</f>
        <v xml:space="preserve"> -  - </v>
      </c>
      <c r="K599">
        <v>3</v>
      </c>
      <c r="L599">
        <v>1</v>
      </c>
      <c r="M599">
        <v>2</v>
      </c>
      <c r="N599">
        <f t="shared" si="45"/>
        <v>0</v>
      </c>
      <c r="O599">
        <f t="shared" si="46"/>
        <v>1</v>
      </c>
      <c r="P599" t="str">
        <f t="shared" si="47"/>
        <v>OK</v>
      </c>
      <c r="Q599">
        <f t="shared" si="49"/>
        <v>1</v>
      </c>
      <c r="R599" t="str">
        <f t="shared" si="48"/>
        <v/>
      </c>
      <c r="S599" t="str">
        <f>IF(CompartenDetalle!G599="","",IF(ISNUMBER(SEARCH("DOBLE GRADO",G599)),"","1"))</f>
        <v/>
      </c>
      <c r="T599" t="str">
        <f>IF(N599=CompartenDetalle!N599,"","*")</f>
        <v/>
      </c>
      <c r="U599" t="str">
        <f>IF(O599=CompartenDetalle!O599,"","*")</f>
        <v/>
      </c>
      <c r="V599" t="str">
        <f>IF(P599=CompartenDetalle!P599,"","*")</f>
        <v/>
      </c>
      <c r="W599" t="str">
        <f>IF(Q599=CompartenDetalle!Q599,"","*")</f>
        <v/>
      </c>
      <c r="X599" t="str">
        <f>IF(R599=CompartenDetalle!R599,"","*")</f>
        <v/>
      </c>
      <c r="Y599" t="str">
        <f>IF(S599=CompartenDetalle!S599,"","*")</f>
        <v/>
      </c>
    </row>
    <row r="600" spans="4:25" hidden="1">
      <c r="D600" t="str">
        <f>_xlfn.CONCAT(CompartenDetalle!C600," - ",CompartenDetalle!D600," - ",CompartenDetalle!E600)</f>
        <v>4 - 2114049 - TECNOLOGIAS DE BASES DE DATOS</v>
      </c>
      <c r="G600">
        <f>CompartenDetalle!G600</f>
        <v>0</v>
      </c>
      <c r="I600" t="str">
        <f>_xlfn.CONCAT(CompartenDetalle!H600," - ",CompartenDetalle!I600," - ",CompartenDetalle!J600)</f>
        <v xml:space="preserve"> -  - </v>
      </c>
      <c r="K600">
        <v>1</v>
      </c>
      <c r="L600">
        <v>0</v>
      </c>
      <c r="M600">
        <v>1</v>
      </c>
      <c r="N600">
        <f t="shared" si="45"/>
        <v>0</v>
      </c>
      <c r="O600">
        <f t="shared" si="46"/>
        <v>1</v>
      </c>
      <c r="P600" t="str">
        <f t="shared" si="47"/>
        <v>OK</v>
      </c>
      <c r="Q600">
        <f t="shared" si="49"/>
        <v>1</v>
      </c>
      <c r="R600" t="str">
        <f t="shared" si="48"/>
        <v/>
      </c>
      <c r="S600" t="str">
        <f>IF(CompartenDetalle!G600="","",IF(ISNUMBER(SEARCH("DOBLE GRADO",G600)),"","1"))</f>
        <v/>
      </c>
      <c r="T600" t="str">
        <f>IF(N600=CompartenDetalle!N600,"","*")</f>
        <v/>
      </c>
      <c r="U600" t="str">
        <f>IF(O600=CompartenDetalle!O600,"","*")</f>
        <v/>
      </c>
      <c r="V600" t="str">
        <f>IF(P600=CompartenDetalle!P600,"","*")</f>
        <v/>
      </c>
      <c r="W600" t="str">
        <f>IF(Q600=CompartenDetalle!Q600,"","*")</f>
        <v/>
      </c>
      <c r="X600" t="str">
        <f>IF(R600=CompartenDetalle!R600,"","*")</f>
        <v/>
      </c>
      <c r="Y600" t="str">
        <f>IF(S600=CompartenDetalle!S600,"","*")</f>
        <v/>
      </c>
    </row>
    <row r="601" spans="4:25" hidden="1">
      <c r="D601" t="str">
        <f>_xlfn.CONCAT(CompartenDetalle!C601," - ",CompartenDetalle!D601," - ",CompartenDetalle!E601)</f>
        <v>4 - 2117047 - TRABAJO FIN DE GRADO INFORMATICA</v>
      </c>
      <c r="G601">
        <f>CompartenDetalle!G601</f>
        <v>0</v>
      </c>
      <c r="I601" t="str">
        <f>_xlfn.CONCAT(CompartenDetalle!H601," - ",CompartenDetalle!I601," - ",CompartenDetalle!J601)</f>
        <v xml:space="preserve"> -  - </v>
      </c>
      <c r="K601">
        <v>5</v>
      </c>
      <c r="L601">
        <v>3</v>
      </c>
      <c r="M601">
        <v>2</v>
      </c>
      <c r="N601">
        <f t="shared" si="45"/>
        <v>0</v>
      </c>
      <c r="O601">
        <f t="shared" si="46"/>
        <v>1</v>
      </c>
      <c r="P601" t="str">
        <f t="shared" si="47"/>
        <v>OK</v>
      </c>
      <c r="Q601">
        <f t="shared" si="49"/>
        <v>0</v>
      </c>
      <c r="R601" t="str">
        <f t="shared" si="48"/>
        <v/>
      </c>
      <c r="S601" t="str">
        <f>IF(CompartenDetalle!G601="","",IF(ISNUMBER(SEARCH("DOBLE GRADO",G601)),"","1"))</f>
        <v/>
      </c>
      <c r="T601" t="str">
        <f>IF(N601=CompartenDetalle!N601,"","*")</f>
        <v/>
      </c>
      <c r="U601" t="str">
        <f>IF(O601=CompartenDetalle!O601,"","*")</f>
        <v/>
      </c>
      <c r="V601" t="str">
        <f>IF(P601=CompartenDetalle!P601,"","*")</f>
        <v/>
      </c>
      <c r="W601" t="str">
        <f>IF(Q601=CompartenDetalle!Q601,"","*")</f>
        <v/>
      </c>
      <c r="X601" t="str">
        <f>IF(R601=CompartenDetalle!R601,"","*")</f>
        <v/>
      </c>
      <c r="Y601" t="str">
        <f>IF(S601=CompartenDetalle!S601,"","*")</f>
        <v/>
      </c>
    </row>
    <row r="602" spans="4:25" hidden="1">
      <c r="D602" t="str">
        <f>_xlfn.CONCAT(CompartenDetalle!C602," - ",CompartenDetalle!D602," - ",CompartenDetalle!E602)</f>
        <v>4 - 2117048 - TRABAJO FIN DE GRADO MATEMATICAS</v>
      </c>
      <c r="G602">
        <f>CompartenDetalle!G602</f>
        <v>0</v>
      </c>
      <c r="I602" t="str">
        <f>_xlfn.CONCAT(CompartenDetalle!H602," - ",CompartenDetalle!I602," - ",CompartenDetalle!J602)</f>
        <v xml:space="preserve"> -  - </v>
      </c>
      <c r="K602">
        <v>4</v>
      </c>
      <c r="L602">
        <v>3</v>
      </c>
      <c r="M602">
        <v>1</v>
      </c>
      <c r="N602">
        <f t="shared" si="45"/>
        <v>0</v>
      </c>
      <c r="O602">
        <f t="shared" si="46"/>
        <v>1</v>
      </c>
      <c r="P602" t="str">
        <f t="shared" si="47"/>
        <v>OK</v>
      </c>
      <c r="Q602">
        <f t="shared" si="49"/>
        <v>0</v>
      </c>
      <c r="R602" t="str">
        <f t="shared" si="48"/>
        <v/>
      </c>
      <c r="S602" t="str">
        <f>IF(CompartenDetalle!G602="","",IF(ISNUMBER(SEARCH("DOBLE GRADO",G602)),"","1"))</f>
        <v/>
      </c>
      <c r="T602" t="str">
        <f>IF(N602=CompartenDetalle!N602,"","*")</f>
        <v/>
      </c>
      <c r="U602" t="str">
        <f>IF(O602=CompartenDetalle!O602,"","*")</f>
        <v/>
      </c>
      <c r="V602" t="str">
        <f>IF(P602=CompartenDetalle!P602,"","*")</f>
        <v/>
      </c>
      <c r="W602" t="str">
        <f>IF(Q602=CompartenDetalle!Q602,"","*")</f>
        <v/>
      </c>
      <c r="X602" t="str">
        <f>IF(R602=CompartenDetalle!R602,"","*")</f>
        <v/>
      </c>
      <c r="Y602" t="str">
        <f>IF(S602=CompartenDetalle!S602,"","*")</f>
        <v/>
      </c>
    </row>
    <row r="603" spans="4:25" hidden="1">
      <c r="D603" t="str">
        <f>_xlfn.CONCAT(CompartenDetalle!C603," - ",CompartenDetalle!D603," - ",CompartenDetalle!E603)</f>
        <v>2 - 2118014 - PROGRAMACION ORIENTADA A OBJETOS</v>
      </c>
      <c r="G603">
        <f>CompartenDetalle!G603</f>
        <v>0</v>
      </c>
      <c r="I603" t="str">
        <f>_xlfn.CONCAT(CompartenDetalle!H603," - ",CompartenDetalle!I603," - ",CompartenDetalle!J603)</f>
        <v xml:space="preserve"> -  - </v>
      </c>
      <c r="K603">
        <v>1</v>
      </c>
      <c r="L603">
        <v>0</v>
      </c>
      <c r="M603">
        <v>1</v>
      </c>
      <c r="N603">
        <f t="shared" si="45"/>
        <v>0</v>
      </c>
      <c r="O603">
        <f t="shared" si="46"/>
        <v>1</v>
      </c>
      <c r="P603" t="str">
        <f t="shared" si="47"/>
        <v>OK</v>
      </c>
      <c r="Q603">
        <f t="shared" si="49"/>
        <v>1</v>
      </c>
      <c r="R603" t="str">
        <f t="shared" si="48"/>
        <v/>
      </c>
      <c r="S603" t="str">
        <f>IF(CompartenDetalle!G603="","",IF(ISNUMBER(SEARCH("DOBLE GRADO",G603)),"","1"))</f>
        <v/>
      </c>
      <c r="T603" t="str">
        <f>IF(N603=CompartenDetalle!N603,"","*")</f>
        <v/>
      </c>
      <c r="U603" t="str">
        <f>IF(O603=CompartenDetalle!O603,"","*")</f>
        <v/>
      </c>
      <c r="V603" t="str">
        <f>IF(P603=CompartenDetalle!P603,"","*")</f>
        <v/>
      </c>
      <c r="W603" t="str">
        <f>IF(Q603=CompartenDetalle!Q603,"","*")</f>
        <v/>
      </c>
      <c r="X603" t="str">
        <f>IF(R603=CompartenDetalle!R603,"","*")</f>
        <v/>
      </c>
      <c r="Y603" t="str">
        <f>IF(S603=CompartenDetalle!S603,"","*")</f>
        <v/>
      </c>
    </row>
    <row r="604" spans="4:25" hidden="1">
      <c r="D604" t="str">
        <f>_xlfn.CONCAT(CompartenDetalle!C604," - ",CompartenDetalle!D604," - ",CompartenDetalle!E604)</f>
        <v>2 - 2118016 - BASES DE DATOS</v>
      </c>
      <c r="G604">
        <f>CompartenDetalle!G604</f>
        <v>0</v>
      </c>
      <c r="I604" t="str">
        <f>_xlfn.CONCAT(CompartenDetalle!H604," - ",CompartenDetalle!I604," - ",CompartenDetalle!J604)</f>
        <v xml:space="preserve"> -  - </v>
      </c>
      <c r="K604">
        <v>1</v>
      </c>
      <c r="L604">
        <v>0</v>
      </c>
      <c r="M604">
        <v>1</v>
      </c>
      <c r="N604">
        <f t="shared" si="45"/>
        <v>0</v>
      </c>
      <c r="O604">
        <f t="shared" si="46"/>
        <v>1</v>
      </c>
      <c r="P604" t="str">
        <f t="shared" si="47"/>
        <v>OK</v>
      </c>
      <c r="Q604">
        <f t="shared" si="49"/>
        <v>1</v>
      </c>
      <c r="R604" t="str">
        <f t="shared" si="48"/>
        <v/>
      </c>
      <c r="S604" t="str">
        <f>IF(CompartenDetalle!G604="","",IF(ISNUMBER(SEARCH("DOBLE GRADO",G604)),"","1"))</f>
        <v/>
      </c>
      <c r="T604" t="str">
        <f>IF(N604=CompartenDetalle!N604,"","*")</f>
        <v/>
      </c>
      <c r="U604" t="str">
        <f>IF(O604=CompartenDetalle!O604,"","*")</f>
        <v/>
      </c>
      <c r="V604" t="str">
        <f>IF(P604=CompartenDetalle!P604,"","*")</f>
        <v/>
      </c>
      <c r="W604" t="str">
        <f>IF(Q604=CompartenDetalle!Q604,"","*")</f>
        <v/>
      </c>
      <c r="X604" t="str">
        <f>IF(R604=CompartenDetalle!R604,"","*")</f>
        <v/>
      </c>
      <c r="Y604" t="str">
        <f>IF(S604=CompartenDetalle!S604,"","*")</f>
        <v/>
      </c>
    </row>
    <row r="605" spans="4:25" hidden="1">
      <c r="D605" t="str">
        <f>_xlfn.CONCAT(CompartenDetalle!C605," - ",CompartenDetalle!D605," - ",CompartenDetalle!E605)</f>
        <v>2 - 2118024 - METODOLOGIA DE LA PROGRAMACION</v>
      </c>
      <c r="G605">
        <f>CompartenDetalle!G605</f>
        <v>0</v>
      </c>
      <c r="I605" t="str">
        <f>_xlfn.CONCAT(CompartenDetalle!H605," - ",CompartenDetalle!I605," - ",CompartenDetalle!J605)</f>
        <v xml:space="preserve"> -  - </v>
      </c>
      <c r="K605">
        <v>1</v>
      </c>
      <c r="L605">
        <v>0</v>
      </c>
      <c r="M605">
        <v>1</v>
      </c>
      <c r="N605">
        <f t="shared" si="45"/>
        <v>0</v>
      </c>
      <c r="O605">
        <f t="shared" si="46"/>
        <v>1</v>
      </c>
      <c r="P605" t="str">
        <f t="shared" si="47"/>
        <v>OK</v>
      </c>
      <c r="Q605">
        <f t="shared" si="49"/>
        <v>1</v>
      </c>
      <c r="R605" t="str">
        <f t="shared" si="48"/>
        <v/>
      </c>
      <c r="S605" t="str">
        <f>IF(CompartenDetalle!G605="","",IF(ISNUMBER(SEARCH("DOBLE GRADO",G605)),"","1"))</f>
        <v/>
      </c>
      <c r="T605" t="str">
        <f>IF(N605=CompartenDetalle!N605,"","*")</f>
        <v/>
      </c>
      <c r="U605" t="str">
        <f>IF(O605=CompartenDetalle!O605,"","*")</f>
        <v/>
      </c>
      <c r="V605" t="str">
        <f>IF(P605=CompartenDetalle!P605,"","*")</f>
        <v/>
      </c>
      <c r="W605" t="str">
        <f>IF(Q605=CompartenDetalle!Q605,"","*")</f>
        <v/>
      </c>
      <c r="X605" t="str">
        <f>IF(R605=CompartenDetalle!R605,"","*")</f>
        <v/>
      </c>
      <c r="Y605" t="str">
        <f>IF(S605=CompartenDetalle!S605,"","*")</f>
        <v/>
      </c>
    </row>
    <row r="606" spans="4:25" hidden="1">
      <c r="D606" t="str">
        <f>_xlfn.CONCAT(CompartenDetalle!C606," - ",CompartenDetalle!D606," - ",CompartenDetalle!E606)</f>
        <v>3 - 2118025 - CURVAS Y SUPERFICIES</v>
      </c>
      <c r="G606">
        <f>CompartenDetalle!G606</f>
        <v>0</v>
      </c>
      <c r="I606" t="str">
        <f>_xlfn.CONCAT(CompartenDetalle!H606," - ",CompartenDetalle!I606," - ",CompartenDetalle!J606)</f>
        <v xml:space="preserve"> -  - </v>
      </c>
      <c r="K606">
        <v>1</v>
      </c>
      <c r="L606">
        <v>0</v>
      </c>
      <c r="M606">
        <v>1</v>
      </c>
      <c r="N606">
        <f t="shared" si="45"/>
        <v>0</v>
      </c>
      <c r="O606">
        <f t="shared" si="46"/>
        <v>1</v>
      </c>
      <c r="P606" t="str">
        <f t="shared" si="47"/>
        <v>OK</v>
      </c>
      <c r="Q606">
        <f t="shared" si="49"/>
        <v>1</v>
      </c>
      <c r="R606" t="str">
        <f t="shared" si="48"/>
        <v/>
      </c>
      <c r="S606" t="str">
        <f>IF(CompartenDetalle!G606="","",IF(ISNUMBER(SEARCH("DOBLE GRADO",G606)),"","1"))</f>
        <v/>
      </c>
      <c r="T606" t="str">
        <f>IF(N606=CompartenDetalle!N606,"","*")</f>
        <v/>
      </c>
      <c r="U606" t="str">
        <f>IF(O606=CompartenDetalle!O606,"","*")</f>
        <v/>
      </c>
      <c r="V606" t="str">
        <f>IF(P606=CompartenDetalle!P606,"","*")</f>
        <v/>
      </c>
      <c r="W606" t="str">
        <f>IF(Q606=CompartenDetalle!Q606,"","*")</f>
        <v/>
      </c>
      <c r="X606" t="str">
        <f>IF(R606=CompartenDetalle!R606,"","*")</f>
        <v/>
      </c>
      <c r="Y606" t="str">
        <f>IF(S606=CompartenDetalle!S606,"","*")</f>
        <v/>
      </c>
    </row>
    <row r="607" spans="4:25" hidden="1">
      <c r="D607" t="str">
        <f>_xlfn.CONCAT(CompartenDetalle!C607," - ",CompartenDetalle!D607," - ",CompartenDetalle!E607)</f>
        <v>3 - 2118027 - ANALISIS VECTORIAL II</v>
      </c>
      <c r="G607">
        <f>CompartenDetalle!G607</f>
        <v>0</v>
      </c>
      <c r="I607" t="str">
        <f>_xlfn.CONCAT(CompartenDetalle!H607," - ",CompartenDetalle!I607," - ",CompartenDetalle!J607)</f>
        <v xml:space="preserve"> -  - </v>
      </c>
      <c r="K607">
        <v>1</v>
      </c>
      <c r="L607">
        <v>0</v>
      </c>
      <c r="M607">
        <v>1</v>
      </c>
      <c r="N607">
        <f t="shared" si="45"/>
        <v>0</v>
      </c>
      <c r="O607">
        <f t="shared" si="46"/>
        <v>1</v>
      </c>
      <c r="P607" t="str">
        <f t="shared" si="47"/>
        <v>OK</v>
      </c>
      <c r="Q607">
        <f t="shared" si="49"/>
        <v>1</v>
      </c>
      <c r="R607" t="str">
        <f t="shared" si="48"/>
        <v/>
      </c>
      <c r="S607" t="str">
        <f>IF(CompartenDetalle!G607="","",IF(ISNUMBER(SEARCH("DOBLE GRADO",G607)),"","1"))</f>
        <v/>
      </c>
      <c r="T607" t="str">
        <f>IF(N607=CompartenDetalle!N607,"","*")</f>
        <v/>
      </c>
      <c r="U607" t="str">
        <f>IF(O607=CompartenDetalle!O607,"","*")</f>
        <v/>
      </c>
      <c r="V607" t="str">
        <f>IF(P607=CompartenDetalle!P607,"","*")</f>
        <v/>
      </c>
      <c r="W607" t="str">
        <f>IF(Q607=CompartenDetalle!Q607,"","*")</f>
        <v/>
      </c>
      <c r="X607" t="str">
        <f>IF(R607=CompartenDetalle!R607,"","*")</f>
        <v/>
      </c>
      <c r="Y607" t="str">
        <f>IF(S607=CompartenDetalle!S607,"","*")</f>
        <v/>
      </c>
    </row>
    <row r="608" spans="4:25" hidden="1">
      <c r="D608" t="str">
        <f>_xlfn.CONCAT(CompartenDetalle!C608," - ",CompartenDetalle!D608," - ",CompartenDetalle!E608)</f>
        <v>3 - 2118028 - SISTEMAS OPERATIVOS</v>
      </c>
      <c r="G608">
        <f>CompartenDetalle!G608</f>
        <v>0</v>
      </c>
      <c r="I608" t="str">
        <f>_xlfn.CONCAT(CompartenDetalle!H608," - ",CompartenDetalle!I608," - ",CompartenDetalle!J608)</f>
        <v xml:space="preserve"> -  - </v>
      </c>
      <c r="K608">
        <v>1</v>
      </c>
      <c r="L608">
        <v>0</v>
      </c>
      <c r="M608">
        <v>1</v>
      </c>
      <c r="N608">
        <f t="shared" si="45"/>
        <v>0</v>
      </c>
      <c r="O608">
        <f t="shared" si="46"/>
        <v>1</v>
      </c>
      <c r="P608" t="str">
        <f t="shared" si="47"/>
        <v>OK</v>
      </c>
      <c r="Q608">
        <f t="shared" si="49"/>
        <v>1</v>
      </c>
      <c r="R608" t="str">
        <f t="shared" si="48"/>
        <v/>
      </c>
      <c r="S608" t="str">
        <f>IF(CompartenDetalle!G608="","",IF(ISNUMBER(SEARCH("DOBLE GRADO",G608)),"","1"))</f>
        <v/>
      </c>
      <c r="T608" t="str">
        <f>IF(N608=CompartenDetalle!N608,"","*")</f>
        <v/>
      </c>
      <c r="U608" t="str">
        <f>IF(O608=CompartenDetalle!O608,"","*")</f>
        <v/>
      </c>
      <c r="V608" t="str">
        <f>IF(P608=CompartenDetalle!P608,"","*")</f>
        <v/>
      </c>
      <c r="W608" t="str">
        <f>IF(Q608=CompartenDetalle!Q608,"","*")</f>
        <v/>
      </c>
      <c r="X608" t="str">
        <f>IF(R608=CompartenDetalle!R608,"","*")</f>
        <v/>
      </c>
      <c r="Y608" t="str">
        <f>IF(S608=CompartenDetalle!S608,"","*")</f>
        <v/>
      </c>
    </row>
    <row r="609" spans="4:25" hidden="1">
      <c r="D609" t="str">
        <f>_xlfn.CONCAT(CompartenDetalle!C609," - ",CompartenDetalle!D609," - ",CompartenDetalle!E609)</f>
        <v>3 - 2118030 - DISEÑO Y ARQUITECTURA DEL SOFTWARE</v>
      </c>
      <c r="G609">
        <f>CompartenDetalle!G609</f>
        <v>0</v>
      </c>
      <c r="I609" t="str">
        <f>_xlfn.CONCAT(CompartenDetalle!H609," - ",CompartenDetalle!I609," - ",CompartenDetalle!J609)</f>
        <v xml:space="preserve"> -  - </v>
      </c>
      <c r="K609">
        <v>1</v>
      </c>
      <c r="L609">
        <v>0</v>
      </c>
      <c r="M609">
        <v>1</v>
      </c>
      <c r="N609">
        <f t="shared" si="45"/>
        <v>0</v>
      </c>
      <c r="O609">
        <f t="shared" si="46"/>
        <v>1</v>
      </c>
      <c r="P609" t="str">
        <f t="shared" si="47"/>
        <v>OK</v>
      </c>
      <c r="Q609">
        <f t="shared" si="49"/>
        <v>1</v>
      </c>
      <c r="R609" t="str">
        <f t="shared" si="48"/>
        <v/>
      </c>
      <c r="S609" t="str">
        <f>IF(CompartenDetalle!G609="","",IF(ISNUMBER(SEARCH("DOBLE GRADO",G609)),"","1"))</f>
        <v/>
      </c>
      <c r="T609" t="str">
        <f>IF(N609=CompartenDetalle!N609,"","*")</f>
        <v/>
      </c>
      <c r="U609" t="str">
        <f>IF(O609=CompartenDetalle!O609,"","*")</f>
        <v/>
      </c>
      <c r="V609" t="str">
        <f>IF(P609=CompartenDetalle!P609,"","*")</f>
        <v/>
      </c>
      <c r="W609" t="str">
        <f>IF(Q609=CompartenDetalle!Q609,"","*")</f>
        <v/>
      </c>
      <c r="X609" t="str">
        <f>IF(R609=CompartenDetalle!R609,"","*")</f>
        <v/>
      </c>
      <c r="Y609" t="str">
        <f>IF(S609=CompartenDetalle!S609,"","*")</f>
        <v/>
      </c>
    </row>
    <row r="610" spans="4:25" hidden="1">
      <c r="D610" t="str">
        <f>_xlfn.CONCAT(CompartenDetalle!C610," - ",CompartenDetalle!D610," - ",CompartenDetalle!E610)</f>
        <v>3 - 2118033 - DISEÑO Y ANALISIS DE ALGORITMOS</v>
      </c>
      <c r="G610">
        <f>CompartenDetalle!G610</f>
        <v>0</v>
      </c>
      <c r="I610" t="str">
        <f>_xlfn.CONCAT(CompartenDetalle!H610," - ",CompartenDetalle!I610," - ",CompartenDetalle!J610)</f>
        <v xml:space="preserve"> -  - </v>
      </c>
      <c r="K610">
        <v>1</v>
      </c>
      <c r="L610">
        <v>0</v>
      </c>
      <c r="M610">
        <v>1</v>
      </c>
      <c r="N610">
        <f t="shared" si="45"/>
        <v>0</v>
      </c>
      <c r="O610">
        <f t="shared" si="46"/>
        <v>1</v>
      </c>
      <c r="P610" t="str">
        <f t="shared" si="47"/>
        <v>OK</v>
      </c>
      <c r="Q610">
        <f t="shared" si="49"/>
        <v>1</v>
      </c>
      <c r="R610" t="str">
        <f t="shared" si="48"/>
        <v/>
      </c>
      <c r="S610" t="str">
        <f>IF(CompartenDetalle!G610="","",IF(ISNUMBER(SEARCH("DOBLE GRADO",G610)),"","1"))</f>
        <v/>
      </c>
      <c r="T610" t="str">
        <f>IF(N610=CompartenDetalle!N610,"","*")</f>
        <v/>
      </c>
      <c r="U610" t="str">
        <f>IF(O610=CompartenDetalle!O610,"","*")</f>
        <v/>
      </c>
      <c r="V610" t="str">
        <f>IF(P610=CompartenDetalle!P610,"","*")</f>
        <v/>
      </c>
      <c r="W610" t="str">
        <f>IF(Q610=CompartenDetalle!Q610,"","*")</f>
        <v/>
      </c>
      <c r="X610" t="str">
        <f>IF(R610=CompartenDetalle!R610,"","*")</f>
        <v/>
      </c>
      <c r="Y610" t="str">
        <f>IF(S610=CompartenDetalle!S610,"","*")</f>
        <v/>
      </c>
    </row>
    <row r="611" spans="4:25" hidden="1">
      <c r="D611" t="str">
        <f>_xlfn.CONCAT(CompartenDetalle!C611," - ",CompartenDetalle!D611," - ",CompartenDetalle!E611)</f>
        <v>3 - 2118035 - EVOLUCION Y ADAPTACION DEL SOFTWARE</v>
      </c>
      <c r="G611">
        <f>CompartenDetalle!G611</f>
        <v>0</v>
      </c>
      <c r="I611" t="str">
        <f>_xlfn.CONCAT(CompartenDetalle!H611," - ",CompartenDetalle!I611," - ",CompartenDetalle!J611)</f>
        <v xml:space="preserve"> -  - </v>
      </c>
      <c r="K611">
        <v>1</v>
      </c>
      <c r="L611">
        <v>0</v>
      </c>
      <c r="M611">
        <v>1</v>
      </c>
      <c r="N611">
        <f t="shared" si="45"/>
        <v>0</v>
      </c>
      <c r="O611">
        <f t="shared" si="46"/>
        <v>1</v>
      </c>
      <c r="P611" t="str">
        <f t="shared" si="47"/>
        <v>OK</v>
      </c>
      <c r="Q611">
        <f t="shared" si="49"/>
        <v>1</v>
      </c>
      <c r="R611" t="str">
        <f t="shared" si="48"/>
        <v/>
      </c>
      <c r="S611" t="str">
        <f>IF(CompartenDetalle!G611="","",IF(ISNUMBER(SEARCH("DOBLE GRADO",G611)),"","1"))</f>
        <v/>
      </c>
      <c r="T611" t="str">
        <f>IF(N611=CompartenDetalle!N611,"","*")</f>
        <v/>
      </c>
      <c r="U611" t="str">
        <f>IF(O611=CompartenDetalle!O611,"","*")</f>
        <v/>
      </c>
      <c r="V611" t="str">
        <f>IF(P611=CompartenDetalle!P611,"","*")</f>
        <v/>
      </c>
      <c r="W611" t="str">
        <f>IF(Q611=CompartenDetalle!Q611,"","*")</f>
        <v/>
      </c>
      <c r="X611" t="str">
        <f>IF(R611=CompartenDetalle!R611,"","*")</f>
        <v/>
      </c>
      <c r="Y611" t="str">
        <f>IF(S611=CompartenDetalle!S611,"","*")</f>
        <v/>
      </c>
    </row>
    <row r="612" spans="4:25" hidden="1">
      <c r="D612" t="str">
        <f>_xlfn.CONCAT(CompartenDetalle!C612," - ",CompartenDetalle!D612," - ",CompartenDetalle!E612)</f>
        <v>4 - 2118039 - INGENIERIA DEL CONOCIMIENTO</v>
      </c>
      <c r="G612">
        <f>CompartenDetalle!G612</f>
        <v>0</v>
      </c>
      <c r="I612" t="str">
        <f>_xlfn.CONCAT(CompartenDetalle!H612," - ",CompartenDetalle!I612," - ",CompartenDetalle!J612)</f>
        <v xml:space="preserve"> -  - </v>
      </c>
      <c r="K612">
        <v>1</v>
      </c>
      <c r="L612">
        <v>0</v>
      </c>
      <c r="M612">
        <v>1</v>
      </c>
      <c r="N612">
        <f t="shared" si="45"/>
        <v>0</v>
      </c>
      <c r="O612">
        <f t="shared" si="46"/>
        <v>1</v>
      </c>
      <c r="P612" t="str">
        <f t="shared" si="47"/>
        <v>OK</v>
      </c>
      <c r="Q612">
        <f t="shared" si="49"/>
        <v>1</v>
      </c>
      <c r="R612" t="str">
        <f t="shared" si="48"/>
        <v/>
      </c>
      <c r="S612" t="str">
        <f>IF(CompartenDetalle!G612="","",IF(ISNUMBER(SEARCH("DOBLE GRADO",G612)),"","1"))</f>
        <v/>
      </c>
      <c r="T612" t="str">
        <f>IF(N612=CompartenDetalle!N612,"","*")</f>
        <v/>
      </c>
      <c r="U612" t="str">
        <f>IF(O612=CompartenDetalle!O612,"","*")</f>
        <v/>
      </c>
      <c r="V612" t="str">
        <f>IF(P612=CompartenDetalle!P612,"","*")</f>
        <v/>
      </c>
      <c r="W612" t="str">
        <f>IF(Q612=CompartenDetalle!Q612,"","*")</f>
        <v/>
      </c>
      <c r="X612" t="str">
        <f>IF(R612=CompartenDetalle!R612,"","*")</f>
        <v/>
      </c>
      <c r="Y612" t="str">
        <f>IF(S612=CompartenDetalle!S612,"","*")</f>
        <v/>
      </c>
    </row>
    <row r="613" spans="4:25" hidden="1">
      <c r="D613" t="str">
        <f>_xlfn.CONCAT(CompartenDetalle!C613," - ",CompartenDetalle!D613," - ",CompartenDetalle!E613)</f>
        <v>4 - 2118043 - SEGURIDAD INFORMATICA</v>
      </c>
      <c r="G613">
        <f>CompartenDetalle!G613</f>
        <v>0</v>
      </c>
      <c r="I613" t="str">
        <f>_xlfn.CONCAT(CompartenDetalle!H613," - ",CompartenDetalle!I613," - ",CompartenDetalle!J613)</f>
        <v xml:space="preserve"> -  - </v>
      </c>
      <c r="K613">
        <v>1</v>
      </c>
      <c r="L613">
        <v>0</v>
      </c>
      <c r="M613">
        <v>1</v>
      </c>
      <c r="N613">
        <f t="shared" si="45"/>
        <v>0</v>
      </c>
      <c r="O613">
        <f t="shared" si="46"/>
        <v>1</v>
      </c>
      <c r="P613" t="str">
        <f t="shared" si="47"/>
        <v>OK</v>
      </c>
      <c r="Q613">
        <f t="shared" si="49"/>
        <v>1</v>
      </c>
      <c r="R613" t="str">
        <f t="shared" si="48"/>
        <v/>
      </c>
      <c r="S613" t="str">
        <f>IF(CompartenDetalle!G613="","",IF(ISNUMBER(SEARCH("DOBLE GRADO",G613)),"","1"))</f>
        <v/>
      </c>
      <c r="T613" t="str">
        <f>IF(N613=CompartenDetalle!N613,"","*")</f>
        <v/>
      </c>
      <c r="U613" t="str">
        <f>IF(O613=CompartenDetalle!O613,"","*")</f>
        <v/>
      </c>
      <c r="V613" t="str">
        <f>IF(P613=CompartenDetalle!P613,"","*")</f>
        <v/>
      </c>
      <c r="W613" t="str">
        <f>IF(Q613=CompartenDetalle!Q613,"","*")</f>
        <v/>
      </c>
      <c r="X613" t="str">
        <f>IF(R613=CompartenDetalle!R613,"","*")</f>
        <v/>
      </c>
      <c r="Y613" t="str">
        <f>IF(S613=CompartenDetalle!S613,"","*")</f>
        <v/>
      </c>
    </row>
    <row r="614" spans="4:25" hidden="1">
      <c r="D614" t="str">
        <f>_xlfn.CONCAT(CompartenDetalle!C614," - ",CompartenDetalle!D614," - ",CompartenDetalle!E614)</f>
        <v>4 - 2118044 - DESARROLLO DE APLICACIONES WEB</v>
      </c>
      <c r="G614">
        <f>CompartenDetalle!G614</f>
        <v>0</v>
      </c>
      <c r="I614" t="str">
        <f>_xlfn.CONCAT(CompartenDetalle!H614," - ",CompartenDetalle!I614," - ",CompartenDetalle!J614)</f>
        <v xml:space="preserve"> -  - </v>
      </c>
      <c r="K614">
        <v>1</v>
      </c>
      <c r="L614">
        <v>0</v>
      </c>
      <c r="M614">
        <v>1</v>
      </c>
      <c r="N614">
        <f t="shared" si="45"/>
        <v>0</v>
      </c>
      <c r="O614">
        <f t="shared" si="46"/>
        <v>1</v>
      </c>
      <c r="P614" t="str">
        <f t="shared" si="47"/>
        <v>OK</v>
      </c>
      <c r="Q614">
        <f t="shared" si="49"/>
        <v>1</v>
      </c>
      <c r="R614" t="str">
        <f t="shared" si="48"/>
        <v/>
      </c>
      <c r="S614" t="str">
        <f>IF(CompartenDetalle!G614="","",IF(ISNUMBER(SEARCH("DOBLE GRADO",G614)),"","1"))</f>
        <v/>
      </c>
      <c r="T614" t="str">
        <f>IF(N614=CompartenDetalle!N614,"","*")</f>
        <v/>
      </c>
      <c r="U614" t="str">
        <f>IF(O614=CompartenDetalle!O614,"","*")</f>
        <v/>
      </c>
      <c r="V614" t="str">
        <f>IF(P614=CompartenDetalle!P614,"","*")</f>
        <v/>
      </c>
      <c r="W614" t="str">
        <f>IF(Q614=CompartenDetalle!Q614,"","*")</f>
        <v/>
      </c>
      <c r="X614" t="str">
        <f>IF(R614=CompartenDetalle!R614,"","*")</f>
        <v/>
      </c>
      <c r="Y614" t="str">
        <f>IF(S614=CompartenDetalle!S614,"","*")</f>
        <v/>
      </c>
    </row>
    <row r="615" spans="4:25" hidden="1">
      <c r="D615" t="str">
        <f>_xlfn.CONCAT(CompartenDetalle!C615," - ",CompartenDetalle!D615," - ",CompartenDetalle!E615)</f>
        <v>4 - 2118047 - TRABAJO FIN DE GRADO INGENIERIA DEL SOFTWARE</v>
      </c>
      <c r="G615">
        <f>CompartenDetalle!G615</f>
        <v>0</v>
      </c>
      <c r="I615" t="str">
        <f>_xlfn.CONCAT(CompartenDetalle!H615," - ",CompartenDetalle!I615," - ",CompartenDetalle!J615)</f>
        <v xml:space="preserve"> -  - </v>
      </c>
      <c r="K615">
        <v>3</v>
      </c>
      <c r="L615">
        <v>0</v>
      </c>
      <c r="M615">
        <v>3</v>
      </c>
      <c r="N615">
        <f t="shared" si="45"/>
        <v>0</v>
      </c>
      <c r="O615">
        <f t="shared" si="46"/>
        <v>1</v>
      </c>
      <c r="P615" t="str">
        <f t="shared" si="47"/>
        <v>OK</v>
      </c>
      <c r="Q615">
        <f t="shared" si="49"/>
        <v>0</v>
      </c>
      <c r="R615" t="str">
        <f t="shared" si="48"/>
        <v/>
      </c>
      <c r="S615" t="str">
        <f>IF(CompartenDetalle!G615="","",IF(ISNUMBER(SEARCH("DOBLE GRADO",G615)),"","1"))</f>
        <v/>
      </c>
      <c r="T615" t="str">
        <f>IF(N615=CompartenDetalle!N615,"","*")</f>
        <v/>
      </c>
      <c r="U615" t="str">
        <f>IF(O615=CompartenDetalle!O615,"","*")</f>
        <v/>
      </c>
      <c r="V615" t="str">
        <f>IF(P615=CompartenDetalle!P615,"","*")</f>
        <v/>
      </c>
      <c r="W615" t="str">
        <f>IF(Q615=CompartenDetalle!Q615,"","*")</f>
        <v/>
      </c>
      <c r="X615" t="str">
        <f>IF(R615=CompartenDetalle!R615,"","*")</f>
        <v/>
      </c>
      <c r="Y615" t="str">
        <f>IF(S615=CompartenDetalle!S615,"","*")</f>
        <v/>
      </c>
    </row>
    <row r="616" spans="4:25" hidden="1">
      <c r="D616" t="str">
        <f>_xlfn.CONCAT(CompartenDetalle!C616," - ",CompartenDetalle!D616," - ",CompartenDetalle!E616)</f>
        <v>4 - 2118048 - TRABAJO FIN DE GRADO MATEMATICAS</v>
      </c>
      <c r="G616">
        <f>CompartenDetalle!G616</f>
        <v>0</v>
      </c>
      <c r="I616" t="str">
        <f>_xlfn.CONCAT(CompartenDetalle!H616," - ",CompartenDetalle!I616," - ",CompartenDetalle!J616)</f>
        <v xml:space="preserve"> -  - </v>
      </c>
      <c r="K616">
        <v>4</v>
      </c>
      <c r="L616">
        <v>1</v>
      </c>
      <c r="M616">
        <v>3</v>
      </c>
      <c r="N616">
        <f t="shared" si="45"/>
        <v>0</v>
      </c>
      <c r="O616">
        <f t="shared" si="46"/>
        <v>1</v>
      </c>
      <c r="P616" t="str">
        <f t="shared" si="47"/>
        <v>OK</v>
      </c>
      <c r="Q616">
        <f t="shared" si="49"/>
        <v>0</v>
      </c>
      <c r="R616" t="str">
        <f t="shared" si="48"/>
        <v/>
      </c>
      <c r="S616" t="str">
        <f>IF(CompartenDetalle!G616="","",IF(ISNUMBER(SEARCH("DOBLE GRADO",G616)),"","1"))</f>
        <v/>
      </c>
      <c r="T616" t="str">
        <f>IF(N616=CompartenDetalle!N616,"","*")</f>
        <v/>
      </c>
      <c r="U616" t="str">
        <f>IF(O616=CompartenDetalle!O616,"","*")</f>
        <v/>
      </c>
      <c r="V616" t="str">
        <f>IF(P616=CompartenDetalle!P616,"","*")</f>
        <v/>
      </c>
      <c r="W616" t="str">
        <f>IF(Q616=CompartenDetalle!Q616,"","*")</f>
        <v/>
      </c>
      <c r="X616" t="str">
        <f>IF(R616=CompartenDetalle!R616,"","*")</f>
        <v/>
      </c>
      <c r="Y616" t="str">
        <f>IF(S616=CompartenDetalle!S616,"","*")</f>
        <v/>
      </c>
    </row>
    <row r="617" spans="4:25" hidden="1">
      <c r="D617" t="str">
        <f>_xlfn.CONCAT(CompartenDetalle!C617," - ",CompartenDetalle!D617," - ",CompartenDetalle!E617)</f>
        <v>1 - 2175001 - DISEÑO DIGITAL 2D</v>
      </c>
      <c r="G617" t="str">
        <f>CompartenDetalle!G617</f>
        <v>DOBLE GRADO EN DISEÑO Y DESARROLLO DE VIDEOJUEGOS E INGENIERIA DE COMPUTADORES (MOSTOLES)</v>
      </c>
      <c r="I617" t="str">
        <f>_xlfn.CONCAT(CompartenDetalle!H617," - ",CompartenDetalle!I617," - ",CompartenDetalle!J617)</f>
        <v>2 - 2321017 - DISEÑO DIGITAL 2D</v>
      </c>
      <c r="K617">
        <v>18</v>
      </c>
      <c r="L617">
        <v>2</v>
      </c>
      <c r="M617">
        <v>16</v>
      </c>
      <c r="N617">
        <f t="shared" si="45"/>
        <v>1</v>
      </c>
      <c r="O617">
        <f t="shared" si="46"/>
        <v>2</v>
      </c>
      <c r="P617" t="str">
        <f t="shared" si="47"/>
        <v>OK</v>
      </c>
      <c r="Q617">
        <f t="shared" si="49"/>
        <v>0</v>
      </c>
      <c r="R617">
        <f t="shared" si="48"/>
        <v>1</v>
      </c>
      <c r="S617" t="str">
        <f>IF(CompartenDetalle!G617="","",IF(ISNUMBER(SEARCH("DOBLE GRADO",G617)),"","1"))</f>
        <v/>
      </c>
      <c r="T617" t="str">
        <f>IF(N617=CompartenDetalle!N617,"","*")</f>
        <v/>
      </c>
      <c r="U617" t="str">
        <f>IF(O617=CompartenDetalle!O617,"","*")</f>
        <v/>
      </c>
      <c r="V617" t="str">
        <f>IF(P617=CompartenDetalle!P617,"","*")</f>
        <v/>
      </c>
      <c r="W617" t="str">
        <f>IF(Q617=CompartenDetalle!Q617,"","*")</f>
        <v/>
      </c>
      <c r="X617" t="str">
        <f>IF(R617=CompartenDetalle!R617,"","*")</f>
        <v/>
      </c>
      <c r="Y617" t="str">
        <f>IF(S617=CompartenDetalle!S617,"","*")</f>
        <v/>
      </c>
    </row>
    <row r="618" spans="4:25" hidden="1">
      <c r="D618" t="str">
        <f>_xlfn.CONCAT(CompartenDetalle!C618," - ",CompartenDetalle!D618," - ",CompartenDetalle!E618)</f>
        <v>1 - 2175001 - DISEÑO DIGITAL 2D</v>
      </c>
      <c r="G618">
        <f>CompartenDetalle!G618</f>
        <v>0</v>
      </c>
      <c r="I618" t="str">
        <f>_xlfn.CONCAT(CompartenDetalle!H618," - ",CompartenDetalle!I618," - ",CompartenDetalle!J618)</f>
        <v xml:space="preserve"> -  - </v>
      </c>
      <c r="K618">
        <v>49</v>
      </c>
      <c r="L618">
        <v>13</v>
      </c>
      <c r="M618">
        <v>36</v>
      </c>
      <c r="N618">
        <f t="shared" si="45"/>
        <v>0</v>
      </c>
      <c r="O618">
        <f t="shared" si="46"/>
        <v>2</v>
      </c>
      <c r="P618" t="str">
        <f t="shared" si="47"/>
        <v>OK</v>
      </c>
      <c r="Q618">
        <f t="shared" si="49"/>
        <v>0</v>
      </c>
      <c r="R618" t="str">
        <f t="shared" si="48"/>
        <v/>
      </c>
      <c r="S618" t="str">
        <f>IF(CompartenDetalle!G618="","",IF(ISNUMBER(SEARCH("DOBLE GRADO",G618)),"","1"))</f>
        <v/>
      </c>
      <c r="T618" t="str">
        <f>IF(N618=CompartenDetalle!N618,"","*")</f>
        <v/>
      </c>
      <c r="U618" t="str">
        <f>IF(O618=CompartenDetalle!O618,"","*")</f>
        <v/>
      </c>
      <c r="V618" t="str">
        <f>IF(P618=CompartenDetalle!P618,"","*")</f>
        <v/>
      </c>
      <c r="W618" t="str">
        <f>IF(Q618=CompartenDetalle!Q618,"","*")</f>
        <v/>
      </c>
      <c r="X618" t="str">
        <f>IF(R618=CompartenDetalle!R618,"","*")</f>
        <v/>
      </c>
      <c r="Y618" t="str">
        <f>IF(S618=CompartenDetalle!S618,"","*")</f>
        <v/>
      </c>
    </row>
    <row r="619" spans="4:25" hidden="1">
      <c r="D619" t="str">
        <f>_xlfn.CONCAT(CompartenDetalle!C619," - ",CompartenDetalle!D619," - ",CompartenDetalle!E619)</f>
        <v>1 - 2175002 - FISICA PARA VIDEOJUEGOS</v>
      </c>
      <c r="G619" t="str">
        <f>CompartenDetalle!G619</f>
        <v>DOBLE GRADO EN DISEÑO Y DESARROLLO DE VIDEOJUEGOS E INGENIERIA DE COMPUTADORES (MOSTOLES)</v>
      </c>
      <c r="I619" t="str">
        <f>_xlfn.CONCAT(CompartenDetalle!H619," - ",CompartenDetalle!I619," - ",CompartenDetalle!J619)</f>
        <v>1 - 2321001 - FISICA PARA VIDEOJUEGOS</v>
      </c>
      <c r="K619">
        <v>12</v>
      </c>
      <c r="L619">
        <v>3</v>
      </c>
      <c r="M619">
        <v>9</v>
      </c>
      <c r="N619">
        <f t="shared" si="45"/>
        <v>1</v>
      </c>
      <c r="O619">
        <f t="shared" si="46"/>
        <v>2</v>
      </c>
      <c r="P619" t="str">
        <f t="shared" si="47"/>
        <v>OK</v>
      </c>
      <c r="Q619">
        <f t="shared" si="49"/>
        <v>0</v>
      </c>
      <c r="R619">
        <f t="shared" si="48"/>
        <v>1</v>
      </c>
      <c r="S619" t="str">
        <f>IF(CompartenDetalle!G619="","",IF(ISNUMBER(SEARCH("DOBLE GRADO",G619)),"","1"))</f>
        <v/>
      </c>
      <c r="T619" t="str">
        <f>IF(N619=CompartenDetalle!N619,"","*")</f>
        <v/>
      </c>
      <c r="U619" t="str">
        <f>IF(O619=CompartenDetalle!O619,"","*")</f>
        <v/>
      </c>
      <c r="V619" t="str">
        <f>IF(P619=CompartenDetalle!P619,"","*")</f>
        <v/>
      </c>
      <c r="W619" t="str">
        <f>IF(Q619=CompartenDetalle!Q619,"","*")</f>
        <v/>
      </c>
      <c r="X619" t="str">
        <f>IF(R619=CompartenDetalle!R619,"","*")</f>
        <v/>
      </c>
      <c r="Y619" t="str">
        <f>IF(S619=CompartenDetalle!S619,"","*")</f>
        <v/>
      </c>
    </row>
    <row r="620" spans="4:25" hidden="1">
      <c r="D620" t="str">
        <f>_xlfn.CONCAT(CompartenDetalle!C620," - ",CompartenDetalle!D620," - ",CompartenDetalle!E620)</f>
        <v>1 - 2175002 - FISICA PARA VIDEOJUEGOS</v>
      </c>
      <c r="G620">
        <f>CompartenDetalle!G620</f>
        <v>0</v>
      </c>
      <c r="I620" t="str">
        <f>_xlfn.CONCAT(CompartenDetalle!H620," - ",CompartenDetalle!I620," - ",CompartenDetalle!J620)</f>
        <v xml:space="preserve"> -  - </v>
      </c>
      <c r="K620">
        <v>63</v>
      </c>
      <c r="L620">
        <v>19</v>
      </c>
      <c r="M620">
        <v>44</v>
      </c>
      <c r="N620">
        <f t="shared" si="45"/>
        <v>0</v>
      </c>
      <c r="O620">
        <f t="shared" si="46"/>
        <v>2</v>
      </c>
      <c r="P620" t="str">
        <f t="shared" si="47"/>
        <v>OK</v>
      </c>
      <c r="Q620">
        <f t="shared" si="49"/>
        <v>0</v>
      </c>
      <c r="R620" t="str">
        <f t="shared" si="48"/>
        <v/>
      </c>
      <c r="S620" t="str">
        <f>IF(CompartenDetalle!G620="","",IF(ISNUMBER(SEARCH("DOBLE GRADO",G620)),"","1"))</f>
        <v/>
      </c>
      <c r="T620" t="str">
        <f>IF(N620=CompartenDetalle!N620,"","*")</f>
        <v/>
      </c>
      <c r="U620" t="str">
        <f>IF(O620=CompartenDetalle!O620,"","*")</f>
        <v/>
      </c>
      <c r="V620" t="str">
        <f>IF(P620=CompartenDetalle!P620,"","*")</f>
        <v/>
      </c>
      <c r="W620" t="str">
        <f>IF(Q620=CompartenDetalle!Q620,"","*")</f>
        <v/>
      </c>
      <c r="X620" t="str">
        <f>IF(R620=CompartenDetalle!R620,"","*")</f>
        <v/>
      </c>
      <c r="Y620" t="str">
        <f>IF(S620=CompartenDetalle!S620,"","*")</f>
        <v/>
      </c>
    </row>
    <row r="621" spans="4:25" hidden="1">
      <c r="D621" t="str">
        <f>_xlfn.CONCAT(CompartenDetalle!C621," - ",CompartenDetalle!D621," - ",CompartenDetalle!E621)</f>
        <v>1 - 2175003 - MATEMATICA DISCRETA</v>
      </c>
      <c r="G621">
        <f>CompartenDetalle!G621</f>
        <v>0</v>
      </c>
      <c r="I621" t="str">
        <f>_xlfn.CONCAT(CompartenDetalle!H621," - ",CompartenDetalle!I621," - ",CompartenDetalle!J621)</f>
        <v xml:space="preserve"> -  - </v>
      </c>
      <c r="K621">
        <v>49</v>
      </c>
      <c r="L621">
        <v>13</v>
      </c>
      <c r="M621">
        <v>36</v>
      </c>
      <c r="N621">
        <f t="shared" si="45"/>
        <v>0</v>
      </c>
      <c r="O621">
        <f t="shared" si="46"/>
        <v>1</v>
      </c>
      <c r="P621" t="str">
        <f t="shared" si="47"/>
        <v>OK</v>
      </c>
      <c r="Q621">
        <f t="shared" si="49"/>
        <v>0</v>
      </c>
      <c r="R621" t="str">
        <f t="shared" si="48"/>
        <v/>
      </c>
      <c r="S621" t="str">
        <f>IF(CompartenDetalle!G621="","",IF(ISNUMBER(SEARCH("DOBLE GRADO",G621)),"","1"))</f>
        <v/>
      </c>
      <c r="T621" t="str">
        <f>IF(N621=CompartenDetalle!N621,"","*")</f>
        <v/>
      </c>
      <c r="U621" t="str">
        <f>IF(O621=CompartenDetalle!O621,"","*")</f>
        <v/>
      </c>
      <c r="V621" t="str">
        <f>IF(P621=CompartenDetalle!P621,"","*")</f>
        <v/>
      </c>
      <c r="W621" t="str">
        <f>IF(Q621=CompartenDetalle!Q621,"","*")</f>
        <v/>
      </c>
      <c r="X621" t="str">
        <f>IF(R621=CompartenDetalle!R621,"","*")</f>
        <v/>
      </c>
      <c r="Y621" t="str">
        <f>IF(S621=CompartenDetalle!S621,"","*")</f>
        <v/>
      </c>
    </row>
    <row r="622" spans="4:25" hidden="1">
      <c r="D622" t="str">
        <f>_xlfn.CONCAT(CompartenDetalle!C622," - ",CompartenDetalle!D622," - ",CompartenDetalle!E622)</f>
        <v>1 - 2175004 - NARRACION, GUION Y STORYBOARD</v>
      </c>
      <c r="G622" t="str">
        <f>CompartenDetalle!G622</f>
        <v>DOBLE GRADO EN DISEÑO Y DESARROLLO DE VIDEOJUEGOS E INGENIERIA DE COMPUTADORES (MOSTOLES)</v>
      </c>
      <c r="I622" t="str">
        <f>_xlfn.CONCAT(CompartenDetalle!H622," - ",CompartenDetalle!I622," - ",CompartenDetalle!J622)</f>
        <v>1 - 2321003 - NARRACION, GUION Y STORYBOARD</v>
      </c>
      <c r="K622">
        <v>12</v>
      </c>
      <c r="L622">
        <v>3</v>
      </c>
      <c r="M622">
        <v>9</v>
      </c>
      <c r="N622">
        <f t="shared" si="45"/>
        <v>1</v>
      </c>
      <c r="O622">
        <f t="shared" si="46"/>
        <v>2</v>
      </c>
      <c r="P622" t="str">
        <f t="shared" si="47"/>
        <v>OK</v>
      </c>
      <c r="Q622">
        <f t="shared" si="49"/>
        <v>0</v>
      </c>
      <c r="R622">
        <f t="shared" si="48"/>
        <v>1</v>
      </c>
      <c r="S622" t="str">
        <f>IF(CompartenDetalle!G622="","",IF(ISNUMBER(SEARCH("DOBLE GRADO",G622)),"","1"))</f>
        <v/>
      </c>
      <c r="T622" t="str">
        <f>IF(N622=CompartenDetalle!N622,"","*")</f>
        <v/>
      </c>
      <c r="U622" t="str">
        <f>IF(O622=CompartenDetalle!O622,"","*")</f>
        <v/>
      </c>
      <c r="V622" t="str">
        <f>IF(P622=CompartenDetalle!P622,"","*")</f>
        <v/>
      </c>
      <c r="W622" t="str">
        <f>IF(Q622=CompartenDetalle!Q622,"","*")</f>
        <v/>
      </c>
      <c r="X622" t="str">
        <f>IF(R622=CompartenDetalle!R622,"","*")</f>
        <v/>
      </c>
      <c r="Y622" t="str">
        <f>IF(S622=CompartenDetalle!S622,"","*")</f>
        <v/>
      </c>
    </row>
    <row r="623" spans="4:25" hidden="1">
      <c r="D623" t="str">
        <f>_xlfn.CONCAT(CompartenDetalle!C623," - ",CompartenDetalle!D623," - ",CompartenDetalle!E623)</f>
        <v>1 - 2175004 - NARRACION, GUION Y STORYBOARD</v>
      </c>
      <c r="G623">
        <f>CompartenDetalle!G623</f>
        <v>0</v>
      </c>
      <c r="I623" t="str">
        <f>_xlfn.CONCAT(CompartenDetalle!H623," - ",CompartenDetalle!I623," - ",CompartenDetalle!J623)</f>
        <v xml:space="preserve"> -  - </v>
      </c>
      <c r="K623">
        <v>52</v>
      </c>
      <c r="L623">
        <v>15</v>
      </c>
      <c r="M623">
        <v>37</v>
      </c>
      <c r="N623">
        <f t="shared" si="45"/>
        <v>0</v>
      </c>
      <c r="O623">
        <f t="shared" si="46"/>
        <v>2</v>
      </c>
      <c r="P623" t="str">
        <f t="shared" si="47"/>
        <v>OK</v>
      </c>
      <c r="Q623">
        <f t="shared" si="49"/>
        <v>0</v>
      </c>
      <c r="R623" t="str">
        <f t="shared" si="48"/>
        <v/>
      </c>
      <c r="S623" t="str">
        <f>IF(CompartenDetalle!G623="","",IF(ISNUMBER(SEARCH("DOBLE GRADO",G623)),"","1"))</f>
        <v/>
      </c>
      <c r="T623" t="str">
        <f>IF(N623=CompartenDetalle!N623,"","*")</f>
        <v/>
      </c>
      <c r="U623" t="str">
        <f>IF(O623=CompartenDetalle!O623,"","*")</f>
        <v/>
      </c>
      <c r="V623" t="str">
        <f>IF(P623=CompartenDetalle!P623,"","*")</f>
        <v/>
      </c>
      <c r="W623" t="str">
        <f>IF(Q623=CompartenDetalle!Q623,"","*")</f>
        <v/>
      </c>
      <c r="X623" t="str">
        <f>IF(R623=CompartenDetalle!R623,"","*")</f>
        <v/>
      </c>
      <c r="Y623" t="str">
        <f>IF(S623=CompartenDetalle!S623,"","*")</f>
        <v/>
      </c>
    </row>
    <row r="624" spans="4:25" hidden="1">
      <c r="D624" t="str">
        <f>_xlfn.CONCAT(CompartenDetalle!C624," - ",CompartenDetalle!D624," - ",CompartenDetalle!E624)</f>
        <v>1 - 2175005 - PROGRAMACION VISUAL</v>
      </c>
      <c r="G624" t="str">
        <f>CompartenDetalle!G624</f>
        <v>DOBLE GRADO EN DISEÑO Y DESARROLLO DE VIDEOJUEGOS E INGENIERIA DE COMPUTADORES (MOSTOLES)</v>
      </c>
      <c r="I624" t="str">
        <f>_xlfn.CONCAT(CompartenDetalle!H624," - ",CompartenDetalle!I624," - ",CompartenDetalle!J624)</f>
        <v>1 - 2321004 - PROGRAMACION VISUAL</v>
      </c>
      <c r="K624">
        <v>12</v>
      </c>
      <c r="L624">
        <v>3</v>
      </c>
      <c r="M624">
        <v>9</v>
      </c>
      <c r="N624">
        <f t="shared" si="45"/>
        <v>1</v>
      </c>
      <c r="O624">
        <f t="shared" si="46"/>
        <v>2</v>
      </c>
      <c r="P624" t="str">
        <f t="shared" si="47"/>
        <v>OK</v>
      </c>
      <c r="Q624">
        <f t="shared" si="49"/>
        <v>0</v>
      </c>
      <c r="R624">
        <f t="shared" si="48"/>
        <v>1</v>
      </c>
      <c r="S624" t="str">
        <f>IF(CompartenDetalle!G624="","",IF(ISNUMBER(SEARCH("DOBLE GRADO",G624)),"","1"))</f>
        <v/>
      </c>
      <c r="T624" t="str">
        <f>IF(N624=CompartenDetalle!N624,"","*")</f>
        <v/>
      </c>
      <c r="U624" t="str">
        <f>IF(O624=CompartenDetalle!O624,"","*")</f>
        <v/>
      </c>
      <c r="V624" t="str">
        <f>IF(P624=CompartenDetalle!P624,"","*")</f>
        <v/>
      </c>
      <c r="W624" t="str">
        <f>IF(Q624=CompartenDetalle!Q624,"","*")</f>
        <v/>
      </c>
      <c r="X624" t="str">
        <f>IF(R624=CompartenDetalle!R624,"","*")</f>
        <v/>
      </c>
      <c r="Y624" t="str">
        <f>IF(S624=CompartenDetalle!S624,"","*")</f>
        <v/>
      </c>
    </row>
    <row r="625" spans="4:25" hidden="1">
      <c r="D625" t="str">
        <f>_xlfn.CONCAT(CompartenDetalle!C625," - ",CompartenDetalle!D625," - ",CompartenDetalle!E625)</f>
        <v>1 - 2175005 - PROGRAMACION VISUAL</v>
      </c>
      <c r="G625">
        <f>CompartenDetalle!G625</f>
        <v>0</v>
      </c>
      <c r="I625" t="str">
        <f>_xlfn.CONCAT(CompartenDetalle!H625," - ",CompartenDetalle!I625," - ",CompartenDetalle!J625)</f>
        <v xml:space="preserve"> -  - </v>
      </c>
      <c r="K625">
        <v>55</v>
      </c>
      <c r="L625">
        <v>18</v>
      </c>
      <c r="M625">
        <v>37</v>
      </c>
      <c r="N625">
        <f t="shared" si="45"/>
        <v>0</v>
      </c>
      <c r="O625">
        <f t="shared" si="46"/>
        <v>2</v>
      </c>
      <c r="P625" t="str">
        <f t="shared" si="47"/>
        <v>OK</v>
      </c>
      <c r="Q625">
        <f t="shared" si="49"/>
        <v>0</v>
      </c>
      <c r="R625" t="str">
        <f t="shared" si="48"/>
        <v/>
      </c>
      <c r="S625" t="str">
        <f>IF(CompartenDetalle!G625="","",IF(ISNUMBER(SEARCH("DOBLE GRADO",G625)),"","1"))</f>
        <v/>
      </c>
      <c r="T625" t="str">
        <f>IF(N625=CompartenDetalle!N625,"","*")</f>
        <v/>
      </c>
      <c r="U625" t="str">
        <f>IF(O625=CompartenDetalle!O625,"","*")</f>
        <v/>
      </c>
      <c r="V625" t="str">
        <f>IF(P625=CompartenDetalle!P625,"","*")</f>
        <v/>
      </c>
      <c r="W625" t="str">
        <f>IF(Q625=CompartenDetalle!Q625,"","*")</f>
        <v/>
      </c>
      <c r="X625" t="str">
        <f>IF(R625=CompartenDetalle!R625,"","*")</f>
        <v/>
      </c>
      <c r="Y625" t="str">
        <f>IF(S625=CompartenDetalle!S625,"","*")</f>
        <v/>
      </c>
    </row>
    <row r="626" spans="4:25" hidden="1">
      <c r="D626" t="str">
        <f>_xlfn.CONCAT(CompartenDetalle!C626," - ",CompartenDetalle!D626," - ",CompartenDetalle!E626)</f>
        <v>1 - 2175006 - DISEÑO DIGITAL 3D</v>
      </c>
      <c r="G626" t="str">
        <f>CompartenDetalle!G626</f>
        <v>DOBLE GRADO EN DISEÑO Y DESARROLLO DE VIDEOJUEGOS E INGENIERIA DE COMPUTADORES (MOSTOLES)</v>
      </c>
      <c r="I626" t="str">
        <f>_xlfn.CONCAT(CompartenDetalle!H626," - ",CompartenDetalle!I626," - ",CompartenDetalle!J626)</f>
        <v>2 - 2321018 - DISEÑO DIGITAL 3D</v>
      </c>
      <c r="K626">
        <v>19</v>
      </c>
      <c r="L626">
        <v>2</v>
      </c>
      <c r="M626">
        <v>17</v>
      </c>
      <c r="N626">
        <f t="shared" si="45"/>
        <v>1</v>
      </c>
      <c r="O626">
        <f t="shared" si="46"/>
        <v>2</v>
      </c>
      <c r="P626" t="str">
        <f t="shared" si="47"/>
        <v>OK</v>
      </c>
      <c r="Q626">
        <f t="shared" si="49"/>
        <v>0</v>
      </c>
      <c r="R626">
        <f t="shared" si="48"/>
        <v>1</v>
      </c>
      <c r="S626" t="str">
        <f>IF(CompartenDetalle!G626="","",IF(ISNUMBER(SEARCH("DOBLE GRADO",G626)),"","1"))</f>
        <v/>
      </c>
      <c r="T626" t="str">
        <f>IF(N626=CompartenDetalle!N626,"","*")</f>
        <v/>
      </c>
      <c r="U626" t="str">
        <f>IF(O626=CompartenDetalle!O626,"","*")</f>
        <v/>
      </c>
      <c r="V626" t="str">
        <f>IF(P626=CompartenDetalle!P626,"","*")</f>
        <v/>
      </c>
      <c r="W626" t="str">
        <f>IF(Q626=CompartenDetalle!Q626,"","*")</f>
        <v/>
      </c>
      <c r="X626" t="str">
        <f>IF(R626=CompartenDetalle!R626,"","*")</f>
        <v/>
      </c>
      <c r="Y626" t="str">
        <f>IF(S626=CompartenDetalle!S626,"","*")</f>
        <v/>
      </c>
    </row>
    <row r="627" spans="4:25" hidden="1">
      <c r="D627" t="str">
        <f>_xlfn.CONCAT(CompartenDetalle!C627," - ",CompartenDetalle!D627," - ",CompartenDetalle!E627)</f>
        <v>1 - 2175006 - DISEÑO DIGITAL 3D</v>
      </c>
      <c r="G627">
        <f>CompartenDetalle!G627</f>
        <v>0</v>
      </c>
      <c r="I627" t="str">
        <f>_xlfn.CONCAT(CompartenDetalle!H627," - ",CompartenDetalle!I627," - ",CompartenDetalle!J627)</f>
        <v xml:space="preserve"> -  - </v>
      </c>
      <c r="K627">
        <v>53</v>
      </c>
      <c r="L627">
        <v>15</v>
      </c>
      <c r="M627">
        <v>38</v>
      </c>
      <c r="N627">
        <f t="shared" si="45"/>
        <v>0</v>
      </c>
      <c r="O627">
        <f t="shared" si="46"/>
        <v>2</v>
      </c>
      <c r="P627" t="str">
        <f t="shared" si="47"/>
        <v>OK</v>
      </c>
      <c r="Q627">
        <f t="shared" si="49"/>
        <v>0</v>
      </c>
      <c r="R627" t="str">
        <f t="shared" si="48"/>
        <v/>
      </c>
      <c r="S627" t="str">
        <f>IF(CompartenDetalle!G627="","",IF(ISNUMBER(SEARCH("DOBLE GRADO",G627)),"","1"))</f>
        <v/>
      </c>
      <c r="T627" t="str">
        <f>IF(N627=CompartenDetalle!N627,"","*")</f>
        <v/>
      </c>
      <c r="U627" t="str">
        <f>IF(O627=CompartenDetalle!O627,"","*")</f>
        <v/>
      </c>
      <c r="V627" t="str">
        <f>IF(P627=CompartenDetalle!P627,"","*")</f>
        <v/>
      </c>
      <c r="W627" t="str">
        <f>IF(Q627=CompartenDetalle!Q627,"","*")</f>
        <v/>
      </c>
      <c r="X627" t="str">
        <f>IF(R627=CompartenDetalle!R627,"","*")</f>
        <v/>
      </c>
      <c r="Y627" t="str">
        <f>IF(S627=CompartenDetalle!S627,"","*")</f>
        <v/>
      </c>
    </row>
    <row r="628" spans="4:25" hidden="1">
      <c r="D628" t="str">
        <f>_xlfn.CONCAT(CompartenDetalle!C628," - ",CompartenDetalle!D628," - ",CompartenDetalle!E628)</f>
        <v>1 - 2175007 - ESTRUCTURAS DE DATOS</v>
      </c>
      <c r="G628" t="str">
        <f>CompartenDetalle!G628</f>
        <v>DOBLE GRADO EN DISEÑO Y DESARROLLO DE VIDEOJUEGOS E INGENIERIA DE COMPUTADORES (MOSTOLES)</v>
      </c>
      <c r="I628" t="str">
        <f>_xlfn.CONCAT(CompartenDetalle!H628," - ",CompartenDetalle!I628," - ",CompartenDetalle!J628)</f>
        <v>1 - 2321009 - ESTRUCTURAS DE DATOS</v>
      </c>
      <c r="K628">
        <v>18</v>
      </c>
      <c r="L628">
        <v>5</v>
      </c>
      <c r="M628">
        <v>13</v>
      </c>
      <c r="N628">
        <f t="shared" si="45"/>
        <v>1</v>
      </c>
      <c r="O628">
        <f t="shared" si="46"/>
        <v>2</v>
      </c>
      <c r="P628" t="str">
        <f t="shared" si="47"/>
        <v>OK</v>
      </c>
      <c r="Q628">
        <f t="shared" si="49"/>
        <v>0</v>
      </c>
      <c r="R628">
        <f t="shared" si="48"/>
        <v>1</v>
      </c>
      <c r="S628" t="str">
        <f>IF(CompartenDetalle!G628="","",IF(ISNUMBER(SEARCH("DOBLE GRADO",G628)),"","1"))</f>
        <v/>
      </c>
      <c r="T628" t="str">
        <f>IF(N628=CompartenDetalle!N628,"","*")</f>
        <v/>
      </c>
      <c r="U628" t="str">
        <f>IF(O628=CompartenDetalle!O628,"","*")</f>
        <v/>
      </c>
      <c r="V628" t="str">
        <f>IF(P628=CompartenDetalle!P628,"","*")</f>
        <v/>
      </c>
      <c r="W628" t="str">
        <f>IF(Q628=CompartenDetalle!Q628,"","*")</f>
        <v/>
      </c>
      <c r="X628" t="str">
        <f>IF(R628=CompartenDetalle!R628,"","*")</f>
        <v/>
      </c>
      <c r="Y628" t="str">
        <f>IF(S628=CompartenDetalle!S628,"","*")</f>
        <v/>
      </c>
    </row>
    <row r="629" spans="4:25" hidden="1">
      <c r="D629" t="str">
        <f>_xlfn.CONCAT(CompartenDetalle!C629," - ",CompartenDetalle!D629," - ",CompartenDetalle!E629)</f>
        <v>1 - 2175007 - ESTRUCTURAS DE DATOS</v>
      </c>
      <c r="G629">
        <f>CompartenDetalle!G629</f>
        <v>0</v>
      </c>
      <c r="I629" t="str">
        <f>_xlfn.CONCAT(CompartenDetalle!H629," - ",CompartenDetalle!I629," - ",CompartenDetalle!J629)</f>
        <v xml:space="preserve"> -  - </v>
      </c>
      <c r="K629">
        <v>78</v>
      </c>
      <c r="L629">
        <v>24</v>
      </c>
      <c r="M629">
        <v>54</v>
      </c>
      <c r="N629">
        <f t="shared" si="45"/>
        <v>0</v>
      </c>
      <c r="O629">
        <f t="shared" si="46"/>
        <v>2</v>
      </c>
      <c r="P629" t="str">
        <f t="shared" si="47"/>
        <v>OK</v>
      </c>
      <c r="Q629">
        <f t="shared" si="49"/>
        <v>0</v>
      </c>
      <c r="R629" t="str">
        <f t="shared" si="48"/>
        <v/>
      </c>
      <c r="S629" t="str">
        <f>IF(CompartenDetalle!G629="","",IF(ISNUMBER(SEARCH("DOBLE GRADO",G629)),"","1"))</f>
        <v/>
      </c>
      <c r="T629" t="str">
        <f>IF(N629=CompartenDetalle!N629,"","*")</f>
        <v/>
      </c>
      <c r="U629" t="str">
        <f>IF(O629=CompartenDetalle!O629,"","*")</f>
        <v/>
      </c>
      <c r="V629" t="str">
        <f>IF(P629=CompartenDetalle!P629,"","*")</f>
        <v/>
      </c>
      <c r="W629" t="str">
        <f>IF(Q629=CompartenDetalle!Q629,"","*")</f>
        <v/>
      </c>
      <c r="X629" t="str">
        <f>IF(R629=CompartenDetalle!R629,"","*")</f>
        <v/>
      </c>
      <c r="Y629" t="str">
        <f>IF(S629=CompartenDetalle!S629,"","*")</f>
        <v/>
      </c>
    </row>
    <row r="630" spans="4:25" hidden="1">
      <c r="D630" t="str">
        <f>_xlfn.CONCAT(CompartenDetalle!C630," - ",CompartenDetalle!D630," - ",CompartenDetalle!E630)</f>
        <v>1 - 2175008 - FUNDAMENTOS DEL DISEÑO Y LA JUGABILIDAD</v>
      </c>
      <c r="G630" t="str">
        <f>CompartenDetalle!G630</f>
        <v>DOBLE GRADO EN DISEÑO Y DESARROLLO DE VIDEOJUEGOS E INGENIERIA DE COMPUTADORES (MOSTOLES)</v>
      </c>
      <c r="I630" t="str">
        <f>_xlfn.CONCAT(CompartenDetalle!H630," - ",CompartenDetalle!I630," - ",CompartenDetalle!J630)</f>
        <v>1 - 2321010 - FUNDAMENTOS DEL DISEÑO Y LA JUGABILIDAD</v>
      </c>
      <c r="K630">
        <v>13</v>
      </c>
      <c r="L630">
        <v>3</v>
      </c>
      <c r="M630">
        <v>10</v>
      </c>
      <c r="N630">
        <f t="shared" si="45"/>
        <v>1</v>
      </c>
      <c r="O630">
        <f t="shared" si="46"/>
        <v>2</v>
      </c>
      <c r="P630" t="str">
        <f t="shared" si="47"/>
        <v>OK</v>
      </c>
      <c r="Q630">
        <f t="shared" si="49"/>
        <v>0</v>
      </c>
      <c r="R630">
        <f t="shared" si="48"/>
        <v>1</v>
      </c>
      <c r="S630" t="str">
        <f>IF(CompartenDetalle!G630="","",IF(ISNUMBER(SEARCH("DOBLE GRADO",G630)),"","1"))</f>
        <v/>
      </c>
      <c r="T630" t="str">
        <f>IF(N630=CompartenDetalle!N630,"","*")</f>
        <v/>
      </c>
      <c r="U630" t="str">
        <f>IF(O630=CompartenDetalle!O630,"","*")</f>
        <v/>
      </c>
      <c r="V630" t="str">
        <f>IF(P630=CompartenDetalle!P630,"","*")</f>
        <v/>
      </c>
      <c r="W630" t="str">
        <f>IF(Q630=CompartenDetalle!Q630,"","*")</f>
        <v/>
      </c>
      <c r="X630" t="str">
        <f>IF(R630=CompartenDetalle!R630,"","*")</f>
        <v/>
      </c>
      <c r="Y630" t="str">
        <f>IF(S630=CompartenDetalle!S630,"","*")</f>
        <v/>
      </c>
    </row>
    <row r="631" spans="4:25" hidden="1">
      <c r="D631" t="str">
        <f>_xlfn.CONCAT(CompartenDetalle!C631," - ",CompartenDetalle!D631," - ",CompartenDetalle!E631)</f>
        <v>1 - 2175008 - FUNDAMENTOS DEL DISEÑO Y LA JUGABILIDAD</v>
      </c>
      <c r="G631">
        <f>CompartenDetalle!G631</f>
        <v>0</v>
      </c>
      <c r="I631" t="str">
        <f>_xlfn.CONCAT(CompartenDetalle!H631," - ",CompartenDetalle!I631," - ",CompartenDetalle!J631)</f>
        <v xml:space="preserve"> -  - </v>
      </c>
      <c r="K631">
        <v>49</v>
      </c>
      <c r="L631">
        <v>14</v>
      </c>
      <c r="M631">
        <v>35</v>
      </c>
      <c r="N631">
        <f t="shared" si="45"/>
        <v>0</v>
      </c>
      <c r="O631">
        <f t="shared" si="46"/>
        <v>2</v>
      </c>
      <c r="P631" t="str">
        <f t="shared" si="47"/>
        <v>OK</v>
      </c>
      <c r="Q631">
        <f t="shared" si="49"/>
        <v>0</v>
      </c>
      <c r="R631" t="str">
        <f t="shared" si="48"/>
        <v/>
      </c>
      <c r="S631" t="str">
        <f>IF(CompartenDetalle!G631="","",IF(ISNUMBER(SEARCH("DOBLE GRADO",G631)),"","1"))</f>
        <v/>
      </c>
      <c r="T631" t="str">
        <f>IF(N631=CompartenDetalle!N631,"","*")</f>
        <v/>
      </c>
      <c r="U631" t="str">
        <f>IF(O631=CompartenDetalle!O631,"","*")</f>
        <v/>
      </c>
      <c r="V631" t="str">
        <f>IF(P631=CompartenDetalle!P631,"","*")</f>
        <v/>
      </c>
      <c r="W631" t="str">
        <f>IF(Q631=CompartenDetalle!Q631,"","*")</f>
        <v/>
      </c>
      <c r="X631" t="str">
        <f>IF(R631=CompartenDetalle!R631,"","*")</f>
        <v/>
      </c>
      <c r="Y631" t="str">
        <f>IF(S631=CompartenDetalle!S631,"","*")</f>
        <v/>
      </c>
    </row>
    <row r="632" spans="4:25" hidden="1">
      <c r="D632" t="str">
        <f>_xlfn.CONCAT(CompartenDetalle!C632," - ",CompartenDetalle!D632," - ",CompartenDetalle!E632)</f>
        <v>1 - 2175009 - MODELADO GEOMETRICO</v>
      </c>
      <c r="G632" t="str">
        <f>CompartenDetalle!G632</f>
        <v>DOBLE GRADO EN DISEÑO Y DESARROLLO DE VIDEOJUEGOS E INGENIERIA DE COMPUTADORES (MOSTOLES)</v>
      </c>
      <c r="I632" t="str">
        <f>_xlfn.CONCAT(CompartenDetalle!H632," - ",CompartenDetalle!I632," - ",CompartenDetalle!J632)</f>
        <v>1 - 2321006 - MODELADO GEOMETRICO</v>
      </c>
      <c r="K632">
        <v>22</v>
      </c>
      <c r="L632">
        <v>4</v>
      </c>
      <c r="M632">
        <v>18</v>
      </c>
      <c r="N632">
        <f t="shared" si="45"/>
        <v>1</v>
      </c>
      <c r="O632">
        <f t="shared" si="46"/>
        <v>2</v>
      </c>
      <c r="P632" t="str">
        <f t="shared" si="47"/>
        <v>OK</v>
      </c>
      <c r="Q632">
        <f t="shared" si="49"/>
        <v>0</v>
      </c>
      <c r="R632">
        <f t="shared" si="48"/>
        <v>1</v>
      </c>
      <c r="S632" t="str">
        <f>IF(CompartenDetalle!G632="","",IF(ISNUMBER(SEARCH("DOBLE GRADO",G632)),"","1"))</f>
        <v/>
      </c>
      <c r="T632" t="str">
        <f>IF(N632=CompartenDetalle!N632,"","*")</f>
        <v/>
      </c>
      <c r="U632" t="str">
        <f>IF(O632=CompartenDetalle!O632,"","*")</f>
        <v/>
      </c>
      <c r="V632" t="str">
        <f>IF(P632=CompartenDetalle!P632,"","*")</f>
        <v/>
      </c>
      <c r="W632" t="str">
        <f>IF(Q632=CompartenDetalle!Q632,"","*")</f>
        <v/>
      </c>
      <c r="X632" t="str">
        <f>IF(R632=CompartenDetalle!R632,"","*")</f>
        <v/>
      </c>
      <c r="Y632" t="str">
        <f>IF(S632=CompartenDetalle!S632,"","*")</f>
        <v/>
      </c>
    </row>
    <row r="633" spans="4:25" hidden="1">
      <c r="D633" t="str">
        <f>_xlfn.CONCAT(CompartenDetalle!C633," - ",CompartenDetalle!D633," - ",CompartenDetalle!E633)</f>
        <v>1 - 2175009 - MODELADO GEOMETRICO</v>
      </c>
      <c r="G633">
        <f>CompartenDetalle!G633</f>
        <v>0</v>
      </c>
      <c r="I633" t="str">
        <f>_xlfn.CONCAT(CompartenDetalle!H633," - ",CompartenDetalle!I633," - ",CompartenDetalle!J633)</f>
        <v xml:space="preserve"> -  - </v>
      </c>
      <c r="K633">
        <v>91</v>
      </c>
      <c r="L633">
        <v>28</v>
      </c>
      <c r="M633">
        <v>63</v>
      </c>
      <c r="N633">
        <f t="shared" si="45"/>
        <v>0</v>
      </c>
      <c r="O633">
        <f t="shared" si="46"/>
        <v>2</v>
      </c>
      <c r="P633" t="str">
        <f t="shared" si="47"/>
        <v>OK</v>
      </c>
      <c r="Q633">
        <f t="shared" si="49"/>
        <v>0</v>
      </c>
      <c r="R633" t="str">
        <f t="shared" si="48"/>
        <v/>
      </c>
      <c r="S633" t="str">
        <f>IF(CompartenDetalle!G633="","",IF(ISNUMBER(SEARCH("DOBLE GRADO",G633)),"","1"))</f>
        <v/>
      </c>
      <c r="T633" t="str">
        <f>IF(N633=CompartenDetalle!N633,"","*")</f>
        <v/>
      </c>
      <c r="U633" t="str">
        <f>IF(O633=CompartenDetalle!O633,"","*")</f>
        <v/>
      </c>
      <c r="V633" t="str">
        <f>IF(P633=CompartenDetalle!P633,"","*")</f>
        <v/>
      </c>
      <c r="W633" t="str">
        <f>IF(Q633=CompartenDetalle!Q633,"","*")</f>
        <v/>
      </c>
      <c r="X633" t="str">
        <f>IF(R633=CompartenDetalle!R633,"","*")</f>
        <v/>
      </c>
      <c r="Y633" t="str">
        <f>IF(S633=CompartenDetalle!S633,"","*")</f>
        <v/>
      </c>
    </row>
    <row r="634" spans="4:25" hidden="1">
      <c r="D634" t="str">
        <f>_xlfn.CONCAT(CompartenDetalle!C634," - ",CompartenDetalle!D634," - ",CompartenDetalle!E634)</f>
        <v>1 - 2175010 - MULTIMEDIA</v>
      </c>
      <c r="G634" t="str">
        <f>CompartenDetalle!G634</f>
        <v>DOBLE GRADO EN DISEÑO Y DESARROLLO DE VIDEOJUEGOS E INGENIERIA DE COMPUTADORES (MOSTOLES)</v>
      </c>
      <c r="I634" t="str">
        <f>_xlfn.CONCAT(CompartenDetalle!H634," - ",CompartenDetalle!I634," - ",CompartenDetalle!J634)</f>
        <v>1 - 2321011 - MULTIMEDIA</v>
      </c>
      <c r="K634">
        <v>11</v>
      </c>
      <c r="L634">
        <v>3</v>
      </c>
      <c r="M634">
        <v>8</v>
      </c>
      <c r="N634">
        <f t="shared" si="45"/>
        <v>1</v>
      </c>
      <c r="O634">
        <f t="shared" si="46"/>
        <v>2</v>
      </c>
      <c r="P634" t="str">
        <f t="shared" si="47"/>
        <v>OK</v>
      </c>
      <c r="Q634">
        <f t="shared" si="49"/>
        <v>0</v>
      </c>
      <c r="R634">
        <f t="shared" si="48"/>
        <v>1</v>
      </c>
      <c r="S634" t="str">
        <f>IF(CompartenDetalle!G634="","",IF(ISNUMBER(SEARCH("DOBLE GRADO",G634)),"","1"))</f>
        <v/>
      </c>
      <c r="T634" t="str">
        <f>IF(N634=CompartenDetalle!N634,"","*")</f>
        <v/>
      </c>
      <c r="U634" t="str">
        <f>IF(O634=CompartenDetalle!O634,"","*")</f>
        <v/>
      </c>
      <c r="V634" t="str">
        <f>IF(P634=CompartenDetalle!P634,"","*")</f>
        <v/>
      </c>
      <c r="W634" t="str">
        <f>IF(Q634=CompartenDetalle!Q634,"","*")</f>
        <v/>
      </c>
      <c r="X634" t="str">
        <f>IF(R634=CompartenDetalle!R634,"","*")</f>
        <v/>
      </c>
      <c r="Y634" t="str">
        <f>IF(S634=CompartenDetalle!S634,"","*")</f>
        <v/>
      </c>
    </row>
    <row r="635" spans="4:25" hidden="1">
      <c r="D635" t="str">
        <f>_xlfn.CONCAT(CompartenDetalle!C635," - ",CompartenDetalle!D635," - ",CompartenDetalle!E635)</f>
        <v>1 - 2175010 - MULTIMEDIA</v>
      </c>
      <c r="G635">
        <f>CompartenDetalle!G635</f>
        <v>0</v>
      </c>
      <c r="I635" t="str">
        <f>_xlfn.CONCAT(CompartenDetalle!H635," - ",CompartenDetalle!I635," - ",CompartenDetalle!J635)</f>
        <v xml:space="preserve"> -  - </v>
      </c>
      <c r="K635">
        <v>49</v>
      </c>
      <c r="L635">
        <v>13</v>
      </c>
      <c r="M635">
        <v>36</v>
      </c>
      <c r="N635">
        <f t="shared" si="45"/>
        <v>0</v>
      </c>
      <c r="O635">
        <f t="shared" si="46"/>
        <v>2</v>
      </c>
      <c r="P635" t="str">
        <f t="shared" si="47"/>
        <v>OK</v>
      </c>
      <c r="Q635">
        <f t="shared" si="49"/>
        <v>0</v>
      </c>
      <c r="R635" t="str">
        <f t="shared" si="48"/>
        <v/>
      </c>
      <c r="S635" t="str">
        <f>IF(CompartenDetalle!G635="","",IF(ISNUMBER(SEARCH("DOBLE GRADO",G635)),"","1"))</f>
        <v/>
      </c>
      <c r="T635" t="str">
        <f>IF(N635=CompartenDetalle!N635,"","*")</f>
        <v/>
      </c>
      <c r="U635" t="str">
        <f>IF(O635=CompartenDetalle!O635,"","*")</f>
        <v/>
      </c>
      <c r="V635" t="str">
        <f>IF(P635=CompartenDetalle!P635,"","*")</f>
        <v/>
      </c>
      <c r="W635" t="str">
        <f>IF(Q635=CompartenDetalle!Q635,"","*")</f>
        <v/>
      </c>
      <c r="X635" t="str">
        <f>IF(R635=CompartenDetalle!R635,"","*")</f>
        <v/>
      </c>
      <c r="Y635" t="str">
        <f>IF(S635=CompartenDetalle!S635,"","*")</f>
        <v/>
      </c>
    </row>
    <row r="636" spans="4:25" hidden="1">
      <c r="D636" t="str">
        <f>_xlfn.CONCAT(CompartenDetalle!C636," - ",CompartenDetalle!D636," - ",CompartenDetalle!E636)</f>
        <v>1 - 2175011 - PRINCIPIOS JURIDICOS BASICOS: DEONTOLOGIA PROFESIONAL E IGUALDAD</v>
      </c>
      <c r="G636" t="str">
        <f>CompartenDetalle!G636</f>
        <v>DOBLE GRADO EN DISEÑO Y DESARROLLO DE VIDEOJUEGOS E INGENIERIA DE COMPUTADORES (MOSTOLES)</v>
      </c>
      <c r="I636" t="str">
        <f>_xlfn.CONCAT(CompartenDetalle!H636," - ",CompartenDetalle!I636," - ",CompartenDetalle!J636)</f>
        <v>1 - 2321007 - PRINCIPIOS JURIDICOS BASICOS: DEONTOLOGIA PROFESIONAL E IGUALDAD</v>
      </c>
      <c r="K636">
        <v>11</v>
      </c>
      <c r="L636">
        <v>3</v>
      </c>
      <c r="M636">
        <v>8</v>
      </c>
      <c r="N636">
        <f t="shared" si="45"/>
        <v>1</v>
      </c>
      <c r="O636">
        <f t="shared" si="46"/>
        <v>2</v>
      </c>
      <c r="P636" t="str">
        <f t="shared" si="47"/>
        <v>OK</v>
      </c>
      <c r="Q636">
        <f t="shared" si="49"/>
        <v>0</v>
      </c>
      <c r="R636">
        <f t="shared" si="48"/>
        <v>1</v>
      </c>
      <c r="S636" t="str">
        <f>IF(CompartenDetalle!G636="","",IF(ISNUMBER(SEARCH("DOBLE GRADO",G636)),"","1"))</f>
        <v/>
      </c>
      <c r="T636" t="str">
        <f>IF(N636=CompartenDetalle!N636,"","*")</f>
        <v/>
      </c>
      <c r="U636" t="str">
        <f>IF(O636=CompartenDetalle!O636,"","*")</f>
        <v/>
      </c>
      <c r="V636" t="str">
        <f>IF(P636=CompartenDetalle!P636,"","*")</f>
        <v/>
      </c>
      <c r="W636" t="str">
        <f>IF(Q636=CompartenDetalle!Q636,"","*")</f>
        <v/>
      </c>
      <c r="X636" t="str">
        <f>IF(R636=CompartenDetalle!R636,"","*")</f>
        <v/>
      </c>
      <c r="Y636" t="str">
        <f>IF(S636=CompartenDetalle!S636,"","*")</f>
        <v/>
      </c>
    </row>
    <row r="637" spans="4:25" hidden="1">
      <c r="D637" t="str">
        <f>_xlfn.CONCAT(CompartenDetalle!C637," - ",CompartenDetalle!D637," - ",CompartenDetalle!E637)</f>
        <v>1 - 2175011 - PRINCIPIOS JURIDICOS BASICOS: DEONTOLOGIA PROFESIONAL E IGUALDAD</v>
      </c>
      <c r="G637">
        <f>CompartenDetalle!G637</f>
        <v>0</v>
      </c>
      <c r="I637" t="str">
        <f>_xlfn.CONCAT(CompartenDetalle!H637," - ",CompartenDetalle!I637," - ",CompartenDetalle!J637)</f>
        <v xml:space="preserve"> -  - </v>
      </c>
      <c r="K637">
        <v>51</v>
      </c>
      <c r="L637">
        <v>14</v>
      </c>
      <c r="M637">
        <v>37</v>
      </c>
      <c r="N637">
        <f t="shared" si="45"/>
        <v>0</v>
      </c>
      <c r="O637">
        <f t="shared" si="46"/>
        <v>2</v>
      </c>
      <c r="P637" t="str">
        <f t="shared" si="47"/>
        <v>OK</v>
      </c>
      <c r="Q637">
        <f t="shared" si="49"/>
        <v>0</v>
      </c>
      <c r="R637" t="str">
        <f t="shared" si="48"/>
        <v/>
      </c>
      <c r="S637" t="str">
        <f>IF(CompartenDetalle!G637="","",IF(ISNUMBER(SEARCH("DOBLE GRADO",G637)),"","1"))</f>
        <v/>
      </c>
      <c r="T637" t="str">
        <f>IF(N637=CompartenDetalle!N637,"","*")</f>
        <v/>
      </c>
      <c r="U637" t="str">
        <f>IF(O637=CompartenDetalle!O637,"","*")</f>
        <v/>
      </c>
      <c r="V637" t="str">
        <f>IF(P637=CompartenDetalle!P637,"","*")</f>
        <v/>
      </c>
      <c r="W637" t="str">
        <f>IF(Q637=CompartenDetalle!Q637,"","*")</f>
        <v/>
      </c>
      <c r="X637" t="str">
        <f>IF(R637=CompartenDetalle!R637,"","*")</f>
        <v/>
      </c>
      <c r="Y637" t="str">
        <f>IF(S637=CompartenDetalle!S637,"","*")</f>
        <v/>
      </c>
    </row>
    <row r="638" spans="4:25" hidden="1">
      <c r="D638" t="str">
        <f>_xlfn.CONCAT(CompartenDetalle!C638," - ",CompartenDetalle!D638," - ",CompartenDetalle!E638)</f>
        <v>2 - 2175012 - BASE DE DATOS</v>
      </c>
      <c r="G638" t="str">
        <f>CompartenDetalle!G638</f>
        <v>DOBLE GRADO EN DISEÑO Y DESARROLLO DE VIDEOJUEGOS E INGENIERIA DE COMPUTADORES (MOSTOLES)</v>
      </c>
      <c r="I638" t="str">
        <f>_xlfn.CONCAT(CompartenDetalle!H638," - ",CompartenDetalle!I638," - ",CompartenDetalle!J638)</f>
        <v>3 - 2321025 - BASE DE DATOS</v>
      </c>
      <c r="K638">
        <v>16</v>
      </c>
      <c r="L638">
        <v>2</v>
      </c>
      <c r="M638">
        <v>14</v>
      </c>
      <c r="N638">
        <f t="shared" si="45"/>
        <v>1</v>
      </c>
      <c r="O638">
        <f t="shared" si="46"/>
        <v>2</v>
      </c>
      <c r="P638" t="str">
        <f t="shared" si="47"/>
        <v>OK</v>
      </c>
      <c r="Q638">
        <f t="shared" si="49"/>
        <v>0</v>
      </c>
      <c r="R638">
        <f t="shared" si="48"/>
        <v>1</v>
      </c>
      <c r="S638" t="str">
        <f>IF(CompartenDetalle!G638="","",IF(ISNUMBER(SEARCH("DOBLE GRADO",G638)),"","1"))</f>
        <v/>
      </c>
      <c r="T638" t="str">
        <f>IF(N638=CompartenDetalle!N638,"","*")</f>
        <v/>
      </c>
      <c r="U638" t="str">
        <f>IF(O638=CompartenDetalle!O638,"","*")</f>
        <v/>
      </c>
      <c r="V638" t="str">
        <f>IF(P638=CompartenDetalle!P638,"","*")</f>
        <v/>
      </c>
      <c r="W638" t="str">
        <f>IF(Q638=CompartenDetalle!Q638,"","*")</f>
        <v/>
      </c>
      <c r="X638" t="str">
        <f>IF(R638=CompartenDetalle!R638,"","*")</f>
        <v/>
      </c>
      <c r="Y638" t="str">
        <f>IF(S638=CompartenDetalle!S638,"","*")</f>
        <v/>
      </c>
    </row>
    <row r="639" spans="4:25" hidden="1">
      <c r="D639" t="str">
        <f>_xlfn.CONCAT(CompartenDetalle!C639," - ",CompartenDetalle!D639," - ",CompartenDetalle!E639)</f>
        <v>2 - 2175012 - BASE DE DATOS</v>
      </c>
      <c r="G639">
        <f>CompartenDetalle!G639</f>
        <v>0</v>
      </c>
      <c r="I639" t="str">
        <f>_xlfn.CONCAT(CompartenDetalle!H639," - ",CompartenDetalle!I639," - ",CompartenDetalle!J639)</f>
        <v xml:space="preserve"> -  - </v>
      </c>
      <c r="K639">
        <v>45</v>
      </c>
      <c r="L639">
        <v>12</v>
      </c>
      <c r="M639">
        <v>33</v>
      </c>
      <c r="N639">
        <f t="shared" si="45"/>
        <v>0</v>
      </c>
      <c r="O639">
        <f t="shared" si="46"/>
        <v>2</v>
      </c>
      <c r="P639" t="str">
        <f t="shared" si="47"/>
        <v>OK</v>
      </c>
      <c r="Q639">
        <f t="shared" si="49"/>
        <v>0</v>
      </c>
      <c r="R639" t="str">
        <f t="shared" si="48"/>
        <v/>
      </c>
      <c r="S639" t="str">
        <f>IF(CompartenDetalle!G639="","",IF(ISNUMBER(SEARCH("DOBLE GRADO",G639)),"","1"))</f>
        <v/>
      </c>
      <c r="T639" t="str">
        <f>IF(N639=CompartenDetalle!N639,"","*")</f>
        <v/>
      </c>
      <c r="U639" t="str">
        <f>IF(O639=CompartenDetalle!O639,"","*")</f>
        <v/>
      </c>
      <c r="V639" t="str">
        <f>IF(P639=CompartenDetalle!P639,"","*")</f>
        <v/>
      </c>
      <c r="W639" t="str">
        <f>IF(Q639=CompartenDetalle!Q639,"","*")</f>
        <v/>
      </c>
      <c r="X639" t="str">
        <f>IF(R639=CompartenDetalle!R639,"","*")</f>
        <v/>
      </c>
      <c r="Y639" t="str">
        <f>IF(S639=CompartenDetalle!S639,"","*")</f>
        <v/>
      </c>
    </row>
    <row r="640" spans="4:25" hidden="1">
      <c r="D640" t="str">
        <f>_xlfn.CONCAT(CompartenDetalle!C640," - ",CompartenDetalle!D640," - ",CompartenDetalle!E640)</f>
        <v>2 - 2175013 - DIBUJO ARTISTICO</v>
      </c>
      <c r="G640">
        <f>CompartenDetalle!G640</f>
        <v>0</v>
      </c>
      <c r="I640" t="str">
        <f>_xlfn.CONCAT(CompartenDetalle!H640," - ",CompartenDetalle!I640," - ",CompartenDetalle!J640)</f>
        <v xml:space="preserve"> -  - </v>
      </c>
      <c r="K640">
        <v>37</v>
      </c>
      <c r="L640">
        <v>13</v>
      </c>
      <c r="M640">
        <v>24</v>
      </c>
      <c r="N640">
        <f t="shared" si="45"/>
        <v>0</v>
      </c>
      <c r="O640">
        <f t="shared" si="46"/>
        <v>1</v>
      </c>
      <c r="P640" t="str">
        <f t="shared" si="47"/>
        <v>OK</v>
      </c>
      <c r="Q640">
        <f t="shared" si="49"/>
        <v>0</v>
      </c>
      <c r="R640" t="str">
        <f t="shared" si="48"/>
        <v/>
      </c>
      <c r="S640" t="str">
        <f>IF(CompartenDetalle!G640="","",IF(ISNUMBER(SEARCH("DOBLE GRADO",G640)),"","1"))</f>
        <v/>
      </c>
      <c r="T640" t="str">
        <f>IF(N640=CompartenDetalle!N640,"","*")</f>
        <v/>
      </c>
      <c r="U640" t="str">
        <f>IF(O640=CompartenDetalle!O640,"","*")</f>
        <v/>
      </c>
      <c r="V640" t="str">
        <f>IF(P640=CompartenDetalle!P640,"","*")</f>
        <v/>
      </c>
      <c r="W640" t="str">
        <f>IF(Q640=CompartenDetalle!Q640,"","*")</f>
        <v/>
      </c>
      <c r="X640" t="str">
        <f>IF(R640=CompartenDetalle!R640,"","*")</f>
        <v/>
      </c>
      <c r="Y640" t="str">
        <f>IF(S640=CompartenDetalle!S640,"","*")</f>
        <v/>
      </c>
    </row>
    <row r="641" spans="4:25" hidden="1">
      <c r="D641" t="str">
        <f>_xlfn.CONCAT(CompartenDetalle!C641," - ",CompartenDetalle!D641," - ",CompartenDetalle!E641)</f>
        <v>2 - 2175014 - ESTADISTICA</v>
      </c>
      <c r="G641" t="str">
        <f>CompartenDetalle!G641</f>
        <v>DOBLE GRADO EN DISEÑO Y DESARROLLO DE VIDEOJUEGOS E INGENIERIA DE COMPUTADORES (MOSTOLES)</v>
      </c>
      <c r="I641" t="str">
        <f>_xlfn.CONCAT(CompartenDetalle!H641," - ",CompartenDetalle!I641," - ",CompartenDetalle!J641)</f>
        <v>2 - 2321012 - ESTADISTICA</v>
      </c>
      <c r="K641">
        <v>18</v>
      </c>
      <c r="L641">
        <v>2</v>
      </c>
      <c r="M641">
        <v>16</v>
      </c>
      <c r="N641">
        <f t="shared" si="45"/>
        <v>1</v>
      </c>
      <c r="O641">
        <f t="shared" si="46"/>
        <v>2</v>
      </c>
      <c r="P641" t="str">
        <f t="shared" si="47"/>
        <v>OK</v>
      </c>
      <c r="Q641">
        <f t="shared" si="49"/>
        <v>0</v>
      </c>
      <c r="R641">
        <f t="shared" si="48"/>
        <v>1</v>
      </c>
      <c r="S641" t="str">
        <f>IF(CompartenDetalle!G641="","",IF(ISNUMBER(SEARCH("DOBLE GRADO",G641)),"","1"))</f>
        <v/>
      </c>
      <c r="T641" t="str">
        <f>IF(N641=CompartenDetalle!N641,"","*")</f>
        <v/>
      </c>
      <c r="U641" t="str">
        <f>IF(O641=CompartenDetalle!O641,"","*")</f>
        <v/>
      </c>
      <c r="V641" t="str">
        <f>IF(P641=CompartenDetalle!P641,"","*")</f>
        <v/>
      </c>
      <c r="W641" t="str">
        <f>IF(Q641=CompartenDetalle!Q641,"","*")</f>
        <v/>
      </c>
      <c r="X641" t="str">
        <f>IF(R641=CompartenDetalle!R641,"","*")</f>
        <v/>
      </c>
      <c r="Y641" t="str">
        <f>IF(S641=CompartenDetalle!S641,"","*")</f>
        <v/>
      </c>
    </row>
    <row r="642" spans="4:25" hidden="1">
      <c r="D642" t="str">
        <f>_xlfn.CONCAT(CompartenDetalle!C642," - ",CompartenDetalle!D642," - ",CompartenDetalle!E642)</f>
        <v>2 - 2175014 - ESTADISTICA</v>
      </c>
      <c r="G642">
        <f>CompartenDetalle!G642</f>
        <v>0</v>
      </c>
      <c r="I642" t="str">
        <f>_xlfn.CONCAT(CompartenDetalle!H642," - ",CompartenDetalle!I642," - ",CompartenDetalle!J642)</f>
        <v xml:space="preserve"> -  - </v>
      </c>
      <c r="K642">
        <v>37</v>
      </c>
      <c r="L642">
        <v>12</v>
      </c>
      <c r="M642">
        <v>25</v>
      </c>
      <c r="N642">
        <f t="shared" si="45"/>
        <v>0</v>
      </c>
      <c r="O642">
        <f t="shared" si="46"/>
        <v>2</v>
      </c>
      <c r="P642" t="str">
        <f t="shared" si="47"/>
        <v>OK</v>
      </c>
      <c r="Q642">
        <f t="shared" si="49"/>
        <v>0</v>
      </c>
      <c r="R642" t="str">
        <f t="shared" si="48"/>
        <v/>
      </c>
      <c r="S642" t="str">
        <f>IF(CompartenDetalle!G642="","",IF(ISNUMBER(SEARCH("DOBLE GRADO",G642)),"","1"))</f>
        <v/>
      </c>
      <c r="T642" t="str">
        <f>IF(N642=CompartenDetalle!N642,"","*")</f>
        <v/>
      </c>
      <c r="U642" t="str">
        <f>IF(O642=CompartenDetalle!O642,"","*")</f>
        <v/>
      </c>
      <c r="V642" t="str">
        <f>IF(P642=CompartenDetalle!P642,"","*")</f>
        <v/>
      </c>
      <c r="W642" t="str">
        <f>IF(Q642=CompartenDetalle!Q642,"","*")</f>
        <v/>
      </c>
      <c r="X642" t="str">
        <f>IF(R642=CompartenDetalle!R642,"","*")</f>
        <v/>
      </c>
      <c r="Y642" t="str">
        <f>IF(S642=CompartenDetalle!S642,"","*")</f>
        <v/>
      </c>
    </row>
    <row r="643" spans="4:25" hidden="1">
      <c r="D643" t="str">
        <f>_xlfn.CONCAT(CompartenDetalle!C643," - ",CompartenDetalle!D643," - ",CompartenDetalle!E643)</f>
        <v>2 - 2175015 - FUNDAMENTOS DE TECNOLOGIA DE VIDEOJUEGOS</v>
      </c>
      <c r="G643">
        <f>CompartenDetalle!G643</f>
        <v>0</v>
      </c>
      <c r="I643" t="str">
        <f>_xlfn.CONCAT(CompartenDetalle!H643," - ",CompartenDetalle!I643," - ",CompartenDetalle!J643)</f>
        <v xml:space="preserve"> -  - </v>
      </c>
      <c r="K643">
        <v>42</v>
      </c>
      <c r="L643">
        <v>13</v>
      </c>
      <c r="M643">
        <v>29</v>
      </c>
      <c r="N643">
        <f t="shared" ref="N643:N706" si="50">IF(I643&lt;&gt;" -  - ",COUNTIF($I$2:$I$1176,I643),0)</f>
        <v>0</v>
      </c>
      <c r="O643">
        <f t="shared" ref="O643:O706" si="51">COUNTIF($D$2:$D$1176,D643)</f>
        <v>1</v>
      </c>
      <c r="P643" t="str">
        <f t="shared" ref="P643:P706" si="52">IF(I643=D643,1,"OK")</f>
        <v>OK</v>
      </c>
      <c r="Q643">
        <f t="shared" si="49"/>
        <v>0</v>
      </c>
      <c r="R643" t="str">
        <f t="shared" ref="R643:R706" si="53">IF(I643=" -  - ","",COUNTIF($D$2:$D$1176,I643))</f>
        <v/>
      </c>
      <c r="S643" t="str">
        <f>IF(CompartenDetalle!G643="","",IF(ISNUMBER(SEARCH("DOBLE GRADO",G643)),"","1"))</f>
        <v/>
      </c>
      <c r="T643" t="str">
        <f>IF(N643=CompartenDetalle!N643,"","*")</f>
        <v/>
      </c>
      <c r="U643" t="str">
        <f>IF(O643=CompartenDetalle!O643,"","*")</f>
        <v/>
      </c>
      <c r="V643" t="str">
        <f>IF(P643=CompartenDetalle!P643,"","*")</f>
        <v/>
      </c>
      <c r="W643" t="str">
        <f>IF(Q643=CompartenDetalle!Q643,"","*")</f>
        <v/>
      </c>
      <c r="X643" t="str">
        <f>IF(R643=CompartenDetalle!R643,"","*")</f>
        <v/>
      </c>
      <c r="Y643" t="str">
        <f>IF(S643=CompartenDetalle!S643,"","*")</f>
        <v/>
      </c>
    </row>
    <row r="644" spans="4:25" hidden="1">
      <c r="D644" t="str">
        <f>_xlfn.CONCAT(CompartenDetalle!C644," - ",CompartenDetalle!D644," - ",CompartenDetalle!E644)</f>
        <v>2 - 2175016 - INFORMATICA GRAFICA</v>
      </c>
      <c r="G644" t="str">
        <f>CompartenDetalle!G644</f>
        <v>DOBLE GRADO EN DISEÑO Y DESARROLLO DE VIDEOJUEGOS E INGENIERIA DE COMPUTADORES (MOSTOLES)</v>
      </c>
      <c r="I644" t="str">
        <f>_xlfn.CONCAT(CompartenDetalle!H644," - ",CompartenDetalle!I644," - ",CompartenDetalle!J644)</f>
        <v>2 - 2321019 - INFORMATICA GRAFICA</v>
      </c>
      <c r="K644">
        <v>20</v>
      </c>
      <c r="L644">
        <v>2</v>
      </c>
      <c r="M644">
        <v>18</v>
      </c>
      <c r="N644">
        <f t="shared" si="50"/>
        <v>1</v>
      </c>
      <c r="O644">
        <f t="shared" si="51"/>
        <v>2</v>
      </c>
      <c r="P644" t="str">
        <f t="shared" si="52"/>
        <v>OK</v>
      </c>
      <c r="Q644">
        <f t="shared" ref="Q644:Q707" si="54">COUNTIF($I$2:$I$1176,D644)</f>
        <v>0</v>
      </c>
      <c r="R644">
        <f t="shared" si="53"/>
        <v>1</v>
      </c>
      <c r="S644" t="str">
        <f>IF(CompartenDetalle!G644="","",IF(ISNUMBER(SEARCH("DOBLE GRADO",G644)),"","1"))</f>
        <v/>
      </c>
      <c r="T644" t="str">
        <f>IF(N644=CompartenDetalle!N644,"","*")</f>
        <v/>
      </c>
      <c r="U644" t="str">
        <f>IF(O644=CompartenDetalle!O644,"","*")</f>
        <v/>
      </c>
      <c r="V644" t="str">
        <f>IF(P644=CompartenDetalle!P644,"","*")</f>
        <v/>
      </c>
      <c r="W644" t="str">
        <f>IF(Q644=CompartenDetalle!Q644,"","*")</f>
        <v/>
      </c>
      <c r="X644" t="str">
        <f>IF(R644=CompartenDetalle!R644,"","*")</f>
        <v/>
      </c>
      <c r="Y644" t="str">
        <f>IF(S644=CompartenDetalle!S644,"","*")</f>
        <v/>
      </c>
    </row>
    <row r="645" spans="4:25" hidden="1">
      <c r="D645" t="str">
        <f>_xlfn.CONCAT(CompartenDetalle!C645," - ",CompartenDetalle!D645," - ",CompartenDetalle!E645)</f>
        <v>2 - 2175016 - INFORMATICA GRAFICA</v>
      </c>
      <c r="G645">
        <f>CompartenDetalle!G645</f>
        <v>0</v>
      </c>
      <c r="I645" t="str">
        <f>_xlfn.CONCAT(CompartenDetalle!H645," - ",CompartenDetalle!I645," - ",CompartenDetalle!J645)</f>
        <v xml:space="preserve"> -  - </v>
      </c>
      <c r="K645">
        <v>49</v>
      </c>
      <c r="L645">
        <v>13</v>
      </c>
      <c r="M645">
        <v>36</v>
      </c>
      <c r="N645">
        <f t="shared" si="50"/>
        <v>0</v>
      </c>
      <c r="O645">
        <f t="shared" si="51"/>
        <v>2</v>
      </c>
      <c r="P645" t="str">
        <f t="shared" si="52"/>
        <v>OK</v>
      </c>
      <c r="Q645">
        <f t="shared" si="54"/>
        <v>0</v>
      </c>
      <c r="R645" t="str">
        <f t="shared" si="53"/>
        <v/>
      </c>
      <c r="S645" t="str">
        <f>IF(CompartenDetalle!G645="","",IF(ISNUMBER(SEARCH("DOBLE GRADO",G645)),"","1"))</f>
        <v/>
      </c>
      <c r="T645" t="str">
        <f>IF(N645=CompartenDetalle!N645,"","*")</f>
        <v/>
      </c>
      <c r="U645" t="str">
        <f>IF(O645=CompartenDetalle!O645,"","*")</f>
        <v/>
      </c>
      <c r="V645" t="str">
        <f>IF(P645=CompartenDetalle!P645,"","*")</f>
        <v/>
      </c>
      <c r="W645" t="str">
        <f>IF(Q645=CompartenDetalle!Q645,"","*")</f>
        <v/>
      </c>
      <c r="X645" t="str">
        <f>IF(R645=CompartenDetalle!R645,"","*")</f>
        <v/>
      </c>
      <c r="Y645" t="str">
        <f>IF(S645=CompartenDetalle!S645,"","*")</f>
        <v/>
      </c>
    </row>
    <row r="646" spans="4:25" hidden="1">
      <c r="D646" t="str">
        <f>_xlfn.CONCAT(CompartenDetalle!C646," - ",CompartenDetalle!D646," - ",CompartenDetalle!E646)</f>
        <v>2 - 2175017 - PROGRAMACION AVANZADA</v>
      </c>
      <c r="G646" t="str">
        <f>CompartenDetalle!G646</f>
        <v>DOBLE GRADO EN DISEÑO Y DESARROLLO DE VIDEOJUEGOS E INGENIERIA DE COMPUTADORES (MOSTOLES)</v>
      </c>
      <c r="I646" t="str">
        <f>_xlfn.CONCAT(CompartenDetalle!H646," - ",CompartenDetalle!I646," - ",CompartenDetalle!J646)</f>
        <v>2 - 2321022 - PROGRAMACION AVANZADA</v>
      </c>
      <c r="K646">
        <v>20</v>
      </c>
      <c r="L646">
        <v>3</v>
      </c>
      <c r="M646">
        <v>17</v>
      </c>
      <c r="N646">
        <f t="shared" si="50"/>
        <v>1</v>
      </c>
      <c r="O646">
        <f t="shared" si="51"/>
        <v>2</v>
      </c>
      <c r="P646" t="str">
        <f t="shared" si="52"/>
        <v>OK</v>
      </c>
      <c r="Q646">
        <f t="shared" si="54"/>
        <v>0</v>
      </c>
      <c r="R646">
        <f t="shared" si="53"/>
        <v>1</v>
      </c>
      <c r="S646" t="str">
        <f>IF(CompartenDetalle!G646="","",IF(ISNUMBER(SEARCH("DOBLE GRADO",G646)),"","1"))</f>
        <v/>
      </c>
      <c r="T646" t="str">
        <f>IF(N646=CompartenDetalle!N646,"","*")</f>
        <v/>
      </c>
      <c r="U646" t="str">
        <f>IF(O646=CompartenDetalle!O646,"","*")</f>
        <v/>
      </c>
      <c r="V646" t="str">
        <f>IF(P646=CompartenDetalle!P646,"","*")</f>
        <v/>
      </c>
      <c r="W646" t="str">
        <f>IF(Q646=CompartenDetalle!Q646,"","*")</f>
        <v/>
      </c>
      <c r="X646" t="str">
        <f>IF(R646=CompartenDetalle!R646,"","*")</f>
        <v/>
      </c>
      <c r="Y646" t="str">
        <f>IF(S646=CompartenDetalle!S646,"","*")</f>
        <v/>
      </c>
    </row>
    <row r="647" spans="4:25" hidden="1">
      <c r="D647" t="str">
        <f>_xlfn.CONCAT(CompartenDetalle!C647," - ",CompartenDetalle!D647," - ",CompartenDetalle!E647)</f>
        <v>2 - 2175017 - PROGRAMACION AVANZADA</v>
      </c>
      <c r="G647">
        <f>CompartenDetalle!G647</f>
        <v>0</v>
      </c>
      <c r="I647" t="str">
        <f>_xlfn.CONCAT(CompartenDetalle!H647," - ",CompartenDetalle!I647," - ",CompartenDetalle!J647)</f>
        <v xml:space="preserve"> -  - </v>
      </c>
      <c r="K647">
        <v>56</v>
      </c>
      <c r="L647">
        <v>16</v>
      </c>
      <c r="M647">
        <v>40</v>
      </c>
      <c r="N647">
        <f t="shared" si="50"/>
        <v>0</v>
      </c>
      <c r="O647">
        <f t="shared" si="51"/>
        <v>2</v>
      </c>
      <c r="P647" t="str">
        <f t="shared" si="52"/>
        <v>OK</v>
      </c>
      <c r="Q647">
        <f t="shared" si="54"/>
        <v>0</v>
      </c>
      <c r="R647" t="str">
        <f t="shared" si="53"/>
        <v/>
      </c>
      <c r="S647" t="str">
        <f>IF(CompartenDetalle!G647="","",IF(ISNUMBER(SEARCH("DOBLE GRADO",G647)),"","1"))</f>
        <v/>
      </c>
      <c r="T647" t="str">
        <f>IF(N647=CompartenDetalle!N647,"","*")</f>
        <v/>
      </c>
      <c r="U647" t="str">
        <f>IF(O647=CompartenDetalle!O647,"","*")</f>
        <v/>
      </c>
      <c r="V647" t="str">
        <f>IF(P647=CompartenDetalle!P647,"","*")</f>
        <v/>
      </c>
      <c r="W647" t="str">
        <f>IF(Q647=CompartenDetalle!Q647,"","*")</f>
        <v/>
      </c>
      <c r="X647" t="str">
        <f>IF(R647=CompartenDetalle!R647,"","*")</f>
        <v/>
      </c>
      <c r="Y647" t="str">
        <f>IF(S647=CompartenDetalle!S647,"","*")</f>
        <v/>
      </c>
    </row>
    <row r="648" spans="4:25" hidden="1">
      <c r="D648" t="str">
        <f>_xlfn.CONCAT(CompartenDetalle!C648," - ",CompartenDetalle!D648," - ",CompartenDetalle!E648)</f>
        <v>2 - 2175018 - ARQUITECTURAS GRAFICAS</v>
      </c>
      <c r="G648">
        <f>CompartenDetalle!G648</f>
        <v>0</v>
      </c>
      <c r="I648" t="str">
        <f>_xlfn.CONCAT(CompartenDetalle!H648," - ",CompartenDetalle!I648," - ",CompartenDetalle!J648)</f>
        <v xml:space="preserve"> -  - </v>
      </c>
      <c r="K648">
        <v>43</v>
      </c>
      <c r="L648">
        <v>10</v>
      </c>
      <c r="M648">
        <v>33</v>
      </c>
      <c r="N648">
        <f t="shared" si="50"/>
        <v>0</v>
      </c>
      <c r="O648">
        <f t="shared" si="51"/>
        <v>1</v>
      </c>
      <c r="P648" t="str">
        <f t="shared" si="52"/>
        <v>OK</v>
      </c>
      <c r="Q648">
        <f t="shared" si="54"/>
        <v>0</v>
      </c>
      <c r="R648" t="str">
        <f t="shared" si="53"/>
        <v/>
      </c>
      <c r="S648" t="str">
        <f>IF(CompartenDetalle!G648="","",IF(ISNUMBER(SEARCH("DOBLE GRADO",G648)),"","1"))</f>
        <v/>
      </c>
      <c r="T648" t="str">
        <f>IF(N648=CompartenDetalle!N648,"","*")</f>
        <v/>
      </c>
      <c r="U648" t="str">
        <f>IF(O648=CompartenDetalle!O648,"","*")</f>
        <v/>
      </c>
      <c r="V648" t="str">
        <f>IF(P648=CompartenDetalle!P648,"","*")</f>
        <v/>
      </c>
      <c r="W648" t="str">
        <f>IF(Q648=CompartenDetalle!Q648,"","*")</f>
        <v/>
      </c>
      <c r="X648" t="str">
        <f>IF(R648=CompartenDetalle!R648,"","*")</f>
        <v/>
      </c>
      <c r="Y648" t="str">
        <f>IF(S648=CompartenDetalle!S648,"","*")</f>
        <v/>
      </c>
    </row>
    <row r="649" spans="4:25" hidden="1">
      <c r="D649" t="str">
        <f>_xlfn.CONCAT(CompartenDetalle!C649," - ",CompartenDetalle!D649," - ",CompartenDetalle!E649)</f>
        <v>2 - 2175019 - EMPRESA Y VIDEOJUEGOS</v>
      </c>
      <c r="G649">
        <f>CompartenDetalle!G649</f>
        <v>0</v>
      </c>
      <c r="I649" t="str">
        <f>_xlfn.CONCAT(CompartenDetalle!H649," - ",CompartenDetalle!I649," - ",CompartenDetalle!J649)</f>
        <v xml:space="preserve"> -  - </v>
      </c>
      <c r="K649">
        <v>39</v>
      </c>
      <c r="L649">
        <v>13</v>
      </c>
      <c r="M649">
        <v>26</v>
      </c>
      <c r="N649">
        <f t="shared" si="50"/>
        <v>0</v>
      </c>
      <c r="O649">
        <f t="shared" si="51"/>
        <v>1</v>
      </c>
      <c r="P649" t="str">
        <f t="shared" si="52"/>
        <v>OK</v>
      </c>
      <c r="Q649">
        <f t="shared" si="54"/>
        <v>0</v>
      </c>
      <c r="R649" t="str">
        <f t="shared" si="53"/>
        <v/>
      </c>
      <c r="S649" t="str">
        <f>IF(CompartenDetalle!G649="","",IF(ISNUMBER(SEARCH("DOBLE GRADO",G649)),"","1"))</f>
        <v/>
      </c>
      <c r="T649" t="str">
        <f>IF(N649=CompartenDetalle!N649,"","*")</f>
        <v/>
      </c>
      <c r="U649" t="str">
        <f>IF(O649=CompartenDetalle!O649,"","*")</f>
        <v/>
      </c>
      <c r="V649" t="str">
        <f>IF(P649=CompartenDetalle!P649,"","*")</f>
        <v/>
      </c>
      <c r="W649" t="str">
        <f>IF(Q649=CompartenDetalle!Q649,"","*")</f>
        <v/>
      </c>
      <c r="X649" t="str">
        <f>IF(R649=CompartenDetalle!R649,"","*")</f>
        <v/>
      </c>
      <c r="Y649" t="str">
        <f>IF(S649=CompartenDetalle!S649,"","*")</f>
        <v/>
      </c>
    </row>
    <row r="650" spans="4:25" hidden="1">
      <c r="D650" t="str">
        <f>_xlfn.CONCAT(CompartenDetalle!C650," - ",CompartenDetalle!D650," - ",CompartenDetalle!E650)</f>
        <v>2 - 2175020 - INTRODUCCION A LOS METODOS MATEMATICOS Y NUMERICOS</v>
      </c>
      <c r="G650" t="str">
        <f>CompartenDetalle!G650</f>
        <v>DOBLE GRADO EN DISEÑO Y DESARROLLO DE VIDEOJUEGOS E INGENIERIA DE COMPUTADORES (MOSTOLES)</v>
      </c>
      <c r="I650" t="str">
        <f>_xlfn.CONCAT(CompartenDetalle!H650," - ",CompartenDetalle!I650," - ",CompartenDetalle!J650)</f>
        <v>2 - 2321014 - INTRODUCCION A LOS METODOS MATEMATICOS Y NUMERICOS</v>
      </c>
      <c r="K650">
        <v>21</v>
      </c>
      <c r="L650">
        <v>2</v>
      </c>
      <c r="M650">
        <v>19</v>
      </c>
      <c r="N650">
        <f t="shared" si="50"/>
        <v>1</v>
      </c>
      <c r="O650">
        <f t="shared" si="51"/>
        <v>2</v>
      </c>
      <c r="P650" t="str">
        <f t="shared" si="52"/>
        <v>OK</v>
      </c>
      <c r="Q650">
        <f t="shared" si="54"/>
        <v>0</v>
      </c>
      <c r="R650">
        <f t="shared" si="53"/>
        <v>1</v>
      </c>
      <c r="S650" t="str">
        <f>IF(CompartenDetalle!G650="","",IF(ISNUMBER(SEARCH("DOBLE GRADO",G650)),"","1"))</f>
        <v/>
      </c>
      <c r="T650" t="str">
        <f>IF(N650=CompartenDetalle!N650,"","*")</f>
        <v/>
      </c>
      <c r="U650" t="str">
        <f>IF(O650=CompartenDetalle!O650,"","*")</f>
        <v/>
      </c>
      <c r="V650" t="str">
        <f>IF(P650=CompartenDetalle!P650,"","*")</f>
        <v/>
      </c>
      <c r="W650" t="str">
        <f>IF(Q650=CompartenDetalle!Q650,"","*")</f>
        <v/>
      </c>
      <c r="X650" t="str">
        <f>IF(R650=CompartenDetalle!R650,"","*")</f>
        <v/>
      </c>
      <c r="Y650" t="str">
        <f>IF(S650=CompartenDetalle!S650,"","*")</f>
        <v/>
      </c>
    </row>
    <row r="651" spans="4:25" hidden="1">
      <c r="D651" t="str">
        <f>_xlfn.CONCAT(CompartenDetalle!C651," - ",CompartenDetalle!D651," - ",CompartenDetalle!E651)</f>
        <v>2 - 2175020 - INTRODUCCION A LOS METODOS MATEMATICOS Y NUMERICOS</v>
      </c>
      <c r="G651">
        <f>CompartenDetalle!G651</f>
        <v>0</v>
      </c>
      <c r="I651" t="str">
        <f>_xlfn.CONCAT(CompartenDetalle!H651," - ",CompartenDetalle!I651," - ",CompartenDetalle!J651)</f>
        <v xml:space="preserve"> -  - </v>
      </c>
      <c r="K651">
        <v>47</v>
      </c>
      <c r="L651">
        <v>13</v>
      </c>
      <c r="M651">
        <v>34</v>
      </c>
      <c r="N651">
        <f t="shared" si="50"/>
        <v>0</v>
      </c>
      <c r="O651">
        <f t="shared" si="51"/>
        <v>2</v>
      </c>
      <c r="P651" t="str">
        <f t="shared" si="52"/>
        <v>OK</v>
      </c>
      <c r="Q651">
        <f t="shared" si="54"/>
        <v>0</v>
      </c>
      <c r="R651" t="str">
        <f t="shared" si="53"/>
        <v/>
      </c>
      <c r="S651" t="str">
        <f>IF(CompartenDetalle!G651="","",IF(ISNUMBER(SEARCH("DOBLE GRADO",G651)),"","1"))</f>
        <v/>
      </c>
      <c r="T651" t="str">
        <f>IF(N651=CompartenDetalle!N651,"","*")</f>
        <v/>
      </c>
      <c r="U651" t="str">
        <f>IF(O651=CompartenDetalle!O651,"","*")</f>
        <v/>
      </c>
      <c r="V651" t="str">
        <f>IF(P651=CompartenDetalle!P651,"","*")</f>
        <v/>
      </c>
      <c r="W651" t="str">
        <f>IF(Q651=CompartenDetalle!Q651,"","*")</f>
        <v/>
      </c>
      <c r="X651" t="str">
        <f>IF(R651=CompartenDetalle!R651,"","*")</f>
        <v/>
      </c>
      <c r="Y651" t="str">
        <f>IF(S651=CompartenDetalle!S651,"","*")</f>
        <v/>
      </c>
    </row>
    <row r="652" spans="4:25" hidden="1">
      <c r="D652" t="str">
        <f>_xlfn.CONCAT(CompartenDetalle!C652," - ",CompartenDetalle!D652," - ",CompartenDetalle!E652)</f>
        <v>2 - 2175021 - PROCESO DE DESARROLLO DE VIDEOJUEGOS</v>
      </c>
      <c r="G652" t="str">
        <f>CompartenDetalle!G652</f>
        <v>DOBLE GRADO EN DISEÑO Y DESARROLLO DE VIDEOJUEGOS E INGENIERIA DE COMPUTADORES (MOSTOLES)</v>
      </c>
      <c r="I652" t="str">
        <f>_xlfn.CONCAT(CompartenDetalle!H652," - ",CompartenDetalle!I652," - ",CompartenDetalle!J652)</f>
        <v>2 - 2321021 - PROCESO DE DESARROLLO DE VIDEOJUEGOS</v>
      </c>
      <c r="K652">
        <v>17</v>
      </c>
      <c r="L652">
        <v>2</v>
      </c>
      <c r="M652">
        <v>15</v>
      </c>
      <c r="N652">
        <f t="shared" si="50"/>
        <v>1</v>
      </c>
      <c r="O652">
        <f t="shared" si="51"/>
        <v>2</v>
      </c>
      <c r="P652" t="str">
        <f t="shared" si="52"/>
        <v>OK</v>
      </c>
      <c r="Q652">
        <f t="shared" si="54"/>
        <v>0</v>
      </c>
      <c r="R652">
        <f t="shared" si="53"/>
        <v>1</v>
      </c>
      <c r="S652" t="str">
        <f>IF(CompartenDetalle!G652="","",IF(ISNUMBER(SEARCH("DOBLE GRADO",G652)),"","1"))</f>
        <v/>
      </c>
      <c r="T652" t="str">
        <f>IF(N652=CompartenDetalle!N652,"","*")</f>
        <v/>
      </c>
      <c r="U652" t="str">
        <f>IF(O652=CompartenDetalle!O652,"","*")</f>
        <v/>
      </c>
      <c r="V652" t="str">
        <f>IF(P652=CompartenDetalle!P652,"","*")</f>
        <v/>
      </c>
      <c r="W652" t="str">
        <f>IF(Q652=CompartenDetalle!Q652,"","*")</f>
        <v/>
      </c>
      <c r="X652" t="str">
        <f>IF(R652=CompartenDetalle!R652,"","*")</f>
        <v/>
      </c>
      <c r="Y652" t="str">
        <f>IF(S652=CompartenDetalle!S652,"","*")</f>
        <v/>
      </c>
    </row>
    <row r="653" spans="4:25" hidden="1">
      <c r="D653" t="str">
        <f>_xlfn.CONCAT(CompartenDetalle!C653," - ",CompartenDetalle!D653," - ",CompartenDetalle!E653)</f>
        <v>2 - 2175021 - PROCESO DE DESARROLLO DE VIDEOJUEGOS</v>
      </c>
      <c r="G653">
        <f>CompartenDetalle!G653</f>
        <v>0</v>
      </c>
      <c r="I653" t="str">
        <f>_xlfn.CONCAT(CompartenDetalle!H653," - ",CompartenDetalle!I653," - ",CompartenDetalle!J653)</f>
        <v xml:space="preserve"> -  - </v>
      </c>
      <c r="K653">
        <v>37</v>
      </c>
      <c r="L653">
        <v>12</v>
      </c>
      <c r="M653">
        <v>25</v>
      </c>
      <c r="N653">
        <f t="shared" si="50"/>
        <v>0</v>
      </c>
      <c r="O653">
        <f t="shared" si="51"/>
        <v>2</v>
      </c>
      <c r="P653" t="str">
        <f t="shared" si="52"/>
        <v>OK</v>
      </c>
      <c r="Q653">
        <f t="shared" si="54"/>
        <v>0</v>
      </c>
      <c r="R653" t="str">
        <f t="shared" si="53"/>
        <v/>
      </c>
      <c r="S653" t="str">
        <f>IF(CompartenDetalle!G653="","",IF(ISNUMBER(SEARCH("DOBLE GRADO",G653)),"","1"))</f>
        <v/>
      </c>
      <c r="T653" t="str">
        <f>IF(N653=CompartenDetalle!N653,"","*")</f>
        <v/>
      </c>
      <c r="U653" t="str">
        <f>IF(O653=CompartenDetalle!O653,"","*")</f>
        <v/>
      </c>
      <c r="V653" t="str">
        <f>IF(P653=CompartenDetalle!P653,"","*")</f>
        <v/>
      </c>
      <c r="W653" t="str">
        <f>IF(Q653=CompartenDetalle!Q653,"","*")</f>
        <v/>
      </c>
      <c r="X653" t="str">
        <f>IF(R653=CompartenDetalle!R653,"","*")</f>
        <v/>
      </c>
      <c r="Y653" t="str">
        <f>IF(S653=CompartenDetalle!S653,"","*")</f>
        <v/>
      </c>
    </row>
    <row r="654" spans="4:25" hidden="1">
      <c r="D654" t="str">
        <f>_xlfn.CONCAT(CompartenDetalle!C654," - ",CompartenDetalle!D654," - ",CompartenDetalle!E654)</f>
        <v>2 - 2175022 - IDIOMA MODERNO</v>
      </c>
      <c r="G654">
        <f>CompartenDetalle!G654</f>
        <v>0</v>
      </c>
      <c r="I654" t="str">
        <f>_xlfn.CONCAT(CompartenDetalle!H654," - ",CompartenDetalle!I654," - ",CompartenDetalle!J654)</f>
        <v xml:space="preserve"> -  - </v>
      </c>
      <c r="K654">
        <v>28</v>
      </c>
      <c r="L654">
        <v>8</v>
      </c>
      <c r="M654">
        <v>20</v>
      </c>
      <c r="N654">
        <f t="shared" si="50"/>
        <v>0</v>
      </c>
      <c r="O654">
        <f t="shared" si="51"/>
        <v>1</v>
      </c>
      <c r="P654" t="str">
        <f t="shared" si="52"/>
        <v>OK</v>
      </c>
      <c r="Q654">
        <f t="shared" si="54"/>
        <v>0</v>
      </c>
      <c r="R654" t="str">
        <f t="shared" si="53"/>
        <v/>
      </c>
      <c r="S654" t="str">
        <f>IF(CompartenDetalle!G654="","",IF(ISNUMBER(SEARCH("DOBLE GRADO",G654)),"","1"))</f>
        <v/>
      </c>
      <c r="T654" t="str">
        <f>IF(N654=CompartenDetalle!N654,"","*")</f>
        <v/>
      </c>
      <c r="U654" t="str">
        <f>IF(O654=CompartenDetalle!O654,"","*")</f>
        <v/>
      </c>
      <c r="V654" t="str">
        <f>IF(P654=CompartenDetalle!P654,"","*")</f>
        <v/>
      </c>
      <c r="W654" t="str">
        <f>IF(Q654=CompartenDetalle!Q654,"","*")</f>
        <v/>
      </c>
      <c r="X654" t="str">
        <f>IF(R654=CompartenDetalle!R654,"","*")</f>
        <v/>
      </c>
      <c r="Y654" t="str">
        <f>IF(S654=CompartenDetalle!S654,"","*")</f>
        <v/>
      </c>
    </row>
    <row r="655" spans="4:25" hidden="1">
      <c r="D655" t="str">
        <f>_xlfn.CONCAT(CompartenDetalle!C655," - ",CompartenDetalle!D655," - ",CompartenDetalle!E655)</f>
        <v>3 - 2175023 - ANIMACION 3D</v>
      </c>
      <c r="G655" t="str">
        <f>CompartenDetalle!G655</f>
        <v>DOBLE GRADO EN DISEÑO Y DESARROLLO DE VIDEOJUEGOS E INGENIERIA DE COMPUTADORES (MOSTOLES)</v>
      </c>
      <c r="I655" t="str">
        <f>_xlfn.CONCAT(CompartenDetalle!H655," - ",CompartenDetalle!I655," - ",CompartenDetalle!J655)</f>
        <v>3 - 2321029 - ANIMACION 3D</v>
      </c>
      <c r="K655">
        <v>8</v>
      </c>
      <c r="L655">
        <v>2</v>
      </c>
      <c r="M655">
        <v>6</v>
      </c>
      <c r="N655">
        <f t="shared" si="50"/>
        <v>1</v>
      </c>
      <c r="O655">
        <f t="shared" si="51"/>
        <v>2</v>
      </c>
      <c r="P655" t="str">
        <f t="shared" si="52"/>
        <v>OK</v>
      </c>
      <c r="Q655">
        <f t="shared" si="54"/>
        <v>0</v>
      </c>
      <c r="R655">
        <f t="shared" si="53"/>
        <v>1</v>
      </c>
      <c r="S655" t="str">
        <f>IF(CompartenDetalle!G655="","",IF(ISNUMBER(SEARCH("DOBLE GRADO",G655)),"","1"))</f>
        <v/>
      </c>
      <c r="T655" t="str">
        <f>IF(N655=CompartenDetalle!N655,"","*")</f>
        <v/>
      </c>
      <c r="U655" t="str">
        <f>IF(O655=CompartenDetalle!O655,"","*")</f>
        <v/>
      </c>
      <c r="V655" t="str">
        <f>IF(P655=CompartenDetalle!P655,"","*")</f>
        <v/>
      </c>
      <c r="W655" t="str">
        <f>IF(Q655=CompartenDetalle!Q655,"","*")</f>
        <v/>
      </c>
      <c r="X655" t="str">
        <f>IF(R655=CompartenDetalle!R655,"","*")</f>
        <v/>
      </c>
      <c r="Y655" t="str">
        <f>IF(S655=CompartenDetalle!S655,"","*")</f>
        <v/>
      </c>
    </row>
    <row r="656" spans="4:25" hidden="1">
      <c r="D656" t="str">
        <f>_xlfn.CONCAT(CompartenDetalle!C656," - ",CompartenDetalle!D656," - ",CompartenDetalle!E656)</f>
        <v>3 - 2175023 - ANIMACION 3D</v>
      </c>
      <c r="G656">
        <f>CompartenDetalle!G656</f>
        <v>0</v>
      </c>
      <c r="I656" t="str">
        <f>_xlfn.CONCAT(CompartenDetalle!H656," - ",CompartenDetalle!I656," - ",CompartenDetalle!J656)</f>
        <v xml:space="preserve"> -  - </v>
      </c>
      <c r="K656">
        <v>39</v>
      </c>
      <c r="L656">
        <v>7</v>
      </c>
      <c r="M656">
        <v>32</v>
      </c>
      <c r="N656">
        <f t="shared" si="50"/>
        <v>0</v>
      </c>
      <c r="O656">
        <f t="shared" si="51"/>
        <v>2</v>
      </c>
      <c r="P656" t="str">
        <f t="shared" si="52"/>
        <v>OK</v>
      </c>
      <c r="Q656">
        <f t="shared" si="54"/>
        <v>0</v>
      </c>
      <c r="R656" t="str">
        <f t="shared" si="53"/>
        <v/>
      </c>
      <c r="S656" t="str">
        <f>IF(CompartenDetalle!G656="","",IF(ISNUMBER(SEARCH("DOBLE GRADO",G656)),"","1"))</f>
        <v/>
      </c>
      <c r="T656" t="str">
        <f>IF(N656=CompartenDetalle!N656,"","*")</f>
        <v/>
      </c>
      <c r="U656" t="str">
        <f>IF(O656=CompartenDetalle!O656,"","*")</f>
        <v/>
      </c>
      <c r="V656" t="str">
        <f>IF(P656=CompartenDetalle!P656,"","*")</f>
        <v/>
      </c>
      <c r="W656" t="str">
        <f>IF(Q656=CompartenDetalle!Q656,"","*")</f>
        <v/>
      </c>
      <c r="X656" t="str">
        <f>IF(R656=CompartenDetalle!R656,"","*")</f>
        <v/>
      </c>
      <c r="Y656" t="str">
        <f>IF(S656=CompartenDetalle!S656,"","*")</f>
        <v/>
      </c>
    </row>
    <row r="657" spans="4:25" hidden="1">
      <c r="D657" t="str">
        <f>_xlfn.CONCAT(CompartenDetalle!C657," - ",CompartenDetalle!D657," - ",CompartenDetalle!E657)</f>
        <v>3 - 2175024 - DESARROLLO DE JUEGOS CON INTELIGENCIA ARTIFICIAL</v>
      </c>
      <c r="G657">
        <f>CompartenDetalle!G657</f>
        <v>0</v>
      </c>
      <c r="I657" t="str">
        <f>_xlfn.CONCAT(CompartenDetalle!H657," - ",CompartenDetalle!I657," - ",CompartenDetalle!J657)</f>
        <v xml:space="preserve"> -  - </v>
      </c>
      <c r="K657">
        <v>58</v>
      </c>
      <c r="L657">
        <v>13</v>
      </c>
      <c r="M657">
        <v>45</v>
      </c>
      <c r="N657">
        <f t="shared" si="50"/>
        <v>0</v>
      </c>
      <c r="O657">
        <f t="shared" si="51"/>
        <v>1</v>
      </c>
      <c r="P657" t="str">
        <f t="shared" si="52"/>
        <v>OK</v>
      </c>
      <c r="Q657">
        <f t="shared" si="54"/>
        <v>0</v>
      </c>
      <c r="R657" t="str">
        <f t="shared" si="53"/>
        <v/>
      </c>
      <c r="S657" t="str">
        <f>IF(CompartenDetalle!G657="","",IF(ISNUMBER(SEARCH("DOBLE GRADO",G657)),"","1"))</f>
        <v/>
      </c>
      <c r="T657" t="str">
        <f>IF(N657=CompartenDetalle!N657,"","*")</f>
        <v/>
      </c>
      <c r="U657" t="str">
        <f>IF(O657=CompartenDetalle!O657,"","*")</f>
        <v/>
      </c>
      <c r="V657" t="str">
        <f>IF(P657=CompartenDetalle!P657,"","*")</f>
        <v/>
      </c>
      <c r="W657" t="str">
        <f>IF(Q657=CompartenDetalle!Q657,"","*")</f>
        <v/>
      </c>
      <c r="X657" t="str">
        <f>IF(R657=CompartenDetalle!R657,"","*")</f>
        <v/>
      </c>
      <c r="Y657" t="str">
        <f>IF(S657=CompartenDetalle!S657,"","*")</f>
        <v/>
      </c>
    </row>
    <row r="658" spans="4:25" hidden="1">
      <c r="D658" t="str">
        <f>_xlfn.CONCAT(CompartenDetalle!C658," - ",CompartenDetalle!D658," - ",CompartenDetalle!E658)</f>
        <v>3 - 2175025 - INGENIERIA DE VIDEOJUEGOS</v>
      </c>
      <c r="G658" t="str">
        <f>CompartenDetalle!G658</f>
        <v>DOBLE GRADO EN DISEÑO Y DESARROLLO DE VIDEOJUEGOS E INGENIERIA DE COMPUTADORES (MOSTOLES)</v>
      </c>
      <c r="I658" t="str">
        <f>_xlfn.CONCAT(CompartenDetalle!H658," - ",CompartenDetalle!I658," - ",CompartenDetalle!J658)</f>
        <v>3 - 2321026 - INGENIERIA DE VIDEOJUEGOS</v>
      </c>
      <c r="K658">
        <v>13</v>
      </c>
      <c r="L658">
        <v>2</v>
      </c>
      <c r="M658">
        <v>11</v>
      </c>
      <c r="N658">
        <f t="shared" si="50"/>
        <v>1</v>
      </c>
      <c r="O658">
        <f t="shared" si="51"/>
        <v>2</v>
      </c>
      <c r="P658" t="str">
        <f t="shared" si="52"/>
        <v>OK</v>
      </c>
      <c r="Q658">
        <f t="shared" si="54"/>
        <v>0</v>
      </c>
      <c r="R658">
        <f t="shared" si="53"/>
        <v>1</v>
      </c>
      <c r="S658" t="str">
        <f>IF(CompartenDetalle!G658="","",IF(ISNUMBER(SEARCH("DOBLE GRADO",G658)),"","1"))</f>
        <v/>
      </c>
      <c r="T658" t="str">
        <f>IF(N658=CompartenDetalle!N658,"","*")</f>
        <v/>
      </c>
      <c r="U658" t="str">
        <f>IF(O658=CompartenDetalle!O658,"","*")</f>
        <v/>
      </c>
      <c r="V658" t="str">
        <f>IF(P658=CompartenDetalle!P658,"","*")</f>
        <v/>
      </c>
      <c r="W658" t="str">
        <f>IF(Q658=CompartenDetalle!Q658,"","*")</f>
        <v/>
      </c>
      <c r="X658" t="str">
        <f>IF(R658=CompartenDetalle!R658,"","*")</f>
        <v/>
      </c>
      <c r="Y658" t="str">
        <f>IF(S658=CompartenDetalle!S658,"","*")</f>
        <v/>
      </c>
    </row>
    <row r="659" spans="4:25" hidden="1">
      <c r="D659" t="str">
        <f>_xlfn.CONCAT(CompartenDetalle!C659," - ",CompartenDetalle!D659," - ",CompartenDetalle!E659)</f>
        <v>3 - 2175025 - INGENIERIA DE VIDEOJUEGOS</v>
      </c>
      <c r="G659">
        <f>CompartenDetalle!G659</f>
        <v>0</v>
      </c>
      <c r="I659" t="str">
        <f>_xlfn.CONCAT(CompartenDetalle!H659," - ",CompartenDetalle!I659," - ",CompartenDetalle!J659)</f>
        <v xml:space="preserve"> -  - </v>
      </c>
      <c r="K659">
        <v>46</v>
      </c>
      <c r="L659">
        <v>10</v>
      </c>
      <c r="M659">
        <v>36</v>
      </c>
      <c r="N659">
        <f t="shared" si="50"/>
        <v>0</v>
      </c>
      <c r="O659">
        <f t="shared" si="51"/>
        <v>2</v>
      </c>
      <c r="P659" t="str">
        <f t="shared" si="52"/>
        <v>OK</v>
      </c>
      <c r="Q659">
        <f t="shared" si="54"/>
        <v>0</v>
      </c>
      <c r="R659" t="str">
        <f t="shared" si="53"/>
        <v/>
      </c>
      <c r="S659" t="str">
        <f>IF(CompartenDetalle!G659="","",IF(ISNUMBER(SEARCH("DOBLE GRADO",G659)),"","1"))</f>
        <v/>
      </c>
      <c r="T659" t="str">
        <f>IF(N659=CompartenDetalle!N659,"","*")</f>
        <v/>
      </c>
      <c r="U659" t="str">
        <f>IF(O659=CompartenDetalle!O659,"","*")</f>
        <v/>
      </c>
      <c r="V659" t="str">
        <f>IF(P659=CompartenDetalle!P659,"","*")</f>
        <v/>
      </c>
      <c r="W659" t="str">
        <f>IF(Q659=CompartenDetalle!Q659,"","*")</f>
        <v/>
      </c>
      <c r="X659" t="str">
        <f>IF(R659=CompartenDetalle!R659,"","*")</f>
        <v/>
      </c>
      <c r="Y659" t="str">
        <f>IF(S659=CompartenDetalle!S659,"","*")</f>
        <v/>
      </c>
    </row>
    <row r="660" spans="4:25" hidden="1">
      <c r="D660" t="str">
        <f>_xlfn.CONCAT(CompartenDetalle!C660," - ",CompartenDetalle!D660," - ",CompartenDetalle!E660)</f>
        <v>3 - 2175026 - INTERACCION PERSONA-MAQUINA Y USABILIDAD</v>
      </c>
      <c r="G660">
        <f>CompartenDetalle!G660</f>
        <v>0</v>
      </c>
      <c r="I660" t="str">
        <f>_xlfn.CONCAT(CompartenDetalle!H660," - ",CompartenDetalle!I660," - ",CompartenDetalle!J660)</f>
        <v xml:space="preserve"> -  - </v>
      </c>
      <c r="K660">
        <v>48</v>
      </c>
      <c r="L660">
        <v>10</v>
      </c>
      <c r="M660">
        <v>38</v>
      </c>
      <c r="N660">
        <f t="shared" si="50"/>
        <v>0</v>
      </c>
      <c r="O660">
        <f t="shared" si="51"/>
        <v>1</v>
      </c>
      <c r="P660" t="str">
        <f t="shared" si="52"/>
        <v>OK</v>
      </c>
      <c r="Q660">
        <f t="shared" si="54"/>
        <v>0</v>
      </c>
      <c r="R660" t="str">
        <f t="shared" si="53"/>
        <v/>
      </c>
      <c r="S660" t="str">
        <f>IF(CompartenDetalle!G660="","",IF(ISNUMBER(SEARCH("DOBLE GRADO",G660)),"","1"))</f>
        <v/>
      </c>
      <c r="T660" t="str">
        <f>IF(N660=CompartenDetalle!N660,"","*")</f>
        <v/>
      </c>
      <c r="U660" t="str">
        <f>IF(O660=CompartenDetalle!O660,"","*")</f>
        <v/>
      </c>
      <c r="V660" t="str">
        <f>IF(P660=CompartenDetalle!P660,"","*")</f>
        <v/>
      </c>
      <c r="W660" t="str">
        <f>IF(Q660=CompartenDetalle!Q660,"","*")</f>
        <v/>
      </c>
      <c r="X660" t="str">
        <f>IF(R660=CompartenDetalle!R660,"","*")</f>
        <v/>
      </c>
      <c r="Y660" t="str">
        <f>IF(S660=CompartenDetalle!S660,"","*")</f>
        <v/>
      </c>
    </row>
    <row r="661" spans="4:25" hidden="1">
      <c r="D661" t="str">
        <f>_xlfn.CONCAT(CompartenDetalle!C661," - ",CompartenDetalle!D661," - ",CompartenDetalle!E661)</f>
        <v>3 - 2175027 - JUEGOS EN RED</v>
      </c>
      <c r="G661">
        <f>CompartenDetalle!G661</f>
        <v>0</v>
      </c>
      <c r="I661" t="str">
        <f>_xlfn.CONCAT(CompartenDetalle!H661," - ",CompartenDetalle!I661," - ",CompartenDetalle!J661)</f>
        <v xml:space="preserve"> -  - </v>
      </c>
      <c r="K661">
        <v>57</v>
      </c>
      <c r="L661">
        <v>11</v>
      </c>
      <c r="M661">
        <v>46</v>
      </c>
      <c r="N661">
        <f t="shared" si="50"/>
        <v>0</v>
      </c>
      <c r="O661">
        <f t="shared" si="51"/>
        <v>1</v>
      </c>
      <c r="P661" t="str">
        <f t="shared" si="52"/>
        <v>OK</v>
      </c>
      <c r="Q661">
        <f t="shared" si="54"/>
        <v>0</v>
      </c>
      <c r="R661" t="str">
        <f t="shared" si="53"/>
        <v/>
      </c>
      <c r="S661" t="str">
        <f>IF(CompartenDetalle!G661="","",IF(ISNUMBER(SEARCH("DOBLE GRADO",G661)),"","1"))</f>
        <v/>
      </c>
      <c r="T661" t="str">
        <f>IF(N661=CompartenDetalle!N661,"","*")</f>
        <v/>
      </c>
      <c r="U661" t="str">
        <f>IF(O661=CompartenDetalle!O661,"","*")</f>
        <v/>
      </c>
      <c r="V661" t="str">
        <f>IF(P661=CompartenDetalle!P661,"","*")</f>
        <v/>
      </c>
      <c r="W661" t="str">
        <f>IF(Q661=CompartenDetalle!Q661,"","*")</f>
        <v/>
      </c>
      <c r="X661" t="str">
        <f>IF(R661=CompartenDetalle!R661,"","*")</f>
        <v/>
      </c>
      <c r="Y661" t="str">
        <f>IF(S661=CompartenDetalle!S661,"","*")</f>
        <v/>
      </c>
    </row>
    <row r="662" spans="4:25" hidden="1">
      <c r="D662" t="str">
        <f>_xlfn.CONCAT(CompartenDetalle!C662," - ",CompartenDetalle!D662," - ",CompartenDetalle!E662)</f>
        <v>3 - 2175028 - LENGUAJE AUDIOVISUAL Y MEDIOS INTERACTIVOS</v>
      </c>
      <c r="G662" t="str">
        <f>CompartenDetalle!G662</f>
        <v>DOBLE GRADO EN DISEÑO Y DESARROLLO DE VIDEOJUEGOS E INGENIERIA DE COMPUTADORES (MOSTOLES)</v>
      </c>
      <c r="I662" t="str">
        <f>_xlfn.CONCAT(CompartenDetalle!H662," - ",CompartenDetalle!I662," - ",CompartenDetalle!J662)</f>
        <v>3 - 2321028 - LENGUAJE AUDIOVISUAL Y MEDIOS INTERACTIVOS</v>
      </c>
      <c r="K662">
        <v>15</v>
      </c>
      <c r="L662">
        <v>2</v>
      </c>
      <c r="M662">
        <v>13</v>
      </c>
      <c r="N662">
        <f t="shared" si="50"/>
        <v>1</v>
      </c>
      <c r="O662">
        <f t="shared" si="51"/>
        <v>2</v>
      </c>
      <c r="P662" t="str">
        <f t="shared" si="52"/>
        <v>OK</v>
      </c>
      <c r="Q662">
        <f t="shared" si="54"/>
        <v>0</v>
      </c>
      <c r="R662">
        <f t="shared" si="53"/>
        <v>1</v>
      </c>
      <c r="S662" t="str">
        <f>IF(CompartenDetalle!G662="","",IF(ISNUMBER(SEARCH("DOBLE GRADO",G662)),"","1"))</f>
        <v/>
      </c>
      <c r="T662" t="str">
        <f>IF(N662=CompartenDetalle!N662,"","*")</f>
        <v/>
      </c>
      <c r="U662" t="str">
        <f>IF(O662=CompartenDetalle!O662,"","*")</f>
        <v/>
      </c>
      <c r="V662" t="str">
        <f>IF(P662=CompartenDetalle!P662,"","*")</f>
        <v/>
      </c>
      <c r="W662" t="str">
        <f>IF(Q662=CompartenDetalle!Q662,"","*")</f>
        <v/>
      </c>
      <c r="X662" t="str">
        <f>IF(R662=CompartenDetalle!R662,"","*")</f>
        <v/>
      </c>
      <c r="Y662" t="str">
        <f>IF(S662=CompartenDetalle!S662,"","*")</f>
        <v/>
      </c>
    </row>
    <row r="663" spans="4:25" hidden="1">
      <c r="D663" t="str">
        <f>_xlfn.CONCAT(CompartenDetalle!C663," - ",CompartenDetalle!D663," - ",CompartenDetalle!E663)</f>
        <v>3 - 2175028 - LENGUAJE AUDIOVISUAL Y MEDIOS INTERACTIVOS</v>
      </c>
      <c r="G663">
        <f>CompartenDetalle!G663</f>
        <v>0</v>
      </c>
      <c r="I663" t="str">
        <f>_xlfn.CONCAT(CompartenDetalle!H663," - ",CompartenDetalle!I663," - ",CompartenDetalle!J663)</f>
        <v xml:space="preserve"> -  - </v>
      </c>
      <c r="K663">
        <v>49</v>
      </c>
      <c r="L663">
        <v>11</v>
      </c>
      <c r="M663">
        <v>38</v>
      </c>
      <c r="N663">
        <f t="shared" si="50"/>
        <v>0</v>
      </c>
      <c r="O663">
        <f t="shared" si="51"/>
        <v>2</v>
      </c>
      <c r="P663" t="str">
        <f t="shared" si="52"/>
        <v>OK</v>
      </c>
      <c r="Q663">
        <f t="shared" si="54"/>
        <v>0</v>
      </c>
      <c r="R663" t="str">
        <f t="shared" si="53"/>
        <v/>
      </c>
      <c r="S663" t="str">
        <f>IF(CompartenDetalle!G663="","",IF(ISNUMBER(SEARCH("DOBLE GRADO",G663)),"","1"))</f>
        <v/>
      </c>
      <c r="T663" t="str">
        <f>IF(N663=CompartenDetalle!N663,"","*")</f>
        <v/>
      </c>
      <c r="U663" t="str">
        <f>IF(O663=CompartenDetalle!O663,"","*")</f>
        <v/>
      </c>
      <c r="V663" t="str">
        <f>IF(P663=CompartenDetalle!P663,"","*")</f>
        <v/>
      </c>
      <c r="W663" t="str">
        <f>IF(Q663=CompartenDetalle!Q663,"","*")</f>
        <v/>
      </c>
      <c r="X663" t="str">
        <f>IF(R663=CompartenDetalle!R663,"","*")</f>
        <v/>
      </c>
      <c r="Y663" t="str">
        <f>IF(S663=CompartenDetalle!S663,"","*")</f>
        <v/>
      </c>
    </row>
    <row r="664" spans="4:25" hidden="1">
      <c r="D664" t="str">
        <f>_xlfn.CONCAT(CompartenDetalle!C664," - ",CompartenDetalle!D664," - ",CompartenDetalle!E664)</f>
        <v>3 - 2175029 - ALGORITMOS PARA JUEGOS</v>
      </c>
      <c r="G664" t="str">
        <f>CompartenDetalle!G664</f>
        <v>DOBLE GRADO EN DISEÑO Y DESARROLLO DE VIDEOJUEGOS E INGENIERIA DE COMPUTADORES (MOSTOLES)</v>
      </c>
      <c r="I664" t="str">
        <f>_xlfn.CONCAT(CompartenDetalle!H664," - ",CompartenDetalle!I664," - ",CompartenDetalle!J664)</f>
        <v>4 - 2321031 - ALGORITMOS PARA JUEGOS</v>
      </c>
      <c r="K664">
        <v>22</v>
      </c>
      <c r="L664">
        <v>1</v>
      </c>
      <c r="M664">
        <v>21</v>
      </c>
      <c r="N664">
        <f t="shared" si="50"/>
        <v>1</v>
      </c>
      <c r="O664">
        <f t="shared" si="51"/>
        <v>2</v>
      </c>
      <c r="P664" t="str">
        <f t="shared" si="52"/>
        <v>OK</v>
      </c>
      <c r="Q664">
        <f t="shared" si="54"/>
        <v>0</v>
      </c>
      <c r="R664">
        <f t="shared" si="53"/>
        <v>1</v>
      </c>
      <c r="S664" t="str">
        <f>IF(CompartenDetalle!G664="","",IF(ISNUMBER(SEARCH("DOBLE GRADO",G664)),"","1"))</f>
        <v/>
      </c>
      <c r="T664" t="str">
        <f>IF(N664=CompartenDetalle!N664,"","*")</f>
        <v/>
      </c>
      <c r="U664" t="str">
        <f>IF(O664=CompartenDetalle!O664,"","*")</f>
        <v/>
      </c>
      <c r="V664" t="str">
        <f>IF(P664=CompartenDetalle!P664,"","*")</f>
        <v/>
      </c>
      <c r="W664" t="str">
        <f>IF(Q664=CompartenDetalle!Q664,"","*")</f>
        <v/>
      </c>
      <c r="X664" t="str">
        <f>IF(R664=CompartenDetalle!R664,"","*")</f>
        <v/>
      </c>
      <c r="Y664" t="str">
        <f>IF(S664=CompartenDetalle!S664,"","*")</f>
        <v/>
      </c>
    </row>
    <row r="665" spans="4:25" hidden="1">
      <c r="D665" t="str">
        <f>_xlfn.CONCAT(CompartenDetalle!C665," - ",CompartenDetalle!D665," - ",CompartenDetalle!E665)</f>
        <v>3 - 2175029 - ALGORITMOS PARA JUEGOS</v>
      </c>
      <c r="G665">
        <f>CompartenDetalle!G665</f>
        <v>0</v>
      </c>
      <c r="I665" t="str">
        <f>_xlfn.CONCAT(CompartenDetalle!H665," - ",CompartenDetalle!I665," - ",CompartenDetalle!J665)</f>
        <v xml:space="preserve"> -  - </v>
      </c>
      <c r="K665">
        <v>82</v>
      </c>
      <c r="L665">
        <v>19</v>
      </c>
      <c r="M665">
        <v>63</v>
      </c>
      <c r="N665">
        <f t="shared" si="50"/>
        <v>0</v>
      </c>
      <c r="O665">
        <f t="shared" si="51"/>
        <v>2</v>
      </c>
      <c r="P665" t="str">
        <f t="shared" si="52"/>
        <v>OK</v>
      </c>
      <c r="Q665">
        <f t="shared" si="54"/>
        <v>0</v>
      </c>
      <c r="R665" t="str">
        <f t="shared" si="53"/>
        <v/>
      </c>
      <c r="S665" t="str">
        <f>IF(CompartenDetalle!G665="","",IF(ISNUMBER(SEARCH("DOBLE GRADO",G665)),"","1"))</f>
        <v/>
      </c>
      <c r="T665" t="str">
        <f>IF(N665=CompartenDetalle!N665,"","*")</f>
        <v/>
      </c>
      <c r="U665" t="str">
        <f>IF(O665=CompartenDetalle!O665,"","*")</f>
        <v/>
      </c>
      <c r="V665" t="str">
        <f>IF(P665=CompartenDetalle!P665,"","*")</f>
        <v/>
      </c>
      <c r="W665" t="str">
        <f>IF(Q665=CompartenDetalle!Q665,"","*")</f>
        <v/>
      </c>
      <c r="X665" t="str">
        <f>IF(R665=CompartenDetalle!R665,"","*")</f>
        <v/>
      </c>
      <c r="Y665" t="str">
        <f>IF(S665=CompartenDetalle!S665,"","*")</f>
        <v/>
      </c>
    </row>
    <row r="666" spans="4:25" hidden="1">
      <c r="D666" t="str">
        <f>_xlfn.CONCAT(CompartenDetalle!C666," - ",CompartenDetalle!D666," - ",CompartenDetalle!E666)</f>
        <v>3 - 2175030 - ENTORNOS MULTIJUGADOR</v>
      </c>
      <c r="G666" t="str">
        <f>CompartenDetalle!G666</f>
        <v>DOBLE GRADO EN DISEÑO Y DESARROLLO DE VIDEOJUEGOS E INGENIERIA DE COMPUTADORES (MOSTOLES)</v>
      </c>
      <c r="I666" t="str">
        <f>_xlfn.CONCAT(CompartenDetalle!H666," - ",CompartenDetalle!I666," - ",CompartenDetalle!J666)</f>
        <v>3 - 2321032 - ENTORNOS MULTIJUGADOR</v>
      </c>
      <c r="K666">
        <v>17</v>
      </c>
      <c r="L666">
        <v>2</v>
      </c>
      <c r="M666">
        <v>15</v>
      </c>
      <c r="N666">
        <f t="shared" si="50"/>
        <v>1</v>
      </c>
      <c r="O666">
        <f t="shared" si="51"/>
        <v>2</v>
      </c>
      <c r="P666" t="str">
        <f t="shared" si="52"/>
        <v>OK</v>
      </c>
      <c r="Q666">
        <f t="shared" si="54"/>
        <v>0</v>
      </c>
      <c r="R666">
        <f t="shared" si="53"/>
        <v>1</v>
      </c>
      <c r="S666" t="str">
        <f>IF(CompartenDetalle!G666="","",IF(ISNUMBER(SEARCH("DOBLE GRADO",G666)),"","1"))</f>
        <v/>
      </c>
      <c r="T666" t="str">
        <f>IF(N666=CompartenDetalle!N666,"","*")</f>
        <v/>
      </c>
      <c r="U666" t="str">
        <f>IF(O666=CompartenDetalle!O666,"","*")</f>
        <v/>
      </c>
      <c r="V666" t="str">
        <f>IF(P666=CompartenDetalle!P666,"","*")</f>
        <v/>
      </c>
      <c r="W666" t="str">
        <f>IF(Q666=CompartenDetalle!Q666,"","*")</f>
        <v/>
      </c>
      <c r="X666" t="str">
        <f>IF(R666=CompartenDetalle!R666,"","*")</f>
        <v/>
      </c>
      <c r="Y666" t="str">
        <f>IF(S666=CompartenDetalle!S666,"","*")</f>
        <v/>
      </c>
    </row>
    <row r="667" spans="4:25" hidden="1">
      <c r="D667" t="str">
        <f>_xlfn.CONCAT(CompartenDetalle!C667," - ",CompartenDetalle!D667," - ",CompartenDetalle!E667)</f>
        <v>3 - 2175030 - ENTORNOS MULTIJUGADOR</v>
      </c>
      <c r="G667">
        <f>CompartenDetalle!G667</f>
        <v>0</v>
      </c>
      <c r="I667" t="str">
        <f>_xlfn.CONCAT(CompartenDetalle!H667," - ",CompartenDetalle!I667," - ",CompartenDetalle!J667)</f>
        <v xml:space="preserve"> -  - </v>
      </c>
      <c r="K667">
        <v>72</v>
      </c>
      <c r="L667">
        <v>14</v>
      </c>
      <c r="M667">
        <v>58</v>
      </c>
      <c r="N667">
        <f t="shared" si="50"/>
        <v>0</v>
      </c>
      <c r="O667">
        <f t="shared" si="51"/>
        <v>2</v>
      </c>
      <c r="P667" t="str">
        <f t="shared" si="52"/>
        <v>OK</v>
      </c>
      <c r="Q667">
        <f t="shared" si="54"/>
        <v>0</v>
      </c>
      <c r="R667" t="str">
        <f t="shared" si="53"/>
        <v/>
      </c>
      <c r="S667" t="str">
        <f>IF(CompartenDetalle!G667="","",IF(ISNUMBER(SEARCH("DOBLE GRADO",G667)),"","1"))</f>
        <v/>
      </c>
      <c r="T667" t="str">
        <f>IF(N667=CompartenDetalle!N667,"","*")</f>
        <v/>
      </c>
      <c r="U667" t="str">
        <f>IF(O667=CompartenDetalle!O667,"","*")</f>
        <v/>
      </c>
      <c r="V667" t="str">
        <f>IF(P667=CompartenDetalle!P667,"","*")</f>
        <v/>
      </c>
      <c r="W667" t="str">
        <f>IF(Q667=CompartenDetalle!Q667,"","*")</f>
        <v/>
      </c>
      <c r="X667" t="str">
        <f>IF(R667=CompartenDetalle!R667,"","*")</f>
        <v/>
      </c>
      <c r="Y667" t="str">
        <f>IF(S667=CompartenDetalle!S667,"","*")</f>
        <v/>
      </c>
    </row>
    <row r="668" spans="4:25" hidden="1">
      <c r="D668" t="str">
        <f>_xlfn.CONCAT(CompartenDetalle!C668," - ",CompartenDetalle!D668," - ",CompartenDetalle!E668)</f>
        <v>3 - 2175031 - GESTION DE DATOS EN MEDIOS DIGITALES</v>
      </c>
      <c r="G668" t="str">
        <f>CompartenDetalle!G668</f>
        <v>DOBLE GRADO EN DISEÑO Y DESARROLLO DE VIDEOJUEGOS E INGENIERIA DE COMPUTADORES (MOSTOLES)</v>
      </c>
      <c r="I668" t="str">
        <f>_xlfn.CONCAT(CompartenDetalle!H668," - ",CompartenDetalle!I668," - ",CompartenDetalle!J668)</f>
        <v>4 - 2321033 - GESTION DE DATOS EN MEDIOS DIGITALES</v>
      </c>
      <c r="K668">
        <v>19</v>
      </c>
      <c r="L668">
        <v>1</v>
      </c>
      <c r="M668">
        <v>18</v>
      </c>
      <c r="N668">
        <f t="shared" si="50"/>
        <v>1</v>
      </c>
      <c r="O668">
        <f t="shared" si="51"/>
        <v>2</v>
      </c>
      <c r="P668" t="str">
        <f t="shared" si="52"/>
        <v>OK</v>
      </c>
      <c r="Q668">
        <f t="shared" si="54"/>
        <v>0</v>
      </c>
      <c r="R668">
        <f t="shared" si="53"/>
        <v>1</v>
      </c>
      <c r="S668" t="str">
        <f>IF(CompartenDetalle!G668="","",IF(ISNUMBER(SEARCH("DOBLE GRADO",G668)),"","1"))</f>
        <v/>
      </c>
      <c r="T668" t="str">
        <f>IF(N668=CompartenDetalle!N668,"","*")</f>
        <v/>
      </c>
      <c r="U668" t="str">
        <f>IF(O668=CompartenDetalle!O668,"","*")</f>
        <v/>
      </c>
      <c r="V668" t="str">
        <f>IF(P668=CompartenDetalle!P668,"","*")</f>
        <v/>
      </c>
      <c r="W668" t="str">
        <f>IF(Q668=CompartenDetalle!Q668,"","*")</f>
        <v/>
      </c>
      <c r="X668" t="str">
        <f>IF(R668=CompartenDetalle!R668,"","*")</f>
        <v/>
      </c>
      <c r="Y668" t="str">
        <f>IF(S668=CompartenDetalle!S668,"","*")</f>
        <v/>
      </c>
    </row>
    <row r="669" spans="4:25" hidden="1">
      <c r="D669" t="str">
        <f>_xlfn.CONCAT(CompartenDetalle!C669," - ",CompartenDetalle!D669," - ",CompartenDetalle!E669)</f>
        <v>3 - 2175031 - GESTION DE DATOS EN MEDIOS DIGITALES</v>
      </c>
      <c r="G669">
        <f>CompartenDetalle!G669</f>
        <v>0</v>
      </c>
      <c r="I669" t="str">
        <f>_xlfn.CONCAT(CompartenDetalle!H669," - ",CompartenDetalle!I669," - ",CompartenDetalle!J669)</f>
        <v xml:space="preserve"> -  - </v>
      </c>
      <c r="K669">
        <v>49</v>
      </c>
      <c r="L669">
        <v>10</v>
      </c>
      <c r="M669">
        <v>39</v>
      </c>
      <c r="N669">
        <f t="shared" si="50"/>
        <v>0</v>
      </c>
      <c r="O669">
        <f t="shared" si="51"/>
        <v>2</v>
      </c>
      <c r="P669" t="str">
        <f t="shared" si="52"/>
        <v>OK</v>
      </c>
      <c r="Q669">
        <f t="shared" si="54"/>
        <v>0</v>
      </c>
      <c r="R669" t="str">
        <f t="shared" si="53"/>
        <v/>
      </c>
      <c r="S669" t="str">
        <f>IF(CompartenDetalle!G669="","",IF(ISNUMBER(SEARCH("DOBLE GRADO",G669)),"","1"))</f>
        <v/>
      </c>
      <c r="T669" t="str">
        <f>IF(N669=CompartenDetalle!N669,"","*")</f>
        <v/>
      </c>
      <c r="U669" t="str">
        <f>IF(O669=CompartenDetalle!O669,"","*")</f>
        <v/>
      </c>
      <c r="V669" t="str">
        <f>IF(P669=CompartenDetalle!P669,"","*")</f>
        <v/>
      </c>
      <c r="W669" t="str">
        <f>IF(Q669=CompartenDetalle!Q669,"","*")</f>
        <v/>
      </c>
      <c r="X669" t="str">
        <f>IF(R669=CompartenDetalle!R669,"","*")</f>
        <v/>
      </c>
      <c r="Y669" t="str">
        <f>IF(S669=CompartenDetalle!S669,"","*")</f>
        <v/>
      </c>
    </row>
    <row r="670" spans="4:25" hidden="1">
      <c r="D670" t="str">
        <f>_xlfn.CONCAT(CompartenDetalle!C670," - ",CompartenDetalle!D670," - ",CompartenDetalle!E670)</f>
        <v>3 - 2175032 - PERSONAJES Y ESCENARIOS</v>
      </c>
      <c r="G670" t="str">
        <f>CompartenDetalle!G670</f>
        <v>DOBLE GRADO EN DISEÑO Y DESARROLLO DE VIDEOJUEGOS E INGENIERIA DE COMPUTADORES (MOSTOLES)</v>
      </c>
      <c r="I670" t="str">
        <f>_xlfn.CONCAT(CompartenDetalle!H670," - ",CompartenDetalle!I670," - ",CompartenDetalle!J670)</f>
        <v>3 - 2321034 - PERSONAJES Y ESCENARIOS</v>
      </c>
      <c r="K670">
        <v>13</v>
      </c>
      <c r="L670">
        <v>2</v>
      </c>
      <c r="M670">
        <v>11</v>
      </c>
      <c r="N670">
        <f t="shared" si="50"/>
        <v>1</v>
      </c>
      <c r="O670">
        <f t="shared" si="51"/>
        <v>2</v>
      </c>
      <c r="P670" t="str">
        <f t="shared" si="52"/>
        <v>OK</v>
      </c>
      <c r="Q670">
        <f t="shared" si="54"/>
        <v>0</v>
      </c>
      <c r="R670">
        <f t="shared" si="53"/>
        <v>1</v>
      </c>
      <c r="S670" t="str">
        <f>IF(CompartenDetalle!G670="","",IF(ISNUMBER(SEARCH("DOBLE GRADO",G670)),"","1"))</f>
        <v/>
      </c>
      <c r="T670" t="str">
        <f>IF(N670=CompartenDetalle!N670,"","*")</f>
        <v/>
      </c>
      <c r="U670" t="str">
        <f>IF(O670=CompartenDetalle!O670,"","*")</f>
        <v/>
      </c>
      <c r="V670" t="str">
        <f>IF(P670=CompartenDetalle!P670,"","*")</f>
        <v/>
      </c>
      <c r="W670" t="str">
        <f>IF(Q670=CompartenDetalle!Q670,"","*")</f>
        <v/>
      </c>
      <c r="X670" t="str">
        <f>IF(R670=CompartenDetalle!R670,"","*")</f>
        <v/>
      </c>
      <c r="Y670" t="str">
        <f>IF(S670=CompartenDetalle!S670,"","*")</f>
        <v/>
      </c>
    </row>
    <row r="671" spans="4:25" hidden="1">
      <c r="D671" t="str">
        <f>_xlfn.CONCAT(CompartenDetalle!C671," - ",CompartenDetalle!D671," - ",CompartenDetalle!E671)</f>
        <v>3 - 2175032 - PERSONAJES Y ESCENARIOS</v>
      </c>
      <c r="G671">
        <f>CompartenDetalle!G671</f>
        <v>0</v>
      </c>
      <c r="I671" t="str">
        <f>_xlfn.CONCAT(CompartenDetalle!H671," - ",CompartenDetalle!I671," - ",CompartenDetalle!J671)</f>
        <v xml:space="preserve"> -  - </v>
      </c>
      <c r="K671">
        <v>50</v>
      </c>
      <c r="L671">
        <v>11</v>
      </c>
      <c r="M671">
        <v>39</v>
      </c>
      <c r="N671">
        <f t="shared" si="50"/>
        <v>0</v>
      </c>
      <c r="O671">
        <f t="shared" si="51"/>
        <v>2</v>
      </c>
      <c r="P671" t="str">
        <f t="shared" si="52"/>
        <v>OK</v>
      </c>
      <c r="Q671">
        <f t="shared" si="54"/>
        <v>0</v>
      </c>
      <c r="R671" t="str">
        <f t="shared" si="53"/>
        <v/>
      </c>
      <c r="S671" t="str">
        <f>IF(CompartenDetalle!G671="","",IF(ISNUMBER(SEARCH("DOBLE GRADO",G671)),"","1"))</f>
        <v/>
      </c>
      <c r="T671" t="str">
        <f>IF(N671=CompartenDetalle!N671,"","*")</f>
        <v/>
      </c>
      <c r="U671" t="str">
        <f>IF(O671=CompartenDetalle!O671,"","*")</f>
        <v/>
      </c>
      <c r="V671" t="str">
        <f>IF(P671=CompartenDetalle!P671,"","*")</f>
        <v/>
      </c>
      <c r="W671" t="str">
        <f>IF(Q671=CompartenDetalle!Q671,"","*")</f>
        <v/>
      </c>
      <c r="X671" t="str">
        <f>IF(R671=CompartenDetalle!R671,"","*")</f>
        <v/>
      </c>
      <c r="Y671" t="str">
        <f>IF(S671=CompartenDetalle!S671,"","*")</f>
        <v/>
      </c>
    </row>
    <row r="672" spans="4:25" hidden="1">
      <c r="D672" t="str">
        <f>_xlfn.CONCAT(CompartenDetalle!C672," - ",CompartenDetalle!D672," - ",CompartenDetalle!E672)</f>
        <v>3 - 2175033 - PROCESADORES GRAFICOS AVANZADOS</v>
      </c>
      <c r="G672" t="str">
        <f>CompartenDetalle!G672</f>
        <v>DOBLE GRADO EN DISEÑO Y DESARROLLO DE VIDEOJUEGOS E INGENIERIA DE COMPUTADORES (MOSTOLES)</v>
      </c>
      <c r="I672" t="str">
        <f>_xlfn.CONCAT(CompartenDetalle!H672," - ",CompartenDetalle!I672," - ",CompartenDetalle!J672)</f>
        <v>3 - 2321030 - PROCESADORES GRAFICOS AVANZADOS</v>
      </c>
      <c r="K672">
        <v>19</v>
      </c>
      <c r="L672">
        <v>2</v>
      </c>
      <c r="M672">
        <v>17</v>
      </c>
      <c r="N672">
        <f t="shared" si="50"/>
        <v>1</v>
      </c>
      <c r="O672">
        <f t="shared" si="51"/>
        <v>2</v>
      </c>
      <c r="P672" t="str">
        <f t="shared" si="52"/>
        <v>OK</v>
      </c>
      <c r="Q672">
        <f t="shared" si="54"/>
        <v>0</v>
      </c>
      <c r="R672">
        <f t="shared" si="53"/>
        <v>1</v>
      </c>
      <c r="S672" t="str">
        <f>IF(CompartenDetalle!G672="","",IF(ISNUMBER(SEARCH("DOBLE GRADO",G672)),"","1"))</f>
        <v/>
      </c>
      <c r="T672" t="str">
        <f>IF(N672=CompartenDetalle!N672,"","*")</f>
        <v/>
      </c>
      <c r="U672" t="str">
        <f>IF(O672=CompartenDetalle!O672,"","*")</f>
        <v/>
      </c>
      <c r="V672" t="str">
        <f>IF(P672=CompartenDetalle!P672,"","*")</f>
        <v/>
      </c>
      <c r="W672" t="str">
        <f>IF(Q672=CompartenDetalle!Q672,"","*")</f>
        <v/>
      </c>
      <c r="X672" t="str">
        <f>IF(R672=CompartenDetalle!R672,"","*")</f>
        <v/>
      </c>
      <c r="Y672" t="str">
        <f>IF(S672=CompartenDetalle!S672,"","*")</f>
        <v/>
      </c>
    </row>
    <row r="673" spans="4:25" hidden="1">
      <c r="D673" t="str">
        <f>_xlfn.CONCAT(CompartenDetalle!C673," - ",CompartenDetalle!D673," - ",CompartenDetalle!E673)</f>
        <v>3 - 2175033 - PROCESADORES GRAFICOS AVANZADOS</v>
      </c>
      <c r="G673">
        <f>CompartenDetalle!G673</f>
        <v>0</v>
      </c>
      <c r="I673" t="str">
        <f>_xlfn.CONCAT(CompartenDetalle!H673," - ",CompartenDetalle!I673," - ",CompartenDetalle!J673)</f>
        <v xml:space="preserve"> -  - </v>
      </c>
      <c r="K673">
        <v>67</v>
      </c>
      <c r="L673">
        <v>15</v>
      </c>
      <c r="M673">
        <v>52</v>
      </c>
      <c r="N673">
        <f t="shared" si="50"/>
        <v>0</v>
      </c>
      <c r="O673">
        <f t="shared" si="51"/>
        <v>2</v>
      </c>
      <c r="P673" t="str">
        <f t="shared" si="52"/>
        <v>OK</v>
      </c>
      <c r="Q673">
        <f t="shared" si="54"/>
        <v>0</v>
      </c>
      <c r="R673" t="str">
        <f t="shared" si="53"/>
        <v/>
      </c>
      <c r="S673" t="str">
        <f>IF(CompartenDetalle!G673="","",IF(ISNUMBER(SEARCH("DOBLE GRADO",G673)),"","1"))</f>
        <v/>
      </c>
      <c r="T673" t="str">
        <f>IF(N673=CompartenDetalle!N673,"","*")</f>
        <v/>
      </c>
      <c r="U673" t="str">
        <f>IF(O673=CompartenDetalle!O673,"","*")</f>
        <v/>
      </c>
      <c r="V673" t="str">
        <f>IF(P673=CompartenDetalle!P673,"","*")</f>
        <v/>
      </c>
      <c r="W673" t="str">
        <f>IF(Q673=CompartenDetalle!Q673,"","*")</f>
        <v/>
      </c>
      <c r="X673" t="str">
        <f>IF(R673=CompartenDetalle!R673,"","*")</f>
        <v/>
      </c>
      <c r="Y673" t="str">
        <f>IF(S673=CompartenDetalle!S673,"","*")</f>
        <v/>
      </c>
    </row>
    <row r="674" spans="4:25" hidden="1">
      <c r="D674" t="str">
        <f>_xlfn.CONCAT(CompartenDetalle!C674," - ",CompartenDetalle!D674," - ",CompartenDetalle!E674)</f>
        <v>3 - 2175034 - SONIDO Y MUSICA PARA VIDEOJUEGOS</v>
      </c>
      <c r="G674" t="str">
        <f>CompartenDetalle!G674</f>
        <v>DOBLE GRADO EN DISEÑO Y DESARROLLO DE VIDEOJUEGOS E INGENIERIA DE COMPUTADORES (MOSTOLES)</v>
      </c>
      <c r="I674" t="str">
        <f>_xlfn.CONCAT(CompartenDetalle!H674," - ",CompartenDetalle!I674," - ",CompartenDetalle!J674)</f>
        <v>3 - 2321036 - SONIDO Y MUSICA PARA VIDEOJUEGOS</v>
      </c>
      <c r="K674">
        <v>15</v>
      </c>
      <c r="L674">
        <v>2</v>
      </c>
      <c r="M674">
        <v>13</v>
      </c>
      <c r="N674">
        <f t="shared" si="50"/>
        <v>1</v>
      </c>
      <c r="O674">
        <f t="shared" si="51"/>
        <v>2</v>
      </c>
      <c r="P674" t="str">
        <f t="shared" si="52"/>
        <v>OK</v>
      </c>
      <c r="Q674">
        <f t="shared" si="54"/>
        <v>0</v>
      </c>
      <c r="R674">
        <f t="shared" si="53"/>
        <v>1</v>
      </c>
      <c r="S674" t="str">
        <f>IF(CompartenDetalle!G674="","",IF(ISNUMBER(SEARCH("DOBLE GRADO",G674)),"","1"))</f>
        <v/>
      </c>
      <c r="T674" t="str">
        <f>IF(N674=CompartenDetalle!N674,"","*")</f>
        <v/>
      </c>
      <c r="U674" t="str">
        <f>IF(O674=CompartenDetalle!O674,"","*")</f>
        <v/>
      </c>
      <c r="V674" t="str">
        <f>IF(P674=CompartenDetalle!P674,"","*")</f>
        <v/>
      </c>
      <c r="W674" t="str">
        <f>IF(Q674=CompartenDetalle!Q674,"","*")</f>
        <v/>
      </c>
      <c r="X674" t="str">
        <f>IF(R674=CompartenDetalle!R674,"","*")</f>
        <v/>
      </c>
      <c r="Y674" t="str">
        <f>IF(S674=CompartenDetalle!S674,"","*")</f>
        <v/>
      </c>
    </row>
    <row r="675" spans="4:25" hidden="1">
      <c r="D675" t="str">
        <f>_xlfn.CONCAT(CompartenDetalle!C675," - ",CompartenDetalle!D675," - ",CompartenDetalle!E675)</f>
        <v>3 - 2175034 - SONIDO Y MUSICA PARA VIDEOJUEGOS</v>
      </c>
      <c r="G675">
        <f>CompartenDetalle!G675</f>
        <v>0</v>
      </c>
      <c r="I675" t="str">
        <f>_xlfn.CONCAT(CompartenDetalle!H675," - ",CompartenDetalle!I675," - ",CompartenDetalle!J675)</f>
        <v xml:space="preserve"> -  - </v>
      </c>
      <c r="K675">
        <v>49</v>
      </c>
      <c r="L675">
        <v>10</v>
      </c>
      <c r="M675">
        <v>39</v>
      </c>
      <c r="N675">
        <f t="shared" si="50"/>
        <v>0</v>
      </c>
      <c r="O675">
        <f t="shared" si="51"/>
        <v>2</v>
      </c>
      <c r="P675" t="str">
        <f t="shared" si="52"/>
        <v>OK</v>
      </c>
      <c r="Q675">
        <f t="shared" si="54"/>
        <v>0</v>
      </c>
      <c r="R675" t="str">
        <f t="shared" si="53"/>
        <v/>
      </c>
      <c r="S675" t="str">
        <f>IF(CompartenDetalle!G675="","",IF(ISNUMBER(SEARCH("DOBLE GRADO",G675)),"","1"))</f>
        <v/>
      </c>
      <c r="T675" t="str">
        <f>IF(N675=CompartenDetalle!N675,"","*")</f>
        <v/>
      </c>
      <c r="U675" t="str">
        <f>IF(O675=CompartenDetalle!O675,"","*")</f>
        <v/>
      </c>
      <c r="V675" t="str">
        <f>IF(P675=CompartenDetalle!P675,"","*")</f>
        <v/>
      </c>
      <c r="W675" t="str">
        <f>IF(Q675=CompartenDetalle!Q675,"","*")</f>
        <v/>
      </c>
      <c r="X675" t="str">
        <f>IF(R675=CompartenDetalle!R675,"","*")</f>
        <v/>
      </c>
      <c r="Y675" t="str">
        <f>IF(S675=CompartenDetalle!S675,"","*")</f>
        <v/>
      </c>
    </row>
    <row r="676" spans="4:25" hidden="1">
      <c r="D676" t="str">
        <f>_xlfn.CONCAT(CompartenDetalle!C676," - ",CompartenDetalle!D676," - ",CompartenDetalle!E676)</f>
        <v>3 - 2175043 - REALIDAD VIRTUAL</v>
      </c>
      <c r="G676" t="str">
        <f>CompartenDetalle!G676</f>
        <v>DOBLE GRADO EN DISEÑO Y DESARROLLO DE VIDEOJUEGOS E INGENIERIA DE COMPUTADORES (MOSTOLES)</v>
      </c>
      <c r="I676" t="str">
        <f>_xlfn.CONCAT(CompartenDetalle!H676," - ",CompartenDetalle!I676," - ",CompartenDetalle!J676)</f>
        <v>3 - 2321052 - REALIDAD VIRTUAL</v>
      </c>
      <c r="K676">
        <v>8</v>
      </c>
      <c r="L676">
        <v>0</v>
      </c>
      <c r="M676">
        <v>8</v>
      </c>
      <c r="N676">
        <f t="shared" si="50"/>
        <v>1</v>
      </c>
      <c r="O676">
        <f t="shared" si="51"/>
        <v>2</v>
      </c>
      <c r="P676" t="str">
        <f t="shared" si="52"/>
        <v>OK</v>
      </c>
      <c r="Q676">
        <f t="shared" si="54"/>
        <v>0</v>
      </c>
      <c r="R676">
        <f t="shared" si="53"/>
        <v>1</v>
      </c>
      <c r="S676" t="str">
        <f>IF(CompartenDetalle!G676="","",IF(ISNUMBER(SEARCH("DOBLE GRADO",G676)),"","1"))</f>
        <v/>
      </c>
      <c r="T676" t="str">
        <f>IF(N676=CompartenDetalle!N676,"","*")</f>
        <v/>
      </c>
      <c r="U676" t="str">
        <f>IF(O676=CompartenDetalle!O676,"","*")</f>
        <v/>
      </c>
      <c r="V676" t="str">
        <f>IF(P676=CompartenDetalle!P676,"","*")</f>
        <v/>
      </c>
      <c r="W676" t="str">
        <f>IF(Q676=CompartenDetalle!Q676,"","*")</f>
        <v/>
      </c>
      <c r="X676" t="str">
        <f>IF(R676=CompartenDetalle!R676,"","*")</f>
        <v/>
      </c>
      <c r="Y676" t="str">
        <f>IF(S676=CompartenDetalle!S676,"","*")</f>
        <v/>
      </c>
    </row>
    <row r="677" spans="4:25" hidden="1">
      <c r="D677" t="str">
        <f>_xlfn.CONCAT(CompartenDetalle!C677," - ",CompartenDetalle!D677," - ",CompartenDetalle!E677)</f>
        <v>3 - 2175043 - REALIDAD VIRTUAL</v>
      </c>
      <c r="G677">
        <f>CompartenDetalle!G677</f>
        <v>0</v>
      </c>
      <c r="I677" t="str">
        <f>_xlfn.CONCAT(CompartenDetalle!H677," - ",CompartenDetalle!I677," - ",CompartenDetalle!J677)</f>
        <v xml:space="preserve"> -  - </v>
      </c>
      <c r="K677">
        <v>25</v>
      </c>
      <c r="L677">
        <v>6</v>
      </c>
      <c r="M677">
        <v>19</v>
      </c>
      <c r="N677">
        <f t="shared" si="50"/>
        <v>0</v>
      </c>
      <c r="O677">
        <f t="shared" si="51"/>
        <v>2</v>
      </c>
      <c r="P677" t="str">
        <f t="shared" si="52"/>
        <v>OK</v>
      </c>
      <c r="Q677">
        <f t="shared" si="54"/>
        <v>0</v>
      </c>
      <c r="R677" t="str">
        <f t="shared" si="53"/>
        <v/>
      </c>
      <c r="S677" t="str">
        <f>IF(CompartenDetalle!G677="","",IF(ISNUMBER(SEARCH("DOBLE GRADO",G677)),"","1"))</f>
        <v/>
      </c>
      <c r="T677" t="str">
        <f>IF(N677=CompartenDetalle!N677,"","*")</f>
        <v/>
      </c>
      <c r="U677" t="str">
        <f>IF(O677=CompartenDetalle!O677,"","*")</f>
        <v/>
      </c>
      <c r="V677" t="str">
        <f>IF(P677=CompartenDetalle!P677,"","*")</f>
        <v/>
      </c>
      <c r="W677" t="str">
        <f>IF(Q677=CompartenDetalle!Q677,"","*")</f>
        <v/>
      </c>
      <c r="X677" t="str">
        <f>IF(R677=CompartenDetalle!R677,"","*")</f>
        <v/>
      </c>
      <c r="Y677" t="str">
        <f>IF(S677=CompartenDetalle!S677,"","*")</f>
        <v/>
      </c>
    </row>
    <row r="678" spans="4:25" hidden="1">
      <c r="D678" t="str">
        <f>_xlfn.CONCAT(CompartenDetalle!C678," - ",CompartenDetalle!D678," - ",CompartenDetalle!E678)</f>
        <v>4 - 2175035 - COMPORTAMIENTO DE PERSONAJES</v>
      </c>
      <c r="G678" t="str">
        <f>CompartenDetalle!G678</f>
        <v>DOBLE GRADO EN DISEÑO Y DESARROLLO DE VIDEOJUEGOS E INGENIERIA DE COMPUTADORES (MOSTOLES)</v>
      </c>
      <c r="I678" t="str">
        <f>_xlfn.CONCAT(CompartenDetalle!H678," - ",CompartenDetalle!I678," - ",CompartenDetalle!J678)</f>
        <v>4 - 2321039 - COMPORTAMIENTO DE PERSONAJES</v>
      </c>
      <c r="K678">
        <v>19</v>
      </c>
      <c r="L678">
        <v>1</v>
      </c>
      <c r="M678">
        <v>18</v>
      </c>
      <c r="N678">
        <f t="shared" si="50"/>
        <v>1</v>
      </c>
      <c r="O678">
        <f t="shared" si="51"/>
        <v>2</v>
      </c>
      <c r="P678" t="str">
        <f t="shared" si="52"/>
        <v>OK</v>
      </c>
      <c r="Q678">
        <f t="shared" si="54"/>
        <v>0</v>
      </c>
      <c r="R678">
        <f t="shared" si="53"/>
        <v>1</v>
      </c>
      <c r="S678" t="str">
        <f>IF(CompartenDetalle!G678="","",IF(ISNUMBER(SEARCH("DOBLE GRADO",G678)),"","1"))</f>
        <v/>
      </c>
      <c r="T678" t="str">
        <f>IF(N678=CompartenDetalle!N678,"","*")</f>
        <v/>
      </c>
      <c r="U678" t="str">
        <f>IF(O678=CompartenDetalle!O678,"","*")</f>
        <v/>
      </c>
      <c r="V678" t="str">
        <f>IF(P678=CompartenDetalle!P678,"","*")</f>
        <v/>
      </c>
      <c r="W678" t="str">
        <f>IF(Q678=CompartenDetalle!Q678,"","*")</f>
        <v/>
      </c>
      <c r="X678" t="str">
        <f>IF(R678=CompartenDetalle!R678,"","*")</f>
        <v/>
      </c>
      <c r="Y678" t="str">
        <f>IF(S678=CompartenDetalle!S678,"","*")</f>
        <v/>
      </c>
    </row>
    <row r="679" spans="4:25" hidden="1">
      <c r="D679" t="str">
        <f>_xlfn.CONCAT(CompartenDetalle!C679," - ",CompartenDetalle!D679," - ",CompartenDetalle!E679)</f>
        <v>4 - 2175035 - COMPORTAMIENTO DE PERSONAJES</v>
      </c>
      <c r="G679">
        <f>CompartenDetalle!G679</f>
        <v>0</v>
      </c>
      <c r="I679" t="str">
        <f>_xlfn.CONCAT(CompartenDetalle!H679," - ",CompartenDetalle!I679," - ",CompartenDetalle!J679)</f>
        <v xml:space="preserve"> -  - </v>
      </c>
      <c r="K679">
        <v>34</v>
      </c>
      <c r="L679">
        <v>9</v>
      </c>
      <c r="M679">
        <v>25</v>
      </c>
      <c r="N679">
        <f t="shared" si="50"/>
        <v>0</v>
      </c>
      <c r="O679">
        <f t="shared" si="51"/>
        <v>2</v>
      </c>
      <c r="P679" t="str">
        <f t="shared" si="52"/>
        <v>OK</v>
      </c>
      <c r="Q679">
        <f t="shared" si="54"/>
        <v>0</v>
      </c>
      <c r="R679" t="str">
        <f t="shared" si="53"/>
        <v/>
      </c>
      <c r="S679" t="str">
        <f>IF(CompartenDetalle!G679="","",IF(ISNUMBER(SEARCH("DOBLE GRADO",G679)),"","1"))</f>
        <v/>
      </c>
      <c r="T679" t="str">
        <f>IF(N679=CompartenDetalle!N679,"","*")</f>
        <v/>
      </c>
      <c r="U679" t="str">
        <f>IF(O679=CompartenDetalle!O679,"","*")</f>
        <v/>
      </c>
      <c r="V679" t="str">
        <f>IF(P679=CompartenDetalle!P679,"","*")</f>
        <v/>
      </c>
      <c r="W679" t="str">
        <f>IF(Q679=CompartenDetalle!Q679,"","*")</f>
        <v/>
      </c>
      <c r="X679" t="str">
        <f>IF(R679=CompartenDetalle!R679,"","*")</f>
        <v/>
      </c>
      <c r="Y679" t="str">
        <f>IF(S679=CompartenDetalle!S679,"","*")</f>
        <v/>
      </c>
    </row>
    <row r="680" spans="4:25" hidden="1">
      <c r="D680" t="str">
        <f>_xlfn.CONCAT(CompartenDetalle!C680," - ",CompartenDetalle!D680," - ",CompartenDetalle!E680)</f>
        <v>4 - 2175036 - GESTIÓN Y DIRECCIÓN DE PROYECTOS</v>
      </c>
      <c r="G680" t="str">
        <f>CompartenDetalle!G680</f>
        <v>DOBLE GRADO EN DISEÑO Y DESARROLLO DE VIDEOJUEGOS E INGENIERIA DE COMPUTADORES (MOSTOLES)</v>
      </c>
      <c r="I680" t="str">
        <f>_xlfn.CONCAT(CompartenDetalle!H680," - ",CompartenDetalle!I680," - ",CompartenDetalle!J680)</f>
        <v>4 - 2321045 - GESTION Y DIRECCION DE PROYECTOS</v>
      </c>
      <c r="K680">
        <v>14</v>
      </c>
      <c r="L680">
        <v>1</v>
      </c>
      <c r="M680">
        <v>13</v>
      </c>
      <c r="N680">
        <f t="shared" si="50"/>
        <v>1</v>
      </c>
      <c r="O680">
        <f t="shared" si="51"/>
        <v>2</v>
      </c>
      <c r="P680" t="str">
        <f t="shared" si="52"/>
        <v>OK</v>
      </c>
      <c r="Q680">
        <f t="shared" si="54"/>
        <v>0</v>
      </c>
      <c r="R680">
        <f t="shared" si="53"/>
        <v>0</v>
      </c>
      <c r="S680" t="str">
        <f>IF(CompartenDetalle!G680="","",IF(ISNUMBER(SEARCH("DOBLE GRADO",G680)),"","1"))</f>
        <v/>
      </c>
      <c r="T680" t="str">
        <f>IF(N680=CompartenDetalle!N680,"","*")</f>
        <v/>
      </c>
      <c r="U680" t="str">
        <f>IF(O680=CompartenDetalle!O680,"","*")</f>
        <v/>
      </c>
      <c r="V680" t="str">
        <f>IF(P680=CompartenDetalle!P680,"","*")</f>
        <v/>
      </c>
      <c r="W680" t="str">
        <f>IF(Q680=CompartenDetalle!Q680,"","*")</f>
        <v/>
      </c>
      <c r="X680" t="str">
        <f>IF(R680=CompartenDetalle!R680,"","*")</f>
        <v>*</v>
      </c>
      <c r="Y680" t="str">
        <f>IF(S680=CompartenDetalle!S680,"","*")</f>
        <v/>
      </c>
    </row>
    <row r="681" spans="4:25" hidden="1">
      <c r="D681" t="str">
        <f>_xlfn.CONCAT(CompartenDetalle!C681," - ",CompartenDetalle!D681," - ",CompartenDetalle!E681)</f>
        <v>4 - 2175036 - GESTIÓN Y DIRECCIÓN DE PROYECTOS</v>
      </c>
      <c r="G681">
        <f>CompartenDetalle!G681</f>
        <v>0</v>
      </c>
      <c r="I681" t="str">
        <f>_xlfn.CONCAT(CompartenDetalle!H681," - ",CompartenDetalle!I681," - ",CompartenDetalle!J681)</f>
        <v xml:space="preserve"> -  - </v>
      </c>
      <c r="K681">
        <v>35</v>
      </c>
      <c r="L681">
        <v>10</v>
      </c>
      <c r="M681">
        <v>25</v>
      </c>
      <c r="N681">
        <f t="shared" si="50"/>
        <v>0</v>
      </c>
      <c r="O681">
        <f t="shared" si="51"/>
        <v>2</v>
      </c>
      <c r="P681" t="str">
        <f t="shared" si="52"/>
        <v>OK</v>
      </c>
      <c r="Q681">
        <f t="shared" si="54"/>
        <v>0</v>
      </c>
      <c r="R681" t="str">
        <f t="shared" si="53"/>
        <v/>
      </c>
      <c r="S681" t="str">
        <f>IF(CompartenDetalle!G681="","",IF(ISNUMBER(SEARCH("DOBLE GRADO",G681)),"","1"))</f>
        <v/>
      </c>
      <c r="T681" t="str">
        <f>IF(N681=CompartenDetalle!N681,"","*")</f>
        <v/>
      </c>
      <c r="U681" t="str">
        <f>IF(O681=CompartenDetalle!O681,"","*")</f>
        <v/>
      </c>
      <c r="V681" t="str">
        <f>IF(P681=CompartenDetalle!P681,"","*")</f>
        <v/>
      </c>
      <c r="W681" t="str">
        <f>IF(Q681=CompartenDetalle!Q681,"","*")</f>
        <v/>
      </c>
      <c r="X681" t="str">
        <f>IF(R681=CompartenDetalle!R681,"","*")</f>
        <v/>
      </c>
      <c r="Y681" t="str">
        <f>IF(S681=CompartenDetalle!S681,"","*")</f>
        <v/>
      </c>
    </row>
    <row r="682" spans="4:25" hidden="1">
      <c r="D682" t="str">
        <f>_xlfn.CONCAT(CompartenDetalle!C682," - ",CompartenDetalle!D682," - ",CompartenDetalle!E682)</f>
        <v>4 - 2175037 - DISEÑO VISUAL Y ARTE FINAL</v>
      </c>
      <c r="G682" t="str">
        <f>CompartenDetalle!G682</f>
        <v>DOBLE GRADO EN DISEÑO Y DESARROLLO DE VIDEOJUEGOS E INGENIERIA DE COMPUTADORES (MOSTOLES)</v>
      </c>
      <c r="I682" t="str">
        <f>_xlfn.CONCAT(CompartenDetalle!H682," - ",CompartenDetalle!I682," - ",CompartenDetalle!J682)</f>
        <v>4 - 2321040 - DISEÑO VISUAL Y ARTE FINAL</v>
      </c>
      <c r="K682">
        <v>20</v>
      </c>
      <c r="L682">
        <v>1</v>
      </c>
      <c r="M682">
        <v>19</v>
      </c>
      <c r="N682">
        <f t="shared" si="50"/>
        <v>1</v>
      </c>
      <c r="O682">
        <f t="shared" si="51"/>
        <v>2</v>
      </c>
      <c r="P682" t="str">
        <f t="shared" si="52"/>
        <v>OK</v>
      </c>
      <c r="Q682">
        <f t="shared" si="54"/>
        <v>0</v>
      </c>
      <c r="R682">
        <f t="shared" si="53"/>
        <v>1</v>
      </c>
      <c r="S682" t="str">
        <f>IF(CompartenDetalle!G682="","",IF(ISNUMBER(SEARCH("DOBLE GRADO",G682)),"","1"))</f>
        <v/>
      </c>
      <c r="T682" t="str">
        <f>IF(N682=CompartenDetalle!N682,"","*")</f>
        <v/>
      </c>
      <c r="U682" t="str">
        <f>IF(O682=CompartenDetalle!O682,"","*")</f>
        <v/>
      </c>
      <c r="V682" t="str">
        <f>IF(P682=CompartenDetalle!P682,"","*")</f>
        <v/>
      </c>
      <c r="W682" t="str">
        <f>IF(Q682=CompartenDetalle!Q682,"","*")</f>
        <v/>
      </c>
      <c r="X682" t="str">
        <f>IF(R682=CompartenDetalle!R682,"","*")</f>
        <v/>
      </c>
      <c r="Y682" t="str">
        <f>IF(S682=CompartenDetalle!S682,"","*")</f>
        <v/>
      </c>
    </row>
    <row r="683" spans="4:25" hidden="1">
      <c r="D683" t="str">
        <f>_xlfn.CONCAT(CompartenDetalle!C683," - ",CompartenDetalle!D683," - ",CompartenDetalle!E683)</f>
        <v>4 - 2175037 - DISEÑO VISUAL Y ARTE FINAL</v>
      </c>
      <c r="G683">
        <f>CompartenDetalle!G683</f>
        <v>0</v>
      </c>
      <c r="I683" t="str">
        <f>_xlfn.CONCAT(CompartenDetalle!H683," - ",CompartenDetalle!I683," - ",CompartenDetalle!J683)</f>
        <v xml:space="preserve"> -  - </v>
      </c>
      <c r="K683">
        <v>36</v>
      </c>
      <c r="L683">
        <v>9</v>
      </c>
      <c r="M683">
        <v>27</v>
      </c>
      <c r="N683">
        <f t="shared" si="50"/>
        <v>0</v>
      </c>
      <c r="O683">
        <f t="shared" si="51"/>
        <v>2</v>
      </c>
      <c r="P683" t="str">
        <f t="shared" si="52"/>
        <v>OK</v>
      </c>
      <c r="Q683">
        <f t="shared" si="54"/>
        <v>0</v>
      </c>
      <c r="R683" t="str">
        <f t="shared" si="53"/>
        <v/>
      </c>
      <c r="S683" t="str">
        <f>IF(CompartenDetalle!G683="","",IF(ISNUMBER(SEARCH("DOBLE GRADO",G683)),"","1"))</f>
        <v/>
      </c>
      <c r="T683" t="str">
        <f>IF(N683=CompartenDetalle!N683,"","*")</f>
        <v/>
      </c>
      <c r="U683" t="str">
        <f>IF(O683=CompartenDetalle!O683,"","*")</f>
        <v/>
      </c>
      <c r="V683" t="str">
        <f>IF(P683=CompartenDetalle!P683,"","*")</f>
        <v/>
      </c>
      <c r="W683" t="str">
        <f>IF(Q683=CompartenDetalle!Q683,"","*")</f>
        <v/>
      </c>
      <c r="X683" t="str">
        <f>IF(R683=CompartenDetalle!R683,"","*")</f>
        <v/>
      </c>
      <c r="Y683" t="str">
        <f>IF(S683=CompartenDetalle!S683,"","*")</f>
        <v/>
      </c>
    </row>
    <row r="684" spans="4:25" hidden="1">
      <c r="D684" t="str">
        <f>_xlfn.CONCAT(CompartenDetalle!C684," - ",CompartenDetalle!D684," - ",CompartenDetalle!E684)</f>
        <v>4 - 2175038 - JUEGOS PARA WEB Y REDES SOCIALES</v>
      </c>
      <c r="G684" t="str">
        <f>CompartenDetalle!G684</f>
        <v>DOBLE GRADO EN DISEÑO Y DESARROLLO DE VIDEOJUEGOS E INGENIERIA DE COMPUTADORES (MOSTOLES)</v>
      </c>
      <c r="I684" t="str">
        <f>_xlfn.CONCAT(CompartenDetalle!H684," - ",CompartenDetalle!I684," - ",CompartenDetalle!J684)</f>
        <v>4 - 2321042 - JUEGOS PARA WEB Y REDES SOCIALES</v>
      </c>
      <c r="K684">
        <v>19</v>
      </c>
      <c r="L684">
        <v>1</v>
      </c>
      <c r="M684">
        <v>18</v>
      </c>
      <c r="N684">
        <f t="shared" si="50"/>
        <v>1</v>
      </c>
      <c r="O684">
        <f t="shared" si="51"/>
        <v>2</v>
      </c>
      <c r="P684" t="str">
        <f t="shared" si="52"/>
        <v>OK</v>
      </c>
      <c r="Q684">
        <f t="shared" si="54"/>
        <v>0</v>
      </c>
      <c r="R684">
        <f t="shared" si="53"/>
        <v>1</v>
      </c>
      <c r="S684" t="str">
        <f>IF(CompartenDetalle!G684="","",IF(ISNUMBER(SEARCH("DOBLE GRADO",G684)),"","1"))</f>
        <v/>
      </c>
      <c r="T684" t="str">
        <f>IF(N684=CompartenDetalle!N684,"","*")</f>
        <v/>
      </c>
      <c r="U684" t="str">
        <f>IF(O684=CompartenDetalle!O684,"","*")</f>
        <v/>
      </c>
      <c r="V684" t="str">
        <f>IF(P684=CompartenDetalle!P684,"","*")</f>
        <v/>
      </c>
      <c r="W684" t="str">
        <f>IF(Q684=CompartenDetalle!Q684,"","*")</f>
        <v/>
      </c>
      <c r="X684" t="str">
        <f>IF(R684=CompartenDetalle!R684,"","*")</f>
        <v/>
      </c>
      <c r="Y684" t="str">
        <f>IF(S684=CompartenDetalle!S684,"","*")</f>
        <v/>
      </c>
    </row>
    <row r="685" spans="4:25" hidden="1">
      <c r="D685" t="str">
        <f>_xlfn.CONCAT(CompartenDetalle!C685," - ",CompartenDetalle!D685," - ",CompartenDetalle!E685)</f>
        <v>4 - 2175038 - JUEGOS PARA WEB Y REDES SOCIALES</v>
      </c>
      <c r="G685">
        <f>CompartenDetalle!G685</f>
        <v>0</v>
      </c>
      <c r="I685" t="str">
        <f>_xlfn.CONCAT(CompartenDetalle!H685," - ",CompartenDetalle!I685," - ",CompartenDetalle!J685)</f>
        <v xml:space="preserve"> -  - </v>
      </c>
      <c r="K685">
        <v>31</v>
      </c>
      <c r="L685">
        <v>8</v>
      </c>
      <c r="M685">
        <v>23</v>
      </c>
      <c r="N685">
        <f t="shared" si="50"/>
        <v>0</v>
      </c>
      <c r="O685">
        <f t="shared" si="51"/>
        <v>2</v>
      </c>
      <c r="P685" t="str">
        <f t="shared" si="52"/>
        <v>OK</v>
      </c>
      <c r="Q685">
        <f t="shared" si="54"/>
        <v>0</v>
      </c>
      <c r="R685" t="str">
        <f t="shared" si="53"/>
        <v/>
      </c>
      <c r="S685" t="str">
        <f>IF(CompartenDetalle!G685="","",IF(ISNUMBER(SEARCH("DOBLE GRADO",G685)),"","1"))</f>
        <v/>
      </c>
      <c r="T685" t="str">
        <f>IF(N685=CompartenDetalle!N685,"","*")</f>
        <v/>
      </c>
      <c r="U685" t="str">
        <f>IF(O685=CompartenDetalle!O685,"","*")</f>
        <v/>
      </c>
      <c r="V685" t="str">
        <f>IF(P685=CompartenDetalle!P685,"","*")</f>
        <v/>
      </c>
      <c r="W685" t="str">
        <f>IF(Q685=CompartenDetalle!Q685,"","*")</f>
        <v/>
      </c>
      <c r="X685" t="str">
        <f>IF(R685=CompartenDetalle!R685,"","*")</f>
        <v/>
      </c>
      <c r="Y685" t="str">
        <f>IF(S685=CompartenDetalle!S685,"","*")</f>
        <v/>
      </c>
    </row>
    <row r="686" spans="4:25" hidden="1">
      <c r="D686" t="str">
        <f>_xlfn.CONCAT(CompartenDetalle!C686," - ",CompartenDetalle!D686," - ",CompartenDetalle!E686)</f>
        <v>4 - 2175039 - DESARROLLO DE APLICACIONES PARA DISPOSITIVOS MOVILES</v>
      </c>
      <c r="G686" t="str">
        <f>CompartenDetalle!G686</f>
        <v>DOBLE GRADO EN DISEÑO Y DESARROLLO DE VIDEOJUEGOS E INGENIERIA DE COMPUTADORES (MOSTOLES)</v>
      </c>
      <c r="I686" t="str">
        <f>_xlfn.CONCAT(CompartenDetalle!H686," - ",CompartenDetalle!I686," - ",CompartenDetalle!J686)</f>
        <v>4 - 2321041 - DESARROLLO DE APLICACIONES PARA DISPOSITIVOS MOVILES</v>
      </c>
      <c r="K686">
        <v>15</v>
      </c>
      <c r="L686">
        <v>1</v>
      </c>
      <c r="M686">
        <v>14</v>
      </c>
      <c r="N686">
        <f t="shared" si="50"/>
        <v>1</v>
      </c>
      <c r="O686">
        <f t="shared" si="51"/>
        <v>2</v>
      </c>
      <c r="P686" t="str">
        <f t="shared" si="52"/>
        <v>OK</v>
      </c>
      <c r="Q686">
        <f t="shared" si="54"/>
        <v>0</v>
      </c>
      <c r="R686">
        <f t="shared" si="53"/>
        <v>1</v>
      </c>
      <c r="S686" t="str">
        <f>IF(CompartenDetalle!G686="","",IF(ISNUMBER(SEARCH("DOBLE GRADO",G686)),"","1"))</f>
        <v/>
      </c>
      <c r="T686" t="str">
        <f>IF(N686=CompartenDetalle!N686,"","*")</f>
        <v/>
      </c>
      <c r="U686" t="str">
        <f>IF(O686=CompartenDetalle!O686,"","*")</f>
        <v/>
      </c>
      <c r="V686" t="str">
        <f>IF(P686=CompartenDetalle!P686,"","*")</f>
        <v/>
      </c>
      <c r="W686" t="str">
        <f>IF(Q686=CompartenDetalle!Q686,"","*")</f>
        <v/>
      </c>
      <c r="X686" t="str">
        <f>IF(R686=CompartenDetalle!R686,"","*")</f>
        <v/>
      </c>
      <c r="Y686" t="str">
        <f>IF(S686=CompartenDetalle!S686,"","*")</f>
        <v/>
      </c>
    </row>
    <row r="687" spans="4:25" hidden="1">
      <c r="D687" t="str">
        <f>_xlfn.CONCAT(CompartenDetalle!C687," - ",CompartenDetalle!D687," - ",CompartenDetalle!E687)</f>
        <v>4 - 2175039 - DESARROLLO DE APLICACIONES PARA DISPOSITIVOS MOVILES</v>
      </c>
      <c r="G687">
        <f>CompartenDetalle!G687</f>
        <v>0</v>
      </c>
      <c r="I687" t="str">
        <f>_xlfn.CONCAT(CompartenDetalle!H687," - ",CompartenDetalle!I687," - ",CompartenDetalle!J687)</f>
        <v xml:space="preserve"> -  - </v>
      </c>
      <c r="K687">
        <v>38</v>
      </c>
      <c r="L687">
        <v>10</v>
      </c>
      <c r="M687">
        <v>28</v>
      </c>
      <c r="N687">
        <f t="shared" si="50"/>
        <v>0</v>
      </c>
      <c r="O687">
        <f t="shared" si="51"/>
        <v>2</v>
      </c>
      <c r="P687" t="str">
        <f t="shared" si="52"/>
        <v>OK</v>
      </c>
      <c r="Q687">
        <f t="shared" si="54"/>
        <v>0</v>
      </c>
      <c r="R687" t="str">
        <f t="shared" si="53"/>
        <v/>
      </c>
      <c r="S687" t="str">
        <f>IF(CompartenDetalle!G687="","",IF(ISNUMBER(SEARCH("DOBLE GRADO",G687)),"","1"))</f>
        <v/>
      </c>
      <c r="T687" t="str">
        <f>IF(N687=CompartenDetalle!N687,"","*")</f>
        <v/>
      </c>
      <c r="U687" t="str">
        <f>IF(O687=CompartenDetalle!O687,"","*")</f>
        <v/>
      </c>
      <c r="V687" t="str">
        <f>IF(P687=CompartenDetalle!P687,"","*")</f>
        <v/>
      </c>
      <c r="W687" t="str">
        <f>IF(Q687=CompartenDetalle!Q687,"","*")</f>
        <v/>
      </c>
      <c r="X687" t="str">
        <f>IF(R687=CompartenDetalle!R687,"","*")</f>
        <v/>
      </c>
      <c r="Y687" t="str">
        <f>IF(S687=CompartenDetalle!S687,"","*")</f>
        <v/>
      </c>
    </row>
    <row r="688" spans="4:25" hidden="1">
      <c r="D688" t="str">
        <f>_xlfn.CONCAT(CompartenDetalle!C688," - ",CompartenDetalle!D688," - ",CompartenDetalle!E688)</f>
        <v>4 - 2175040 - RECONOCIMIENTO ACADEMICO DE CREDITOS</v>
      </c>
      <c r="G688">
        <f>CompartenDetalle!G688</f>
        <v>0</v>
      </c>
      <c r="I688" t="str">
        <f>_xlfn.CONCAT(CompartenDetalle!H688," - ",CompartenDetalle!I688," - ",CompartenDetalle!J688)</f>
        <v xml:space="preserve"> -  - </v>
      </c>
      <c r="K688">
        <v>34</v>
      </c>
      <c r="L688">
        <v>7</v>
      </c>
      <c r="M688">
        <v>27</v>
      </c>
      <c r="N688">
        <f t="shared" si="50"/>
        <v>0</v>
      </c>
      <c r="O688">
        <f t="shared" si="51"/>
        <v>1</v>
      </c>
      <c r="P688" t="str">
        <f t="shared" si="52"/>
        <v>OK</v>
      </c>
      <c r="Q688">
        <f t="shared" si="54"/>
        <v>0</v>
      </c>
      <c r="R688" t="str">
        <f t="shared" si="53"/>
        <v/>
      </c>
      <c r="S688" t="str">
        <f>IF(CompartenDetalle!G688="","",IF(ISNUMBER(SEARCH("DOBLE GRADO",G688)),"","1"))</f>
        <v/>
      </c>
      <c r="T688" t="str">
        <f>IF(N688=CompartenDetalle!N688,"","*")</f>
        <v/>
      </c>
      <c r="U688" t="str">
        <f>IF(O688=CompartenDetalle!O688,"","*")</f>
        <v/>
      </c>
      <c r="V688" t="str">
        <f>IF(P688=CompartenDetalle!P688,"","*")</f>
        <v/>
      </c>
      <c r="W688" t="str">
        <f>IF(Q688=CompartenDetalle!Q688,"","*")</f>
        <v/>
      </c>
      <c r="X688" t="str">
        <f>IF(R688=CompartenDetalle!R688,"","*")</f>
        <v/>
      </c>
      <c r="Y688" t="str">
        <f>IF(S688=CompartenDetalle!S688,"","*")</f>
        <v/>
      </c>
    </row>
    <row r="689" spans="4:25" hidden="1">
      <c r="D689" t="str">
        <f>_xlfn.CONCAT(CompartenDetalle!C689," - ",CompartenDetalle!D689," - ",CompartenDetalle!E689)</f>
        <v>4 - 2175041 - PRACTICAS EXTERNAS</v>
      </c>
      <c r="G689">
        <f>CompartenDetalle!G689</f>
        <v>0</v>
      </c>
      <c r="I689" t="str">
        <f>_xlfn.CONCAT(CompartenDetalle!H689," - ",CompartenDetalle!I689," - ",CompartenDetalle!J689)</f>
        <v xml:space="preserve"> -  - </v>
      </c>
      <c r="K689">
        <v>44</v>
      </c>
      <c r="L689">
        <v>8</v>
      </c>
      <c r="M689">
        <v>36</v>
      </c>
      <c r="N689">
        <f t="shared" si="50"/>
        <v>0</v>
      </c>
      <c r="O689">
        <f t="shared" si="51"/>
        <v>1</v>
      </c>
      <c r="P689" t="str">
        <f t="shared" si="52"/>
        <v>OK</v>
      </c>
      <c r="Q689">
        <f t="shared" si="54"/>
        <v>0</v>
      </c>
      <c r="R689" t="str">
        <f t="shared" si="53"/>
        <v/>
      </c>
      <c r="S689" t="str">
        <f>IF(CompartenDetalle!G689="","",IF(ISNUMBER(SEARCH("DOBLE GRADO",G689)),"","1"))</f>
        <v/>
      </c>
      <c r="T689" t="str">
        <f>IF(N689=CompartenDetalle!N689,"","*")</f>
        <v/>
      </c>
      <c r="U689" t="str">
        <f>IF(O689=CompartenDetalle!O689,"","*")</f>
        <v/>
      </c>
      <c r="V689" t="str">
        <f>IF(P689=CompartenDetalle!P689,"","*")</f>
        <v/>
      </c>
      <c r="W689" t="str">
        <f>IF(Q689=CompartenDetalle!Q689,"","*")</f>
        <v/>
      </c>
      <c r="X689" t="str">
        <f>IF(R689=CompartenDetalle!R689,"","*")</f>
        <v/>
      </c>
      <c r="Y689" t="str">
        <f>IF(S689=CompartenDetalle!S689,"","*")</f>
        <v/>
      </c>
    </row>
    <row r="690" spans="4:25" hidden="1">
      <c r="D690" t="str">
        <f>_xlfn.CONCAT(CompartenDetalle!C690," - ",CompartenDetalle!D690," - ",CompartenDetalle!E690)</f>
        <v>4 - 2175042 - TRABAJO FIN DE GRADO</v>
      </c>
      <c r="G690">
        <f>CompartenDetalle!G690</f>
        <v>0</v>
      </c>
      <c r="I690" t="str">
        <f>_xlfn.CONCAT(CompartenDetalle!H690," - ",CompartenDetalle!I690," - ",CompartenDetalle!J690)</f>
        <v xml:space="preserve"> -  - </v>
      </c>
      <c r="K690">
        <v>81</v>
      </c>
      <c r="L690">
        <v>17</v>
      </c>
      <c r="M690">
        <v>64</v>
      </c>
      <c r="N690">
        <f t="shared" si="50"/>
        <v>0</v>
      </c>
      <c r="O690">
        <f t="shared" si="51"/>
        <v>1</v>
      </c>
      <c r="P690" t="str">
        <f t="shared" si="52"/>
        <v>OK</v>
      </c>
      <c r="Q690">
        <f t="shared" si="54"/>
        <v>0</v>
      </c>
      <c r="R690" t="str">
        <f t="shared" si="53"/>
        <v/>
      </c>
      <c r="S690" t="str">
        <f>IF(CompartenDetalle!G690="","",IF(ISNUMBER(SEARCH("DOBLE GRADO",G690)),"","1"))</f>
        <v/>
      </c>
      <c r="T690" t="str">
        <f>IF(N690=CompartenDetalle!N690,"","*")</f>
        <v/>
      </c>
      <c r="U690" t="str">
        <f>IF(O690=CompartenDetalle!O690,"","*")</f>
        <v/>
      </c>
      <c r="V690" t="str">
        <f>IF(P690=CompartenDetalle!P690,"","*")</f>
        <v/>
      </c>
      <c r="W690" t="str">
        <f>IF(Q690=CompartenDetalle!Q690,"","*")</f>
        <v/>
      </c>
      <c r="X690" t="str">
        <f>IF(R690=CompartenDetalle!R690,"","*")</f>
        <v/>
      </c>
      <c r="Y690" t="str">
        <f>IF(S690=CompartenDetalle!S690,"","*")</f>
        <v/>
      </c>
    </row>
    <row r="691" spans="4:25" hidden="1">
      <c r="D691" t="str">
        <f>_xlfn.CONCAT(CompartenDetalle!C691," - ",CompartenDetalle!D691," - ",CompartenDetalle!E691)</f>
        <v>1 - 2265001 - DISEÑO DIGITAL 2D</v>
      </c>
      <c r="G691">
        <f>CompartenDetalle!G691</f>
        <v>0</v>
      </c>
      <c r="I691" t="str">
        <f>_xlfn.CONCAT(CompartenDetalle!H691," - ",CompartenDetalle!I691," - ",CompartenDetalle!J691)</f>
        <v xml:space="preserve"> -  - </v>
      </c>
      <c r="K691">
        <v>39</v>
      </c>
      <c r="L691">
        <v>16</v>
      </c>
      <c r="M691">
        <v>23</v>
      </c>
      <c r="N691">
        <f t="shared" si="50"/>
        <v>0</v>
      </c>
      <c r="O691">
        <f t="shared" si="51"/>
        <v>1</v>
      </c>
      <c r="P691" t="str">
        <f t="shared" si="52"/>
        <v>OK</v>
      </c>
      <c r="Q691">
        <f t="shared" si="54"/>
        <v>0</v>
      </c>
      <c r="R691" t="str">
        <f t="shared" si="53"/>
        <v/>
      </c>
      <c r="S691" t="str">
        <f>IF(CompartenDetalle!G691="","",IF(ISNUMBER(SEARCH("DOBLE GRADO",G691)),"","1"))</f>
        <v/>
      </c>
      <c r="T691" t="str">
        <f>IF(N691=CompartenDetalle!N691,"","*")</f>
        <v/>
      </c>
      <c r="U691" t="str">
        <f>IF(O691=CompartenDetalle!O691,"","*")</f>
        <v/>
      </c>
      <c r="V691" t="str">
        <f>IF(P691=CompartenDetalle!P691,"","*")</f>
        <v/>
      </c>
      <c r="W691" t="str">
        <f>IF(Q691=CompartenDetalle!Q691,"","*")</f>
        <v/>
      </c>
      <c r="X691" t="str">
        <f>IF(R691=CompartenDetalle!R691,"","*")</f>
        <v/>
      </c>
      <c r="Y691" t="str">
        <f>IF(S691=CompartenDetalle!S691,"","*")</f>
        <v/>
      </c>
    </row>
    <row r="692" spans="4:25" hidden="1">
      <c r="D692" t="str">
        <f>_xlfn.CONCAT(CompartenDetalle!C692," - ",CompartenDetalle!D692," - ",CompartenDetalle!E692)</f>
        <v>1 - 2265002 - FISICA PARA VIDEOJUEGOS</v>
      </c>
      <c r="G692">
        <f>CompartenDetalle!G692</f>
        <v>0</v>
      </c>
      <c r="I692" t="str">
        <f>_xlfn.CONCAT(CompartenDetalle!H692," - ",CompartenDetalle!I692," - ",CompartenDetalle!J692)</f>
        <v xml:space="preserve"> -  - </v>
      </c>
      <c r="K692">
        <v>41</v>
      </c>
      <c r="L692">
        <v>16</v>
      </c>
      <c r="M692">
        <v>25</v>
      </c>
      <c r="N692">
        <f t="shared" si="50"/>
        <v>0</v>
      </c>
      <c r="O692">
        <f t="shared" si="51"/>
        <v>1</v>
      </c>
      <c r="P692" t="str">
        <f t="shared" si="52"/>
        <v>OK</v>
      </c>
      <c r="Q692">
        <f t="shared" si="54"/>
        <v>0</v>
      </c>
      <c r="R692" t="str">
        <f t="shared" si="53"/>
        <v/>
      </c>
      <c r="S692" t="str">
        <f>IF(CompartenDetalle!G692="","",IF(ISNUMBER(SEARCH("DOBLE GRADO",G692)),"","1"))</f>
        <v/>
      </c>
      <c r="T692" t="str">
        <f>IF(N692=CompartenDetalle!N692,"","*")</f>
        <v/>
      </c>
      <c r="U692" t="str">
        <f>IF(O692=CompartenDetalle!O692,"","*")</f>
        <v/>
      </c>
      <c r="V692" t="str">
        <f>IF(P692=CompartenDetalle!P692,"","*")</f>
        <v/>
      </c>
      <c r="W692" t="str">
        <f>IF(Q692=CompartenDetalle!Q692,"","*")</f>
        <v/>
      </c>
      <c r="X692" t="str">
        <f>IF(R692=CompartenDetalle!R692,"","*")</f>
        <v/>
      </c>
      <c r="Y692" t="str">
        <f>IF(S692=CompartenDetalle!S692,"","*")</f>
        <v/>
      </c>
    </row>
    <row r="693" spans="4:25" hidden="1">
      <c r="D693" t="str">
        <f>_xlfn.CONCAT(CompartenDetalle!C693," - ",CompartenDetalle!D693," - ",CompartenDetalle!E693)</f>
        <v>1 - 2265003 - MATEMATICA DISCRETA</v>
      </c>
      <c r="G693">
        <f>CompartenDetalle!G693</f>
        <v>0</v>
      </c>
      <c r="I693" t="str">
        <f>_xlfn.CONCAT(CompartenDetalle!H693," - ",CompartenDetalle!I693," - ",CompartenDetalle!J693)</f>
        <v xml:space="preserve"> -  - </v>
      </c>
      <c r="K693">
        <v>38</v>
      </c>
      <c r="L693">
        <v>15</v>
      </c>
      <c r="M693">
        <v>23</v>
      </c>
      <c r="N693">
        <f t="shared" si="50"/>
        <v>0</v>
      </c>
      <c r="O693">
        <f t="shared" si="51"/>
        <v>1</v>
      </c>
      <c r="P693" t="str">
        <f t="shared" si="52"/>
        <v>OK</v>
      </c>
      <c r="Q693">
        <f t="shared" si="54"/>
        <v>0</v>
      </c>
      <c r="R693" t="str">
        <f t="shared" si="53"/>
        <v/>
      </c>
      <c r="S693" t="str">
        <f>IF(CompartenDetalle!G693="","",IF(ISNUMBER(SEARCH("DOBLE GRADO",G693)),"","1"))</f>
        <v/>
      </c>
      <c r="T693" t="str">
        <f>IF(N693=CompartenDetalle!N693,"","*")</f>
        <v/>
      </c>
      <c r="U693" t="str">
        <f>IF(O693=CompartenDetalle!O693,"","*")</f>
        <v/>
      </c>
      <c r="V693" t="str">
        <f>IF(P693=CompartenDetalle!P693,"","*")</f>
        <v/>
      </c>
      <c r="W693" t="str">
        <f>IF(Q693=CompartenDetalle!Q693,"","*")</f>
        <v/>
      </c>
      <c r="X693" t="str">
        <f>IF(R693=CompartenDetalle!R693,"","*")</f>
        <v/>
      </c>
      <c r="Y693" t="str">
        <f>IF(S693=CompartenDetalle!S693,"","*")</f>
        <v/>
      </c>
    </row>
    <row r="694" spans="4:25" hidden="1">
      <c r="D694" t="str">
        <f>_xlfn.CONCAT(CompartenDetalle!C694," - ",CompartenDetalle!D694," - ",CompartenDetalle!E694)</f>
        <v>1 - 2265004 - NARRACION, GUION Y STORYBOARD</v>
      </c>
      <c r="G694">
        <f>CompartenDetalle!G694</f>
        <v>0</v>
      </c>
      <c r="I694" t="str">
        <f>_xlfn.CONCAT(CompartenDetalle!H694," - ",CompartenDetalle!I694," - ",CompartenDetalle!J694)</f>
        <v xml:space="preserve"> -  - </v>
      </c>
      <c r="K694">
        <v>50</v>
      </c>
      <c r="L694">
        <v>19</v>
      </c>
      <c r="M694">
        <v>31</v>
      </c>
      <c r="N694">
        <f t="shared" si="50"/>
        <v>0</v>
      </c>
      <c r="O694">
        <f t="shared" si="51"/>
        <v>1</v>
      </c>
      <c r="P694" t="str">
        <f t="shared" si="52"/>
        <v>OK</v>
      </c>
      <c r="Q694">
        <f t="shared" si="54"/>
        <v>0</v>
      </c>
      <c r="R694" t="str">
        <f t="shared" si="53"/>
        <v/>
      </c>
      <c r="S694" t="str">
        <f>IF(CompartenDetalle!G694="","",IF(ISNUMBER(SEARCH("DOBLE GRADO",G694)),"","1"))</f>
        <v/>
      </c>
      <c r="T694" t="str">
        <f>IF(N694=CompartenDetalle!N694,"","*")</f>
        <v/>
      </c>
      <c r="U694" t="str">
        <f>IF(O694=CompartenDetalle!O694,"","*")</f>
        <v/>
      </c>
      <c r="V694" t="str">
        <f>IF(P694=CompartenDetalle!P694,"","*")</f>
        <v/>
      </c>
      <c r="W694" t="str">
        <f>IF(Q694=CompartenDetalle!Q694,"","*")</f>
        <v/>
      </c>
      <c r="X694" t="str">
        <f>IF(R694=CompartenDetalle!R694,"","*")</f>
        <v/>
      </c>
      <c r="Y694" t="str">
        <f>IF(S694=CompartenDetalle!S694,"","*")</f>
        <v/>
      </c>
    </row>
    <row r="695" spans="4:25" hidden="1">
      <c r="D695" t="str">
        <f>_xlfn.CONCAT(CompartenDetalle!C695," - ",CompartenDetalle!D695," - ",CompartenDetalle!E695)</f>
        <v>1 - 2265005 - PROGRAMACION VISUAL</v>
      </c>
      <c r="G695">
        <f>CompartenDetalle!G695</f>
        <v>0</v>
      </c>
      <c r="I695" t="str">
        <f>_xlfn.CONCAT(CompartenDetalle!H695," - ",CompartenDetalle!I695," - ",CompartenDetalle!J695)</f>
        <v xml:space="preserve"> -  - </v>
      </c>
      <c r="K695">
        <v>42</v>
      </c>
      <c r="L695">
        <v>17</v>
      </c>
      <c r="M695">
        <v>25</v>
      </c>
      <c r="N695">
        <f t="shared" si="50"/>
        <v>0</v>
      </c>
      <c r="O695">
        <f t="shared" si="51"/>
        <v>1</v>
      </c>
      <c r="P695" t="str">
        <f t="shared" si="52"/>
        <v>OK</v>
      </c>
      <c r="Q695">
        <f t="shared" si="54"/>
        <v>0</v>
      </c>
      <c r="R695" t="str">
        <f t="shared" si="53"/>
        <v/>
      </c>
      <c r="S695" t="str">
        <f>IF(CompartenDetalle!G695="","",IF(ISNUMBER(SEARCH("DOBLE GRADO",G695)),"","1"))</f>
        <v/>
      </c>
      <c r="T695" t="str">
        <f>IF(N695=CompartenDetalle!N695,"","*")</f>
        <v/>
      </c>
      <c r="U695" t="str">
        <f>IF(O695=CompartenDetalle!O695,"","*")</f>
        <v/>
      </c>
      <c r="V695" t="str">
        <f>IF(P695=CompartenDetalle!P695,"","*")</f>
        <v/>
      </c>
      <c r="W695" t="str">
        <f>IF(Q695=CompartenDetalle!Q695,"","*")</f>
        <v/>
      </c>
      <c r="X695" t="str">
        <f>IF(R695=CompartenDetalle!R695,"","*")</f>
        <v/>
      </c>
      <c r="Y695" t="str">
        <f>IF(S695=CompartenDetalle!S695,"","*")</f>
        <v/>
      </c>
    </row>
    <row r="696" spans="4:25" hidden="1">
      <c r="D696" t="str">
        <f>_xlfn.CONCAT(CompartenDetalle!C696," - ",CompartenDetalle!D696," - ",CompartenDetalle!E696)</f>
        <v>1 - 2265006 - DISEÑO DIGITAL 3D</v>
      </c>
      <c r="G696">
        <f>CompartenDetalle!G696</f>
        <v>0</v>
      </c>
      <c r="I696" t="str">
        <f>_xlfn.CONCAT(CompartenDetalle!H696," - ",CompartenDetalle!I696," - ",CompartenDetalle!J696)</f>
        <v xml:space="preserve"> -  - </v>
      </c>
      <c r="K696">
        <v>42</v>
      </c>
      <c r="L696">
        <v>17</v>
      </c>
      <c r="M696">
        <v>25</v>
      </c>
      <c r="N696">
        <f t="shared" si="50"/>
        <v>0</v>
      </c>
      <c r="O696">
        <f t="shared" si="51"/>
        <v>1</v>
      </c>
      <c r="P696" t="str">
        <f t="shared" si="52"/>
        <v>OK</v>
      </c>
      <c r="Q696">
        <f t="shared" si="54"/>
        <v>0</v>
      </c>
      <c r="R696" t="str">
        <f t="shared" si="53"/>
        <v/>
      </c>
      <c r="S696" t="str">
        <f>IF(CompartenDetalle!G696="","",IF(ISNUMBER(SEARCH("DOBLE GRADO",G696)),"","1"))</f>
        <v/>
      </c>
      <c r="T696" t="str">
        <f>IF(N696=CompartenDetalle!N696,"","*")</f>
        <v/>
      </c>
      <c r="U696" t="str">
        <f>IF(O696=CompartenDetalle!O696,"","*")</f>
        <v/>
      </c>
      <c r="V696" t="str">
        <f>IF(P696=CompartenDetalle!P696,"","*")</f>
        <v/>
      </c>
      <c r="W696" t="str">
        <f>IF(Q696=CompartenDetalle!Q696,"","*")</f>
        <v/>
      </c>
      <c r="X696" t="str">
        <f>IF(R696=CompartenDetalle!R696,"","*")</f>
        <v/>
      </c>
      <c r="Y696" t="str">
        <f>IF(S696=CompartenDetalle!S696,"","*")</f>
        <v/>
      </c>
    </row>
    <row r="697" spans="4:25" hidden="1">
      <c r="D697" t="str">
        <f>_xlfn.CONCAT(CompartenDetalle!C697," - ",CompartenDetalle!D697," - ",CompartenDetalle!E697)</f>
        <v>1 - 2265007 - ESTRUCTURAS DE DATOS</v>
      </c>
      <c r="G697">
        <f>CompartenDetalle!G697</f>
        <v>0</v>
      </c>
      <c r="I697" t="str">
        <f>_xlfn.CONCAT(CompartenDetalle!H697," - ",CompartenDetalle!I697," - ",CompartenDetalle!J697)</f>
        <v xml:space="preserve"> -  - </v>
      </c>
      <c r="K697">
        <v>50</v>
      </c>
      <c r="L697">
        <v>19</v>
      </c>
      <c r="M697">
        <v>31</v>
      </c>
      <c r="N697">
        <f t="shared" si="50"/>
        <v>0</v>
      </c>
      <c r="O697">
        <f t="shared" si="51"/>
        <v>1</v>
      </c>
      <c r="P697" t="str">
        <f t="shared" si="52"/>
        <v>OK</v>
      </c>
      <c r="Q697">
        <f t="shared" si="54"/>
        <v>0</v>
      </c>
      <c r="R697" t="str">
        <f t="shared" si="53"/>
        <v/>
      </c>
      <c r="S697" t="str">
        <f>IF(CompartenDetalle!G697="","",IF(ISNUMBER(SEARCH("DOBLE GRADO",G697)),"","1"))</f>
        <v/>
      </c>
      <c r="T697" t="str">
        <f>IF(N697=CompartenDetalle!N697,"","*")</f>
        <v/>
      </c>
      <c r="U697" t="str">
        <f>IF(O697=CompartenDetalle!O697,"","*")</f>
        <v/>
      </c>
      <c r="V697" t="str">
        <f>IF(P697=CompartenDetalle!P697,"","*")</f>
        <v/>
      </c>
      <c r="W697" t="str">
        <f>IF(Q697=CompartenDetalle!Q697,"","*")</f>
        <v/>
      </c>
      <c r="X697" t="str">
        <f>IF(R697=CompartenDetalle!R697,"","*")</f>
        <v/>
      </c>
      <c r="Y697" t="str">
        <f>IF(S697=CompartenDetalle!S697,"","*")</f>
        <v/>
      </c>
    </row>
    <row r="698" spans="4:25" hidden="1">
      <c r="D698" t="str">
        <f>_xlfn.CONCAT(CompartenDetalle!C698," - ",CompartenDetalle!D698," - ",CompartenDetalle!E698)</f>
        <v>1 - 2265008 - FUNDAMENTOS DEL DISEÑO Y LA JUGABILIDAD</v>
      </c>
      <c r="G698">
        <f>CompartenDetalle!G698</f>
        <v>0</v>
      </c>
      <c r="I698" t="str">
        <f>_xlfn.CONCAT(CompartenDetalle!H698," - ",CompartenDetalle!I698," - ",CompartenDetalle!J698)</f>
        <v xml:space="preserve"> -  - </v>
      </c>
      <c r="K698">
        <v>41</v>
      </c>
      <c r="L698">
        <v>16</v>
      </c>
      <c r="M698">
        <v>25</v>
      </c>
      <c r="N698">
        <f t="shared" si="50"/>
        <v>0</v>
      </c>
      <c r="O698">
        <f t="shared" si="51"/>
        <v>1</v>
      </c>
      <c r="P698" t="str">
        <f t="shared" si="52"/>
        <v>OK</v>
      </c>
      <c r="Q698">
        <f t="shared" si="54"/>
        <v>0</v>
      </c>
      <c r="R698" t="str">
        <f t="shared" si="53"/>
        <v/>
      </c>
      <c r="S698" t="str">
        <f>IF(CompartenDetalle!G698="","",IF(ISNUMBER(SEARCH("DOBLE GRADO",G698)),"","1"))</f>
        <v/>
      </c>
      <c r="T698" t="str">
        <f>IF(N698=CompartenDetalle!N698,"","*")</f>
        <v/>
      </c>
      <c r="U698" t="str">
        <f>IF(O698=CompartenDetalle!O698,"","*")</f>
        <v/>
      </c>
      <c r="V698" t="str">
        <f>IF(P698=CompartenDetalle!P698,"","*")</f>
        <v/>
      </c>
      <c r="W698" t="str">
        <f>IF(Q698=CompartenDetalle!Q698,"","*")</f>
        <v/>
      </c>
      <c r="X698" t="str">
        <f>IF(R698=CompartenDetalle!R698,"","*")</f>
        <v/>
      </c>
      <c r="Y698" t="str">
        <f>IF(S698=CompartenDetalle!S698,"","*")</f>
        <v/>
      </c>
    </row>
    <row r="699" spans="4:25" hidden="1">
      <c r="D699" t="str">
        <f>_xlfn.CONCAT(CompartenDetalle!C699," - ",CompartenDetalle!D699," - ",CompartenDetalle!E699)</f>
        <v>1 - 2265009 - MODELADO GEOMETRICO</v>
      </c>
      <c r="G699">
        <f>CompartenDetalle!G699</f>
        <v>0</v>
      </c>
      <c r="I699" t="str">
        <f>_xlfn.CONCAT(CompartenDetalle!H699," - ",CompartenDetalle!I699," - ",CompartenDetalle!J699)</f>
        <v xml:space="preserve"> -  - </v>
      </c>
      <c r="K699">
        <v>50</v>
      </c>
      <c r="L699">
        <v>18</v>
      </c>
      <c r="M699">
        <v>32</v>
      </c>
      <c r="N699">
        <f t="shared" si="50"/>
        <v>0</v>
      </c>
      <c r="O699">
        <f t="shared" si="51"/>
        <v>1</v>
      </c>
      <c r="P699" t="str">
        <f t="shared" si="52"/>
        <v>OK</v>
      </c>
      <c r="Q699">
        <f t="shared" si="54"/>
        <v>0</v>
      </c>
      <c r="R699" t="str">
        <f t="shared" si="53"/>
        <v/>
      </c>
      <c r="S699" t="str">
        <f>IF(CompartenDetalle!G699="","",IF(ISNUMBER(SEARCH("DOBLE GRADO",G699)),"","1"))</f>
        <v/>
      </c>
      <c r="T699" t="str">
        <f>IF(N699=CompartenDetalle!N699,"","*")</f>
        <v/>
      </c>
      <c r="U699" t="str">
        <f>IF(O699=CompartenDetalle!O699,"","*")</f>
        <v/>
      </c>
      <c r="V699" t="str">
        <f>IF(P699=CompartenDetalle!P699,"","*")</f>
        <v/>
      </c>
      <c r="W699" t="str">
        <f>IF(Q699=CompartenDetalle!Q699,"","*")</f>
        <v/>
      </c>
      <c r="X699" t="str">
        <f>IF(R699=CompartenDetalle!R699,"","*")</f>
        <v/>
      </c>
      <c r="Y699" t="str">
        <f>IF(S699=CompartenDetalle!S699,"","*")</f>
        <v/>
      </c>
    </row>
    <row r="700" spans="4:25" hidden="1">
      <c r="D700" t="str">
        <f>_xlfn.CONCAT(CompartenDetalle!C700," - ",CompartenDetalle!D700," - ",CompartenDetalle!E700)</f>
        <v>1 - 2265010 - MULTIMEDIA</v>
      </c>
      <c r="G700">
        <f>CompartenDetalle!G700</f>
        <v>0</v>
      </c>
      <c r="I700" t="str">
        <f>_xlfn.CONCAT(CompartenDetalle!H700," - ",CompartenDetalle!I700," - ",CompartenDetalle!J700)</f>
        <v xml:space="preserve"> -  - </v>
      </c>
      <c r="K700">
        <v>39</v>
      </c>
      <c r="L700">
        <v>16</v>
      </c>
      <c r="M700">
        <v>23</v>
      </c>
      <c r="N700">
        <f t="shared" si="50"/>
        <v>0</v>
      </c>
      <c r="O700">
        <f t="shared" si="51"/>
        <v>1</v>
      </c>
      <c r="P700" t="str">
        <f t="shared" si="52"/>
        <v>OK</v>
      </c>
      <c r="Q700">
        <f t="shared" si="54"/>
        <v>0</v>
      </c>
      <c r="R700" t="str">
        <f t="shared" si="53"/>
        <v/>
      </c>
      <c r="S700" t="str">
        <f>IF(CompartenDetalle!G700="","",IF(ISNUMBER(SEARCH("DOBLE GRADO",G700)),"","1"))</f>
        <v/>
      </c>
      <c r="T700" t="str">
        <f>IF(N700=CompartenDetalle!N700,"","*")</f>
        <v/>
      </c>
      <c r="U700" t="str">
        <f>IF(O700=CompartenDetalle!O700,"","*")</f>
        <v/>
      </c>
      <c r="V700" t="str">
        <f>IF(P700=CompartenDetalle!P700,"","*")</f>
        <v/>
      </c>
      <c r="W700" t="str">
        <f>IF(Q700=CompartenDetalle!Q700,"","*")</f>
        <v/>
      </c>
      <c r="X700" t="str">
        <f>IF(R700=CompartenDetalle!R700,"","*")</f>
        <v/>
      </c>
      <c r="Y700" t="str">
        <f>IF(S700=CompartenDetalle!S700,"","*")</f>
        <v/>
      </c>
    </row>
    <row r="701" spans="4:25" hidden="1">
      <c r="D701" t="str">
        <f>_xlfn.CONCAT(CompartenDetalle!C701," - ",CompartenDetalle!D701," - ",CompartenDetalle!E701)</f>
        <v>1 - 2265011 - PRINCIPIOS JURIDICOS BASICOS: DEONTOLOGIA PROFESIONAL E IGUALDAD</v>
      </c>
      <c r="G701">
        <f>CompartenDetalle!G701</f>
        <v>0</v>
      </c>
      <c r="I701" t="str">
        <f>_xlfn.CONCAT(CompartenDetalle!H701," - ",CompartenDetalle!I701," - ",CompartenDetalle!J701)</f>
        <v xml:space="preserve"> -  - </v>
      </c>
      <c r="K701">
        <v>40</v>
      </c>
      <c r="L701">
        <v>16</v>
      </c>
      <c r="M701">
        <v>24</v>
      </c>
      <c r="N701">
        <f t="shared" si="50"/>
        <v>0</v>
      </c>
      <c r="O701">
        <f t="shared" si="51"/>
        <v>1</v>
      </c>
      <c r="P701" t="str">
        <f t="shared" si="52"/>
        <v>OK</v>
      </c>
      <c r="Q701">
        <f t="shared" si="54"/>
        <v>0</v>
      </c>
      <c r="R701" t="str">
        <f t="shared" si="53"/>
        <v/>
      </c>
      <c r="S701" t="str">
        <f>IF(CompartenDetalle!G701="","",IF(ISNUMBER(SEARCH("DOBLE GRADO",G701)),"","1"))</f>
        <v/>
      </c>
      <c r="T701" t="str">
        <f>IF(N701=CompartenDetalle!N701,"","*")</f>
        <v/>
      </c>
      <c r="U701" t="str">
        <f>IF(O701=CompartenDetalle!O701,"","*")</f>
        <v/>
      </c>
      <c r="V701" t="str">
        <f>IF(P701=CompartenDetalle!P701,"","*")</f>
        <v/>
      </c>
      <c r="W701" t="str">
        <f>IF(Q701=CompartenDetalle!Q701,"","*")</f>
        <v/>
      </c>
      <c r="X701" t="str">
        <f>IF(R701=CompartenDetalle!R701,"","*")</f>
        <v/>
      </c>
      <c r="Y701" t="str">
        <f>IF(S701=CompartenDetalle!S701,"","*")</f>
        <v/>
      </c>
    </row>
    <row r="702" spans="4:25" hidden="1">
      <c r="D702" t="str">
        <f>_xlfn.CONCAT(CompartenDetalle!C702," - ",CompartenDetalle!D702," - ",CompartenDetalle!E702)</f>
        <v>2 - 2265012 - BASE DE DATOS</v>
      </c>
      <c r="G702">
        <f>CompartenDetalle!G702</f>
        <v>0</v>
      </c>
      <c r="I702" t="str">
        <f>_xlfn.CONCAT(CompartenDetalle!H702," - ",CompartenDetalle!I702," - ",CompartenDetalle!J702)</f>
        <v xml:space="preserve"> -  - </v>
      </c>
      <c r="K702">
        <v>37</v>
      </c>
      <c r="L702">
        <v>15</v>
      </c>
      <c r="M702">
        <v>22</v>
      </c>
      <c r="N702">
        <f t="shared" si="50"/>
        <v>0</v>
      </c>
      <c r="O702">
        <f t="shared" si="51"/>
        <v>1</v>
      </c>
      <c r="P702" t="str">
        <f t="shared" si="52"/>
        <v>OK</v>
      </c>
      <c r="Q702">
        <f t="shared" si="54"/>
        <v>0</v>
      </c>
      <c r="R702" t="str">
        <f t="shared" si="53"/>
        <v/>
      </c>
      <c r="S702" t="str">
        <f>IF(CompartenDetalle!G702="","",IF(ISNUMBER(SEARCH("DOBLE GRADO",G702)),"","1"))</f>
        <v/>
      </c>
      <c r="T702" t="str">
        <f>IF(N702=CompartenDetalle!N702,"","*")</f>
        <v/>
      </c>
      <c r="U702" t="str">
        <f>IF(O702=CompartenDetalle!O702,"","*")</f>
        <v/>
      </c>
      <c r="V702" t="str">
        <f>IF(P702=CompartenDetalle!P702,"","*")</f>
        <v/>
      </c>
      <c r="W702" t="str">
        <f>IF(Q702=CompartenDetalle!Q702,"","*")</f>
        <v/>
      </c>
      <c r="X702" t="str">
        <f>IF(R702=CompartenDetalle!R702,"","*")</f>
        <v/>
      </c>
      <c r="Y702" t="str">
        <f>IF(S702=CompartenDetalle!S702,"","*")</f>
        <v/>
      </c>
    </row>
    <row r="703" spans="4:25" hidden="1">
      <c r="D703" t="str">
        <f>_xlfn.CONCAT(CompartenDetalle!C703," - ",CompartenDetalle!D703," - ",CompartenDetalle!E703)</f>
        <v>2 - 2265013 - DIBUJO ARTISTICO</v>
      </c>
      <c r="G703">
        <f>CompartenDetalle!G703</f>
        <v>0</v>
      </c>
      <c r="I703" t="str">
        <f>_xlfn.CONCAT(CompartenDetalle!H703," - ",CompartenDetalle!I703," - ",CompartenDetalle!J703)</f>
        <v xml:space="preserve"> -  - </v>
      </c>
      <c r="K703">
        <v>28</v>
      </c>
      <c r="L703">
        <v>9</v>
      </c>
      <c r="M703">
        <v>19</v>
      </c>
      <c r="N703">
        <f t="shared" si="50"/>
        <v>0</v>
      </c>
      <c r="O703">
        <f t="shared" si="51"/>
        <v>1</v>
      </c>
      <c r="P703" t="str">
        <f t="shared" si="52"/>
        <v>OK</v>
      </c>
      <c r="Q703">
        <f t="shared" si="54"/>
        <v>0</v>
      </c>
      <c r="R703" t="str">
        <f t="shared" si="53"/>
        <v/>
      </c>
      <c r="S703" t="str">
        <f>IF(CompartenDetalle!G703="","",IF(ISNUMBER(SEARCH("DOBLE GRADO",G703)),"","1"))</f>
        <v/>
      </c>
      <c r="T703" t="str">
        <f>IF(N703=CompartenDetalle!N703,"","*")</f>
        <v/>
      </c>
      <c r="U703" t="str">
        <f>IF(O703=CompartenDetalle!O703,"","*")</f>
        <v/>
      </c>
      <c r="V703" t="str">
        <f>IF(P703=CompartenDetalle!P703,"","*")</f>
        <v/>
      </c>
      <c r="W703" t="str">
        <f>IF(Q703=CompartenDetalle!Q703,"","*")</f>
        <v/>
      </c>
      <c r="X703" t="str">
        <f>IF(R703=CompartenDetalle!R703,"","*")</f>
        <v/>
      </c>
      <c r="Y703" t="str">
        <f>IF(S703=CompartenDetalle!S703,"","*")</f>
        <v/>
      </c>
    </row>
    <row r="704" spans="4:25" hidden="1">
      <c r="D704" t="str">
        <f>_xlfn.CONCAT(CompartenDetalle!C704," - ",CompartenDetalle!D704," - ",CompartenDetalle!E704)</f>
        <v>2 - 2265014 - ESTADISTICA</v>
      </c>
      <c r="G704">
        <f>CompartenDetalle!G704</f>
        <v>0</v>
      </c>
      <c r="I704" t="str">
        <f>_xlfn.CONCAT(CompartenDetalle!H704," - ",CompartenDetalle!I704," - ",CompartenDetalle!J704)</f>
        <v xml:space="preserve"> -  - </v>
      </c>
      <c r="K704">
        <v>29</v>
      </c>
      <c r="L704">
        <v>10</v>
      </c>
      <c r="M704">
        <v>19</v>
      </c>
      <c r="N704">
        <f t="shared" si="50"/>
        <v>0</v>
      </c>
      <c r="O704">
        <f t="shared" si="51"/>
        <v>1</v>
      </c>
      <c r="P704" t="str">
        <f t="shared" si="52"/>
        <v>OK</v>
      </c>
      <c r="Q704">
        <f t="shared" si="54"/>
        <v>0</v>
      </c>
      <c r="R704" t="str">
        <f t="shared" si="53"/>
        <v/>
      </c>
      <c r="S704" t="str">
        <f>IF(CompartenDetalle!G704="","",IF(ISNUMBER(SEARCH("DOBLE GRADO",G704)),"","1"))</f>
        <v/>
      </c>
      <c r="T704" t="str">
        <f>IF(N704=CompartenDetalle!N704,"","*")</f>
        <v/>
      </c>
      <c r="U704" t="str">
        <f>IF(O704=CompartenDetalle!O704,"","*")</f>
        <v/>
      </c>
      <c r="V704" t="str">
        <f>IF(P704=CompartenDetalle!P704,"","*")</f>
        <v/>
      </c>
      <c r="W704" t="str">
        <f>IF(Q704=CompartenDetalle!Q704,"","*")</f>
        <v/>
      </c>
      <c r="X704" t="str">
        <f>IF(R704=CompartenDetalle!R704,"","*")</f>
        <v/>
      </c>
      <c r="Y704" t="str">
        <f>IF(S704=CompartenDetalle!S704,"","*")</f>
        <v/>
      </c>
    </row>
    <row r="705" spans="4:25" hidden="1">
      <c r="D705" t="str">
        <f>_xlfn.CONCAT(CompartenDetalle!C705," - ",CompartenDetalle!D705," - ",CompartenDetalle!E705)</f>
        <v>2 - 2265015 - FUNDAMENTOS DE TECNOLOGIA DE VIDEOJUEGOS</v>
      </c>
      <c r="G705">
        <f>CompartenDetalle!G705</f>
        <v>0</v>
      </c>
      <c r="I705" t="str">
        <f>_xlfn.CONCAT(CompartenDetalle!H705," - ",CompartenDetalle!I705," - ",CompartenDetalle!J705)</f>
        <v xml:space="preserve"> -  - </v>
      </c>
      <c r="K705">
        <v>30</v>
      </c>
      <c r="L705">
        <v>10</v>
      </c>
      <c r="M705">
        <v>20</v>
      </c>
      <c r="N705">
        <f t="shared" si="50"/>
        <v>0</v>
      </c>
      <c r="O705">
        <f t="shared" si="51"/>
        <v>1</v>
      </c>
      <c r="P705" t="str">
        <f t="shared" si="52"/>
        <v>OK</v>
      </c>
      <c r="Q705">
        <f t="shared" si="54"/>
        <v>0</v>
      </c>
      <c r="R705" t="str">
        <f t="shared" si="53"/>
        <v/>
      </c>
      <c r="S705" t="str">
        <f>IF(CompartenDetalle!G705="","",IF(ISNUMBER(SEARCH("DOBLE GRADO",G705)),"","1"))</f>
        <v/>
      </c>
      <c r="T705" t="str">
        <f>IF(N705=CompartenDetalle!N705,"","*")</f>
        <v/>
      </c>
      <c r="U705" t="str">
        <f>IF(O705=CompartenDetalle!O705,"","*")</f>
        <v/>
      </c>
      <c r="V705" t="str">
        <f>IF(P705=CompartenDetalle!P705,"","*")</f>
        <v/>
      </c>
      <c r="W705" t="str">
        <f>IF(Q705=CompartenDetalle!Q705,"","*")</f>
        <v/>
      </c>
      <c r="X705" t="str">
        <f>IF(R705=CompartenDetalle!R705,"","*")</f>
        <v/>
      </c>
      <c r="Y705" t="str">
        <f>IF(S705=CompartenDetalle!S705,"","*")</f>
        <v/>
      </c>
    </row>
    <row r="706" spans="4:25" hidden="1">
      <c r="D706" t="str">
        <f>_xlfn.CONCAT(CompartenDetalle!C706," - ",CompartenDetalle!D706," - ",CompartenDetalle!E706)</f>
        <v>2 - 2265016 - INFORMATICA GRAFICA</v>
      </c>
      <c r="G706">
        <f>CompartenDetalle!G706</f>
        <v>0</v>
      </c>
      <c r="I706" t="str">
        <f>_xlfn.CONCAT(CompartenDetalle!H706," - ",CompartenDetalle!I706," - ",CompartenDetalle!J706)</f>
        <v xml:space="preserve"> -  - </v>
      </c>
      <c r="K706">
        <v>36</v>
      </c>
      <c r="L706">
        <v>12</v>
      </c>
      <c r="M706">
        <v>24</v>
      </c>
      <c r="N706">
        <f t="shared" si="50"/>
        <v>0</v>
      </c>
      <c r="O706">
        <f t="shared" si="51"/>
        <v>1</v>
      </c>
      <c r="P706" t="str">
        <f t="shared" si="52"/>
        <v>OK</v>
      </c>
      <c r="Q706">
        <f t="shared" si="54"/>
        <v>0</v>
      </c>
      <c r="R706" t="str">
        <f t="shared" si="53"/>
        <v/>
      </c>
      <c r="S706" t="str">
        <f>IF(CompartenDetalle!G706="","",IF(ISNUMBER(SEARCH("DOBLE GRADO",G706)),"","1"))</f>
        <v/>
      </c>
      <c r="T706" t="str">
        <f>IF(N706=CompartenDetalle!N706,"","*")</f>
        <v/>
      </c>
      <c r="U706" t="str">
        <f>IF(O706=CompartenDetalle!O706,"","*")</f>
        <v/>
      </c>
      <c r="V706" t="str">
        <f>IF(P706=CompartenDetalle!P706,"","*")</f>
        <v/>
      </c>
      <c r="W706" t="str">
        <f>IF(Q706=CompartenDetalle!Q706,"","*")</f>
        <v/>
      </c>
      <c r="X706" t="str">
        <f>IF(R706=CompartenDetalle!R706,"","*")</f>
        <v/>
      </c>
      <c r="Y706" t="str">
        <f>IF(S706=CompartenDetalle!S706,"","*")</f>
        <v/>
      </c>
    </row>
    <row r="707" spans="4:25" hidden="1">
      <c r="D707" t="str">
        <f>_xlfn.CONCAT(CompartenDetalle!C707," - ",CompartenDetalle!D707," - ",CompartenDetalle!E707)</f>
        <v>2 - 2265017 - PROGRAMACION AVANZADA</v>
      </c>
      <c r="G707">
        <f>CompartenDetalle!G707</f>
        <v>0</v>
      </c>
      <c r="I707" t="str">
        <f>_xlfn.CONCAT(CompartenDetalle!H707," - ",CompartenDetalle!I707," - ",CompartenDetalle!J707)</f>
        <v xml:space="preserve"> -  - </v>
      </c>
      <c r="K707">
        <v>43</v>
      </c>
      <c r="L707">
        <v>18</v>
      </c>
      <c r="M707">
        <v>25</v>
      </c>
      <c r="N707">
        <f t="shared" ref="N707:N770" si="55">IF(I707&lt;&gt;" -  - ",COUNTIF($I$2:$I$1176,I707),0)</f>
        <v>0</v>
      </c>
      <c r="O707">
        <f t="shared" ref="O707:O770" si="56">COUNTIF($D$2:$D$1176,D707)</f>
        <v>1</v>
      </c>
      <c r="P707" t="str">
        <f t="shared" ref="P707:P770" si="57">IF(I707=D707,1,"OK")</f>
        <v>OK</v>
      </c>
      <c r="Q707">
        <f t="shared" si="54"/>
        <v>0</v>
      </c>
      <c r="R707" t="str">
        <f t="shared" ref="R707:R770" si="58">IF(I707=" -  - ","",COUNTIF($D$2:$D$1176,I707))</f>
        <v/>
      </c>
      <c r="S707" t="str">
        <f>IF(CompartenDetalle!G707="","",IF(ISNUMBER(SEARCH("DOBLE GRADO",G707)),"","1"))</f>
        <v/>
      </c>
      <c r="T707" t="str">
        <f>IF(N707=CompartenDetalle!N707,"","*")</f>
        <v/>
      </c>
      <c r="U707" t="str">
        <f>IF(O707=CompartenDetalle!O707,"","*")</f>
        <v/>
      </c>
      <c r="V707" t="str">
        <f>IF(P707=CompartenDetalle!P707,"","*")</f>
        <v/>
      </c>
      <c r="W707" t="str">
        <f>IF(Q707=CompartenDetalle!Q707,"","*")</f>
        <v/>
      </c>
      <c r="X707" t="str">
        <f>IF(R707=CompartenDetalle!R707,"","*")</f>
        <v/>
      </c>
      <c r="Y707" t="str">
        <f>IF(S707=CompartenDetalle!S707,"","*")</f>
        <v/>
      </c>
    </row>
    <row r="708" spans="4:25" hidden="1">
      <c r="D708" t="str">
        <f>_xlfn.CONCAT(CompartenDetalle!C708," - ",CompartenDetalle!D708," - ",CompartenDetalle!E708)</f>
        <v>2 - 2265018 - ARQUITECTURAS GRAFICAS</v>
      </c>
      <c r="G708">
        <f>CompartenDetalle!G708</f>
        <v>0</v>
      </c>
      <c r="I708" t="str">
        <f>_xlfn.CONCAT(CompartenDetalle!H708," - ",CompartenDetalle!I708," - ",CompartenDetalle!J708)</f>
        <v xml:space="preserve"> -  - </v>
      </c>
      <c r="K708">
        <v>31</v>
      </c>
      <c r="L708">
        <v>12</v>
      </c>
      <c r="M708">
        <v>19</v>
      </c>
      <c r="N708">
        <f t="shared" si="55"/>
        <v>0</v>
      </c>
      <c r="O708">
        <f t="shared" si="56"/>
        <v>1</v>
      </c>
      <c r="P708" t="str">
        <f t="shared" si="57"/>
        <v>OK</v>
      </c>
      <c r="Q708">
        <f t="shared" ref="Q708:Q771" si="59">COUNTIF($I$2:$I$1176,D708)</f>
        <v>0</v>
      </c>
      <c r="R708" t="str">
        <f t="shared" si="58"/>
        <v/>
      </c>
      <c r="S708" t="str">
        <f>IF(CompartenDetalle!G708="","",IF(ISNUMBER(SEARCH("DOBLE GRADO",G708)),"","1"))</f>
        <v/>
      </c>
      <c r="T708" t="str">
        <f>IF(N708=CompartenDetalle!N708,"","*")</f>
        <v/>
      </c>
      <c r="U708" t="str">
        <f>IF(O708=CompartenDetalle!O708,"","*")</f>
        <v/>
      </c>
      <c r="V708" t="str">
        <f>IF(P708=CompartenDetalle!P708,"","*")</f>
        <v/>
      </c>
      <c r="W708" t="str">
        <f>IF(Q708=CompartenDetalle!Q708,"","*")</f>
        <v/>
      </c>
      <c r="X708" t="str">
        <f>IF(R708=CompartenDetalle!R708,"","*")</f>
        <v/>
      </c>
      <c r="Y708" t="str">
        <f>IF(S708=CompartenDetalle!S708,"","*")</f>
        <v/>
      </c>
    </row>
    <row r="709" spans="4:25" hidden="1">
      <c r="D709" t="str">
        <f>_xlfn.CONCAT(CompartenDetalle!C709," - ",CompartenDetalle!D709," - ",CompartenDetalle!E709)</f>
        <v>2 - 2265019 - EMPRESA Y VIDEOJUEGOS</v>
      </c>
      <c r="G709">
        <f>CompartenDetalle!G709</f>
        <v>0</v>
      </c>
      <c r="I709" t="str">
        <f>_xlfn.CONCAT(CompartenDetalle!H709," - ",CompartenDetalle!I709," - ",CompartenDetalle!J709)</f>
        <v xml:space="preserve"> -  - </v>
      </c>
      <c r="K709">
        <v>29</v>
      </c>
      <c r="L709">
        <v>10</v>
      </c>
      <c r="M709">
        <v>19</v>
      </c>
      <c r="N709">
        <f t="shared" si="55"/>
        <v>0</v>
      </c>
      <c r="O709">
        <f t="shared" si="56"/>
        <v>1</v>
      </c>
      <c r="P709" t="str">
        <f t="shared" si="57"/>
        <v>OK</v>
      </c>
      <c r="Q709">
        <f t="shared" si="59"/>
        <v>0</v>
      </c>
      <c r="R709" t="str">
        <f t="shared" si="58"/>
        <v/>
      </c>
      <c r="S709" t="str">
        <f>IF(CompartenDetalle!G709="","",IF(ISNUMBER(SEARCH("DOBLE GRADO",G709)),"","1"))</f>
        <v/>
      </c>
      <c r="T709" t="str">
        <f>IF(N709=CompartenDetalle!N709,"","*")</f>
        <v/>
      </c>
      <c r="U709" t="str">
        <f>IF(O709=CompartenDetalle!O709,"","*")</f>
        <v/>
      </c>
      <c r="V709" t="str">
        <f>IF(P709=CompartenDetalle!P709,"","*")</f>
        <v/>
      </c>
      <c r="W709" t="str">
        <f>IF(Q709=CompartenDetalle!Q709,"","*")</f>
        <v/>
      </c>
      <c r="X709" t="str">
        <f>IF(R709=CompartenDetalle!R709,"","*")</f>
        <v/>
      </c>
      <c r="Y709" t="str">
        <f>IF(S709=CompartenDetalle!S709,"","*")</f>
        <v/>
      </c>
    </row>
    <row r="710" spans="4:25" hidden="1">
      <c r="D710" t="str">
        <f>_xlfn.CONCAT(CompartenDetalle!C710," - ",CompartenDetalle!D710," - ",CompartenDetalle!E710)</f>
        <v>2 - 2265020 - INTRODUCCION A LOS METODOS MATEMATICOS Y NUMERICOS</v>
      </c>
      <c r="G710">
        <f>CompartenDetalle!G710</f>
        <v>0</v>
      </c>
      <c r="I710" t="str">
        <f>_xlfn.CONCAT(CompartenDetalle!H710," - ",CompartenDetalle!I710," - ",CompartenDetalle!J710)</f>
        <v xml:space="preserve"> -  - </v>
      </c>
      <c r="K710">
        <v>34</v>
      </c>
      <c r="L710">
        <v>12</v>
      </c>
      <c r="M710">
        <v>22</v>
      </c>
      <c r="N710">
        <f t="shared" si="55"/>
        <v>0</v>
      </c>
      <c r="O710">
        <f t="shared" si="56"/>
        <v>1</v>
      </c>
      <c r="P710" t="str">
        <f t="shared" si="57"/>
        <v>OK</v>
      </c>
      <c r="Q710">
        <f t="shared" si="59"/>
        <v>0</v>
      </c>
      <c r="R710" t="str">
        <f t="shared" si="58"/>
        <v/>
      </c>
      <c r="S710" t="str">
        <f>IF(CompartenDetalle!G710="","",IF(ISNUMBER(SEARCH("DOBLE GRADO",G710)),"","1"))</f>
        <v/>
      </c>
      <c r="T710" t="str">
        <f>IF(N710=CompartenDetalle!N710,"","*")</f>
        <v/>
      </c>
      <c r="U710" t="str">
        <f>IF(O710=CompartenDetalle!O710,"","*")</f>
        <v/>
      </c>
      <c r="V710" t="str">
        <f>IF(P710=CompartenDetalle!P710,"","*")</f>
        <v/>
      </c>
      <c r="W710" t="str">
        <f>IF(Q710=CompartenDetalle!Q710,"","*")</f>
        <v/>
      </c>
      <c r="X710" t="str">
        <f>IF(R710=CompartenDetalle!R710,"","*")</f>
        <v/>
      </c>
      <c r="Y710" t="str">
        <f>IF(S710=CompartenDetalle!S710,"","*")</f>
        <v/>
      </c>
    </row>
    <row r="711" spans="4:25" hidden="1">
      <c r="D711" t="str">
        <f>_xlfn.CONCAT(CompartenDetalle!C711," - ",CompartenDetalle!D711," - ",CompartenDetalle!E711)</f>
        <v>2 - 2265021 - PROCESO DE DESARROLLO DE VIDEOJUEGOS</v>
      </c>
      <c r="G711">
        <f>CompartenDetalle!G711</f>
        <v>0</v>
      </c>
      <c r="I711" t="str">
        <f>_xlfn.CONCAT(CompartenDetalle!H711," - ",CompartenDetalle!I711," - ",CompartenDetalle!J711)</f>
        <v xml:space="preserve"> -  - </v>
      </c>
      <c r="K711">
        <v>29</v>
      </c>
      <c r="L711">
        <v>10</v>
      </c>
      <c r="M711">
        <v>19</v>
      </c>
      <c r="N711">
        <f t="shared" si="55"/>
        <v>0</v>
      </c>
      <c r="O711">
        <f t="shared" si="56"/>
        <v>1</v>
      </c>
      <c r="P711" t="str">
        <f t="shared" si="57"/>
        <v>OK</v>
      </c>
      <c r="Q711">
        <f t="shared" si="59"/>
        <v>0</v>
      </c>
      <c r="R711" t="str">
        <f t="shared" si="58"/>
        <v/>
      </c>
      <c r="S711" t="str">
        <f>IF(CompartenDetalle!G711="","",IF(ISNUMBER(SEARCH("DOBLE GRADO",G711)),"","1"))</f>
        <v/>
      </c>
      <c r="T711" t="str">
        <f>IF(N711=CompartenDetalle!N711,"","*")</f>
        <v/>
      </c>
      <c r="U711" t="str">
        <f>IF(O711=CompartenDetalle!O711,"","*")</f>
        <v/>
      </c>
      <c r="V711" t="str">
        <f>IF(P711=CompartenDetalle!P711,"","*")</f>
        <v/>
      </c>
      <c r="W711" t="str">
        <f>IF(Q711=CompartenDetalle!Q711,"","*")</f>
        <v/>
      </c>
      <c r="X711" t="str">
        <f>IF(R711=CompartenDetalle!R711,"","*")</f>
        <v/>
      </c>
      <c r="Y711" t="str">
        <f>IF(S711=CompartenDetalle!S711,"","*")</f>
        <v/>
      </c>
    </row>
    <row r="712" spans="4:25" hidden="1">
      <c r="D712" t="str">
        <f>_xlfn.CONCAT(CompartenDetalle!C712," - ",CompartenDetalle!D712," - ",CompartenDetalle!E712)</f>
        <v>2 - 2265022 - IDIOMA MODERNO</v>
      </c>
      <c r="G712">
        <f>CompartenDetalle!G712</f>
        <v>0</v>
      </c>
      <c r="I712" t="str">
        <f>_xlfn.CONCAT(CompartenDetalle!H712," - ",CompartenDetalle!I712," - ",CompartenDetalle!J712)</f>
        <v xml:space="preserve"> -  - </v>
      </c>
      <c r="K712">
        <v>14</v>
      </c>
      <c r="L712">
        <v>4</v>
      </c>
      <c r="M712">
        <v>10</v>
      </c>
      <c r="N712">
        <f t="shared" si="55"/>
        <v>0</v>
      </c>
      <c r="O712">
        <f t="shared" si="56"/>
        <v>1</v>
      </c>
      <c r="P712" t="str">
        <f t="shared" si="57"/>
        <v>OK</v>
      </c>
      <c r="Q712">
        <f t="shared" si="59"/>
        <v>0</v>
      </c>
      <c r="R712" t="str">
        <f t="shared" si="58"/>
        <v/>
      </c>
      <c r="S712" t="str">
        <f>IF(CompartenDetalle!G712="","",IF(ISNUMBER(SEARCH("DOBLE GRADO",G712)),"","1"))</f>
        <v/>
      </c>
      <c r="T712" t="str">
        <f>IF(N712=CompartenDetalle!N712,"","*")</f>
        <v/>
      </c>
      <c r="U712" t="str">
        <f>IF(O712=CompartenDetalle!O712,"","*")</f>
        <v/>
      </c>
      <c r="V712" t="str">
        <f>IF(P712=CompartenDetalle!P712,"","*")</f>
        <v/>
      </c>
      <c r="W712" t="str">
        <f>IF(Q712=CompartenDetalle!Q712,"","*")</f>
        <v/>
      </c>
      <c r="X712" t="str">
        <f>IF(R712=CompartenDetalle!R712,"","*")</f>
        <v/>
      </c>
      <c r="Y712" t="str">
        <f>IF(S712=CompartenDetalle!S712,"","*")</f>
        <v/>
      </c>
    </row>
    <row r="713" spans="4:25" hidden="1">
      <c r="D713" t="str">
        <f>_xlfn.CONCAT(CompartenDetalle!C713," - ",CompartenDetalle!D713," - ",CompartenDetalle!E713)</f>
        <v>3 - 2265023 - ANIMACION 3D</v>
      </c>
      <c r="G713">
        <f>CompartenDetalle!G713</f>
        <v>0</v>
      </c>
      <c r="I713" t="str">
        <f>_xlfn.CONCAT(CompartenDetalle!H713," - ",CompartenDetalle!I713," - ",CompartenDetalle!J713)</f>
        <v xml:space="preserve"> -  - </v>
      </c>
      <c r="K713">
        <v>38</v>
      </c>
      <c r="L713">
        <v>15</v>
      </c>
      <c r="M713">
        <v>23</v>
      </c>
      <c r="N713">
        <f t="shared" si="55"/>
        <v>0</v>
      </c>
      <c r="O713">
        <f t="shared" si="56"/>
        <v>1</v>
      </c>
      <c r="P713" t="str">
        <f t="shared" si="57"/>
        <v>OK</v>
      </c>
      <c r="Q713">
        <f t="shared" si="59"/>
        <v>0</v>
      </c>
      <c r="R713" t="str">
        <f t="shared" si="58"/>
        <v/>
      </c>
      <c r="S713" t="str">
        <f>IF(CompartenDetalle!G713="","",IF(ISNUMBER(SEARCH("DOBLE GRADO",G713)),"","1"))</f>
        <v/>
      </c>
      <c r="T713" t="str">
        <f>IF(N713=CompartenDetalle!N713,"","*")</f>
        <v/>
      </c>
      <c r="U713" t="str">
        <f>IF(O713=CompartenDetalle!O713,"","*")</f>
        <v/>
      </c>
      <c r="V713" t="str">
        <f>IF(P713=CompartenDetalle!P713,"","*")</f>
        <v/>
      </c>
      <c r="W713" t="str">
        <f>IF(Q713=CompartenDetalle!Q713,"","*")</f>
        <v/>
      </c>
      <c r="X713" t="str">
        <f>IF(R713=CompartenDetalle!R713,"","*")</f>
        <v/>
      </c>
      <c r="Y713" t="str">
        <f>IF(S713=CompartenDetalle!S713,"","*")</f>
        <v/>
      </c>
    </row>
    <row r="714" spans="4:25" hidden="1">
      <c r="D714" t="str">
        <f>_xlfn.CONCAT(CompartenDetalle!C714," - ",CompartenDetalle!D714," - ",CompartenDetalle!E714)</f>
        <v>3 - 2265024 - DESARROLLO DE JUEGOS CON INTELIGENCIA ARTIFICIAL</v>
      </c>
      <c r="G714">
        <f>CompartenDetalle!G714</f>
        <v>0</v>
      </c>
      <c r="I714" t="str">
        <f>_xlfn.CONCAT(CompartenDetalle!H714," - ",CompartenDetalle!I714," - ",CompartenDetalle!J714)</f>
        <v xml:space="preserve"> -  - </v>
      </c>
      <c r="K714">
        <v>40</v>
      </c>
      <c r="L714">
        <v>14</v>
      </c>
      <c r="M714">
        <v>26</v>
      </c>
      <c r="N714">
        <f t="shared" si="55"/>
        <v>0</v>
      </c>
      <c r="O714">
        <f t="shared" si="56"/>
        <v>1</v>
      </c>
      <c r="P714" t="str">
        <f t="shared" si="57"/>
        <v>OK</v>
      </c>
      <c r="Q714">
        <f t="shared" si="59"/>
        <v>0</v>
      </c>
      <c r="R714" t="str">
        <f t="shared" si="58"/>
        <v/>
      </c>
      <c r="S714" t="str">
        <f>IF(CompartenDetalle!G714="","",IF(ISNUMBER(SEARCH("DOBLE GRADO",G714)),"","1"))</f>
        <v/>
      </c>
      <c r="T714" t="str">
        <f>IF(N714=CompartenDetalle!N714,"","*")</f>
        <v/>
      </c>
      <c r="U714" t="str">
        <f>IF(O714=CompartenDetalle!O714,"","*")</f>
        <v/>
      </c>
      <c r="V714" t="str">
        <f>IF(P714=CompartenDetalle!P714,"","*")</f>
        <v/>
      </c>
      <c r="W714" t="str">
        <f>IF(Q714=CompartenDetalle!Q714,"","*")</f>
        <v/>
      </c>
      <c r="X714" t="str">
        <f>IF(R714=CompartenDetalle!R714,"","*")</f>
        <v/>
      </c>
      <c r="Y714" t="str">
        <f>IF(S714=CompartenDetalle!S714,"","*")</f>
        <v/>
      </c>
    </row>
    <row r="715" spans="4:25" hidden="1">
      <c r="D715" t="str">
        <f>_xlfn.CONCAT(CompartenDetalle!C715," - ",CompartenDetalle!D715," - ",CompartenDetalle!E715)</f>
        <v>3 - 2265025 - INGENIERIA DE VIDEOJUEGOS</v>
      </c>
      <c r="G715">
        <f>CompartenDetalle!G715</f>
        <v>0</v>
      </c>
      <c r="I715" t="str">
        <f>_xlfn.CONCAT(CompartenDetalle!H715," - ",CompartenDetalle!I715," - ",CompartenDetalle!J715)</f>
        <v xml:space="preserve"> -  - </v>
      </c>
      <c r="K715">
        <v>38</v>
      </c>
      <c r="L715">
        <v>13</v>
      </c>
      <c r="M715">
        <v>25</v>
      </c>
      <c r="N715">
        <f t="shared" si="55"/>
        <v>0</v>
      </c>
      <c r="O715">
        <f t="shared" si="56"/>
        <v>1</v>
      </c>
      <c r="P715" t="str">
        <f t="shared" si="57"/>
        <v>OK</v>
      </c>
      <c r="Q715">
        <f t="shared" si="59"/>
        <v>0</v>
      </c>
      <c r="R715" t="str">
        <f t="shared" si="58"/>
        <v/>
      </c>
      <c r="S715" t="str">
        <f>IF(CompartenDetalle!G715="","",IF(ISNUMBER(SEARCH("DOBLE GRADO",G715)),"","1"))</f>
        <v/>
      </c>
      <c r="T715" t="str">
        <f>IF(N715=CompartenDetalle!N715,"","*")</f>
        <v/>
      </c>
      <c r="U715" t="str">
        <f>IF(O715=CompartenDetalle!O715,"","*")</f>
        <v/>
      </c>
      <c r="V715" t="str">
        <f>IF(P715=CompartenDetalle!P715,"","*")</f>
        <v/>
      </c>
      <c r="W715" t="str">
        <f>IF(Q715=CompartenDetalle!Q715,"","*")</f>
        <v/>
      </c>
      <c r="X715" t="str">
        <f>IF(R715=CompartenDetalle!R715,"","*")</f>
        <v/>
      </c>
      <c r="Y715" t="str">
        <f>IF(S715=CompartenDetalle!S715,"","*")</f>
        <v/>
      </c>
    </row>
    <row r="716" spans="4:25" hidden="1">
      <c r="D716" t="str">
        <f>_xlfn.CONCAT(CompartenDetalle!C716," - ",CompartenDetalle!D716," - ",CompartenDetalle!E716)</f>
        <v>3 - 2265026 - INTERACCION PERSONA-MAQUINA Y USABILIDAD</v>
      </c>
      <c r="G716">
        <f>CompartenDetalle!G716</f>
        <v>0</v>
      </c>
      <c r="I716" t="str">
        <f>_xlfn.CONCAT(CompartenDetalle!H716," - ",CompartenDetalle!I716," - ",CompartenDetalle!J716)</f>
        <v xml:space="preserve"> -  - </v>
      </c>
      <c r="K716">
        <v>32</v>
      </c>
      <c r="L716">
        <v>12</v>
      </c>
      <c r="M716">
        <v>20</v>
      </c>
      <c r="N716">
        <f t="shared" si="55"/>
        <v>0</v>
      </c>
      <c r="O716">
        <f t="shared" si="56"/>
        <v>1</v>
      </c>
      <c r="P716" t="str">
        <f t="shared" si="57"/>
        <v>OK</v>
      </c>
      <c r="Q716">
        <f t="shared" si="59"/>
        <v>0</v>
      </c>
      <c r="R716" t="str">
        <f t="shared" si="58"/>
        <v/>
      </c>
      <c r="S716" t="str">
        <f>IF(CompartenDetalle!G716="","",IF(ISNUMBER(SEARCH("DOBLE GRADO",G716)),"","1"))</f>
        <v/>
      </c>
      <c r="T716" t="str">
        <f>IF(N716=CompartenDetalle!N716,"","*")</f>
        <v/>
      </c>
      <c r="U716" t="str">
        <f>IF(O716=CompartenDetalle!O716,"","*")</f>
        <v/>
      </c>
      <c r="V716" t="str">
        <f>IF(P716=CompartenDetalle!P716,"","*")</f>
        <v/>
      </c>
      <c r="W716" t="str">
        <f>IF(Q716=CompartenDetalle!Q716,"","*")</f>
        <v/>
      </c>
      <c r="X716" t="str">
        <f>IF(R716=CompartenDetalle!R716,"","*")</f>
        <v/>
      </c>
      <c r="Y716" t="str">
        <f>IF(S716=CompartenDetalle!S716,"","*")</f>
        <v/>
      </c>
    </row>
    <row r="717" spans="4:25" hidden="1">
      <c r="D717" t="str">
        <f>_xlfn.CONCAT(CompartenDetalle!C717," - ",CompartenDetalle!D717," - ",CompartenDetalle!E717)</f>
        <v>3 - 2265027 - JUEGOS EN RED</v>
      </c>
      <c r="G717">
        <f>CompartenDetalle!G717</f>
        <v>0</v>
      </c>
      <c r="I717" t="str">
        <f>_xlfn.CONCAT(CompartenDetalle!H717," - ",CompartenDetalle!I717," - ",CompartenDetalle!J717)</f>
        <v xml:space="preserve"> -  - </v>
      </c>
      <c r="K717">
        <v>38</v>
      </c>
      <c r="L717">
        <v>13</v>
      </c>
      <c r="M717">
        <v>25</v>
      </c>
      <c r="N717">
        <f t="shared" si="55"/>
        <v>0</v>
      </c>
      <c r="O717">
        <f t="shared" si="56"/>
        <v>1</v>
      </c>
      <c r="P717" t="str">
        <f t="shared" si="57"/>
        <v>OK</v>
      </c>
      <c r="Q717">
        <f t="shared" si="59"/>
        <v>0</v>
      </c>
      <c r="R717" t="str">
        <f t="shared" si="58"/>
        <v/>
      </c>
      <c r="S717" t="str">
        <f>IF(CompartenDetalle!G717="","",IF(ISNUMBER(SEARCH("DOBLE GRADO",G717)),"","1"))</f>
        <v/>
      </c>
      <c r="T717" t="str">
        <f>IF(N717=CompartenDetalle!N717,"","*")</f>
        <v/>
      </c>
      <c r="U717" t="str">
        <f>IF(O717=CompartenDetalle!O717,"","*")</f>
        <v/>
      </c>
      <c r="V717" t="str">
        <f>IF(P717=CompartenDetalle!P717,"","*")</f>
        <v/>
      </c>
      <c r="W717" t="str">
        <f>IF(Q717=CompartenDetalle!Q717,"","*")</f>
        <v/>
      </c>
      <c r="X717" t="str">
        <f>IF(R717=CompartenDetalle!R717,"","*")</f>
        <v/>
      </c>
      <c r="Y717" t="str">
        <f>IF(S717=CompartenDetalle!S717,"","*")</f>
        <v/>
      </c>
    </row>
    <row r="718" spans="4:25" hidden="1">
      <c r="D718" t="str">
        <f>_xlfn.CONCAT(CompartenDetalle!C718," - ",CompartenDetalle!D718," - ",CompartenDetalle!E718)</f>
        <v>3 - 2265028 - LENGUAJE AUDIOVISUAL Y MEDIOS INTERACTIVOS</v>
      </c>
      <c r="G718">
        <f>CompartenDetalle!G718</f>
        <v>0</v>
      </c>
      <c r="I718" t="str">
        <f>_xlfn.CONCAT(CompartenDetalle!H718," - ",CompartenDetalle!I718," - ",CompartenDetalle!J718)</f>
        <v xml:space="preserve"> -  - </v>
      </c>
      <c r="K718">
        <v>31</v>
      </c>
      <c r="L718">
        <v>13</v>
      </c>
      <c r="M718">
        <v>18</v>
      </c>
      <c r="N718">
        <f t="shared" si="55"/>
        <v>0</v>
      </c>
      <c r="O718">
        <f t="shared" si="56"/>
        <v>1</v>
      </c>
      <c r="P718" t="str">
        <f t="shared" si="57"/>
        <v>OK</v>
      </c>
      <c r="Q718">
        <f t="shared" si="59"/>
        <v>0</v>
      </c>
      <c r="R718" t="str">
        <f t="shared" si="58"/>
        <v/>
      </c>
      <c r="S718" t="str">
        <f>IF(CompartenDetalle!G718="","",IF(ISNUMBER(SEARCH("DOBLE GRADO",G718)),"","1"))</f>
        <v/>
      </c>
      <c r="T718" t="str">
        <f>IF(N718=CompartenDetalle!N718,"","*")</f>
        <v/>
      </c>
      <c r="U718" t="str">
        <f>IF(O718=CompartenDetalle!O718,"","*")</f>
        <v/>
      </c>
      <c r="V718" t="str">
        <f>IF(P718=CompartenDetalle!P718,"","*")</f>
        <v/>
      </c>
      <c r="W718" t="str">
        <f>IF(Q718=CompartenDetalle!Q718,"","*")</f>
        <v/>
      </c>
      <c r="X718" t="str">
        <f>IF(R718=CompartenDetalle!R718,"","*")</f>
        <v/>
      </c>
      <c r="Y718" t="str">
        <f>IF(S718=CompartenDetalle!S718,"","*")</f>
        <v/>
      </c>
    </row>
    <row r="719" spans="4:25" hidden="1">
      <c r="D719" t="str">
        <f>_xlfn.CONCAT(CompartenDetalle!C719," - ",CompartenDetalle!D719," - ",CompartenDetalle!E719)</f>
        <v>3 - 2265029 - ALGORITMOS PARA JUEGOS</v>
      </c>
      <c r="G719">
        <f>CompartenDetalle!G719</f>
        <v>0</v>
      </c>
      <c r="I719" t="str">
        <f>_xlfn.CONCAT(CompartenDetalle!H719," - ",CompartenDetalle!I719," - ",CompartenDetalle!J719)</f>
        <v xml:space="preserve"> -  - </v>
      </c>
      <c r="K719">
        <v>45</v>
      </c>
      <c r="L719">
        <v>15</v>
      </c>
      <c r="M719">
        <v>30</v>
      </c>
      <c r="N719">
        <f t="shared" si="55"/>
        <v>0</v>
      </c>
      <c r="O719">
        <f t="shared" si="56"/>
        <v>1</v>
      </c>
      <c r="P719" t="str">
        <f t="shared" si="57"/>
        <v>OK</v>
      </c>
      <c r="Q719">
        <f t="shared" si="59"/>
        <v>0</v>
      </c>
      <c r="R719" t="str">
        <f t="shared" si="58"/>
        <v/>
      </c>
      <c r="S719" t="str">
        <f>IF(CompartenDetalle!G719="","",IF(ISNUMBER(SEARCH("DOBLE GRADO",G719)),"","1"))</f>
        <v/>
      </c>
      <c r="T719" t="str">
        <f>IF(N719=CompartenDetalle!N719,"","*")</f>
        <v/>
      </c>
      <c r="U719" t="str">
        <f>IF(O719=CompartenDetalle!O719,"","*")</f>
        <v/>
      </c>
      <c r="V719" t="str">
        <f>IF(P719=CompartenDetalle!P719,"","*")</f>
        <v/>
      </c>
      <c r="W719" t="str">
        <f>IF(Q719=CompartenDetalle!Q719,"","*")</f>
        <v/>
      </c>
      <c r="X719" t="str">
        <f>IF(R719=CompartenDetalle!R719,"","*")</f>
        <v/>
      </c>
      <c r="Y719" t="str">
        <f>IF(S719=CompartenDetalle!S719,"","*")</f>
        <v/>
      </c>
    </row>
    <row r="720" spans="4:25" hidden="1">
      <c r="D720" t="str">
        <f>_xlfn.CONCAT(CompartenDetalle!C720," - ",CompartenDetalle!D720," - ",CompartenDetalle!E720)</f>
        <v>3 - 2265030 - ENTORNOS MULTIJUGADOR</v>
      </c>
      <c r="G720">
        <f>CompartenDetalle!G720</f>
        <v>0</v>
      </c>
      <c r="I720" t="str">
        <f>_xlfn.CONCAT(CompartenDetalle!H720," - ",CompartenDetalle!I720," - ",CompartenDetalle!J720)</f>
        <v xml:space="preserve"> -  - </v>
      </c>
      <c r="K720">
        <v>58</v>
      </c>
      <c r="L720">
        <v>21</v>
      </c>
      <c r="M720">
        <v>37</v>
      </c>
      <c r="N720">
        <f t="shared" si="55"/>
        <v>0</v>
      </c>
      <c r="O720">
        <f t="shared" si="56"/>
        <v>1</v>
      </c>
      <c r="P720" t="str">
        <f t="shared" si="57"/>
        <v>OK</v>
      </c>
      <c r="Q720">
        <f t="shared" si="59"/>
        <v>0</v>
      </c>
      <c r="R720" t="str">
        <f t="shared" si="58"/>
        <v/>
      </c>
      <c r="S720" t="str">
        <f>IF(CompartenDetalle!G720="","",IF(ISNUMBER(SEARCH("DOBLE GRADO",G720)),"","1"))</f>
        <v/>
      </c>
      <c r="T720" t="str">
        <f>IF(N720=CompartenDetalle!N720,"","*")</f>
        <v/>
      </c>
      <c r="U720" t="str">
        <f>IF(O720=CompartenDetalle!O720,"","*")</f>
        <v/>
      </c>
      <c r="V720" t="str">
        <f>IF(P720=CompartenDetalle!P720,"","*")</f>
        <v/>
      </c>
      <c r="W720" t="str">
        <f>IF(Q720=CompartenDetalle!Q720,"","*")</f>
        <v/>
      </c>
      <c r="X720" t="str">
        <f>IF(R720=CompartenDetalle!R720,"","*")</f>
        <v/>
      </c>
      <c r="Y720" t="str">
        <f>IF(S720=CompartenDetalle!S720,"","*")</f>
        <v/>
      </c>
    </row>
    <row r="721" spans="4:25" hidden="1">
      <c r="D721" t="str">
        <f>_xlfn.CONCAT(CompartenDetalle!C721," - ",CompartenDetalle!D721," - ",CompartenDetalle!E721)</f>
        <v>3 - 2265031 - GESTION DE DATOS EN MEDIOS DIGITALES</v>
      </c>
      <c r="G721">
        <f>CompartenDetalle!G721</f>
        <v>0</v>
      </c>
      <c r="I721" t="str">
        <f>_xlfn.CONCAT(CompartenDetalle!H721," - ",CompartenDetalle!I721," - ",CompartenDetalle!J721)</f>
        <v xml:space="preserve"> -  - </v>
      </c>
      <c r="K721">
        <v>43</v>
      </c>
      <c r="L721">
        <v>16</v>
      </c>
      <c r="M721">
        <v>27</v>
      </c>
      <c r="N721">
        <f t="shared" si="55"/>
        <v>0</v>
      </c>
      <c r="O721">
        <f t="shared" si="56"/>
        <v>1</v>
      </c>
      <c r="P721" t="str">
        <f t="shared" si="57"/>
        <v>OK</v>
      </c>
      <c r="Q721">
        <f t="shared" si="59"/>
        <v>0</v>
      </c>
      <c r="R721" t="str">
        <f t="shared" si="58"/>
        <v/>
      </c>
      <c r="S721" t="str">
        <f>IF(CompartenDetalle!G721="","",IF(ISNUMBER(SEARCH("DOBLE GRADO",G721)),"","1"))</f>
        <v/>
      </c>
      <c r="T721" t="str">
        <f>IF(N721=CompartenDetalle!N721,"","*")</f>
        <v/>
      </c>
      <c r="U721" t="str">
        <f>IF(O721=CompartenDetalle!O721,"","*")</f>
        <v/>
      </c>
      <c r="V721" t="str">
        <f>IF(P721=CompartenDetalle!P721,"","*")</f>
        <v/>
      </c>
      <c r="W721" t="str">
        <f>IF(Q721=CompartenDetalle!Q721,"","*")</f>
        <v/>
      </c>
      <c r="X721" t="str">
        <f>IF(R721=CompartenDetalle!R721,"","*")</f>
        <v/>
      </c>
      <c r="Y721" t="str">
        <f>IF(S721=CompartenDetalle!S721,"","*")</f>
        <v/>
      </c>
    </row>
    <row r="722" spans="4:25" hidden="1">
      <c r="D722" t="str">
        <f>_xlfn.CONCAT(CompartenDetalle!C722," - ",CompartenDetalle!D722," - ",CompartenDetalle!E722)</f>
        <v>3 - 2265032 - PERSONAJES Y ESCENARIOS</v>
      </c>
      <c r="G722">
        <f>CompartenDetalle!G722</f>
        <v>0</v>
      </c>
      <c r="I722" t="str">
        <f>_xlfn.CONCAT(CompartenDetalle!H722," - ",CompartenDetalle!I722," - ",CompartenDetalle!J722)</f>
        <v xml:space="preserve"> -  - </v>
      </c>
      <c r="K722">
        <v>35</v>
      </c>
      <c r="L722">
        <v>11</v>
      </c>
      <c r="M722">
        <v>24</v>
      </c>
      <c r="N722">
        <f t="shared" si="55"/>
        <v>0</v>
      </c>
      <c r="O722">
        <f t="shared" si="56"/>
        <v>1</v>
      </c>
      <c r="P722" t="str">
        <f t="shared" si="57"/>
        <v>OK</v>
      </c>
      <c r="Q722">
        <f t="shared" si="59"/>
        <v>0</v>
      </c>
      <c r="R722" t="str">
        <f t="shared" si="58"/>
        <v/>
      </c>
      <c r="S722" t="str">
        <f>IF(CompartenDetalle!G722="","",IF(ISNUMBER(SEARCH("DOBLE GRADO",G722)),"","1"))</f>
        <v/>
      </c>
      <c r="T722" t="str">
        <f>IF(N722=CompartenDetalle!N722,"","*")</f>
        <v/>
      </c>
      <c r="U722" t="str">
        <f>IF(O722=CompartenDetalle!O722,"","*")</f>
        <v/>
      </c>
      <c r="V722" t="str">
        <f>IF(P722=CompartenDetalle!P722,"","*")</f>
        <v/>
      </c>
      <c r="W722" t="str">
        <f>IF(Q722=CompartenDetalle!Q722,"","*")</f>
        <v/>
      </c>
      <c r="X722" t="str">
        <f>IF(R722=CompartenDetalle!R722,"","*")</f>
        <v/>
      </c>
      <c r="Y722" t="str">
        <f>IF(S722=CompartenDetalle!S722,"","*")</f>
        <v/>
      </c>
    </row>
    <row r="723" spans="4:25" hidden="1">
      <c r="D723" t="str">
        <f>_xlfn.CONCAT(CompartenDetalle!C723," - ",CompartenDetalle!D723," - ",CompartenDetalle!E723)</f>
        <v>3 - 2265033 - PROCESADORES GRAFICOS AVANZADOS</v>
      </c>
      <c r="G723">
        <f>CompartenDetalle!G723</f>
        <v>0</v>
      </c>
      <c r="I723" t="str">
        <f>_xlfn.CONCAT(CompartenDetalle!H723," - ",CompartenDetalle!I723," - ",CompartenDetalle!J723)</f>
        <v xml:space="preserve"> -  - </v>
      </c>
      <c r="K723">
        <v>57</v>
      </c>
      <c r="L723">
        <v>19</v>
      </c>
      <c r="M723">
        <v>38</v>
      </c>
      <c r="N723">
        <f t="shared" si="55"/>
        <v>0</v>
      </c>
      <c r="O723">
        <f t="shared" si="56"/>
        <v>1</v>
      </c>
      <c r="P723" t="str">
        <f t="shared" si="57"/>
        <v>OK</v>
      </c>
      <c r="Q723">
        <f t="shared" si="59"/>
        <v>0</v>
      </c>
      <c r="R723" t="str">
        <f t="shared" si="58"/>
        <v/>
      </c>
      <c r="S723" t="str">
        <f>IF(CompartenDetalle!G723="","",IF(ISNUMBER(SEARCH("DOBLE GRADO",G723)),"","1"))</f>
        <v/>
      </c>
      <c r="T723" t="str">
        <f>IF(N723=CompartenDetalle!N723,"","*")</f>
        <v/>
      </c>
      <c r="U723" t="str">
        <f>IF(O723=CompartenDetalle!O723,"","*")</f>
        <v/>
      </c>
      <c r="V723" t="str">
        <f>IF(P723=CompartenDetalle!P723,"","*")</f>
        <v/>
      </c>
      <c r="W723" t="str">
        <f>IF(Q723=CompartenDetalle!Q723,"","*")</f>
        <v/>
      </c>
      <c r="X723" t="str">
        <f>IF(R723=CompartenDetalle!R723,"","*")</f>
        <v/>
      </c>
      <c r="Y723" t="str">
        <f>IF(S723=CompartenDetalle!S723,"","*")</f>
        <v/>
      </c>
    </row>
    <row r="724" spans="4:25" hidden="1">
      <c r="D724" t="str">
        <f>_xlfn.CONCAT(CompartenDetalle!C724," - ",CompartenDetalle!D724," - ",CompartenDetalle!E724)</f>
        <v>3 - 2265034 - SONIDO Y MUSICA PARA VIDEOJUEGOS</v>
      </c>
      <c r="G724">
        <f>CompartenDetalle!G724</f>
        <v>0</v>
      </c>
      <c r="I724" t="str">
        <f>_xlfn.CONCAT(CompartenDetalle!H724," - ",CompartenDetalle!I724," - ",CompartenDetalle!J724)</f>
        <v xml:space="preserve"> -  - </v>
      </c>
      <c r="K724">
        <v>32</v>
      </c>
      <c r="L724">
        <v>12</v>
      </c>
      <c r="M724">
        <v>20</v>
      </c>
      <c r="N724">
        <f t="shared" si="55"/>
        <v>0</v>
      </c>
      <c r="O724">
        <f t="shared" si="56"/>
        <v>1</v>
      </c>
      <c r="P724" t="str">
        <f t="shared" si="57"/>
        <v>OK</v>
      </c>
      <c r="Q724">
        <f t="shared" si="59"/>
        <v>0</v>
      </c>
      <c r="R724" t="str">
        <f t="shared" si="58"/>
        <v/>
      </c>
      <c r="S724" t="str">
        <f>IF(CompartenDetalle!G724="","",IF(ISNUMBER(SEARCH("DOBLE GRADO",G724)),"","1"))</f>
        <v/>
      </c>
      <c r="T724" t="str">
        <f>IF(N724=CompartenDetalle!N724,"","*")</f>
        <v/>
      </c>
      <c r="U724" t="str">
        <f>IF(O724=CompartenDetalle!O724,"","*")</f>
        <v/>
      </c>
      <c r="V724" t="str">
        <f>IF(P724=CompartenDetalle!P724,"","*")</f>
        <v/>
      </c>
      <c r="W724" t="str">
        <f>IF(Q724=CompartenDetalle!Q724,"","*")</f>
        <v/>
      </c>
      <c r="X724" t="str">
        <f>IF(R724=CompartenDetalle!R724,"","*")</f>
        <v/>
      </c>
      <c r="Y724" t="str">
        <f>IF(S724=CompartenDetalle!S724,"","*")</f>
        <v/>
      </c>
    </row>
    <row r="725" spans="4:25" hidden="1">
      <c r="D725" t="str">
        <f>_xlfn.CONCAT(CompartenDetalle!C725," - ",CompartenDetalle!D725," - ",CompartenDetalle!E725)</f>
        <v>3 - 2265043 - REALIDAD VIRTUAL</v>
      </c>
      <c r="G725">
        <f>CompartenDetalle!G725</f>
        <v>0</v>
      </c>
      <c r="I725" t="str">
        <f>_xlfn.CONCAT(CompartenDetalle!H725," - ",CompartenDetalle!I725," - ",CompartenDetalle!J725)</f>
        <v xml:space="preserve"> -  - </v>
      </c>
      <c r="K725">
        <v>5</v>
      </c>
      <c r="L725">
        <v>1</v>
      </c>
      <c r="M725">
        <v>4</v>
      </c>
      <c r="N725">
        <f t="shared" si="55"/>
        <v>0</v>
      </c>
      <c r="O725">
        <f t="shared" si="56"/>
        <v>1</v>
      </c>
      <c r="P725" t="str">
        <f t="shared" si="57"/>
        <v>OK</v>
      </c>
      <c r="Q725">
        <f t="shared" si="59"/>
        <v>0</v>
      </c>
      <c r="R725" t="str">
        <f t="shared" si="58"/>
        <v/>
      </c>
      <c r="S725" t="str">
        <f>IF(CompartenDetalle!G725="","",IF(ISNUMBER(SEARCH("DOBLE GRADO",G725)),"","1"))</f>
        <v/>
      </c>
      <c r="T725" t="str">
        <f>IF(N725=CompartenDetalle!N725,"","*")</f>
        <v/>
      </c>
      <c r="U725" t="str">
        <f>IF(O725=CompartenDetalle!O725,"","*")</f>
        <v/>
      </c>
      <c r="V725" t="str">
        <f>IF(P725=CompartenDetalle!P725,"","*")</f>
        <v/>
      </c>
      <c r="W725" t="str">
        <f>IF(Q725=CompartenDetalle!Q725,"","*")</f>
        <v/>
      </c>
      <c r="X725" t="str">
        <f>IF(R725=CompartenDetalle!R725,"","*")</f>
        <v/>
      </c>
      <c r="Y725" t="str">
        <f>IF(S725=CompartenDetalle!S725,"","*")</f>
        <v/>
      </c>
    </row>
    <row r="726" spans="4:25" hidden="1">
      <c r="D726" t="str">
        <f>_xlfn.CONCAT(CompartenDetalle!C726," - ",CompartenDetalle!D726," - ",CompartenDetalle!E726)</f>
        <v>4 - 2265035 - COMPORTAMIENTO DE PERSONAJES</v>
      </c>
      <c r="G726">
        <f>CompartenDetalle!G726</f>
        <v>0</v>
      </c>
      <c r="I726" t="str">
        <f>_xlfn.CONCAT(CompartenDetalle!H726," - ",CompartenDetalle!I726," - ",CompartenDetalle!J726)</f>
        <v xml:space="preserve"> -  - </v>
      </c>
      <c r="K726">
        <v>37</v>
      </c>
      <c r="L726">
        <v>10</v>
      </c>
      <c r="M726">
        <v>27</v>
      </c>
      <c r="N726">
        <f t="shared" si="55"/>
        <v>0</v>
      </c>
      <c r="O726">
        <f t="shared" si="56"/>
        <v>1</v>
      </c>
      <c r="P726" t="str">
        <f t="shared" si="57"/>
        <v>OK</v>
      </c>
      <c r="Q726">
        <f t="shared" si="59"/>
        <v>0</v>
      </c>
      <c r="R726" t="str">
        <f t="shared" si="58"/>
        <v/>
      </c>
      <c r="S726" t="str">
        <f>IF(CompartenDetalle!G726="","",IF(ISNUMBER(SEARCH("DOBLE GRADO",G726)),"","1"))</f>
        <v/>
      </c>
      <c r="T726" t="str">
        <f>IF(N726=CompartenDetalle!N726,"","*")</f>
        <v/>
      </c>
      <c r="U726" t="str">
        <f>IF(O726=CompartenDetalle!O726,"","*")</f>
        <v/>
      </c>
      <c r="V726" t="str">
        <f>IF(P726=CompartenDetalle!P726,"","*")</f>
        <v/>
      </c>
      <c r="W726" t="str">
        <f>IF(Q726=CompartenDetalle!Q726,"","*")</f>
        <v/>
      </c>
      <c r="X726" t="str">
        <f>IF(R726=CompartenDetalle!R726,"","*")</f>
        <v/>
      </c>
      <c r="Y726" t="str">
        <f>IF(S726=CompartenDetalle!S726,"","*")</f>
        <v/>
      </c>
    </row>
    <row r="727" spans="4:25" hidden="1">
      <c r="D727" t="str">
        <f>_xlfn.CONCAT(CompartenDetalle!C727," - ",CompartenDetalle!D727," - ",CompartenDetalle!E727)</f>
        <v>4 - 2265036 - GESTION Y DIRECCION DE PROYECTOS</v>
      </c>
      <c r="G727">
        <f>CompartenDetalle!G727</f>
        <v>0</v>
      </c>
      <c r="I727" t="str">
        <f>_xlfn.CONCAT(CompartenDetalle!H727," - ",CompartenDetalle!I727," - ",CompartenDetalle!J727)</f>
        <v xml:space="preserve"> -  - </v>
      </c>
      <c r="K727">
        <v>39</v>
      </c>
      <c r="L727">
        <v>10</v>
      </c>
      <c r="M727">
        <v>29</v>
      </c>
      <c r="N727">
        <f t="shared" si="55"/>
        <v>0</v>
      </c>
      <c r="O727">
        <f t="shared" si="56"/>
        <v>1</v>
      </c>
      <c r="P727" t="str">
        <f t="shared" si="57"/>
        <v>OK</v>
      </c>
      <c r="Q727">
        <f t="shared" si="59"/>
        <v>0</v>
      </c>
      <c r="R727" t="str">
        <f t="shared" si="58"/>
        <v/>
      </c>
      <c r="S727" t="str">
        <f>IF(CompartenDetalle!G727="","",IF(ISNUMBER(SEARCH("DOBLE GRADO",G727)),"","1"))</f>
        <v/>
      </c>
      <c r="T727" t="str">
        <f>IF(N727=CompartenDetalle!N727,"","*")</f>
        <v/>
      </c>
      <c r="U727" t="str">
        <f>IF(O727=CompartenDetalle!O727,"","*")</f>
        <v/>
      </c>
      <c r="V727" t="str">
        <f>IF(P727=CompartenDetalle!P727,"","*")</f>
        <v/>
      </c>
      <c r="W727" t="str">
        <f>IF(Q727=CompartenDetalle!Q727,"","*")</f>
        <v/>
      </c>
      <c r="X727" t="str">
        <f>IF(R727=CompartenDetalle!R727,"","*")</f>
        <v/>
      </c>
      <c r="Y727" t="str">
        <f>IF(S727=CompartenDetalle!S727,"","*")</f>
        <v/>
      </c>
    </row>
    <row r="728" spans="4:25" hidden="1">
      <c r="D728" t="str">
        <f>_xlfn.CONCAT(CompartenDetalle!C728," - ",CompartenDetalle!D728," - ",CompartenDetalle!E728)</f>
        <v>4 - 2265037 - DISEÑO VISUAL Y ARTE FINAL</v>
      </c>
      <c r="G728">
        <f>CompartenDetalle!G728</f>
        <v>0</v>
      </c>
      <c r="I728" t="str">
        <f>_xlfn.CONCAT(CompartenDetalle!H728," - ",CompartenDetalle!I728," - ",CompartenDetalle!J728)</f>
        <v xml:space="preserve"> -  - </v>
      </c>
      <c r="K728">
        <v>37</v>
      </c>
      <c r="L728">
        <v>9</v>
      </c>
      <c r="M728">
        <v>28</v>
      </c>
      <c r="N728">
        <f t="shared" si="55"/>
        <v>0</v>
      </c>
      <c r="O728">
        <f t="shared" si="56"/>
        <v>1</v>
      </c>
      <c r="P728" t="str">
        <f t="shared" si="57"/>
        <v>OK</v>
      </c>
      <c r="Q728">
        <f t="shared" si="59"/>
        <v>0</v>
      </c>
      <c r="R728" t="str">
        <f t="shared" si="58"/>
        <v/>
      </c>
      <c r="S728" t="str">
        <f>IF(CompartenDetalle!G728="","",IF(ISNUMBER(SEARCH("DOBLE GRADO",G728)),"","1"))</f>
        <v/>
      </c>
      <c r="T728" t="str">
        <f>IF(N728=CompartenDetalle!N728,"","*")</f>
        <v/>
      </c>
      <c r="U728" t="str">
        <f>IF(O728=CompartenDetalle!O728,"","*")</f>
        <v/>
      </c>
      <c r="V728" t="str">
        <f>IF(P728=CompartenDetalle!P728,"","*")</f>
        <v/>
      </c>
      <c r="W728" t="str">
        <f>IF(Q728=CompartenDetalle!Q728,"","*")</f>
        <v/>
      </c>
      <c r="X728" t="str">
        <f>IF(R728=CompartenDetalle!R728,"","*")</f>
        <v/>
      </c>
      <c r="Y728" t="str">
        <f>IF(S728=CompartenDetalle!S728,"","*")</f>
        <v/>
      </c>
    </row>
    <row r="729" spans="4:25" hidden="1">
      <c r="D729" t="str">
        <f>_xlfn.CONCAT(CompartenDetalle!C729," - ",CompartenDetalle!D729," - ",CompartenDetalle!E729)</f>
        <v>4 - 2265038 - JUEGOS PARA WEB Y REDES SOCIALES</v>
      </c>
      <c r="G729">
        <f>CompartenDetalle!G729</f>
        <v>0</v>
      </c>
      <c r="I729" t="str">
        <f>_xlfn.CONCAT(CompartenDetalle!H729," - ",CompartenDetalle!I729," - ",CompartenDetalle!J729)</f>
        <v xml:space="preserve"> -  - </v>
      </c>
      <c r="K729">
        <v>40</v>
      </c>
      <c r="L729">
        <v>9</v>
      </c>
      <c r="M729">
        <v>31</v>
      </c>
      <c r="N729">
        <f t="shared" si="55"/>
        <v>0</v>
      </c>
      <c r="O729">
        <f t="shared" si="56"/>
        <v>1</v>
      </c>
      <c r="P729" t="str">
        <f t="shared" si="57"/>
        <v>OK</v>
      </c>
      <c r="Q729">
        <f t="shared" si="59"/>
        <v>0</v>
      </c>
      <c r="R729" t="str">
        <f t="shared" si="58"/>
        <v/>
      </c>
      <c r="S729" t="str">
        <f>IF(CompartenDetalle!G729="","",IF(ISNUMBER(SEARCH("DOBLE GRADO",G729)),"","1"))</f>
        <v/>
      </c>
      <c r="T729" t="str">
        <f>IF(N729=CompartenDetalle!N729,"","*")</f>
        <v/>
      </c>
      <c r="U729" t="str">
        <f>IF(O729=CompartenDetalle!O729,"","*")</f>
        <v/>
      </c>
      <c r="V729" t="str">
        <f>IF(P729=CompartenDetalle!P729,"","*")</f>
        <v/>
      </c>
      <c r="W729" t="str">
        <f>IF(Q729=CompartenDetalle!Q729,"","*")</f>
        <v/>
      </c>
      <c r="X729" t="str">
        <f>IF(R729=CompartenDetalle!R729,"","*")</f>
        <v/>
      </c>
      <c r="Y729" t="str">
        <f>IF(S729=CompartenDetalle!S729,"","*")</f>
        <v/>
      </c>
    </row>
    <row r="730" spans="4:25" hidden="1">
      <c r="D730" t="str">
        <f>_xlfn.CONCAT(CompartenDetalle!C730," - ",CompartenDetalle!D730," - ",CompartenDetalle!E730)</f>
        <v>4 - 2265039 - DESARROLLO DE APLICACIONES PARA DISPOSITIVOS MOVILES</v>
      </c>
      <c r="G730">
        <f>CompartenDetalle!G730</f>
        <v>0</v>
      </c>
      <c r="I730" t="str">
        <f>_xlfn.CONCAT(CompartenDetalle!H730," - ",CompartenDetalle!I730," - ",CompartenDetalle!J730)</f>
        <v xml:space="preserve"> -  - </v>
      </c>
      <c r="K730">
        <v>37</v>
      </c>
      <c r="L730">
        <v>8</v>
      </c>
      <c r="M730">
        <v>29</v>
      </c>
      <c r="N730">
        <f t="shared" si="55"/>
        <v>0</v>
      </c>
      <c r="O730">
        <f t="shared" si="56"/>
        <v>1</v>
      </c>
      <c r="P730" t="str">
        <f t="shared" si="57"/>
        <v>OK</v>
      </c>
      <c r="Q730">
        <f t="shared" si="59"/>
        <v>0</v>
      </c>
      <c r="R730" t="str">
        <f t="shared" si="58"/>
        <v/>
      </c>
      <c r="S730" t="str">
        <f>IF(CompartenDetalle!G730="","",IF(ISNUMBER(SEARCH("DOBLE GRADO",G730)),"","1"))</f>
        <v/>
      </c>
      <c r="T730" t="str">
        <f>IF(N730=CompartenDetalle!N730,"","*")</f>
        <v/>
      </c>
      <c r="U730" t="str">
        <f>IF(O730=CompartenDetalle!O730,"","*")</f>
        <v/>
      </c>
      <c r="V730" t="str">
        <f>IF(P730=CompartenDetalle!P730,"","*")</f>
        <v/>
      </c>
      <c r="W730" t="str">
        <f>IF(Q730=CompartenDetalle!Q730,"","*")</f>
        <v/>
      </c>
      <c r="X730" t="str">
        <f>IF(R730=CompartenDetalle!R730,"","*")</f>
        <v/>
      </c>
      <c r="Y730" t="str">
        <f>IF(S730=CompartenDetalle!S730,"","*")</f>
        <v/>
      </c>
    </row>
    <row r="731" spans="4:25" hidden="1">
      <c r="D731" t="str">
        <f>_xlfn.CONCAT(CompartenDetalle!C731," - ",CompartenDetalle!D731," - ",CompartenDetalle!E731)</f>
        <v>4 - 2265040 - RECONOCIMIENTO ACADEMICO DE CREDITOS</v>
      </c>
      <c r="G731">
        <f>CompartenDetalle!G731</f>
        <v>0</v>
      </c>
      <c r="I731" t="str">
        <f>_xlfn.CONCAT(CompartenDetalle!H731," - ",CompartenDetalle!I731," - ",CompartenDetalle!J731)</f>
        <v xml:space="preserve"> -  - </v>
      </c>
      <c r="K731">
        <v>39</v>
      </c>
      <c r="L731">
        <v>9</v>
      </c>
      <c r="M731">
        <v>30</v>
      </c>
      <c r="N731">
        <f t="shared" si="55"/>
        <v>0</v>
      </c>
      <c r="O731">
        <f t="shared" si="56"/>
        <v>1</v>
      </c>
      <c r="P731" t="str">
        <f t="shared" si="57"/>
        <v>OK</v>
      </c>
      <c r="Q731">
        <f t="shared" si="59"/>
        <v>0</v>
      </c>
      <c r="R731" t="str">
        <f t="shared" si="58"/>
        <v/>
      </c>
      <c r="S731" t="str">
        <f>IF(CompartenDetalle!G731="","",IF(ISNUMBER(SEARCH("DOBLE GRADO",G731)),"","1"))</f>
        <v/>
      </c>
      <c r="T731" t="str">
        <f>IF(N731=CompartenDetalle!N731,"","*")</f>
        <v/>
      </c>
      <c r="U731" t="str">
        <f>IF(O731=CompartenDetalle!O731,"","*")</f>
        <v/>
      </c>
      <c r="V731" t="str">
        <f>IF(P731=CompartenDetalle!P731,"","*")</f>
        <v/>
      </c>
      <c r="W731" t="str">
        <f>IF(Q731=CompartenDetalle!Q731,"","*")</f>
        <v/>
      </c>
      <c r="X731" t="str">
        <f>IF(R731=CompartenDetalle!R731,"","*")</f>
        <v/>
      </c>
      <c r="Y731" t="str">
        <f>IF(S731=CompartenDetalle!S731,"","*")</f>
        <v/>
      </c>
    </row>
    <row r="732" spans="4:25" hidden="1">
      <c r="D732" t="str">
        <f>_xlfn.CONCAT(CompartenDetalle!C732," - ",CompartenDetalle!D732," - ",CompartenDetalle!E732)</f>
        <v>4 - 2265041 - PRACTICAS EXTERNAS</v>
      </c>
      <c r="G732">
        <f>CompartenDetalle!G732</f>
        <v>0</v>
      </c>
      <c r="I732" t="str">
        <f>_xlfn.CONCAT(CompartenDetalle!H732," - ",CompartenDetalle!I732," - ",CompartenDetalle!J732)</f>
        <v xml:space="preserve"> -  - </v>
      </c>
      <c r="K732">
        <v>40</v>
      </c>
      <c r="L732">
        <v>8</v>
      </c>
      <c r="M732">
        <v>32</v>
      </c>
      <c r="N732">
        <f t="shared" si="55"/>
        <v>0</v>
      </c>
      <c r="O732">
        <f t="shared" si="56"/>
        <v>1</v>
      </c>
      <c r="P732" t="str">
        <f t="shared" si="57"/>
        <v>OK</v>
      </c>
      <c r="Q732">
        <f t="shared" si="59"/>
        <v>0</v>
      </c>
      <c r="R732" t="str">
        <f t="shared" si="58"/>
        <v/>
      </c>
      <c r="S732" t="str">
        <f>IF(CompartenDetalle!G732="","",IF(ISNUMBER(SEARCH("DOBLE GRADO",G732)),"","1"))</f>
        <v/>
      </c>
      <c r="T732" t="str">
        <f>IF(N732=CompartenDetalle!N732,"","*")</f>
        <v/>
      </c>
      <c r="U732" t="str">
        <f>IF(O732=CompartenDetalle!O732,"","*")</f>
        <v/>
      </c>
      <c r="V732" t="str">
        <f>IF(P732=CompartenDetalle!P732,"","*")</f>
        <v/>
      </c>
      <c r="W732" t="str">
        <f>IF(Q732=CompartenDetalle!Q732,"","*")</f>
        <v/>
      </c>
      <c r="X732" t="str">
        <f>IF(R732=CompartenDetalle!R732,"","*")</f>
        <v/>
      </c>
      <c r="Y732" t="str">
        <f>IF(S732=CompartenDetalle!S732,"","*")</f>
        <v/>
      </c>
    </row>
    <row r="733" spans="4:25" hidden="1">
      <c r="D733" t="str">
        <f>_xlfn.CONCAT(CompartenDetalle!C733," - ",CompartenDetalle!D733," - ",CompartenDetalle!E733)</f>
        <v>4 - 2265042 - TRABAJO FIN DE GRADO</v>
      </c>
      <c r="G733">
        <f>CompartenDetalle!G733</f>
        <v>0</v>
      </c>
      <c r="I733" t="str">
        <f>_xlfn.CONCAT(CompartenDetalle!H733," - ",CompartenDetalle!I733," - ",CompartenDetalle!J733)</f>
        <v xml:space="preserve"> -  - </v>
      </c>
      <c r="K733">
        <v>64</v>
      </c>
      <c r="L733">
        <v>14</v>
      </c>
      <c r="M733">
        <v>50</v>
      </c>
      <c r="N733">
        <f t="shared" si="55"/>
        <v>0</v>
      </c>
      <c r="O733">
        <f t="shared" si="56"/>
        <v>1</v>
      </c>
      <c r="P733" t="str">
        <f t="shared" si="57"/>
        <v>OK</v>
      </c>
      <c r="Q733">
        <f t="shared" si="59"/>
        <v>0</v>
      </c>
      <c r="R733" t="str">
        <f t="shared" si="58"/>
        <v/>
      </c>
      <c r="S733" t="str">
        <f>IF(CompartenDetalle!G733="","",IF(ISNUMBER(SEARCH("DOBLE GRADO",G733)),"","1"))</f>
        <v/>
      </c>
      <c r="T733" t="str">
        <f>IF(N733=CompartenDetalle!N733,"","*")</f>
        <v/>
      </c>
      <c r="U733" t="str">
        <f>IF(O733=CompartenDetalle!O733,"","*")</f>
        <v/>
      </c>
      <c r="V733" t="str">
        <f>IF(P733=CompartenDetalle!P733,"","*")</f>
        <v/>
      </c>
      <c r="W733" t="str">
        <f>IF(Q733=CompartenDetalle!Q733,"","*")</f>
        <v/>
      </c>
      <c r="X733" t="str">
        <f>IF(R733=CompartenDetalle!R733,"","*")</f>
        <v/>
      </c>
      <c r="Y733" t="str">
        <f>IF(S733=CompartenDetalle!S733,"","*")</f>
        <v/>
      </c>
    </row>
    <row r="734" spans="4:25" hidden="1">
      <c r="D734" t="str">
        <f>_xlfn.CONCAT(CompartenDetalle!C734," - ",CompartenDetalle!D734," - ",CompartenDetalle!E734)</f>
        <v>1 - 2269001 - HISTORIA ECONOMICA</v>
      </c>
      <c r="G734">
        <f>CompartenDetalle!G734</f>
        <v>0</v>
      </c>
      <c r="I734" t="str">
        <f>_xlfn.CONCAT(CompartenDetalle!H734," - ",CompartenDetalle!I734," - ",CompartenDetalle!J734)</f>
        <v xml:space="preserve"> -  - </v>
      </c>
      <c r="K734">
        <v>12</v>
      </c>
      <c r="L734">
        <v>3</v>
      </c>
      <c r="M734">
        <v>9</v>
      </c>
      <c r="N734">
        <f t="shared" si="55"/>
        <v>0</v>
      </c>
      <c r="O734">
        <f t="shared" si="56"/>
        <v>1</v>
      </c>
      <c r="P734" t="str">
        <f t="shared" si="57"/>
        <v>OK</v>
      </c>
      <c r="Q734">
        <f t="shared" si="59"/>
        <v>0</v>
      </c>
      <c r="R734" t="str">
        <f t="shared" si="58"/>
        <v/>
      </c>
      <c r="S734" t="str">
        <f>IF(CompartenDetalle!G734="","",IF(ISNUMBER(SEARCH("DOBLE GRADO",G734)),"","1"))</f>
        <v/>
      </c>
      <c r="T734" t="str">
        <f>IF(N734=CompartenDetalle!N734,"","*")</f>
        <v/>
      </c>
      <c r="U734" t="str">
        <f>IF(O734=CompartenDetalle!O734,"","*")</f>
        <v/>
      </c>
      <c r="V734" t="str">
        <f>IF(P734=CompartenDetalle!P734,"","*")</f>
        <v/>
      </c>
      <c r="W734" t="str">
        <f>IF(Q734=CompartenDetalle!Q734,"","*")</f>
        <v/>
      </c>
      <c r="X734" t="str">
        <f>IF(R734=CompartenDetalle!R734,"","*")</f>
        <v/>
      </c>
      <c r="Y734" t="str">
        <f>IF(S734=CompartenDetalle!S734,"","*")</f>
        <v/>
      </c>
    </row>
    <row r="735" spans="4:25" hidden="1">
      <c r="D735" t="str">
        <f>_xlfn.CONCAT(CompartenDetalle!C735," - ",CompartenDetalle!D735," - ",CompartenDetalle!E735)</f>
        <v>1 - 2269002 - LOGICA</v>
      </c>
      <c r="G735">
        <f>CompartenDetalle!G735</f>
        <v>0</v>
      </c>
      <c r="I735" t="str">
        <f>_xlfn.CONCAT(CompartenDetalle!H735," - ",CompartenDetalle!I735," - ",CompartenDetalle!J735)</f>
        <v xml:space="preserve"> -  - </v>
      </c>
      <c r="K735">
        <v>17</v>
      </c>
      <c r="L735">
        <v>4</v>
      </c>
      <c r="M735">
        <v>13</v>
      </c>
      <c r="N735">
        <f t="shared" si="55"/>
        <v>0</v>
      </c>
      <c r="O735">
        <f t="shared" si="56"/>
        <v>1</v>
      </c>
      <c r="P735" t="str">
        <f t="shared" si="57"/>
        <v>OK</v>
      </c>
      <c r="Q735">
        <f t="shared" si="59"/>
        <v>1</v>
      </c>
      <c r="R735" t="str">
        <f t="shared" si="58"/>
        <v/>
      </c>
      <c r="S735" t="str">
        <f>IF(CompartenDetalle!G735="","",IF(ISNUMBER(SEARCH("DOBLE GRADO",G735)),"","1"))</f>
        <v/>
      </c>
      <c r="T735" t="str">
        <f>IF(N735=CompartenDetalle!N735,"","*")</f>
        <v/>
      </c>
      <c r="U735" t="str">
        <f>IF(O735=CompartenDetalle!O735,"","*")</f>
        <v/>
      </c>
      <c r="V735" t="str">
        <f>IF(P735=CompartenDetalle!P735,"","*")</f>
        <v/>
      </c>
      <c r="W735" t="str">
        <f>IF(Q735=CompartenDetalle!Q735,"","*")</f>
        <v/>
      </c>
      <c r="X735" t="str">
        <f>IF(R735=CompartenDetalle!R735,"","*")</f>
        <v/>
      </c>
      <c r="Y735" t="str">
        <f>IF(S735=CompartenDetalle!S735,"","*")</f>
        <v/>
      </c>
    </row>
    <row r="736" spans="4:25" hidden="1">
      <c r="D736" t="str">
        <f>_xlfn.CONCAT(CompartenDetalle!C736," - ",CompartenDetalle!D736," - ",CompartenDetalle!E736)</f>
        <v>1 - 2269003 - INTRODUCCION A LA EMPRESA I</v>
      </c>
      <c r="G736">
        <f>CompartenDetalle!G736</f>
        <v>0</v>
      </c>
      <c r="I736" t="str">
        <f>_xlfn.CONCAT(CompartenDetalle!H736," - ",CompartenDetalle!I736," - ",CompartenDetalle!J736)</f>
        <v xml:space="preserve"> -  - </v>
      </c>
      <c r="K736">
        <v>10</v>
      </c>
      <c r="L736">
        <v>1</v>
      </c>
      <c r="M736">
        <v>9</v>
      </c>
      <c r="N736">
        <f t="shared" si="55"/>
        <v>0</v>
      </c>
      <c r="O736">
        <f t="shared" si="56"/>
        <v>1</v>
      </c>
      <c r="P736" t="str">
        <f t="shared" si="57"/>
        <v>OK</v>
      </c>
      <c r="Q736">
        <f t="shared" si="59"/>
        <v>0</v>
      </c>
      <c r="R736" t="str">
        <f t="shared" si="58"/>
        <v/>
      </c>
      <c r="S736" t="str">
        <f>IF(CompartenDetalle!G736="","",IF(ISNUMBER(SEARCH("DOBLE GRADO",G736)),"","1"))</f>
        <v/>
      </c>
      <c r="T736" t="str">
        <f>IF(N736=CompartenDetalle!N736,"","*")</f>
        <v/>
      </c>
      <c r="U736" t="str">
        <f>IF(O736=CompartenDetalle!O736,"","*")</f>
        <v/>
      </c>
      <c r="V736" t="str">
        <f>IF(P736=CompartenDetalle!P736,"","*")</f>
        <v/>
      </c>
      <c r="W736" t="str">
        <f>IF(Q736=CompartenDetalle!Q736,"","*")</f>
        <v/>
      </c>
      <c r="X736" t="str">
        <f>IF(R736=CompartenDetalle!R736,"","*")</f>
        <v/>
      </c>
      <c r="Y736" t="str">
        <f>IF(S736=CompartenDetalle!S736,"","*")</f>
        <v/>
      </c>
    </row>
    <row r="737" spans="4:25" hidden="1">
      <c r="D737" t="str">
        <f>_xlfn.CONCAT(CompartenDetalle!C737," - ",CompartenDetalle!D737," - ",CompartenDetalle!E737)</f>
        <v>1 - 2269005 - FUNDAMENTOS FISICOS DE LA INFORMATICA</v>
      </c>
      <c r="G737">
        <f>CompartenDetalle!G737</f>
        <v>0</v>
      </c>
      <c r="I737" t="str">
        <f>_xlfn.CONCAT(CompartenDetalle!H737," - ",CompartenDetalle!I737," - ",CompartenDetalle!J737)</f>
        <v xml:space="preserve"> -  - </v>
      </c>
      <c r="K737">
        <v>13</v>
      </c>
      <c r="L737">
        <v>2</v>
      </c>
      <c r="M737">
        <v>11</v>
      </c>
      <c r="N737">
        <f t="shared" si="55"/>
        <v>0</v>
      </c>
      <c r="O737">
        <f t="shared" si="56"/>
        <v>1</v>
      </c>
      <c r="P737" t="str">
        <f t="shared" si="57"/>
        <v>OK</v>
      </c>
      <c r="Q737">
        <f t="shared" si="59"/>
        <v>1</v>
      </c>
      <c r="R737" t="str">
        <f t="shared" si="58"/>
        <v/>
      </c>
      <c r="S737" t="str">
        <f>IF(CompartenDetalle!G737="","",IF(ISNUMBER(SEARCH("DOBLE GRADO",G737)),"","1"))</f>
        <v/>
      </c>
      <c r="T737" t="str">
        <f>IF(N737=CompartenDetalle!N737,"","*")</f>
        <v/>
      </c>
      <c r="U737" t="str">
        <f>IF(O737=CompartenDetalle!O737,"","*")</f>
        <v/>
      </c>
      <c r="V737" t="str">
        <f>IF(P737=CompartenDetalle!P737,"","*")</f>
        <v/>
      </c>
      <c r="W737" t="str">
        <f>IF(Q737=CompartenDetalle!Q737,"","*")</f>
        <v/>
      </c>
      <c r="X737" t="str">
        <f>IF(R737=CompartenDetalle!R737,"","*")</f>
        <v/>
      </c>
      <c r="Y737" t="str">
        <f>IF(S737=CompartenDetalle!S737,"","*")</f>
        <v/>
      </c>
    </row>
    <row r="738" spans="4:25" hidden="1">
      <c r="D738" t="str">
        <f>_xlfn.CONCAT(CompartenDetalle!C738," - ",CompartenDetalle!D738," - ",CompartenDetalle!E738)</f>
        <v>1 - 2269006 - INTRODUCCION A LA PROGRAMACION</v>
      </c>
      <c r="G738">
        <f>CompartenDetalle!G738</f>
        <v>0</v>
      </c>
      <c r="I738" t="str">
        <f>_xlfn.CONCAT(CompartenDetalle!H738," - ",CompartenDetalle!I738," - ",CompartenDetalle!J738)</f>
        <v xml:space="preserve"> -  - </v>
      </c>
      <c r="K738">
        <v>19</v>
      </c>
      <c r="L738">
        <v>5</v>
      </c>
      <c r="M738">
        <v>14</v>
      </c>
      <c r="N738">
        <f t="shared" si="55"/>
        <v>0</v>
      </c>
      <c r="O738">
        <f t="shared" si="56"/>
        <v>1</v>
      </c>
      <c r="P738" t="str">
        <f t="shared" si="57"/>
        <v>OK</v>
      </c>
      <c r="Q738">
        <f t="shared" si="59"/>
        <v>1</v>
      </c>
      <c r="R738" t="str">
        <f t="shared" si="58"/>
        <v/>
      </c>
      <c r="S738" t="str">
        <f>IF(CompartenDetalle!G738="","",IF(ISNUMBER(SEARCH("DOBLE GRADO",G738)),"","1"))</f>
        <v/>
      </c>
      <c r="T738" t="str">
        <f>IF(N738=CompartenDetalle!N738,"","*")</f>
        <v/>
      </c>
      <c r="U738" t="str">
        <f>IF(O738=CompartenDetalle!O738,"","*")</f>
        <v/>
      </c>
      <c r="V738" t="str">
        <f>IF(P738=CompartenDetalle!P738,"","*")</f>
        <v/>
      </c>
      <c r="W738" t="str">
        <f>IF(Q738=CompartenDetalle!Q738,"","*")</f>
        <v/>
      </c>
      <c r="X738" t="str">
        <f>IF(R738=CompartenDetalle!R738,"","*")</f>
        <v/>
      </c>
      <c r="Y738" t="str">
        <f>IF(S738=CompartenDetalle!S738,"","*")</f>
        <v/>
      </c>
    </row>
    <row r="739" spans="4:25" hidden="1">
      <c r="D739" t="str">
        <f>_xlfn.CONCAT(CompartenDetalle!C739," - ",CompartenDetalle!D739," - ",CompartenDetalle!E739)</f>
        <v>1 - 2269007 - DERECHO MERCANTIL</v>
      </c>
      <c r="G739">
        <f>CompartenDetalle!G739</f>
        <v>0</v>
      </c>
      <c r="I739" t="str">
        <f>_xlfn.CONCAT(CompartenDetalle!H739," - ",CompartenDetalle!I739," - ",CompartenDetalle!J739)</f>
        <v xml:space="preserve"> -  - </v>
      </c>
      <c r="K739">
        <v>10</v>
      </c>
      <c r="L739">
        <v>2</v>
      </c>
      <c r="M739">
        <v>8</v>
      </c>
      <c r="N739">
        <f t="shared" si="55"/>
        <v>0</v>
      </c>
      <c r="O739">
        <f t="shared" si="56"/>
        <v>1</v>
      </c>
      <c r="P739" t="str">
        <f t="shared" si="57"/>
        <v>OK</v>
      </c>
      <c r="Q739">
        <f t="shared" si="59"/>
        <v>0</v>
      </c>
      <c r="R739" t="str">
        <f t="shared" si="58"/>
        <v/>
      </c>
      <c r="S739" t="str">
        <f>IF(CompartenDetalle!G739="","",IF(ISNUMBER(SEARCH("DOBLE GRADO",G739)),"","1"))</f>
        <v/>
      </c>
      <c r="T739" t="str">
        <f>IF(N739=CompartenDetalle!N739,"","*")</f>
        <v/>
      </c>
      <c r="U739" t="str">
        <f>IF(O739=CompartenDetalle!O739,"","*")</f>
        <v/>
      </c>
      <c r="V739" t="str">
        <f>IF(P739=CompartenDetalle!P739,"","*")</f>
        <v/>
      </c>
      <c r="W739" t="str">
        <f>IF(Q739=CompartenDetalle!Q739,"","*")</f>
        <v/>
      </c>
      <c r="X739" t="str">
        <f>IF(R739=CompartenDetalle!R739,"","*")</f>
        <v/>
      </c>
      <c r="Y739" t="str">
        <f>IF(S739=CompartenDetalle!S739,"","*")</f>
        <v/>
      </c>
    </row>
    <row r="740" spans="4:25" hidden="1">
      <c r="D740" t="str">
        <f>_xlfn.CONCAT(CompartenDetalle!C740," - ",CompartenDetalle!D740," - ",CompartenDetalle!E740)</f>
        <v>1 - 2269008 - INTRODUCCION A LA EMPRESA II</v>
      </c>
      <c r="G740">
        <f>CompartenDetalle!G740</f>
        <v>0</v>
      </c>
      <c r="I740" t="str">
        <f>_xlfn.CONCAT(CompartenDetalle!H740," - ",CompartenDetalle!I740," - ",CompartenDetalle!J740)</f>
        <v xml:space="preserve"> -  - </v>
      </c>
      <c r="K740">
        <v>10</v>
      </c>
      <c r="L740">
        <v>2</v>
      </c>
      <c r="M740">
        <v>8</v>
      </c>
      <c r="N740">
        <f t="shared" si="55"/>
        <v>0</v>
      </c>
      <c r="O740">
        <f t="shared" si="56"/>
        <v>1</v>
      </c>
      <c r="P740" t="str">
        <f t="shared" si="57"/>
        <v>OK</v>
      </c>
      <c r="Q740">
        <f t="shared" si="59"/>
        <v>0</v>
      </c>
      <c r="R740" t="str">
        <f t="shared" si="58"/>
        <v/>
      </c>
      <c r="S740" t="str">
        <f>IF(CompartenDetalle!G740="","",IF(ISNUMBER(SEARCH("DOBLE GRADO",G740)),"","1"))</f>
        <v/>
      </c>
      <c r="T740" t="str">
        <f>IF(N740=CompartenDetalle!N740,"","*")</f>
        <v/>
      </c>
      <c r="U740" t="str">
        <f>IF(O740=CompartenDetalle!O740,"","*")</f>
        <v/>
      </c>
      <c r="V740" t="str">
        <f>IF(P740=CompartenDetalle!P740,"","*")</f>
        <v/>
      </c>
      <c r="W740" t="str">
        <f>IF(Q740=CompartenDetalle!Q740,"","*")</f>
        <v/>
      </c>
      <c r="X740" t="str">
        <f>IF(R740=CompartenDetalle!R740,"","*")</f>
        <v/>
      </c>
      <c r="Y740" t="str">
        <f>IF(S740=CompartenDetalle!S740,"","*")</f>
        <v/>
      </c>
    </row>
    <row r="741" spans="4:25" hidden="1">
      <c r="D741" t="str">
        <f>_xlfn.CONCAT(CompartenDetalle!C741," - ",CompartenDetalle!D741," - ",CompartenDetalle!E741)</f>
        <v>1 - 2269010 - CALCULO</v>
      </c>
      <c r="G741">
        <f>CompartenDetalle!G741</f>
        <v>0</v>
      </c>
      <c r="I741" t="str">
        <f>_xlfn.CONCAT(CompartenDetalle!H741," - ",CompartenDetalle!I741," - ",CompartenDetalle!J741)</f>
        <v xml:space="preserve"> -  - </v>
      </c>
      <c r="K741">
        <v>13</v>
      </c>
      <c r="L741">
        <v>3</v>
      </c>
      <c r="M741">
        <v>10</v>
      </c>
      <c r="N741">
        <f t="shared" si="55"/>
        <v>0</v>
      </c>
      <c r="O741">
        <f t="shared" si="56"/>
        <v>1</v>
      </c>
      <c r="P741" t="str">
        <f t="shared" si="57"/>
        <v>OK</v>
      </c>
      <c r="Q741">
        <f t="shared" si="59"/>
        <v>1</v>
      </c>
      <c r="R741" t="str">
        <f t="shared" si="58"/>
        <v/>
      </c>
      <c r="S741" t="str">
        <f>IF(CompartenDetalle!G741="","",IF(ISNUMBER(SEARCH("DOBLE GRADO",G741)),"","1"))</f>
        <v/>
      </c>
      <c r="T741" t="str">
        <f>IF(N741=CompartenDetalle!N741,"","*")</f>
        <v/>
      </c>
      <c r="U741" t="str">
        <f>IF(O741=CompartenDetalle!O741,"","*")</f>
        <v/>
      </c>
      <c r="V741" t="str">
        <f>IF(P741=CompartenDetalle!P741,"","*")</f>
        <v/>
      </c>
      <c r="W741" t="str">
        <f>IF(Q741=CompartenDetalle!Q741,"","*")</f>
        <v/>
      </c>
      <c r="X741" t="str">
        <f>IF(R741=CompartenDetalle!R741,"","*")</f>
        <v/>
      </c>
      <c r="Y741" t="str">
        <f>IF(S741=CompartenDetalle!S741,"","*")</f>
        <v/>
      </c>
    </row>
    <row r="742" spans="4:25" hidden="1">
      <c r="D742" t="str">
        <f>_xlfn.CONCAT(CompartenDetalle!C742," - ",CompartenDetalle!D742," - ",CompartenDetalle!E742)</f>
        <v>1 - 2269011 - FUNDAMENTOS DE COMPUTADORES</v>
      </c>
      <c r="G742">
        <f>CompartenDetalle!G742</f>
        <v>0</v>
      </c>
      <c r="I742" t="str">
        <f>_xlfn.CONCAT(CompartenDetalle!H742," - ",CompartenDetalle!I742," - ",CompartenDetalle!J742)</f>
        <v xml:space="preserve"> -  - </v>
      </c>
      <c r="K742">
        <v>11</v>
      </c>
      <c r="L742">
        <v>2</v>
      </c>
      <c r="M742">
        <v>9</v>
      </c>
      <c r="N742">
        <f t="shared" si="55"/>
        <v>0</v>
      </c>
      <c r="O742">
        <f t="shared" si="56"/>
        <v>1</v>
      </c>
      <c r="P742" t="str">
        <f t="shared" si="57"/>
        <v>OK</v>
      </c>
      <c r="Q742">
        <f t="shared" si="59"/>
        <v>1</v>
      </c>
      <c r="R742" t="str">
        <f t="shared" si="58"/>
        <v/>
      </c>
      <c r="S742" t="str">
        <f>IF(CompartenDetalle!G742="","",IF(ISNUMBER(SEARCH("DOBLE GRADO",G742)),"","1"))</f>
        <v/>
      </c>
      <c r="T742" t="str">
        <f>IF(N742=CompartenDetalle!N742,"","*")</f>
        <v/>
      </c>
      <c r="U742" t="str">
        <f>IF(O742=CompartenDetalle!O742,"","*")</f>
        <v/>
      </c>
      <c r="V742" t="str">
        <f>IF(P742=CompartenDetalle!P742,"","*")</f>
        <v/>
      </c>
      <c r="W742" t="str">
        <f>IF(Q742=CompartenDetalle!Q742,"","*")</f>
        <v/>
      </c>
      <c r="X742" t="str">
        <f>IF(R742=CompartenDetalle!R742,"","*")</f>
        <v/>
      </c>
      <c r="Y742" t="str">
        <f>IF(S742=CompartenDetalle!S742,"","*")</f>
        <v/>
      </c>
    </row>
    <row r="743" spans="4:25" hidden="1">
      <c r="D743" t="str">
        <f>_xlfn.CONCAT(CompartenDetalle!C743," - ",CompartenDetalle!D743," - ",CompartenDetalle!E743)</f>
        <v>1 - 2269012 - ESTRUCTURAS DE DATOS</v>
      </c>
      <c r="G743">
        <f>CompartenDetalle!G743</f>
        <v>0</v>
      </c>
      <c r="I743" t="str">
        <f>_xlfn.CONCAT(CompartenDetalle!H743," - ",CompartenDetalle!I743," - ",CompartenDetalle!J743)</f>
        <v xml:space="preserve"> -  - </v>
      </c>
      <c r="K743">
        <v>17</v>
      </c>
      <c r="L743">
        <v>3</v>
      </c>
      <c r="M743">
        <v>14</v>
      </c>
      <c r="N743">
        <f t="shared" si="55"/>
        <v>0</v>
      </c>
      <c r="O743">
        <f t="shared" si="56"/>
        <v>1</v>
      </c>
      <c r="P743" t="str">
        <f t="shared" si="57"/>
        <v>OK</v>
      </c>
      <c r="Q743">
        <f t="shared" si="59"/>
        <v>1</v>
      </c>
      <c r="R743" t="str">
        <f t="shared" si="58"/>
        <v/>
      </c>
      <c r="S743" t="str">
        <f>IF(CompartenDetalle!G743="","",IF(ISNUMBER(SEARCH("DOBLE GRADO",G743)),"","1"))</f>
        <v/>
      </c>
      <c r="T743" t="str">
        <f>IF(N743=CompartenDetalle!N743,"","*")</f>
        <v/>
      </c>
      <c r="U743" t="str">
        <f>IF(O743=CompartenDetalle!O743,"","*")</f>
        <v/>
      </c>
      <c r="V743" t="str">
        <f>IF(P743=CompartenDetalle!P743,"","*")</f>
        <v/>
      </c>
      <c r="W743" t="str">
        <f>IF(Q743=CompartenDetalle!Q743,"","*")</f>
        <v/>
      </c>
      <c r="X743" t="str">
        <f>IF(R743=CompartenDetalle!R743,"","*")</f>
        <v/>
      </c>
      <c r="Y743" t="str">
        <f>IF(S743=CompartenDetalle!S743,"","*")</f>
        <v/>
      </c>
    </row>
    <row r="744" spans="4:25" hidden="1">
      <c r="D744" t="str">
        <f>_xlfn.CONCAT(CompartenDetalle!C744," - ",CompartenDetalle!D744," - ",CompartenDetalle!E744)</f>
        <v>1 - 2269015 - MATEMATICA DISCRETA Y ALGEBRA</v>
      </c>
      <c r="G744">
        <f>CompartenDetalle!G744</f>
        <v>0</v>
      </c>
      <c r="I744" t="str">
        <f>_xlfn.CONCAT(CompartenDetalle!H744," - ",CompartenDetalle!I744," - ",CompartenDetalle!J744)</f>
        <v xml:space="preserve"> -  - </v>
      </c>
      <c r="K744">
        <v>16</v>
      </c>
      <c r="L744">
        <v>5</v>
      </c>
      <c r="M744">
        <v>11</v>
      </c>
      <c r="N744">
        <f t="shared" si="55"/>
        <v>0</v>
      </c>
      <c r="O744">
        <f t="shared" si="56"/>
        <v>1</v>
      </c>
      <c r="P744" t="str">
        <f t="shared" si="57"/>
        <v>OK</v>
      </c>
      <c r="Q744">
        <f t="shared" si="59"/>
        <v>1</v>
      </c>
      <c r="R744" t="str">
        <f t="shared" si="58"/>
        <v/>
      </c>
      <c r="S744" t="str">
        <f>IF(CompartenDetalle!G744="","",IF(ISNUMBER(SEARCH("DOBLE GRADO",G744)),"","1"))</f>
        <v/>
      </c>
      <c r="T744" t="str">
        <f>IF(N744=CompartenDetalle!N744,"","*")</f>
        <v/>
      </c>
      <c r="U744" t="str">
        <f>IF(O744=CompartenDetalle!O744,"","*")</f>
        <v/>
      </c>
      <c r="V744" t="str">
        <f>IF(P744=CompartenDetalle!P744,"","*")</f>
        <v/>
      </c>
      <c r="W744" t="str">
        <f>IF(Q744=CompartenDetalle!Q744,"","*")</f>
        <v/>
      </c>
      <c r="X744" t="str">
        <f>IF(R744=CompartenDetalle!R744,"","*")</f>
        <v/>
      </c>
      <c r="Y744" t="str">
        <f>IF(S744=CompartenDetalle!S744,"","*")</f>
        <v/>
      </c>
    </row>
    <row r="745" spans="4:25" hidden="1">
      <c r="D745" t="str">
        <f>_xlfn.CONCAT(CompartenDetalle!C745," - ",CompartenDetalle!D745," - ",CompartenDetalle!E745)</f>
        <v>1 - 2269023 - INTRODUCCION A LA ECONOMIA</v>
      </c>
      <c r="G745">
        <f>CompartenDetalle!G745</f>
        <v>0</v>
      </c>
      <c r="I745" t="str">
        <f>_xlfn.CONCAT(CompartenDetalle!H745," - ",CompartenDetalle!I745," - ",CompartenDetalle!J745)</f>
        <v xml:space="preserve"> -  - </v>
      </c>
      <c r="K745">
        <v>10</v>
      </c>
      <c r="L745">
        <v>2</v>
      </c>
      <c r="M745">
        <v>8</v>
      </c>
      <c r="N745">
        <f t="shared" si="55"/>
        <v>0</v>
      </c>
      <c r="O745">
        <f t="shared" si="56"/>
        <v>1</v>
      </c>
      <c r="P745" t="str">
        <f t="shared" si="57"/>
        <v>OK</v>
      </c>
      <c r="Q745">
        <f t="shared" si="59"/>
        <v>0</v>
      </c>
      <c r="R745" t="str">
        <f t="shared" si="58"/>
        <v/>
      </c>
      <c r="S745" t="str">
        <f>IF(CompartenDetalle!G745="","",IF(ISNUMBER(SEARCH("DOBLE GRADO",G745)),"","1"))</f>
        <v/>
      </c>
      <c r="T745" t="str">
        <f>IF(N745=CompartenDetalle!N745,"","*")</f>
        <v/>
      </c>
      <c r="U745" t="str">
        <f>IF(O745=CompartenDetalle!O745,"","*")</f>
        <v/>
      </c>
      <c r="V745" t="str">
        <f>IF(P745=CompartenDetalle!P745,"","*")</f>
        <v/>
      </c>
      <c r="W745" t="str">
        <f>IF(Q745=CompartenDetalle!Q745,"","*")</f>
        <v/>
      </c>
      <c r="X745" t="str">
        <f>IF(R745=CompartenDetalle!R745,"","*")</f>
        <v/>
      </c>
      <c r="Y745" t="str">
        <f>IF(S745=CompartenDetalle!S745,"","*")</f>
        <v/>
      </c>
    </row>
    <row r="746" spans="4:25" hidden="1">
      <c r="D746" t="str">
        <f>_xlfn.CONCAT(CompartenDetalle!C746," - ",CompartenDetalle!D746," - ",CompartenDetalle!E746)</f>
        <v>2 - 2269004 - CONTABILIDAD FINANCIERA I</v>
      </c>
      <c r="G746">
        <f>CompartenDetalle!G746</f>
        <v>0</v>
      </c>
      <c r="I746" t="str">
        <f>_xlfn.CONCAT(CompartenDetalle!H746," - ",CompartenDetalle!I746," - ",CompartenDetalle!J746)</f>
        <v xml:space="preserve"> -  - </v>
      </c>
      <c r="K746">
        <v>8</v>
      </c>
      <c r="L746">
        <v>2</v>
      </c>
      <c r="M746">
        <v>6</v>
      </c>
      <c r="N746">
        <f t="shared" si="55"/>
        <v>0</v>
      </c>
      <c r="O746">
        <f t="shared" si="56"/>
        <v>1</v>
      </c>
      <c r="P746" t="str">
        <f t="shared" si="57"/>
        <v>OK</v>
      </c>
      <c r="Q746">
        <f t="shared" si="59"/>
        <v>0</v>
      </c>
      <c r="R746" t="str">
        <f t="shared" si="58"/>
        <v/>
      </c>
      <c r="S746" t="str">
        <f>IF(CompartenDetalle!G746="","",IF(ISNUMBER(SEARCH("DOBLE GRADO",G746)),"","1"))</f>
        <v/>
      </c>
      <c r="T746" t="str">
        <f>IF(N746=CompartenDetalle!N746,"","*")</f>
        <v/>
      </c>
      <c r="U746" t="str">
        <f>IF(O746=CompartenDetalle!O746,"","*")</f>
        <v/>
      </c>
      <c r="V746" t="str">
        <f>IF(P746=CompartenDetalle!P746,"","*")</f>
        <v/>
      </c>
      <c r="W746" t="str">
        <f>IF(Q746=CompartenDetalle!Q746,"","*")</f>
        <v/>
      </c>
      <c r="X746" t="str">
        <f>IF(R746=CompartenDetalle!R746,"","*")</f>
        <v/>
      </c>
      <c r="Y746" t="str">
        <f>IF(S746=CompartenDetalle!S746,"","*")</f>
        <v/>
      </c>
    </row>
    <row r="747" spans="4:25" hidden="1">
      <c r="D747" t="str">
        <f>_xlfn.CONCAT(CompartenDetalle!C747," - ",CompartenDetalle!D747," - ",CompartenDetalle!E747)</f>
        <v>2 - 2269009 - CONTABILIDAD FINANCIERA II</v>
      </c>
      <c r="G747">
        <f>CompartenDetalle!G747</f>
        <v>0</v>
      </c>
      <c r="I747" t="str">
        <f>_xlfn.CONCAT(CompartenDetalle!H747," - ",CompartenDetalle!I747," - ",CompartenDetalle!J747)</f>
        <v xml:space="preserve"> -  - </v>
      </c>
      <c r="K747">
        <v>15</v>
      </c>
      <c r="L747">
        <v>4</v>
      </c>
      <c r="M747">
        <v>11</v>
      </c>
      <c r="N747">
        <f t="shared" si="55"/>
        <v>0</v>
      </c>
      <c r="O747">
        <f t="shared" si="56"/>
        <v>1</v>
      </c>
      <c r="P747" t="str">
        <f t="shared" si="57"/>
        <v>OK</v>
      </c>
      <c r="Q747">
        <f t="shared" si="59"/>
        <v>0</v>
      </c>
      <c r="R747" t="str">
        <f t="shared" si="58"/>
        <v/>
      </c>
      <c r="S747" t="str">
        <f>IF(CompartenDetalle!G747="","",IF(ISNUMBER(SEARCH("DOBLE GRADO",G747)),"","1"))</f>
        <v/>
      </c>
      <c r="T747" t="str">
        <f>IF(N747=CompartenDetalle!N747,"","*")</f>
        <v/>
      </c>
      <c r="U747" t="str">
        <f>IF(O747=CompartenDetalle!O747,"","*")</f>
        <v/>
      </c>
      <c r="V747" t="str">
        <f>IF(P747=CompartenDetalle!P747,"","*")</f>
        <v/>
      </c>
      <c r="W747" t="str">
        <f>IF(Q747=CompartenDetalle!Q747,"","*")</f>
        <v/>
      </c>
      <c r="X747" t="str">
        <f>IF(R747=CompartenDetalle!R747,"","*")</f>
        <v/>
      </c>
      <c r="Y747" t="str">
        <f>IF(S747=CompartenDetalle!S747,"","*")</f>
        <v/>
      </c>
    </row>
    <row r="748" spans="4:25" hidden="1">
      <c r="D748" t="str">
        <f>_xlfn.CONCAT(CompartenDetalle!C748," - ",CompartenDetalle!D748," - ",CompartenDetalle!E748)</f>
        <v>2 - 2269016 - IDIOMA MODERNO</v>
      </c>
      <c r="G748">
        <f>CompartenDetalle!G748</f>
        <v>0</v>
      </c>
      <c r="I748" t="str">
        <f>_xlfn.CONCAT(CompartenDetalle!H748," - ",CompartenDetalle!I748," - ",CompartenDetalle!J748)</f>
        <v xml:space="preserve"> -  - </v>
      </c>
      <c r="K748">
        <v>3</v>
      </c>
      <c r="L748">
        <v>1</v>
      </c>
      <c r="M748">
        <v>2</v>
      </c>
      <c r="N748">
        <f t="shared" si="55"/>
        <v>0</v>
      </c>
      <c r="O748">
        <f t="shared" si="56"/>
        <v>1</v>
      </c>
      <c r="P748" t="str">
        <f t="shared" si="57"/>
        <v>OK</v>
      </c>
      <c r="Q748">
        <f t="shared" si="59"/>
        <v>0</v>
      </c>
      <c r="R748" t="str">
        <f t="shared" si="58"/>
        <v/>
      </c>
      <c r="S748" t="str">
        <f>IF(CompartenDetalle!G748="","",IF(ISNUMBER(SEARCH("DOBLE GRADO",G748)),"","1"))</f>
        <v/>
      </c>
      <c r="T748" t="str">
        <f>IF(N748=CompartenDetalle!N748,"","*")</f>
        <v/>
      </c>
      <c r="U748" t="str">
        <f>IF(O748=CompartenDetalle!O748,"","*")</f>
        <v/>
      </c>
      <c r="V748" t="str">
        <f>IF(P748=CompartenDetalle!P748,"","*")</f>
        <v/>
      </c>
      <c r="W748" t="str">
        <f>IF(Q748=CompartenDetalle!Q748,"","*")</f>
        <v/>
      </c>
      <c r="X748" t="str">
        <f>IF(R748=CompartenDetalle!R748,"","*")</f>
        <v/>
      </c>
      <c r="Y748" t="str">
        <f>IF(S748=CompartenDetalle!S748,"","*")</f>
        <v/>
      </c>
    </row>
    <row r="749" spans="4:25" hidden="1">
      <c r="D749" t="str">
        <f>_xlfn.CONCAT(CompartenDetalle!C749," - ",CompartenDetalle!D749," - ",CompartenDetalle!E749)</f>
        <v>2 - 2269017 - ESTRUCTURA DE COMPUTADORES</v>
      </c>
      <c r="G749">
        <f>CompartenDetalle!G749</f>
        <v>0</v>
      </c>
      <c r="I749" t="str">
        <f>_xlfn.CONCAT(CompartenDetalle!H749," - ",CompartenDetalle!I749," - ",CompartenDetalle!J749)</f>
        <v xml:space="preserve"> -  - </v>
      </c>
      <c r="K749">
        <v>6</v>
      </c>
      <c r="L749">
        <v>0</v>
      </c>
      <c r="M749">
        <v>6</v>
      </c>
      <c r="N749">
        <f t="shared" si="55"/>
        <v>0</v>
      </c>
      <c r="O749">
        <f t="shared" si="56"/>
        <v>1</v>
      </c>
      <c r="P749" t="str">
        <f t="shared" si="57"/>
        <v>OK</v>
      </c>
      <c r="Q749">
        <f t="shared" si="59"/>
        <v>1</v>
      </c>
      <c r="R749" t="str">
        <f t="shared" si="58"/>
        <v/>
      </c>
      <c r="S749" t="str">
        <f>IF(CompartenDetalle!G749="","",IF(ISNUMBER(SEARCH("DOBLE GRADO",G749)),"","1"))</f>
        <v/>
      </c>
      <c r="T749" t="str">
        <f>IF(N749=CompartenDetalle!N749,"","*")</f>
        <v/>
      </c>
      <c r="U749" t="str">
        <f>IF(O749=CompartenDetalle!O749,"","*")</f>
        <v/>
      </c>
      <c r="V749" t="str">
        <f>IF(P749=CompartenDetalle!P749,"","*")</f>
        <v/>
      </c>
      <c r="W749" t="str">
        <f>IF(Q749=CompartenDetalle!Q749,"","*")</f>
        <v/>
      </c>
      <c r="X749" t="str">
        <f>IF(R749=CompartenDetalle!R749,"","*")</f>
        <v/>
      </c>
      <c r="Y749" t="str">
        <f>IF(S749=CompartenDetalle!S749,"","*")</f>
        <v/>
      </c>
    </row>
    <row r="750" spans="4:25" hidden="1">
      <c r="D750" t="str">
        <f>_xlfn.CONCAT(CompartenDetalle!C750," - ",CompartenDetalle!D750," - ",CompartenDetalle!E750)</f>
        <v>2 - 2269018 - PROGRAMACION ORIENTADA A OBJETOS</v>
      </c>
      <c r="G750">
        <f>CompartenDetalle!G750</f>
        <v>0</v>
      </c>
      <c r="I750" t="str">
        <f>_xlfn.CONCAT(CompartenDetalle!H750," - ",CompartenDetalle!I750," - ",CompartenDetalle!J750)</f>
        <v xml:space="preserve"> -  - </v>
      </c>
      <c r="K750">
        <v>10</v>
      </c>
      <c r="L750">
        <v>1</v>
      </c>
      <c r="M750">
        <v>9</v>
      </c>
      <c r="N750">
        <f t="shared" si="55"/>
        <v>0</v>
      </c>
      <c r="O750">
        <f t="shared" si="56"/>
        <v>1</v>
      </c>
      <c r="P750" t="str">
        <f t="shared" si="57"/>
        <v>OK</v>
      </c>
      <c r="Q750">
        <f t="shared" si="59"/>
        <v>1</v>
      </c>
      <c r="R750" t="str">
        <f t="shared" si="58"/>
        <v/>
      </c>
      <c r="S750" t="str">
        <f>IF(CompartenDetalle!G750="","",IF(ISNUMBER(SEARCH("DOBLE GRADO",G750)),"","1"))</f>
        <v/>
      </c>
      <c r="T750" t="str">
        <f>IF(N750=CompartenDetalle!N750,"","*")</f>
        <v/>
      </c>
      <c r="U750" t="str">
        <f>IF(O750=CompartenDetalle!O750,"","*")</f>
        <v/>
      </c>
      <c r="V750" t="str">
        <f>IF(P750=CompartenDetalle!P750,"","*")</f>
        <v/>
      </c>
      <c r="W750" t="str">
        <f>IF(Q750=CompartenDetalle!Q750,"","*")</f>
        <v/>
      </c>
      <c r="X750" t="str">
        <f>IF(R750=CompartenDetalle!R750,"","*")</f>
        <v/>
      </c>
      <c r="Y750" t="str">
        <f>IF(S750=CompartenDetalle!S750,"","*")</f>
        <v/>
      </c>
    </row>
    <row r="751" spans="4:25" hidden="1">
      <c r="D751" t="str">
        <f>_xlfn.CONCAT(CompartenDetalle!C751," - ",CompartenDetalle!D751," - ",CompartenDetalle!E751)</f>
        <v>2 - 2269019 - INTRODUCCION AL MARKETING Y LA COMUNICACION EN LA EMPRESA</v>
      </c>
      <c r="G751">
        <f>CompartenDetalle!G751</f>
        <v>0</v>
      </c>
      <c r="I751" t="str">
        <f>_xlfn.CONCAT(CompartenDetalle!H751," - ",CompartenDetalle!I751," - ",CompartenDetalle!J751)</f>
        <v xml:space="preserve"> -  - </v>
      </c>
      <c r="K751">
        <v>6</v>
      </c>
      <c r="L751">
        <v>1</v>
      </c>
      <c r="M751">
        <v>5</v>
      </c>
      <c r="N751">
        <f t="shared" si="55"/>
        <v>0</v>
      </c>
      <c r="O751">
        <f t="shared" si="56"/>
        <v>1</v>
      </c>
      <c r="P751" t="str">
        <f t="shared" si="57"/>
        <v>OK</v>
      </c>
      <c r="Q751">
        <f t="shared" si="59"/>
        <v>0</v>
      </c>
      <c r="R751" t="str">
        <f t="shared" si="58"/>
        <v/>
      </c>
      <c r="S751" t="str">
        <f>IF(CompartenDetalle!G751="","",IF(ISNUMBER(SEARCH("DOBLE GRADO",G751)),"","1"))</f>
        <v/>
      </c>
      <c r="T751" t="str">
        <f>IF(N751=CompartenDetalle!N751,"","*")</f>
        <v/>
      </c>
      <c r="U751" t="str">
        <f>IF(O751=CompartenDetalle!O751,"","*")</f>
        <v/>
      </c>
      <c r="V751" t="str">
        <f>IF(P751=CompartenDetalle!P751,"","*")</f>
        <v/>
      </c>
      <c r="W751" t="str">
        <f>IF(Q751=CompartenDetalle!Q751,"","*")</f>
        <v/>
      </c>
      <c r="X751" t="str">
        <f>IF(R751=CompartenDetalle!R751,"","*")</f>
        <v/>
      </c>
      <c r="Y751" t="str">
        <f>IF(S751=CompartenDetalle!S751,"","*")</f>
        <v/>
      </c>
    </row>
    <row r="752" spans="4:25" hidden="1">
      <c r="D752" t="str">
        <f>_xlfn.CONCAT(CompartenDetalle!C752," - ",CompartenDetalle!D752," - ",CompartenDetalle!E752)</f>
        <v>2 - 2269020 - DEONTOLOGIA PROFESIONAL, PRINCIPIOS JURIDICOS BASICOS E IGUALDAD</v>
      </c>
      <c r="G752">
        <f>CompartenDetalle!G752</f>
        <v>0</v>
      </c>
      <c r="I752" t="str">
        <f>_xlfn.CONCAT(CompartenDetalle!H752," - ",CompartenDetalle!I752," - ",CompartenDetalle!J752)</f>
        <v xml:space="preserve"> -  - </v>
      </c>
      <c r="K752">
        <v>9</v>
      </c>
      <c r="L752">
        <v>2</v>
      </c>
      <c r="M752">
        <v>7</v>
      </c>
      <c r="N752">
        <f t="shared" si="55"/>
        <v>0</v>
      </c>
      <c r="O752">
        <f t="shared" si="56"/>
        <v>1</v>
      </c>
      <c r="P752" t="str">
        <f t="shared" si="57"/>
        <v>OK</v>
      </c>
      <c r="Q752">
        <f t="shared" si="59"/>
        <v>0</v>
      </c>
      <c r="R752" t="str">
        <f t="shared" si="58"/>
        <v/>
      </c>
      <c r="S752" t="str">
        <f>IF(CompartenDetalle!G752="","",IF(ISNUMBER(SEARCH("DOBLE GRADO",G752)),"","1"))</f>
        <v/>
      </c>
      <c r="T752" t="str">
        <f>IF(N752=CompartenDetalle!N752,"","*")</f>
        <v/>
      </c>
      <c r="U752" t="str">
        <f>IF(O752=CompartenDetalle!O752,"","*")</f>
        <v/>
      </c>
      <c r="V752" t="str">
        <f>IF(P752=CompartenDetalle!P752,"","*")</f>
        <v/>
      </c>
      <c r="W752" t="str">
        <f>IF(Q752=CompartenDetalle!Q752,"","*")</f>
        <v/>
      </c>
      <c r="X752" t="str">
        <f>IF(R752=CompartenDetalle!R752,"","*")</f>
        <v/>
      </c>
      <c r="Y752" t="str">
        <f>IF(S752=CompartenDetalle!S752,"","*")</f>
        <v/>
      </c>
    </row>
    <row r="753" spans="4:25" hidden="1">
      <c r="D753" t="str">
        <f>_xlfn.CONCAT(CompartenDetalle!C753," - ",CompartenDetalle!D753," - ",CompartenDetalle!E753)</f>
        <v>2 - 2269024 - SOCIOLOGIA DE LA EMPRESA</v>
      </c>
      <c r="G753">
        <f>CompartenDetalle!G753</f>
        <v>0</v>
      </c>
      <c r="I753" t="str">
        <f>_xlfn.CONCAT(CompartenDetalle!H753," - ",CompartenDetalle!I753," - ",CompartenDetalle!J753)</f>
        <v xml:space="preserve"> -  - </v>
      </c>
      <c r="K753">
        <v>7</v>
      </c>
      <c r="L753">
        <v>2</v>
      </c>
      <c r="M753">
        <v>5</v>
      </c>
      <c r="N753">
        <f t="shared" si="55"/>
        <v>0</v>
      </c>
      <c r="O753">
        <f t="shared" si="56"/>
        <v>1</v>
      </c>
      <c r="P753" t="str">
        <f t="shared" si="57"/>
        <v>OK</v>
      </c>
      <c r="Q753">
        <f t="shared" si="59"/>
        <v>0</v>
      </c>
      <c r="R753" t="str">
        <f t="shared" si="58"/>
        <v/>
      </c>
      <c r="S753" t="str">
        <f>IF(CompartenDetalle!G753="","",IF(ISNUMBER(SEARCH("DOBLE GRADO",G753)),"","1"))</f>
        <v/>
      </c>
      <c r="T753" t="str">
        <f>IF(N753=CompartenDetalle!N753,"","*")</f>
        <v/>
      </c>
      <c r="U753" t="str">
        <f>IF(O753=CompartenDetalle!O753,"","*")</f>
        <v/>
      </c>
      <c r="V753" t="str">
        <f>IF(P753=CompartenDetalle!P753,"","*")</f>
        <v/>
      </c>
      <c r="W753" t="str">
        <f>IF(Q753=CompartenDetalle!Q753,"","*")</f>
        <v/>
      </c>
      <c r="X753" t="str">
        <f>IF(R753=CompartenDetalle!R753,"","*")</f>
        <v/>
      </c>
      <c r="Y753" t="str">
        <f>IF(S753=CompartenDetalle!S753,"","*")</f>
        <v/>
      </c>
    </row>
    <row r="754" spans="4:25" hidden="1">
      <c r="D754" t="str">
        <f>_xlfn.CONCAT(CompartenDetalle!C754," - ",CompartenDetalle!D754," - ",CompartenDetalle!E754)</f>
        <v>2 - 2269025 - INFORMATICA Y SOCIEDAD</v>
      </c>
      <c r="G754">
        <f>CompartenDetalle!G754</f>
        <v>0</v>
      </c>
      <c r="I754" t="str">
        <f>_xlfn.CONCAT(CompartenDetalle!H754," - ",CompartenDetalle!I754," - ",CompartenDetalle!J754)</f>
        <v xml:space="preserve"> -  - </v>
      </c>
      <c r="K754">
        <v>6</v>
      </c>
      <c r="L754">
        <v>1</v>
      </c>
      <c r="M754">
        <v>5</v>
      </c>
      <c r="N754">
        <f t="shared" si="55"/>
        <v>0</v>
      </c>
      <c r="O754">
        <f t="shared" si="56"/>
        <v>1</v>
      </c>
      <c r="P754" t="str">
        <f t="shared" si="57"/>
        <v>OK</v>
      </c>
      <c r="Q754">
        <f t="shared" si="59"/>
        <v>1</v>
      </c>
      <c r="R754" t="str">
        <f t="shared" si="58"/>
        <v/>
      </c>
      <c r="S754" t="str">
        <f>IF(CompartenDetalle!G754="","",IF(ISNUMBER(SEARCH("DOBLE GRADO",G754)),"","1"))</f>
        <v/>
      </c>
      <c r="T754" t="str">
        <f>IF(N754=CompartenDetalle!N754,"","*")</f>
        <v/>
      </c>
      <c r="U754" t="str">
        <f>IF(O754=CompartenDetalle!O754,"","*")</f>
        <v/>
      </c>
      <c r="V754" t="str">
        <f>IF(P754=CompartenDetalle!P754,"","*")</f>
        <v/>
      </c>
      <c r="W754" t="str">
        <f>IF(Q754=CompartenDetalle!Q754,"","*")</f>
        <v/>
      </c>
      <c r="X754" t="str">
        <f>IF(R754=CompartenDetalle!R754,"","*")</f>
        <v/>
      </c>
      <c r="Y754" t="str">
        <f>IF(S754=CompartenDetalle!S754,"","*")</f>
        <v/>
      </c>
    </row>
    <row r="755" spans="4:25" hidden="1">
      <c r="D755" t="str">
        <f>_xlfn.CONCAT(CompartenDetalle!C755," - ",CompartenDetalle!D755," - ",CompartenDetalle!E755)</f>
        <v>2 - 2269026 - ORGANIZACION Y ARQUITECTURA DE COMPUTADORES</v>
      </c>
      <c r="G755">
        <f>CompartenDetalle!G755</f>
        <v>0</v>
      </c>
      <c r="I755" t="str">
        <f>_xlfn.CONCAT(CompartenDetalle!H755," - ",CompartenDetalle!I755," - ",CompartenDetalle!J755)</f>
        <v xml:space="preserve"> -  - </v>
      </c>
      <c r="K755">
        <v>11</v>
      </c>
      <c r="L755">
        <v>3</v>
      </c>
      <c r="M755">
        <v>8</v>
      </c>
      <c r="N755">
        <f t="shared" si="55"/>
        <v>0</v>
      </c>
      <c r="O755">
        <f t="shared" si="56"/>
        <v>1</v>
      </c>
      <c r="P755" t="str">
        <f t="shared" si="57"/>
        <v>OK</v>
      </c>
      <c r="Q755">
        <f t="shared" si="59"/>
        <v>1</v>
      </c>
      <c r="R755" t="str">
        <f t="shared" si="58"/>
        <v/>
      </c>
      <c r="S755" t="str">
        <f>IF(CompartenDetalle!G755="","",IF(ISNUMBER(SEARCH("DOBLE GRADO",G755)),"","1"))</f>
        <v/>
      </c>
      <c r="T755" t="str">
        <f>IF(N755=CompartenDetalle!N755,"","*")</f>
        <v/>
      </c>
      <c r="U755" t="str">
        <f>IF(O755=CompartenDetalle!O755,"","*")</f>
        <v/>
      </c>
      <c r="V755" t="str">
        <f>IF(P755=CompartenDetalle!P755,"","*")</f>
        <v/>
      </c>
      <c r="W755" t="str">
        <f>IF(Q755=CompartenDetalle!Q755,"","*")</f>
        <v/>
      </c>
      <c r="X755" t="str">
        <f>IF(R755=CompartenDetalle!R755,"","*")</f>
        <v/>
      </c>
      <c r="Y755" t="str">
        <f>IF(S755=CompartenDetalle!S755,"","*")</f>
        <v/>
      </c>
    </row>
    <row r="756" spans="4:25" hidden="1">
      <c r="D756" t="str">
        <f>_xlfn.CONCAT(CompartenDetalle!C756," - ",CompartenDetalle!D756," - ",CompartenDetalle!E756)</f>
        <v>2 - 2269027 - REDES DE COMPUTADORES</v>
      </c>
      <c r="G756">
        <f>CompartenDetalle!G756</f>
        <v>0</v>
      </c>
      <c r="I756" t="str">
        <f>_xlfn.CONCAT(CompartenDetalle!H756," - ",CompartenDetalle!I756," - ",CompartenDetalle!J756)</f>
        <v xml:space="preserve"> -  - </v>
      </c>
      <c r="K756">
        <v>8</v>
      </c>
      <c r="L756">
        <v>1</v>
      </c>
      <c r="M756">
        <v>7</v>
      </c>
      <c r="N756">
        <f t="shared" si="55"/>
        <v>0</v>
      </c>
      <c r="O756">
        <f t="shared" si="56"/>
        <v>1</v>
      </c>
      <c r="P756" t="str">
        <f t="shared" si="57"/>
        <v>OK</v>
      </c>
      <c r="Q756">
        <f t="shared" si="59"/>
        <v>1</v>
      </c>
      <c r="R756" t="str">
        <f t="shared" si="58"/>
        <v/>
      </c>
      <c r="S756" t="str">
        <f>IF(CompartenDetalle!G756="","",IF(ISNUMBER(SEARCH("DOBLE GRADO",G756)),"","1"))</f>
        <v/>
      </c>
      <c r="T756" t="str">
        <f>IF(N756=CompartenDetalle!N756,"","*")</f>
        <v/>
      </c>
      <c r="U756" t="str">
        <f>IF(O756=CompartenDetalle!O756,"","*")</f>
        <v/>
      </c>
      <c r="V756" t="str">
        <f>IF(P756=CompartenDetalle!P756,"","*")</f>
        <v/>
      </c>
      <c r="W756" t="str">
        <f>IF(Q756=CompartenDetalle!Q756,"","*")</f>
        <v/>
      </c>
      <c r="X756" t="str">
        <f>IF(R756=CompartenDetalle!R756,"","*")</f>
        <v/>
      </c>
      <c r="Y756" t="str">
        <f>IF(S756=CompartenDetalle!S756,"","*")</f>
        <v/>
      </c>
    </row>
    <row r="757" spans="4:25" hidden="1">
      <c r="D757" t="str">
        <f>_xlfn.CONCAT(CompartenDetalle!C757," - ",CompartenDetalle!D757," - ",CompartenDetalle!E757)</f>
        <v>2 - 2269039 - DIRECCION DE PRODUCCION</v>
      </c>
      <c r="G757">
        <f>CompartenDetalle!G757</f>
        <v>0</v>
      </c>
      <c r="I757" t="str">
        <f>_xlfn.CONCAT(CompartenDetalle!H757," - ",CompartenDetalle!I757," - ",CompartenDetalle!J757)</f>
        <v xml:space="preserve"> -  - </v>
      </c>
      <c r="K757">
        <v>7</v>
      </c>
      <c r="L757">
        <v>1</v>
      </c>
      <c r="M757">
        <v>6</v>
      </c>
      <c r="N757">
        <f t="shared" si="55"/>
        <v>0</v>
      </c>
      <c r="O757">
        <f t="shared" si="56"/>
        <v>1</v>
      </c>
      <c r="P757" t="str">
        <f t="shared" si="57"/>
        <v>OK</v>
      </c>
      <c r="Q757">
        <f t="shared" si="59"/>
        <v>0</v>
      </c>
      <c r="R757" t="str">
        <f t="shared" si="58"/>
        <v/>
      </c>
      <c r="S757" t="str">
        <f>IF(CompartenDetalle!G757="","",IF(ISNUMBER(SEARCH("DOBLE GRADO",G757)),"","1"))</f>
        <v/>
      </c>
      <c r="T757" t="str">
        <f>IF(N757=CompartenDetalle!N757,"","*")</f>
        <v/>
      </c>
      <c r="U757" t="str">
        <f>IF(O757=CompartenDetalle!O757,"","*")</f>
        <v/>
      </c>
      <c r="V757" t="str">
        <f>IF(P757=CompartenDetalle!P757,"","*")</f>
        <v/>
      </c>
      <c r="W757" t="str">
        <f>IF(Q757=CompartenDetalle!Q757,"","*")</f>
        <v/>
      </c>
      <c r="X757" t="str">
        <f>IF(R757=CompartenDetalle!R757,"","*")</f>
        <v/>
      </c>
      <c r="Y757" t="str">
        <f>IF(S757=CompartenDetalle!S757,"","*")</f>
        <v/>
      </c>
    </row>
    <row r="758" spans="4:25" hidden="1">
      <c r="D758" t="str">
        <f>_xlfn.CONCAT(CompartenDetalle!C758," - ",CompartenDetalle!D758," - ",CompartenDetalle!E758)</f>
        <v>2 - 2269040 - MATEMATICAS FINANCIERAS</v>
      </c>
      <c r="G758">
        <f>CompartenDetalle!G758</f>
        <v>0</v>
      </c>
      <c r="I758" t="str">
        <f>_xlfn.CONCAT(CompartenDetalle!H758," - ",CompartenDetalle!I758," - ",CompartenDetalle!J758)</f>
        <v xml:space="preserve"> -  - </v>
      </c>
      <c r="K758">
        <v>8</v>
      </c>
      <c r="L758">
        <v>2</v>
      </c>
      <c r="M758">
        <v>6</v>
      </c>
      <c r="N758">
        <f t="shared" si="55"/>
        <v>0</v>
      </c>
      <c r="O758">
        <f t="shared" si="56"/>
        <v>1</v>
      </c>
      <c r="P758" t="str">
        <f t="shared" si="57"/>
        <v>OK</v>
      </c>
      <c r="Q758">
        <f t="shared" si="59"/>
        <v>0</v>
      </c>
      <c r="R758" t="str">
        <f t="shared" si="58"/>
        <v/>
      </c>
      <c r="S758" t="str">
        <f>IF(CompartenDetalle!G758="","",IF(ISNUMBER(SEARCH("DOBLE GRADO",G758)),"","1"))</f>
        <v/>
      </c>
      <c r="T758" t="str">
        <f>IF(N758=CompartenDetalle!N758,"","*")</f>
        <v/>
      </c>
      <c r="U758" t="str">
        <f>IF(O758=CompartenDetalle!O758,"","*")</f>
        <v/>
      </c>
      <c r="V758" t="str">
        <f>IF(P758=CompartenDetalle!P758,"","*")</f>
        <v/>
      </c>
      <c r="W758" t="str">
        <f>IF(Q758=CompartenDetalle!Q758,"","*")</f>
        <v/>
      </c>
      <c r="X758" t="str">
        <f>IF(R758=CompartenDetalle!R758,"","*")</f>
        <v/>
      </c>
      <c r="Y758" t="str">
        <f>IF(S758=CompartenDetalle!S758,"","*")</f>
        <v/>
      </c>
    </row>
    <row r="759" spans="4:25" hidden="1">
      <c r="D759" t="str">
        <f>_xlfn.CONCAT(CompartenDetalle!C759," - ",CompartenDetalle!D759," - ",CompartenDetalle!E759)</f>
        <v>3 - 2269022 - DIRECCION DE MARKETING</v>
      </c>
      <c r="G759">
        <f>CompartenDetalle!G759</f>
        <v>0</v>
      </c>
      <c r="I759" t="str">
        <f>_xlfn.CONCAT(CompartenDetalle!H759," - ",CompartenDetalle!I759," - ",CompartenDetalle!J759)</f>
        <v xml:space="preserve"> -  - </v>
      </c>
      <c r="K759">
        <v>7</v>
      </c>
      <c r="L759">
        <v>5</v>
      </c>
      <c r="M759">
        <v>2</v>
      </c>
      <c r="N759">
        <f t="shared" si="55"/>
        <v>0</v>
      </c>
      <c r="O759">
        <f t="shared" si="56"/>
        <v>1</v>
      </c>
      <c r="P759" t="str">
        <f t="shared" si="57"/>
        <v>OK</v>
      </c>
      <c r="Q759">
        <f t="shared" si="59"/>
        <v>0</v>
      </c>
      <c r="R759" t="str">
        <f t="shared" si="58"/>
        <v/>
      </c>
      <c r="S759" t="str">
        <f>IF(CompartenDetalle!G759="","",IF(ISNUMBER(SEARCH("DOBLE GRADO",G759)),"","1"))</f>
        <v/>
      </c>
      <c r="T759" t="str">
        <f>IF(N759=CompartenDetalle!N759,"","*")</f>
        <v/>
      </c>
      <c r="U759" t="str">
        <f>IF(O759=CompartenDetalle!O759,"","*")</f>
        <v/>
      </c>
      <c r="V759" t="str">
        <f>IF(P759=CompartenDetalle!P759,"","*")</f>
        <v/>
      </c>
      <c r="W759" t="str">
        <f>IF(Q759=CompartenDetalle!Q759,"","*")</f>
        <v/>
      </c>
      <c r="X759" t="str">
        <f>IF(R759=CompartenDetalle!R759,"","*")</f>
        <v/>
      </c>
      <c r="Y759" t="str">
        <f>IF(S759=CompartenDetalle!S759,"","*")</f>
        <v/>
      </c>
    </row>
    <row r="760" spans="4:25" hidden="1">
      <c r="D760" t="str">
        <f>_xlfn.CONCAT(CompartenDetalle!C760," - ",CompartenDetalle!D760," - ",CompartenDetalle!E760)</f>
        <v>3 - 2269028 - RECURSOS HUMANOS</v>
      </c>
      <c r="G760">
        <f>CompartenDetalle!G760</f>
        <v>0</v>
      </c>
      <c r="I760" t="str">
        <f>_xlfn.CONCAT(CompartenDetalle!H760," - ",CompartenDetalle!I760," - ",CompartenDetalle!J760)</f>
        <v xml:space="preserve"> -  - </v>
      </c>
      <c r="K760">
        <v>5</v>
      </c>
      <c r="L760">
        <v>4</v>
      </c>
      <c r="M760">
        <v>1</v>
      </c>
      <c r="N760">
        <f t="shared" si="55"/>
        <v>0</v>
      </c>
      <c r="O760">
        <f t="shared" si="56"/>
        <v>1</v>
      </c>
      <c r="P760" t="str">
        <f t="shared" si="57"/>
        <v>OK</v>
      </c>
      <c r="Q760">
        <f t="shared" si="59"/>
        <v>0</v>
      </c>
      <c r="R760" t="str">
        <f t="shared" si="58"/>
        <v/>
      </c>
      <c r="S760" t="str">
        <f>IF(CompartenDetalle!G760="","",IF(ISNUMBER(SEARCH("DOBLE GRADO",G760)),"","1"))</f>
        <v/>
      </c>
      <c r="T760" t="str">
        <f>IF(N760=CompartenDetalle!N760,"","*")</f>
        <v/>
      </c>
      <c r="U760" t="str">
        <f>IF(O760=CompartenDetalle!O760,"","*")</f>
        <v/>
      </c>
      <c r="V760" t="str">
        <f>IF(P760=CompartenDetalle!P760,"","*")</f>
        <v/>
      </c>
      <c r="W760" t="str">
        <f>IF(Q760=CompartenDetalle!Q760,"","*")</f>
        <v/>
      </c>
      <c r="X760" t="str">
        <f>IF(R760=CompartenDetalle!R760,"","*")</f>
        <v/>
      </c>
      <c r="Y760" t="str">
        <f>IF(S760=CompartenDetalle!S760,"","*")</f>
        <v/>
      </c>
    </row>
    <row r="761" spans="4:25" hidden="1">
      <c r="D761" t="str">
        <f>_xlfn.CONCAT(CompartenDetalle!C761," - ",CompartenDetalle!D761," - ",CompartenDetalle!E761)</f>
        <v>3 - 2269029 - DIRECCION ESTRATEGICA Y POLITICA DE EMPRESA I</v>
      </c>
      <c r="G761">
        <f>CompartenDetalle!G761</f>
        <v>0</v>
      </c>
      <c r="I761" t="str">
        <f>_xlfn.CONCAT(CompartenDetalle!H761," - ",CompartenDetalle!I761," - ",CompartenDetalle!J761)</f>
        <v xml:space="preserve"> -  - </v>
      </c>
      <c r="K761">
        <v>3</v>
      </c>
      <c r="L761">
        <v>2</v>
      </c>
      <c r="M761">
        <v>1</v>
      </c>
      <c r="N761">
        <f t="shared" si="55"/>
        <v>0</v>
      </c>
      <c r="O761">
        <f t="shared" si="56"/>
        <v>1</v>
      </c>
      <c r="P761" t="str">
        <f t="shared" si="57"/>
        <v>OK</v>
      </c>
      <c r="Q761">
        <f t="shared" si="59"/>
        <v>0</v>
      </c>
      <c r="R761" t="str">
        <f t="shared" si="58"/>
        <v/>
      </c>
      <c r="S761" t="str">
        <f>IF(CompartenDetalle!G761="","",IF(ISNUMBER(SEARCH("DOBLE GRADO",G761)),"","1"))</f>
        <v/>
      </c>
      <c r="T761" t="str">
        <f>IF(N761=CompartenDetalle!N761,"","*")</f>
        <v/>
      </c>
      <c r="U761" t="str">
        <f>IF(O761=CompartenDetalle!O761,"","*")</f>
        <v/>
      </c>
      <c r="V761" t="str">
        <f>IF(P761=CompartenDetalle!P761,"","*")</f>
        <v/>
      </c>
      <c r="W761" t="str">
        <f>IF(Q761=CompartenDetalle!Q761,"","*")</f>
        <v/>
      </c>
      <c r="X761" t="str">
        <f>IF(R761=CompartenDetalle!R761,"","*")</f>
        <v/>
      </c>
      <c r="Y761" t="str">
        <f>IF(S761=CompartenDetalle!S761,"","*")</f>
        <v/>
      </c>
    </row>
    <row r="762" spans="4:25" hidden="1">
      <c r="D762" t="str">
        <f>_xlfn.CONCAT(CompartenDetalle!C762," - ",CompartenDetalle!D762," - ",CompartenDetalle!E762)</f>
        <v>3 - 2269030 - CONTABILIDAD ANALITICA</v>
      </c>
      <c r="G762">
        <f>CompartenDetalle!G762</f>
        <v>0</v>
      </c>
      <c r="I762" t="str">
        <f>_xlfn.CONCAT(CompartenDetalle!H762," - ",CompartenDetalle!I762," - ",CompartenDetalle!J762)</f>
        <v xml:space="preserve"> -  - </v>
      </c>
      <c r="K762">
        <v>2</v>
      </c>
      <c r="L762">
        <v>1</v>
      </c>
      <c r="M762">
        <v>1</v>
      </c>
      <c r="N762">
        <f t="shared" si="55"/>
        <v>0</v>
      </c>
      <c r="O762">
        <f t="shared" si="56"/>
        <v>1</v>
      </c>
      <c r="P762" t="str">
        <f t="shared" si="57"/>
        <v>OK</v>
      </c>
      <c r="Q762">
        <f t="shared" si="59"/>
        <v>0</v>
      </c>
      <c r="R762" t="str">
        <f t="shared" si="58"/>
        <v/>
      </c>
      <c r="S762" t="str">
        <f>IF(CompartenDetalle!G762="","",IF(ISNUMBER(SEARCH("DOBLE GRADO",G762)),"","1"))</f>
        <v/>
      </c>
      <c r="T762" t="str">
        <f>IF(N762=CompartenDetalle!N762,"","*")</f>
        <v/>
      </c>
      <c r="U762" t="str">
        <f>IF(O762=CompartenDetalle!O762,"","*")</f>
        <v/>
      </c>
      <c r="V762" t="str">
        <f>IF(P762=CompartenDetalle!P762,"","*")</f>
        <v/>
      </c>
      <c r="W762" t="str">
        <f>IF(Q762=CompartenDetalle!Q762,"","*")</f>
        <v/>
      </c>
      <c r="X762" t="str">
        <f>IF(R762=CompartenDetalle!R762,"","*")</f>
        <v/>
      </c>
      <c r="Y762" t="str">
        <f>IF(S762=CompartenDetalle!S762,"","*")</f>
        <v/>
      </c>
    </row>
    <row r="763" spans="4:25" hidden="1">
      <c r="D763" t="str">
        <f>_xlfn.CONCAT(CompartenDetalle!C763," - ",CompartenDetalle!D763," - ",CompartenDetalle!E763)</f>
        <v>3 - 2269031 - ESTADISTICA EMPRESARIAL I</v>
      </c>
      <c r="G763">
        <f>CompartenDetalle!G763</f>
        <v>0</v>
      </c>
      <c r="I763" t="str">
        <f>_xlfn.CONCAT(CompartenDetalle!H763," - ",CompartenDetalle!I763," - ",CompartenDetalle!J763)</f>
        <v xml:space="preserve"> -  - </v>
      </c>
      <c r="K763">
        <v>3</v>
      </c>
      <c r="L763">
        <v>1</v>
      </c>
      <c r="M763">
        <v>2</v>
      </c>
      <c r="N763">
        <f t="shared" si="55"/>
        <v>0</v>
      </c>
      <c r="O763">
        <f t="shared" si="56"/>
        <v>1</v>
      </c>
      <c r="P763" t="str">
        <f t="shared" si="57"/>
        <v>OK</v>
      </c>
      <c r="Q763">
        <f t="shared" si="59"/>
        <v>0</v>
      </c>
      <c r="R763" t="str">
        <f t="shared" si="58"/>
        <v/>
      </c>
      <c r="S763" t="str">
        <f>IF(CompartenDetalle!G763="","",IF(ISNUMBER(SEARCH("DOBLE GRADO",G763)),"","1"))</f>
        <v/>
      </c>
      <c r="T763" t="str">
        <f>IF(N763=CompartenDetalle!N763,"","*")</f>
        <v/>
      </c>
      <c r="U763" t="str">
        <f>IF(O763=CompartenDetalle!O763,"","*")</f>
        <v/>
      </c>
      <c r="V763" t="str">
        <f>IF(P763=CompartenDetalle!P763,"","*")</f>
        <v/>
      </c>
      <c r="W763" t="str">
        <f>IF(Q763=CompartenDetalle!Q763,"","*")</f>
        <v/>
      </c>
      <c r="X763" t="str">
        <f>IF(R763=CompartenDetalle!R763,"","*")</f>
        <v/>
      </c>
      <c r="Y763" t="str">
        <f>IF(S763=CompartenDetalle!S763,"","*")</f>
        <v/>
      </c>
    </row>
    <row r="764" spans="4:25" hidden="1">
      <c r="D764" t="str">
        <f>_xlfn.CONCAT(CompartenDetalle!C764," - ",CompartenDetalle!D764," - ",CompartenDetalle!E764)</f>
        <v>3 - 2269032 - MICROECONOMIA</v>
      </c>
      <c r="G764">
        <f>CompartenDetalle!G764</f>
        <v>0</v>
      </c>
      <c r="I764" t="str">
        <f>_xlfn.CONCAT(CompartenDetalle!H764," - ",CompartenDetalle!I764," - ",CompartenDetalle!J764)</f>
        <v xml:space="preserve"> -  - </v>
      </c>
      <c r="K764">
        <v>3</v>
      </c>
      <c r="L764">
        <v>2</v>
      </c>
      <c r="M764">
        <v>1</v>
      </c>
      <c r="N764">
        <f t="shared" si="55"/>
        <v>0</v>
      </c>
      <c r="O764">
        <f t="shared" si="56"/>
        <v>1</v>
      </c>
      <c r="P764" t="str">
        <f t="shared" si="57"/>
        <v>OK</v>
      </c>
      <c r="Q764">
        <f t="shared" si="59"/>
        <v>0</v>
      </c>
      <c r="R764" t="str">
        <f t="shared" si="58"/>
        <v/>
      </c>
      <c r="S764" t="str">
        <f>IF(CompartenDetalle!G764="","",IF(ISNUMBER(SEARCH("DOBLE GRADO",G764)),"","1"))</f>
        <v/>
      </c>
      <c r="T764" t="str">
        <f>IF(N764=CompartenDetalle!N764,"","*")</f>
        <v/>
      </c>
      <c r="U764" t="str">
        <f>IF(O764=CompartenDetalle!O764,"","*")</f>
        <v/>
      </c>
      <c r="V764" t="str">
        <f>IF(P764=CompartenDetalle!P764,"","*")</f>
        <v/>
      </c>
      <c r="W764" t="str">
        <f>IF(Q764=CompartenDetalle!Q764,"","*")</f>
        <v/>
      </c>
      <c r="X764" t="str">
        <f>IF(R764=CompartenDetalle!R764,"","*")</f>
        <v/>
      </c>
      <c r="Y764" t="str">
        <f>IF(S764=CompartenDetalle!S764,"","*")</f>
        <v/>
      </c>
    </row>
    <row r="765" spans="4:25" hidden="1">
      <c r="D765" t="str">
        <f>_xlfn.CONCAT(CompartenDetalle!C765," - ",CompartenDetalle!D765," - ",CompartenDetalle!E765)</f>
        <v>3 - 2269033 - BASES DE DATOS</v>
      </c>
      <c r="G765">
        <f>CompartenDetalle!G765</f>
        <v>0</v>
      </c>
      <c r="I765" t="str">
        <f>_xlfn.CONCAT(CompartenDetalle!H765," - ",CompartenDetalle!I765," - ",CompartenDetalle!J765)</f>
        <v xml:space="preserve"> -  - </v>
      </c>
      <c r="K765">
        <v>4</v>
      </c>
      <c r="L765">
        <v>1</v>
      </c>
      <c r="M765">
        <v>3</v>
      </c>
      <c r="N765">
        <f t="shared" si="55"/>
        <v>0</v>
      </c>
      <c r="O765">
        <f t="shared" si="56"/>
        <v>1</v>
      </c>
      <c r="P765" t="str">
        <f t="shared" si="57"/>
        <v>OK</v>
      </c>
      <c r="Q765">
        <f t="shared" si="59"/>
        <v>1</v>
      </c>
      <c r="R765" t="str">
        <f t="shared" si="58"/>
        <v/>
      </c>
      <c r="S765" t="str">
        <f>IF(CompartenDetalle!G765="","",IF(ISNUMBER(SEARCH("DOBLE GRADO",G765)),"","1"))</f>
        <v/>
      </c>
      <c r="T765" t="str">
        <f>IF(N765=CompartenDetalle!N765,"","*")</f>
        <v/>
      </c>
      <c r="U765" t="str">
        <f>IF(O765=CompartenDetalle!O765,"","*")</f>
        <v/>
      </c>
      <c r="V765" t="str">
        <f>IF(P765=CompartenDetalle!P765,"","*")</f>
        <v/>
      </c>
      <c r="W765" t="str">
        <f>IF(Q765=CompartenDetalle!Q765,"","*")</f>
        <v/>
      </c>
      <c r="X765" t="str">
        <f>IF(R765=CompartenDetalle!R765,"","*")</f>
        <v/>
      </c>
      <c r="Y765" t="str">
        <f>IF(S765=CompartenDetalle!S765,"","*")</f>
        <v/>
      </c>
    </row>
    <row r="766" spans="4:25" hidden="1">
      <c r="D766" t="str">
        <f>_xlfn.CONCAT(CompartenDetalle!C766," - ",CompartenDetalle!D766," - ",CompartenDetalle!E766)</f>
        <v>3 - 2269034 - TEORIA DE AUTOMATAS Y LENGUAJES FORMALES</v>
      </c>
      <c r="G766">
        <f>CompartenDetalle!G766</f>
        <v>0</v>
      </c>
      <c r="I766" t="str">
        <f>_xlfn.CONCAT(CompartenDetalle!H766," - ",CompartenDetalle!I766," - ",CompartenDetalle!J766)</f>
        <v xml:space="preserve"> -  - </v>
      </c>
      <c r="K766">
        <v>4</v>
      </c>
      <c r="L766">
        <v>1</v>
      </c>
      <c r="M766">
        <v>3</v>
      </c>
      <c r="N766">
        <f t="shared" si="55"/>
        <v>0</v>
      </c>
      <c r="O766">
        <f t="shared" si="56"/>
        <v>1</v>
      </c>
      <c r="P766" t="str">
        <f t="shared" si="57"/>
        <v>OK</v>
      </c>
      <c r="Q766">
        <f t="shared" si="59"/>
        <v>1</v>
      </c>
      <c r="R766" t="str">
        <f t="shared" si="58"/>
        <v/>
      </c>
      <c r="S766" t="str">
        <f>IF(CompartenDetalle!G766="","",IF(ISNUMBER(SEARCH("DOBLE GRADO",G766)),"","1"))</f>
        <v/>
      </c>
      <c r="T766" t="str">
        <f>IF(N766=CompartenDetalle!N766,"","*")</f>
        <v/>
      </c>
      <c r="U766" t="str">
        <f>IF(O766=CompartenDetalle!O766,"","*")</f>
        <v/>
      </c>
      <c r="V766" t="str">
        <f>IF(P766=CompartenDetalle!P766,"","*")</f>
        <v/>
      </c>
      <c r="W766" t="str">
        <f>IF(Q766=CompartenDetalle!Q766,"","*")</f>
        <v/>
      </c>
      <c r="X766" t="str">
        <f>IF(R766=CompartenDetalle!R766,"","*")</f>
        <v/>
      </c>
      <c r="Y766" t="str">
        <f>IF(S766=CompartenDetalle!S766,"","*")</f>
        <v/>
      </c>
    </row>
    <row r="767" spans="4:25" hidden="1">
      <c r="D767" t="str">
        <f>_xlfn.CONCAT(CompartenDetalle!C767," - ",CompartenDetalle!D767," - ",CompartenDetalle!E767)</f>
        <v>3 - 2269035 - DIRECCION ESTRATEGICA Y POLITICA DE EMPRESA II</v>
      </c>
      <c r="G767">
        <f>CompartenDetalle!G767</f>
        <v>0</v>
      </c>
      <c r="I767" t="str">
        <f>_xlfn.CONCAT(CompartenDetalle!H767," - ",CompartenDetalle!I767," - ",CompartenDetalle!J767)</f>
        <v xml:space="preserve"> -  - </v>
      </c>
      <c r="K767">
        <v>3</v>
      </c>
      <c r="L767">
        <v>2</v>
      </c>
      <c r="M767">
        <v>1</v>
      </c>
      <c r="N767">
        <f t="shared" si="55"/>
        <v>0</v>
      </c>
      <c r="O767">
        <f t="shared" si="56"/>
        <v>1</v>
      </c>
      <c r="P767" t="str">
        <f t="shared" si="57"/>
        <v>OK</v>
      </c>
      <c r="Q767">
        <f t="shared" si="59"/>
        <v>0</v>
      </c>
      <c r="R767" t="str">
        <f t="shared" si="58"/>
        <v/>
      </c>
      <c r="S767" t="str">
        <f>IF(CompartenDetalle!G767="","",IF(ISNUMBER(SEARCH("DOBLE GRADO",G767)),"","1"))</f>
        <v/>
      </c>
      <c r="T767" t="str">
        <f>IF(N767=CompartenDetalle!N767,"","*")</f>
        <v/>
      </c>
      <c r="U767" t="str">
        <f>IF(O767=CompartenDetalle!O767,"","*")</f>
        <v/>
      </c>
      <c r="V767" t="str">
        <f>IF(P767=CompartenDetalle!P767,"","*")</f>
        <v/>
      </c>
      <c r="W767" t="str">
        <f>IF(Q767=CompartenDetalle!Q767,"","*")</f>
        <v/>
      </c>
      <c r="X767" t="str">
        <f>IF(R767=CompartenDetalle!R767,"","*")</f>
        <v/>
      </c>
      <c r="Y767" t="str">
        <f>IF(S767=CompartenDetalle!S767,"","*")</f>
        <v/>
      </c>
    </row>
    <row r="768" spans="4:25" hidden="1">
      <c r="D768" t="str">
        <f>_xlfn.CONCAT(CompartenDetalle!C768," - ",CompartenDetalle!D768," - ",CompartenDetalle!E768)</f>
        <v>3 - 2269036 - ESTADISTICA EMPRESARIAL II</v>
      </c>
      <c r="G768">
        <f>CompartenDetalle!G768</f>
        <v>0</v>
      </c>
      <c r="I768" t="str">
        <f>_xlfn.CONCAT(CompartenDetalle!H768," - ",CompartenDetalle!I768," - ",CompartenDetalle!J768)</f>
        <v xml:space="preserve"> -  - </v>
      </c>
      <c r="K768">
        <v>7</v>
      </c>
      <c r="L768">
        <v>3</v>
      </c>
      <c r="M768">
        <v>4</v>
      </c>
      <c r="N768">
        <f t="shared" si="55"/>
        <v>0</v>
      </c>
      <c r="O768">
        <f t="shared" si="56"/>
        <v>1</v>
      </c>
      <c r="P768" t="str">
        <f t="shared" si="57"/>
        <v>OK</v>
      </c>
      <c r="Q768">
        <f t="shared" si="59"/>
        <v>0</v>
      </c>
      <c r="R768" t="str">
        <f t="shared" si="58"/>
        <v/>
      </c>
      <c r="S768" t="str">
        <f>IF(CompartenDetalle!G768="","",IF(ISNUMBER(SEARCH("DOBLE GRADO",G768)),"","1"))</f>
        <v/>
      </c>
      <c r="T768" t="str">
        <f>IF(N768=CompartenDetalle!N768,"","*")</f>
        <v/>
      </c>
      <c r="U768" t="str">
        <f>IF(O768=CompartenDetalle!O768,"","*")</f>
        <v/>
      </c>
      <c r="V768" t="str">
        <f>IF(P768=CompartenDetalle!P768,"","*")</f>
        <v/>
      </c>
      <c r="W768" t="str">
        <f>IF(Q768=CompartenDetalle!Q768,"","*")</f>
        <v/>
      </c>
      <c r="X768" t="str">
        <f>IF(R768=CompartenDetalle!R768,"","*")</f>
        <v/>
      </c>
      <c r="Y768" t="str">
        <f>IF(S768=CompartenDetalle!S768,"","*")</f>
        <v/>
      </c>
    </row>
    <row r="769" spans="4:25" hidden="1">
      <c r="D769" t="str">
        <f>_xlfn.CONCAT(CompartenDetalle!C769," - ",CompartenDetalle!D769," - ",CompartenDetalle!E769)</f>
        <v>3 - 2269037 - MACROECONOMIA</v>
      </c>
      <c r="G769">
        <f>CompartenDetalle!G769</f>
        <v>0</v>
      </c>
      <c r="I769" t="str">
        <f>_xlfn.CONCAT(CompartenDetalle!H769," - ",CompartenDetalle!I769," - ",CompartenDetalle!J769)</f>
        <v xml:space="preserve"> -  - </v>
      </c>
      <c r="K769">
        <v>4</v>
      </c>
      <c r="L769">
        <v>3</v>
      </c>
      <c r="M769">
        <v>1</v>
      </c>
      <c r="N769">
        <f t="shared" si="55"/>
        <v>0</v>
      </c>
      <c r="O769">
        <f t="shared" si="56"/>
        <v>1</v>
      </c>
      <c r="P769" t="str">
        <f t="shared" si="57"/>
        <v>OK</v>
      </c>
      <c r="Q769">
        <f t="shared" si="59"/>
        <v>0</v>
      </c>
      <c r="R769" t="str">
        <f t="shared" si="58"/>
        <v/>
      </c>
      <c r="S769" t="str">
        <f>IF(CompartenDetalle!G769="","",IF(ISNUMBER(SEARCH("DOBLE GRADO",G769)),"","1"))</f>
        <v/>
      </c>
      <c r="T769" t="str">
        <f>IF(N769=CompartenDetalle!N769,"","*")</f>
        <v/>
      </c>
      <c r="U769" t="str">
        <f>IF(O769=CompartenDetalle!O769,"","*")</f>
        <v/>
      </c>
      <c r="V769" t="str">
        <f>IF(P769=CompartenDetalle!P769,"","*")</f>
        <v/>
      </c>
      <c r="W769" t="str">
        <f>IF(Q769=CompartenDetalle!Q769,"","*")</f>
        <v/>
      </c>
      <c r="X769" t="str">
        <f>IF(R769=CompartenDetalle!R769,"","*")</f>
        <v/>
      </c>
      <c r="Y769" t="str">
        <f>IF(S769=CompartenDetalle!S769,"","*")</f>
        <v/>
      </c>
    </row>
    <row r="770" spans="4:25" hidden="1">
      <c r="D770" t="str">
        <f>_xlfn.CONCAT(CompartenDetalle!C770," - ",CompartenDetalle!D770," - ",CompartenDetalle!E770)</f>
        <v>3 - 2269038 - DISEÑO Y ANALISIS DE ALGORITMOS</v>
      </c>
      <c r="G770">
        <f>CompartenDetalle!G770</f>
        <v>0</v>
      </c>
      <c r="I770" t="str">
        <f>_xlfn.CONCAT(CompartenDetalle!H770," - ",CompartenDetalle!I770," - ",CompartenDetalle!J770)</f>
        <v xml:space="preserve"> -  - </v>
      </c>
      <c r="K770">
        <v>11</v>
      </c>
      <c r="L770">
        <v>3</v>
      </c>
      <c r="M770">
        <v>8</v>
      </c>
      <c r="N770">
        <f t="shared" si="55"/>
        <v>0</v>
      </c>
      <c r="O770">
        <f t="shared" si="56"/>
        <v>1</v>
      </c>
      <c r="P770" t="str">
        <f t="shared" si="57"/>
        <v>OK</v>
      </c>
      <c r="Q770">
        <f t="shared" si="59"/>
        <v>1</v>
      </c>
      <c r="R770" t="str">
        <f t="shared" si="58"/>
        <v/>
      </c>
      <c r="S770" t="str">
        <f>IF(CompartenDetalle!G770="","",IF(ISNUMBER(SEARCH("DOBLE GRADO",G770)),"","1"))</f>
        <v/>
      </c>
      <c r="T770" t="str">
        <f>IF(N770=CompartenDetalle!N770,"","*")</f>
        <v/>
      </c>
      <c r="U770" t="str">
        <f>IF(O770=CompartenDetalle!O770,"","*")</f>
        <v/>
      </c>
      <c r="V770" t="str">
        <f>IF(P770=CompartenDetalle!P770,"","*")</f>
        <v/>
      </c>
      <c r="W770" t="str">
        <f>IF(Q770=CompartenDetalle!Q770,"","*")</f>
        <v/>
      </c>
      <c r="X770" t="str">
        <f>IF(R770=CompartenDetalle!R770,"","*")</f>
        <v/>
      </c>
      <c r="Y770" t="str">
        <f>IF(S770=CompartenDetalle!S770,"","*")</f>
        <v/>
      </c>
    </row>
    <row r="771" spans="4:25" hidden="1">
      <c r="D771" t="str">
        <f>_xlfn.CONCAT(CompartenDetalle!C771," - ",CompartenDetalle!D771," - ",CompartenDetalle!E771)</f>
        <v>3 - 2269059 - INGENIERIA DEL SOFTWARE</v>
      </c>
      <c r="G771">
        <f>CompartenDetalle!G771</f>
        <v>0</v>
      </c>
      <c r="I771" t="str">
        <f>_xlfn.CONCAT(CompartenDetalle!H771," - ",CompartenDetalle!I771," - ",CompartenDetalle!J771)</f>
        <v xml:space="preserve"> -  - </v>
      </c>
      <c r="K771">
        <v>7</v>
      </c>
      <c r="L771">
        <v>2</v>
      </c>
      <c r="M771">
        <v>5</v>
      </c>
      <c r="N771">
        <f t="shared" ref="N771:N834" si="60">IF(I771&lt;&gt;" -  - ",COUNTIF($I$2:$I$1176,I771),0)</f>
        <v>0</v>
      </c>
      <c r="O771">
        <f t="shared" ref="O771:O834" si="61">COUNTIF($D$2:$D$1176,D771)</f>
        <v>1</v>
      </c>
      <c r="P771" t="str">
        <f t="shared" ref="P771:P834" si="62">IF(I771=D771,1,"OK")</f>
        <v>OK</v>
      </c>
      <c r="Q771">
        <f t="shared" si="59"/>
        <v>1</v>
      </c>
      <c r="R771" t="str">
        <f t="shared" ref="R771:R834" si="63">IF(I771=" -  - ","",COUNTIF($D$2:$D$1176,I771))</f>
        <v/>
      </c>
      <c r="S771" t="str">
        <f>IF(CompartenDetalle!G771="","",IF(ISNUMBER(SEARCH("DOBLE GRADO",G771)),"","1"))</f>
        <v/>
      </c>
      <c r="T771" t="str">
        <f>IF(N771=CompartenDetalle!N771,"","*")</f>
        <v/>
      </c>
      <c r="U771" t="str">
        <f>IF(O771=CompartenDetalle!O771,"","*")</f>
        <v/>
      </c>
      <c r="V771" t="str">
        <f>IF(P771=CompartenDetalle!P771,"","*")</f>
        <v/>
      </c>
      <c r="W771" t="str">
        <f>IF(Q771=CompartenDetalle!Q771,"","*")</f>
        <v/>
      </c>
      <c r="X771" t="str">
        <f>IF(R771=CompartenDetalle!R771,"","*")</f>
        <v/>
      </c>
      <c r="Y771" t="str">
        <f>IF(S771=CompartenDetalle!S771,"","*")</f>
        <v/>
      </c>
    </row>
    <row r="772" spans="4:25" hidden="1">
      <c r="D772" t="str">
        <f>_xlfn.CONCAT(CompartenDetalle!C772," - ",CompartenDetalle!D772," - ",CompartenDetalle!E772)</f>
        <v>3 - 2269060 - EL ENTORNO ECONOMICO NACIONAL E INTERNACIONAL DE LA EMPRESA</v>
      </c>
      <c r="G772">
        <f>CompartenDetalle!G772</f>
        <v>0</v>
      </c>
      <c r="I772" t="str">
        <f>_xlfn.CONCAT(CompartenDetalle!H772," - ",CompartenDetalle!I772," - ",CompartenDetalle!J772)</f>
        <v xml:space="preserve"> -  - </v>
      </c>
      <c r="K772">
        <v>4</v>
      </c>
      <c r="L772">
        <v>4</v>
      </c>
      <c r="M772">
        <v>0</v>
      </c>
      <c r="N772">
        <f t="shared" si="60"/>
        <v>0</v>
      </c>
      <c r="O772">
        <f t="shared" si="61"/>
        <v>1</v>
      </c>
      <c r="P772" t="str">
        <f t="shared" si="62"/>
        <v>OK</v>
      </c>
      <c r="Q772">
        <f t="shared" ref="Q772:Q835" si="64">COUNTIF($I$2:$I$1176,D772)</f>
        <v>0</v>
      </c>
      <c r="R772" t="str">
        <f t="shared" si="63"/>
        <v/>
      </c>
      <c r="S772" t="str">
        <f>IF(CompartenDetalle!G772="","",IF(ISNUMBER(SEARCH("DOBLE GRADO",G772)),"","1"))</f>
        <v/>
      </c>
      <c r="T772" t="str">
        <f>IF(N772=CompartenDetalle!N772,"","*")</f>
        <v/>
      </c>
      <c r="U772" t="str">
        <f>IF(O772=CompartenDetalle!O772,"","*")</f>
        <v/>
      </c>
      <c r="V772" t="str">
        <f>IF(P772=CompartenDetalle!P772,"","*")</f>
        <v/>
      </c>
      <c r="W772" t="str">
        <f>IF(Q772=CompartenDetalle!Q772,"","*")</f>
        <v/>
      </c>
      <c r="X772" t="str">
        <f>IF(R772=CompartenDetalle!R772,"","*")</f>
        <v/>
      </c>
      <c r="Y772" t="str">
        <f>IF(S772=CompartenDetalle!S772,"","*")</f>
        <v/>
      </c>
    </row>
    <row r="773" spans="4:25" hidden="1">
      <c r="D773" t="str">
        <f>_xlfn.CONCAT(CompartenDetalle!C773," - ",CompartenDetalle!D773," - ",CompartenDetalle!E773)</f>
        <v>4 - 2269041 - SISTEMAS OPERATIVOS</v>
      </c>
      <c r="G773">
        <f>CompartenDetalle!G773</f>
        <v>0</v>
      </c>
      <c r="I773" t="str">
        <f>_xlfn.CONCAT(CompartenDetalle!H773," - ",CompartenDetalle!I773," - ",CompartenDetalle!J773)</f>
        <v xml:space="preserve"> -  - </v>
      </c>
      <c r="K773">
        <v>9</v>
      </c>
      <c r="L773">
        <v>2</v>
      </c>
      <c r="M773">
        <v>7</v>
      </c>
      <c r="N773">
        <f t="shared" si="60"/>
        <v>0</v>
      </c>
      <c r="O773">
        <f t="shared" si="61"/>
        <v>1</v>
      </c>
      <c r="P773" t="str">
        <f t="shared" si="62"/>
        <v>OK</v>
      </c>
      <c r="Q773">
        <f t="shared" si="64"/>
        <v>1</v>
      </c>
      <c r="R773" t="str">
        <f t="shared" si="63"/>
        <v/>
      </c>
      <c r="S773" t="str">
        <f>IF(CompartenDetalle!G773="","",IF(ISNUMBER(SEARCH("DOBLE GRADO",G773)),"","1"))</f>
        <v/>
      </c>
      <c r="T773" t="str">
        <f>IF(N773=CompartenDetalle!N773,"","*")</f>
        <v/>
      </c>
      <c r="U773" t="str">
        <f>IF(O773=CompartenDetalle!O773,"","*")</f>
        <v/>
      </c>
      <c r="V773" t="str">
        <f>IF(P773=CompartenDetalle!P773,"","*")</f>
        <v/>
      </c>
      <c r="W773" t="str">
        <f>IF(Q773=CompartenDetalle!Q773,"","*")</f>
        <v/>
      </c>
      <c r="X773" t="str">
        <f>IF(R773=CompartenDetalle!R773,"","*")</f>
        <v/>
      </c>
      <c r="Y773" t="str">
        <f>IF(S773=CompartenDetalle!S773,"","*")</f>
        <v/>
      </c>
    </row>
    <row r="774" spans="4:25" hidden="1">
      <c r="D774" t="str">
        <f>_xlfn.CONCAT(CompartenDetalle!C774," - ",CompartenDetalle!D774," - ",CompartenDetalle!E774)</f>
        <v>4 - 2269042 - SEGURIDAD INFORMATICA</v>
      </c>
      <c r="G774">
        <f>CompartenDetalle!G774</f>
        <v>0</v>
      </c>
      <c r="I774" t="str">
        <f>_xlfn.CONCAT(CompartenDetalle!H774," - ",CompartenDetalle!I774," - ",CompartenDetalle!J774)</f>
        <v xml:space="preserve"> -  - </v>
      </c>
      <c r="K774">
        <v>4</v>
      </c>
      <c r="L774">
        <v>0</v>
      </c>
      <c r="M774">
        <v>4</v>
      </c>
      <c r="N774">
        <f t="shared" si="60"/>
        <v>0</v>
      </c>
      <c r="O774">
        <f t="shared" si="61"/>
        <v>1</v>
      </c>
      <c r="P774" t="str">
        <f t="shared" si="62"/>
        <v>OK</v>
      </c>
      <c r="Q774">
        <f t="shared" si="64"/>
        <v>1</v>
      </c>
      <c r="R774" t="str">
        <f t="shared" si="63"/>
        <v/>
      </c>
      <c r="S774" t="str">
        <f>IF(CompartenDetalle!G774="","",IF(ISNUMBER(SEARCH("DOBLE GRADO",G774)),"","1"))</f>
        <v/>
      </c>
      <c r="T774" t="str">
        <f>IF(N774=CompartenDetalle!N774,"","*")</f>
        <v/>
      </c>
      <c r="U774" t="str">
        <f>IF(O774=CompartenDetalle!O774,"","*")</f>
        <v/>
      </c>
      <c r="V774" t="str">
        <f>IF(P774=CompartenDetalle!P774,"","*")</f>
        <v/>
      </c>
      <c r="W774" t="str">
        <f>IF(Q774=CompartenDetalle!Q774,"","*")</f>
        <v/>
      </c>
      <c r="X774" t="str">
        <f>IF(R774=CompartenDetalle!R774,"","*")</f>
        <v/>
      </c>
      <c r="Y774" t="str">
        <f>IF(S774=CompartenDetalle!S774,"","*")</f>
        <v/>
      </c>
    </row>
    <row r="775" spans="4:25" hidden="1">
      <c r="D775" t="str">
        <f>_xlfn.CONCAT(CompartenDetalle!C775," - ",CompartenDetalle!D775," - ",CompartenDetalle!E775)</f>
        <v>4 - 2269043 - DIRECCION FINANCIERA I</v>
      </c>
      <c r="G775">
        <f>CompartenDetalle!G775</f>
        <v>0</v>
      </c>
      <c r="I775" t="str">
        <f>_xlfn.CONCAT(CompartenDetalle!H775," - ",CompartenDetalle!I775," - ",CompartenDetalle!J775)</f>
        <v xml:space="preserve"> -  - </v>
      </c>
      <c r="K775">
        <v>3</v>
      </c>
      <c r="L775">
        <v>1</v>
      </c>
      <c r="M775">
        <v>2</v>
      </c>
      <c r="N775">
        <f t="shared" si="60"/>
        <v>0</v>
      </c>
      <c r="O775">
        <f t="shared" si="61"/>
        <v>1</v>
      </c>
      <c r="P775" t="str">
        <f t="shared" si="62"/>
        <v>OK</v>
      </c>
      <c r="Q775">
        <f t="shared" si="64"/>
        <v>0</v>
      </c>
      <c r="R775" t="str">
        <f t="shared" si="63"/>
        <v/>
      </c>
      <c r="S775" t="str">
        <f>IF(CompartenDetalle!G775="","",IF(ISNUMBER(SEARCH("DOBLE GRADO",G775)),"","1"))</f>
        <v/>
      </c>
      <c r="T775" t="str">
        <f>IF(N775=CompartenDetalle!N775,"","*")</f>
        <v/>
      </c>
      <c r="U775" t="str">
        <f>IF(O775=CompartenDetalle!O775,"","*")</f>
        <v/>
      </c>
      <c r="V775" t="str">
        <f>IF(P775=CompartenDetalle!P775,"","*")</f>
        <v/>
      </c>
      <c r="W775" t="str">
        <f>IF(Q775=CompartenDetalle!Q775,"","*")</f>
        <v/>
      </c>
      <c r="X775" t="str">
        <f>IF(R775=CompartenDetalle!R775,"","*")</f>
        <v/>
      </c>
      <c r="Y775" t="str">
        <f>IF(S775=CompartenDetalle!S775,"","*")</f>
        <v/>
      </c>
    </row>
    <row r="776" spans="4:25" hidden="1">
      <c r="D776" t="str">
        <f>_xlfn.CONCAT(CompartenDetalle!C776," - ",CompartenDetalle!D776," - ",CompartenDetalle!E776)</f>
        <v>4 - 2269044 - PROGRAMACION DECLARATIVA</v>
      </c>
      <c r="G776">
        <f>CompartenDetalle!G776</f>
        <v>0</v>
      </c>
      <c r="I776" t="str">
        <f>_xlfn.CONCAT(CompartenDetalle!H776," - ",CompartenDetalle!I776," - ",CompartenDetalle!J776)</f>
        <v xml:space="preserve"> -  - </v>
      </c>
      <c r="K776">
        <v>10</v>
      </c>
      <c r="L776">
        <v>1</v>
      </c>
      <c r="M776">
        <v>9</v>
      </c>
      <c r="N776">
        <f t="shared" si="60"/>
        <v>0</v>
      </c>
      <c r="O776">
        <f t="shared" si="61"/>
        <v>1</v>
      </c>
      <c r="P776" t="str">
        <f t="shared" si="62"/>
        <v>OK</v>
      </c>
      <c r="Q776">
        <f t="shared" si="64"/>
        <v>1</v>
      </c>
      <c r="R776" t="str">
        <f t="shared" si="63"/>
        <v/>
      </c>
      <c r="S776" t="str">
        <f>IF(CompartenDetalle!G776="","",IF(ISNUMBER(SEARCH("DOBLE GRADO",G776)),"","1"))</f>
        <v/>
      </c>
      <c r="T776" t="str">
        <f>IF(N776=CompartenDetalle!N776,"","*")</f>
        <v/>
      </c>
      <c r="U776" t="str">
        <f>IF(O776=CompartenDetalle!O776,"","*")</f>
        <v/>
      </c>
      <c r="V776" t="str">
        <f>IF(P776=CompartenDetalle!P776,"","*")</f>
        <v/>
      </c>
      <c r="W776" t="str">
        <f>IF(Q776=CompartenDetalle!Q776,"","*")</f>
        <v/>
      </c>
      <c r="X776" t="str">
        <f>IF(R776=CompartenDetalle!R776,"","*")</f>
        <v/>
      </c>
      <c r="Y776" t="str">
        <f>IF(S776=CompartenDetalle!S776,"","*")</f>
        <v/>
      </c>
    </row>
    <row r="777" spans="4:25" hidden="1">
      <c r="D777" t="str">
        <f>_xlfn.CONCAT(CompartenDetalle!C777," - ",CompartenDetalle!D777," - ",CompartenDetalle!E777)</f>
        <v>4 - 2269045 - ESTRUCTURAS DE DATOS AVANZADAS</v>
      </c>
      <c r="G777">
        <f>CompartenDetalle!G777</f>
        <v>0</v>
      </c>
      <c r="I777" t="str">
        <f>_xlfn.CONCAT(CompartenDetalle!H777," - ",CompartenDetalle!I777," - ",CompartenDetalle!J777)</f>
        <v xml:space="preserve"> -  - </v>
      </c>
      <c r="K777">
        <v>9</v>
      </c>
      <c r="L777">
        <v>1</v>
      </c>
      <c r="M777">
        <v>8</v>
      </c>
      <c r="N777">
        <f t="shared" si="60"/>
        <v>0</v>
      </c>
      <c r="O777">
        <f t="shared" si="61"/>
        <v>1</v>
      </c>
      <c r="P777" t="str">
        <f t="shared" si="62"/>
        <v>OK</v>
      </c>
      <c r="Q777">
        <f t="shared" si="64"/>
        <v>1</v>
      </c>
      <c r="R777" t="str">
        <f t="shared" si="63"/>
        <v/>
      </c>
      <c r="S777" t="str">
        <f>IF(CompartenDetalle!G777="","",IF(ISNUMBER(SEARCH("DOBLE GRADO",G777)),"","1"))</f>
        <v/>
      </c>
      <c r="T777" t="str">
        <f>IF(N777=CompartenDetalle!N777,"","*")</f>
        <v/>
      </c>
      <c r="U777" t="str">
        <f>IF(O777=CompartenDetalle!O777,"","*")</f>
        <v/>
      </c>
      <c r="V777" t="str">
        <f>IF(P777=CompartenDetalle!P777,"","*")</f>
        <v/>
      </c>
      <c r="W777" t="str">
        <f>IF(Q777=CompartenDetalle!Q777,"","*")</f>
        <v/>
      </c>
      <c r="X777" t="str">
        <f>IF(R777=CompartenDetalle!R777,"","*")</f>
        <v/>
      </c>
      <c r="Y777" t="str">
        <f>IF(S777=CompartenDetalle!S777,"","*")</f>
        <v/>
      </c>
    </row>
    <row r="778" spans="4:25" hidden="1">
      <c r="D778" t="str">
        <f>_xlfn.CONCAT(CompartenDetalle!C778," - ",CompartenDetalle!D778," - ",CompartenDetalle!E778)</f>
        <v>4 - 2269046 - DIRECCION FINANCIERA II</v>
      </c>
      <c r="G778">
        <f>CompartenDetalle!G778</f>
        <v>0</v>
      </c>
      <c r="I778" t="str">
        <f>_xlfn.CONCAT(CompartenDetalle!H778," - ",CompartenDetalle!I778," - ",CompartenDetalle!J778)</f>
        <v xml:space="preserve"> -  - </v>
      </c>
      <c r="K778">
        <v>4</v>
      </c>
      <c r="L778">
        <v>2</v>
      </c>
      <c r="M778">
        <v>2</v>
      </c>
      <c r="N778">
        <f t="shared" si="60"/>
        <v>0</v>
      </c>
      <c r="O778">
        <f t="shared" si="61"/>
        <v>1</v>
      </c>
      <c r="P778" t="str">
        <f t="shared" si="62"/>
        <v>OK</v>
      </c>
      <c r="Q778">
        <f t="shared" si="64"/>
        <v>0</v>
      </c>
      <c r="R778" t="str">
        <f t="shared" si="63"/>
        <v/>
      </c>
      <c r="S778" t="str">
        <f>IF(CompartenDetalle!G778="","",IF(ISNUMBER(SEARCH("DOBLE GRADO",G778)),"","1"))</f>
        <v/>
      </c>
      <c r="T778" t="str">
        <f>IF(N778=CompartenDetalle!N778,"","*")</f>
        <v/>
      </c>
      <c r="U778" t="str">
        <f>IF(O778=CompartenDetalle!O778,"","*")</f>
        <v/>
      </c>
      <c r="V778" t="str">
        <f>IF(P778=CompartenDetalle!P778,"","*")</f>
        <v/>
      </c>
      <c r="W778" t="str">
        <f>IF(Q778=CompartenDetalle!Q778,"","*")</f>
        <v/>
      </c>
      <c r="X778" t="str">
        <f>IF(R778=CompartenDetalle!R778,"","*")</f>
        <v/>
      </c>
      <c r="Y778" t="str">
        <f>IF(S778=CompartenDetalle!S778,"","*")</f>
        <v/>
      </c>
    </row>
    <row r="779" spans="4:25" hidden="1">
      <c r="D779" t="str">
        <f>_xlfn.CONCAT(CompartenDetalle!C779," - ",CompartenDetalle!D779," - ",CompartenDetalle!E779)</f>
        <v>4 - 2269047 - ANALISIS DE BALANCES</v>
      </c>
      <c r="G779">
        <f>CompartenDetalle!G779</f>
        <v>0</v>
      </c>
      <c r="I779" t="str">
        <f>_xlfn.CONCAT(CompartenDetalle!H779," - ",CompartenDetalle!I779," - ",CompartenDetalle!J779)</f>
        <v xml:space="preserve"> -  - </v>
      </c>
      <c r="K779">
        <v>3</v>
      </c>
      <c r="L779">
        <v>2</v>
      </c>
      <c r="M779">
        <v>1</v>
      </c>
      <c r="N779">
        <f t="shared" si="60"/>
        <v>0</v>
      </c>
      <c r="O779">
        <f t="shared" si="61"/>
        <v>1</v>
      </c>
      <c r="P779" t="str">
        <f t="shared" si="62"/>
        <v>OK</v>
      </c>
      <c r="Q779">
        <f t="shared" si="64"/>
        <v>0</v>
      </c>
      <c r="R779" t="str">
        <f t="shared" si="63"/>
        <v/>
      </c>
      <c r="S779" t="str">
        <f>IF(CompartenDetalle!G779="","",IF(ISNUMBER(SEARCH("DOBLE GRADO",G779)),"","1"))</f>
        <v/>
      </c>
      <c r="T779" t="str">
        <f>IF(N779=CompartenDetalle!N779,"","*")</f>
        <v/>
      </c>
      <c r="U779" t="str">
        <f>IF(O779=CompartenDetalle!O779,"","*")</f>
        <v/>
      </c>
      <c r="V779" t="str">
        <f>IF(P779=CompartenDetalle!P779,"","*")</f>
        <v/>
      </c>
      <c r="W779" t="str">
        <f>IF(Q779=CompartenDetalle!Q779,"","*")</f>
        <v/>
      </c>
      <c r="X779" t="str">
        <f>IF(R779=CompartenDetalle!R779,"","*")</f>
        <v/>
      </c>
      <c r="Y779" t="str">
        <f>IF(S779=CompartenDetalle!S779,"","*")</f>
        <v/>
      </c>
    </row>
    <row r="780" spans="4:25" hidden="1">
      <c r="D780" t="str">
        <f>_xlfn.CONCAT(CompartenDetalle!C780," - ",CompartenDetalle!D780," - ",CompartenDetalle!E780)</f>
        <v>4 - 2269048 - AMPLIACION DE INGENIERIA DEL SOFTWARE</v>
      </c>
      <c r="G780">
        <f>CompartenDetalle!G780</f>
        <v>0</v>
      </c>
      <c r="I780" t="str">
        <f>_xlfn.CONCAT(CompartenDetalle!H780," - ",CompartenDetalle!I780," - ",CompartenDetalle!J780)</f>
        <v xml:space="preserve"> -  - </v>
      </c>
      <c r="K780">
        <v>10</v>
      </c>
      <c r="L780">
        <v>2</v>
      </c>
      <c r="M780">
        <v>8</v>
      </c>
      <c r="N780">
        <f t="shared" si="60"/>
        <v>0</v>
      </c>
      <c r="O780">
        <f t="shared" si="61"/>
        <v>1</v>
      </c>
      <c r="P780" t="str">
        <f t="shared" si="62"/>
        <v>OK</v>
      </c>
      <c r="Q780">
        <f t="shared" si="64"/>
        <v>1</v>
      </c>
      <c r="R780" t="str">
        <f t="shared" si="63"/>
        <v/>
      </c>
      <c r="S780" t="str">
        <f>IF(CompartenDetalle!G780="","",IF(ISNUMBER(SEARCH("DOBLE GRADO",G780)),"","1"))</f>
        <v/>
      </c>
      <c r="T780" t="str">
        <f>IF(N780=CompartenDetalle!N780,"","*")</f>
        <v/>
      </c>
      <c r="U780" t="str">
        <f>IF(O780=CompartenDetalle!O780,"","*")</f>
        <v/>
      </c>
      <c r="V780" t="str">
        <f>IF(P780=CompartenDetalle!P780,"","*")</f>
        <v/>
      </c>
      <c r="W780" t="str">
        <f>IF(Q780=CompartenDetalle!Q780,"","*")</f>
        <v/>
      </c>
      <c r="X780" t="str">
        <f>IF(R780=CompartenDetalle!R780,"","*")</f>
        <v/>
      </c>
      <c r="Y780" t="str">
        <f>IF(S780=CompartenDetalle!S780,"","*")</f>
        <v/>
      </c>
    </row>
    <row r="781" spans="4:25" hidden="1">
      <c r="D781" t="str">
        <f>_xlfn.CONCAT(CompartenDetalle!C781," - ",CompartenDetalle!D781," - ",CompartenDetalle!E781)</f>
        <v>4 - 2269049 - INTELIGENCIA ARTIFICIAL</v>
      </c>
      <c r="G781">
        <f>CompartenDetalle!G781</f>
        <v>0</v>
      </c>
      <c r="I781" t="str">
        <f>_xlfn.CONCAT(CompartenDetalle!H781," - ",CompartenDetalle!I781," - ",CompartenDetalle!J781)</f>
        <v xml:space="preserve"> -  - </v>
      </c>
      <c r="K781">
        <v>7</v>
      </c>
      <c r="L781">
        <v>1</v>
      </c>
      <c r="M781">
        <v>6</v>
      </c>
      <c r="N781">
        <f t="shared" si="60"/>
        <v>0</v>
      </c>
      <c r="O781">
        <f t="shared" si="61"/>
        <v>1</v>
      </c>
      <c r="P781" t="str">
        <f t="shared" si="62"/>
        <v>OK</v>
      </c>
      <c r="Q781">
        <f t="shared" si="64"/>
        <v>1</v>
      </c>
      <c r="R781" t="str">
        <f t="shared" si="63"/>
        <v/>
      </c>
      <c r="S781" t="str">
        <f>IF(CompartenDetalle!G781="","",IF(ISNUMBER(SEARCH("DOBLE GRADO",G781)),"","1"))</f>
        <v/>
      </c>
      <c r="T781" t="str">
        <f>IF(N781=CompartenDetalle!N781,"","*")</f>
        <v/>
      </c>
      <c r="U781" t="str">
        <f>IF(O781=CompartenDetalle!O781,"","*")</f>
        <v/>
      </c>
      <c r="V781" t="str">
        <f>IF(P781=CompartenDetalle!P781,"","*")</f>
        <v/>
      </c>
      <c r="W781" t="str">
        <f>IF(Q781=CompartenDetalle!Q781,"","*")</f>
        <v/>
      </c>
      <c r="X781" t="str">
        <f>IF(R781=CompartenDetalle!R781,"","*")</f>
        <v/>
      </c>
      <c r="Y781" t="str">
        <f>IF(S781=CompartenDetalle!S781,"","*")</f>
        <v/>
      </c>
    </row>
    <row r="782" spans="4:25" hidden="1">
      <c r="D782" t="str">
        <f>_xlfn.CONCAT(CompartenDetalle!C782," - ",CompartenDetalle!D782," - ",CompartenDetalle!E782)</f>
        <v>4 - 2269050 - SISTEMAS DISTRIBUIDOS</v>
      </c>
      <c r="G782">
        <f>CompartenDetalle!G782</f>
        <v>0</v>
      </c>
      <c r="I782" t="str">
        <f>_xlfn.CONCAT(CompartenDetalle!H782," - ",CompartenDetalle!I782," - ",CompartenDetalle!J782)</f>
        <v xml:space="preserve"> -  - </v>
      </c>
      <c r="K782">
        <v>9</v>
      </c>
      <c r="L782">
        <v>2</v>
      </c>
      <c r="M782">
        <v>7</v>
      </c>
      <c r="N782">
        <f t="shared" si="60"/>
        <v>0</v>
      </c>
      <c r="O782">
        <f t="shared" si="61"/>
        <v>1</v>
      </c>
      <c r="P782" t="str">
        <f t="shared" si="62"/>
        <v>OK</v>
      </c>
      <c r="Q782">
        <f t="shared" si="64"/>
        <v>1</v>
      </c>
      <c r="R782" t="str">
        <f t="shared" si="63"/>
        <v/>
      </c>
      <c r="S782" t="str">
        <f>IF(CompartenDetalle!G782="","",IF(ISNUMBER(SEARCH("DOBLE GRADO",G782)),"","1"))</f>
        <v/>
      </c>
      <c r="T782" t="str">
        <f>IF(N782=CompartenDetalle!N782,"","*")</f>
        <v/>
      </c>
      <c r="U782" t="str">
        <f>IF(O782=CompartenDetalle!O782,"","*")</f>
        <v/>
      </c>
      <c r="V782" t="str">
        <f>IF(P782=CompartenDetalle!P782,"","*")</f>
        <v/>
      </c>
      <c r="W782" t="str">
        <f>IF(Q782=CompartenDetalle!Q782,"","*")</f>
        <v/>
      </c>
      <c r="X782" t="str">
        <f>IF(R782=CompartenDetalle!R782,"","*")</f>
        <v/>
      </c>
      <c r="Y782" t="str">
        <f>IF(S782=CompartenDetalle!S782,"","*")</f>
        <v/>
      </c>
    </row>
    <row r="783" spans="4:25" hidden="1">
      <c r="D783" t="str">
        <f>_xlfn.CONCAT(CompartenDetalle!C783," - ",CompartenDetalle!D783," - ",CompartenDetalle!E783)</f>
        <v>4 - 2269051 - PROCESADORES DE LENGUAJES</v>
      </c>
      <c r="G783">
        <f>CompartenDetalle!G783</f>
        <v>0</v>
      </c>
      <c r="I783" t="str">
        <f>_xlfn.CONCAT(CompartenDetalle!H783," - ",CompartenDetalle!I783," - ",CompartenDetalle!J783)</f>
        <v xml:space="preserve"> -  - </v>
      </c>
      <c r="K783">
        <v>9</v>
      </c>
      <c r="L783">
        <v>0</v>
      </c>
      <c r="M783">
        <v>9</v>
      </c>
      <c r="N783">
        <f t="shared" si="60"/>
        <v>0</v>
      </c>
      <c r="O783">
        <f t="shared" si="61"/>
        <v>1</v>
      </c>
      <c r="P783" t="str">
        <f t="shared" si="62"/>
        <v>OK</v>
      </c>
      <c r="Q783">
        <f t="shared" si="64"/>
        <v>1</v>
      </c>
      <c r="R783" t="str">
        <f t="shared" si="63"/>
        <v/>
      </c>
      <c r="S783" t="str">
        <f>IF(CompartenDetalle!G783="","",IF(ISNUMBER(SEARCH("DOBLE GRADO",G783)),"","1"))</f>
        <v/>
      </c>
      <c r="T783" t="str">
        <f>IF(N783=CompartenDetalle!N783,"","*")</f>
        <v/>
      </c>
      <c r="U783" t="str">
        <f>IF(O783=CompartenDetalle!O783,"","*")</f>
        <v/>
      </c>
      <c r="V783" t="str">
        <f>IF(P783=CompartenDetalle!P783,"","*")</f>
        <v/>
      </c>
      <c r="W783" t="str">
        <f>IF(Q783=CompartenDetalle!Q783,"","*")</f>
        <v/>
      </c>
      <c r="X783" t="str">
        <f>IF(R783=CompartenDetalle!R783,"","*")</f>
        <v/>
      </c>
      <c r="Y783" t="str">
        <f>IF(S783=CompartenDetalle!S783,"","*")</f>
        <v/>
      </c>
    </row>
    <row r="784" spans="4:25" hidden="1">
      <c r="D784" t="str">
        <f>_xlfn.CONCAT(CompartenDetalle!C784," - ",CompartenDetalle!D784," - ",CompartenDetalle!E784)</f>
        <v>4 - 2269061 - SISTEMAS EMPOTRADOS Y DE TIEMPO REAL</v>
      </c>
      <c r="G784">
        <f>CompartenDetalle!G784</f>
        <v>0</v>
      </c>
      <c r="I784" t="str">
        <f>_xlfn.CONCAT(CompartenDetalle!H784," - ",CompartenDetalle!I784," - ",CompartenDetalle!J784)</f>
        <v xml:space="preserve"> -  - </v>
      </c>
      <c r="K784">
        <v>3</v>
      </c>
      <c r="L784">
        <v>1</v>
      </c>
      <c r="M784">
        <v>2</v>
      </c>
      <c r="N784">
        <f t="shared" si="60"/>
        <v>0</v>
      </c>
      <c r="O784">
        <f t="shared" si="61"/>
        <v>1</v>
      </c>
      <c r="P784" t="str">
        <f t="shared" si="62"/>
        <v>OK</v>
      </c>
      <c r="Q784">
        <f t="shared" si="64"/>
        <v>1</v>
      </c>
      <c r="R784" t="str">
        <f t="shared" si="63"/>
        <v/>
      </c>
      <c r="S784" t="str">
        <f>IF(CompartenDetalle!G784="","",IF(ISNUMBER(SEARCH("DOBLE GRADO",G784)),"","1"))</f>
        <v/>
      </c>
      <c r="T784" t="str">
        <f>IF(N784=CompartenDetalle!N784,"","*")</f>
        <v/>
      </c>
      <c r="U784" t="str">
        <f>IF(O784=CompartenDetalle!O784,"","*")</f>
        <v/>
      </c>
      <c r="V784" t="str">
        <f>IF(P784=CompartenDetalle!P784,"","*")</f>
        <v/>
      </c>
      <c r="W784" t="str">
        <f>IF(Q784=CompartenDetalle!Q784,"","*")</f>
        <v/>
      </c>
      <c r="X784" t="str">
        <f>IF(R784=CompartenDetalle!R784,"","*")</f>
        <v/>
      </c>
      <c r="Y784" t="str">
        <f>IF(S784=CompartenDetalle!S784,"","*")</f>
        <v/>
      </c>
    </row>
    <row r="785" spans="4:25" hidden="1">
      <c r="D785" t="str">
        <f>_xlfn.CONCAT(CompartenDetalle!C785," - ",CompartenDetalle!D785," - ",CompartenDetalle!E785)</f>
        <v>5 - 2269052 - DERECHO DEL TRABAJO</v>
      </c>
      <c r="G785">
        <f>CompartenDetalle!G785</f>
        <v>0</v>
      </c>
      <c r="I785" t="str">
        <f>_xlfn.CONCAT(CompartenDetalle!H785," - ",CompartenDetalle!I785," - ",CompartenDetalle!J785)</f>
        <v xml:space="preserve"> -  - </v>
      </c>
      <c r="K785">
        <v>6</v>
      </c>
      <c r="L785">
        <v>1</v>
      </c>
      <c r="M785">
        <v>5</v>
      </c>
      <c r="N785">
        <f t="shared" si="60"/>
        <v>0</v>
      </c>
      <c r="O785">
        <f t="shared" si="61"/>
        <v>1</v>
      </c>
      <c r="P785" t="str">
        <f t="shared" si="62"/>
        <v>OK</v>
      </c>
      <c r="Q785">
        <f t="shared" si="64"/>
        <v>0</v>
      </c>
      <c r="R785" t="str">
        <f t="shared" si="63"/>
        <v/>
      </c>
      <c r="S785" t="str">
        <f>IF(CompartenDetalle!G785="","",IF(ISNUMBER(SEARCH("DOBLE GRADO",G785)),"","1"))</f>
        <v/>
      </c>
      <c r="T785" t="str">
        <f>IF(N785=CompartenDetalle!N785,"","*")</f>
        <v/>
      </c>
      <c r="U785" t="str">
        <f>IF(O785=CompartenDetalle!O785,"","*")</f>
        <v/>
      </c>
      <c r="V785" t="str">
        <f>IF(P785=CompartenDetalle!P785,"","*")</f>
        <v/>
      </c>
      <c r="W785" t="str">
        <f>IF(Q785=CompartenDetalle!Q785,"","*")</f>
        <v/>
      </c>
      <c r="X785" t="str">
        <f>IF(R785=CompartenDetalle!R785,"","*")</f>
        <v/>
      </c>
      <c r="Y785" t="str">
        <f>IF(S785=CompartenDetalle!S785,"","*")</f>
        <v/>
      </c>
    </row>
    <row r="786" spans="4:25" hidden="1">
      <c r="D786" t="str">
        <f>_xlfn.CONCAT(CompartenDetalle!C786," - ",CompartenDetalle!D786," - ",CompartenDetalle!E786)</f>
        <v>5 - 2269053 - REGIMEN FISCAL DE LA EMPRESA</v>
      </c>
      <c r="G786">
        <f>CompartenDetalle!G786</f>
        <v>0</v>
      </c>
      <c r="I786" t="str">
        <f>_xlfn.CONCAT(CompartenDetalle!H786," - ",CompartenDetalle!I786," - ",CompartenDetalle!J786)</f>
        <v xml:space="preserve"> -  - </v>
      </c>
      <c r="K786">
        <v>6</v>
      </c>
      <c r="L786">
        <v>1</v>
      </c>
      <c r="M786">
        <v>5</v>
      </c>
      <c r="N786">
        <f t="shared" si="60"/>
        <v>0</v>
      </c>
      <c r="O786">
        <f t="shared" si="61"/>
        <v>1</v>
      </c>
      <c r="P786" t="str">
        <f t="shared" si="62"/>
        <v>OK</v>
      </c>
      <c r="Q786">
        <f t="shared" si="64"/>
        <v>0</v>
      </c>
      <c r="R786" t="str">
        <f t="shared" si="63"/>
        <v/>
      </c>
      <c r="S786" t="str">
        <f>IF(CompartenDetalle!G786="","",IF(ISNUMBER(SEARCH("DOBLE GRADO",G786)),"","1"))</f>
        <v/>
      </c>
      <c r="T786" t="str">
        <f>IF(N786=CompartenDetalle!N786,"","*")</f>
        <v/>
      </c>
      <c r="U786" t="str">
        <f>IF(O786=CompartenDetalle!O786,"","*")</f>
        <v/>
      </c>
      <c r="V786" t="str">
        <f>IF(P786=CompartenDetalle!P786,"","*")</f>
        <v/>
      </c>
      <c r="W786" t="str">
        <f>IF(Q786=CompartenDetalle!Q786,"","*")</f>
        <v/>
      </c>
      <c r="X786" t="str">
        <f>IF(R786=CompartenDetalle!R786,"","*")</f>
        <v/>
      </c>
      <c r="Y786" t="str">
        <f>IF(S786=CompartenDetalle!S786,"","*")</f>
        <v/>
      </c>
    </row>
    <row r="787" spans="4:25" hidden="1">
      <c r="D787" t="str">
        <f>_xlfn.CONCAT(CompartenDetalle!C787," - ",CompartenDetalle!D787," - ",CompartenDetalle!E787)</f>
        <v>5 - 2269054 - DIRECCION COMERCIAL</v>
      </c>
      <c r="G787">
        <f>CompartenDetalle!G787</f>
        <v>0</v>
      </c>
      <c r="I787" t="str">
        <f>_xlfn.CONCAT(CompartenDetalle!H787," - ",CompartenDetalle!I787," - ",CompartenDetalle!J787)</f>
        <v xml:space="preserve"> -  - </v>
      </c>
      <c r="K787">
        <v>8</v>
      </c>
      <c r="L787">
        <v>1</v>
      </c>
      <c r="M787">
        <v>7</v>
      </c>
      <c r="N787">
        <f t="shared" si="60"/>
        <v>0</v>
      </c>
      <c r="O787">
        <f t="shared" si="61"/>
        <v>1</v>
      </c>
      <c r="P787" t="str">
        <f t="shared" si="62"/>
        <v>OK</v>
      </c>
      <c r="Q787">
        <f t="shared" si="64"/>
        <v>0</v>
      </c>
      <c r="R787" t="str">
        <f t="shared" si="63"/>
        <v/>
      </c>
      <c r="S787" t="str">
        <f>IF(CompartenDetalle!G787="","",IF(ISNUMBER(SEARCH("DOBLE GRADO",G787)),"","1"))</f>
        <v/>
      </c>
      <c r="T787" t="str">
        <f>IF(N787=CompartenDetalle!N787,"","*")</f>
        <v/>
      </c>
      <c r="U787" t="str">
        <f>IF(O787=CompartenDetalle!O787,"","*")</f>
        <v/>
      </c>
      <c r="V787" t="str">
        <f>IF(P787=CompartenDetalle!P787,"","*")</f>
        <v/>
      </c>
      <c r="W787" t="str">
        <f>IF(Q787=CompartenDetalle!Q787,"","*")</f>
        <v/>
      </c>
      <c r="X787" t="str">
        <f>IF(R787=CompartenDetalle!R787,"","*")</f>
        <v/>
      </c>
      <c r="Y787" t="str">
        <f>IF(S787=CompartenDetalle!S787,"","*")</f>
        <v/>
      </c>
    </row>
    <row r="788" spans="4:25" hidden="1">
      <c r="D788" t="str">
        <f>_xlfn.CONCAT(CompartenDetalle!C788," - ",CompartenDetalle!D788," - ",CompartenDetalle!E788)</f>
        <v>5 - 2269055 - INTERACCION PERSONA-ORDENADOR</v>
      </c>
      <c r="G788">
        <f>CompartenDetalle!G788</f>
        <v>0</v>
      </c>
      <c r="I788" t="str">
        <f>_xlfn.CONCAT(CompartenDetalle!H788," - ",CompartenDetalle!I788," - ",CompartenDetalle!J788)</f>
        <v xml:space="preserve"> -  - </v>
      </c>
      <c r="K788">
        <v>11</v>
      </c>
      <c r="L788">
        <v>2</v>
      </c>
      <c r="M788">
        <v>9</v>
      </c>
      <c r="N788">
        <f t="shared" si="60"/>
        <v>0</v>
      </c>
      <c r="O788">
        <f t="shared" si="61"/>
        <v>1</v>
      </c>
      <c r="P788" t="str">
        <f t="shared" si="62"/>
        <v>OK</v>
      </c>
      <c r="Q788">
        <f t="shared" si="64"/>
        <v>1</v>
      </c>
      <c r="R788" t="str">
        <f t="shared" si="63"/>
        <v/>
      </c>
      <c r="S788" t="str">
        <f>IF(CompartenDetalle!G788="","",IF(ISNUMBER(SEARCH("DOBLE GRADO",G788)),"","1"))</f>
        <v/>
      </c>
      <c r="T788" t="str">
        <f>IF(N788=CompartenDetalle!N788,"","*")</f>
        <v/>
      </c>
      <c r="U788" t="str">
        <f>IF(O788=CompartenDetalle!O788,"","*")</f>
        <v/>
      </c>
      <c r="V788" t="str">
        <f>IF(P788=CompartenDetalle!P788,"","*")</f>
        <v/>
      </c>
      <c r="W788" t="str">
        <f>IF(Q788=CompartenDetalle!Q788,"","*")</f>
        <v/>
      </c>
      <c r="X788" t="str">
        <f>IF(R788=CompartenDetalle!R788,"","*")</f>
        <v/>
      </c>
      <c r="Y788" t="str">
        <f>IF(S788=CompartenDetalle!S788,"","*")</f>
        <v/>
      </c>
    </row>
    <row r="789" spans="4:25" hidden="1">
      <c r="D789" t="str">
        <f>_xlfn.CONCAT(CompartenDetalle!C789," - ",CompartenDetalle!D789," - ",CompartenDetalle!E789)</f>
        <v>5 - 2269056 - RECONOCIMIENTO ACADEMICO DE CREDITOS</v>
      </c>
      <c r="G789">
        <f>CompartenDetalle!G789</f>
        <v>0</v>
      </c>
      <c r="I789" t="str">
        <f>_xlfn.CONCAT(CompartenDetalle!H789," - ",CompartenDetalle!I789," - ",CompartenDetalle!J789)</f>
        <v xml:space="preserve"> -  - </v>
      </c>
      <c r="K789">
        <v>6</v>
      </c>
      <c r="L789">
        <v>0</v>
      </c>
      <c r="M789">
        <v>6</v>
      </c>
      <c r="N789">
        <f t="shared" si="60"/>
        <v>0</v>
      </c>
      <c r="O789">
        <f t="shared" si="61"/>
        <v>1</v>
      </c>
      <c r="P789" t="str">
        <f t="shared" si="62"/>
        <v>OK</v>
      </c>
      <c r="Q789">
        <f t="shared" si="64"/>
        <v>0</v>
      </c>
      <c r="R789" t="str">
        <f t="shared" si="63"/>
        <v/>
      </c>
      <c r="S789" t="str">
        <f>IF(CompartenDetalle!G789="","",IF(ISNUMBER(SEARCH("DOBLE GRADO",G789)),"","1"))</f>
        <v/>
      </c>
      <c r="T789" t="str">
        <f>IF(N789=CompartenDetalle!N789,"","*")</f>
        <v/>
      </c>
      <c r="U789" t="str">
        <f>IF(O789=CompartenDetalle!O789,"","*")</f>
        <v/>
      </c>
      <c r="V789" t="str">
        <f>IF(P789=CompartenDetalle!P789,"","*")</f>
        <v/>
      </c>
      <c r="W789" t="str">
        <f>IF(Q789=CompartenDetalle!Q789,"","*")</f>
        <v/>
      </c>
      <c r="X789" t="str">
        <f>IF(R789=CompartenDetalle!R789,"","*")</f>
        <v/>
      </c>
      <c r="Y789" t="str">
        <f>IF(S789=CompartenDetalle!S789,"","*")</f>
        <v/>
      </c>
    </row>
    <row r="790" spans="4:25" hidden="1">
      <c r="D790" t="str">
        <f>_xlfn.CONCAT(CompartenDetalle!C790," - ",CompartenDetalle!D790," - ",CompartenDetalle!E790)</f>
        <v>5 - 2269057 - PRACTICAS EXTERNAS</v>
      </c>
      <c r="G790">
        <f>CompartenDetalle!G790</f>
        <v>0</v>
      </c>
      <c r="I790" t="str">
        <f>_xlfn.CONCAT(CompartenDetalle!H790," - ",CompartenDetalle!I790," - ",CompartenDetalle!J790)</f>
        <v xml:space="preserve"> -  - </v>
      </c>
      <c r="K790">
        <v>6</v>
      </c>
      <c r="L790">
        <v>0</v>
      </c>
      <c r="M790">
        <v>6</v>
      </c>
      <c r="N790">
        <f t="shared" si="60"/>
        <v>0</v>
      </c>
      <c r="O790">
        <f t="shared" si="61"/>
        <v>1</v>
      </c>
      <c r="P790" t="str">
        <f t="shared" si="62"/>
        <v>OK</v>
      </c>
      <c r="Q790">
        <f t="shared" si="64"/>
        <v>0</v>
      </c>
      <c r="R790" t="str">
        <f t="shared" si="63"/>
        <v/>
      </c>
      <c r="S790" t="str">
        <f>IF(CompartenDetalle!G790="","",IF(ISNUMBER(SEARCH("DOBLE GRADO",G790)),"","1"))</f>
        <v/>
      </c>
      <c r="T790" t="str">
        <f>IF(N790=CompartenDetalle!N790,"","*")</f>
        <v/>
      </c>
      <c r="U790" t="str">
        <f>IF(O790=CompartenDetalle!O790,"","*")</f>
        <v/>
      </c>
      <c r="V790" t="str">
        <f>IF(P790=CompartenDetalle!P790,"","*")</f>
        <v/>
      </c>
      <c r="W790" t="str">
        <f>IF(Q790=CompartenDetalle!Q790,"","*")</f>
        <v/>
      </c>
      <c r="X790" t="str">
        <f>IF(R790=CompartenDetalle!R790,"","*")</f>
        <v/>
      </c>
      <c r="Y790" t="str">
        <f>IF(S790=CompartenDetalle!S790,"","*")</f>
        <v/>
      </c>
    </row>
    <row r="791" spans="4:25" hidden="1">
      <c r="D791" t="str">
        <f>_xlfn.CONCAT(CompartenDetalle!C791," - ",CompartenDetalle!D791," - ",CompartenDetalle!E791)</f>
        <v>5 - 2269058 - TRABAJO FIN DE GRADO INGENIERIA INFORMATICA</v>
      </c>
      <c r="G791">
        <f>CompartenDetalle!G791</f>
        <v>0</v>
      </c>
      <c r="I791" t="str">
        <f>_xlfn.CONCAT(CompartenDetalle!H791," - ",CompartenDetalle!I791," - ",CompartenDetalle!J791)</f>
        <v xml:space="preserve"> -  - </v>
      </c>
      <c r="K791">
        <v>11</v>
      </c>
      <c r="L791">
        <v>0</v>
      </c>
      <c r="M791">
        <v>11</v>
      </c>
      <c r="N791">
        <f t="shared" si="60"/>
        <v>0</v>
      </c>
      <c r="O791">
        <f t="shared" si="61"/>
        <v>1</v>
      </c>
      <c r="P791" t="str">
        <f t="shared" si="62"/>
        <v>OK</v>
      </c>
      <c r="Q791">
        <f t="shared" si="64"/>
        <v>0</v>
      </c>
      <c r="R791" t="str">
        <f t="shared" si="63"/>
        <v/>
      </c>
      <c r="S791" t="str">
        <f>IF(CompartenDetalle!G791="","",IF(ISNUMBER(SEARCH("DOBLE GRADO",G791)),"","1"))</f>
        <v/>
      </c>
      <c r="T791" t="str">
        <f>IF(N791=CompartenDetalle!N791,"","*")</f>
        <v/>
      </c>
      <c r="U791" t="str">
        <f>IF(O791=CompartenDetalle!O791,"","*")</f>
        <v/>
      </c>
      <c r="V791" t="str">
        <f>IF(P791=CompartenDetalle!P791,"","*")</f>
        <v/>
      </c>
      <c r="W791" t="str">
        <f>IF(Q791=CompartenDetalle!Q791,"","*")</f>
        <v/>
      </c>
      <c r="X791" t="str">
        <f>IF(R791=CompartenDetalle!R791,"","*")</f>
        <v/>
      </c>
      <c r="Y791" t="str">
        <f>IF(S791=CompartenDetalle!S791,"","*")</f>
        <v/>
      </c>
    </row>
    <row r="792" spans="4:25" hidden="1">
      <c r="D792" t="str">
        <f>_xlfn.CONCAT(CompartenDetalle!C792," - ",CompartenDetalle!D792," - ",CompartenDetalle!E792)</f>
        <v>5 - 2269062 - TRABAJO FIN DE GRADO ADE</v>
      </c>
      <c r="G792">
        <f>CompartenDetalle!G792</f>
        <v>0</v>
      </c>
      <c r="I792" t="str">
        <f>_xlfn.CONCAT(CompartenDetalle!H792," - ",CompartenDetalle!I792," - ",CompartenDetalle!J792)</f>
        <v xml:space="preserve"> -  - </v>
      </c>
      <c r="K792">
        <v>11</v>
      </c>
      <c r="L792">
        <v>0</v>
      </c>
      <c r="M792">
        <v>11</v>
      </c>
      <c r="N792">
        <f t="shared" si="60"/>
        <v>0</v>
      </c>
      <c r="O792">
        <f t="shared" si="61"/>
        <v>1</v>
      </c>
      <c r="P792" t="str">
        <f t="shared" si="62"/>
        <v>OK</v>
      </c>
      <c r="Q792">
        <f t="shared" si="64"/>
        <v>0</v>
      </c>
      <c r="R792" t="str">
        <f t="shared" si="63"/>
        <v/>
      </c>
      <c r="S792" t="str">
        <f>IF(CompartenDetalle!G792="","",IF(ISNUMBER(SEARCH("DOBLE GRADO",G792)),"","1"))</f>
        <v/>
      </c>
      <c r="T792" t="str">
        <f>IF(N792=CompartenDetalle!N792,"","*")</f>
        <v/>
      </c>
      <c r="U792" t="str">
        <f>IF(O792=CompartenDetalle!O792,"","*")</f>
        <v/>
      </c>
      <c r="V792" t="str">
        <f>IF(P792=CompartenDetalle!P792,"","*")</f>
        <v/>
      </c>
      <c r="W792" t="str">
        <f>IF(Q792=CompartenDetalle!Q792,"","*")</f>
        <v/>
      </c>
      <c r="X792" t="str">
        <f>IF(R792=CompartenDetalle!R792,"","*")</f>
        <v/>
      </c>
      <c r="Y792" t="str">
        <f>IF(S792=CompartenDetalle!S792,"","*")</f>
        <v/>
      </c>
    </row>
    <row r="793" spans="4:25" hidden="1">
      <c r="D793" t="str">
        <f>_xlfn.CONCAT(CompartenDetalle!C793," - ",CompartenDetalle!D793," - ",CompartenDetalle!E793)</f>
        <v>1 - 2285001 - FUNDAMENTOS FISICOS DE LA INFORMATICA</v>
      </c>
      <c r="G793">
        <f>CompartenDetalle!G793</f>
        <v>0</v>
      </c>
      <c r="I793" t="str">
        <f>_xlfn.CONCAT(CompartenDetalle!H793," - ",CompartenDetalle!I793," - ",CompartenDetalle!J793)</f>
        <v xml:space="preserve"> -  - </v>
      </c>
      <c r="K793">
        <v>67</v>
      </c>
      <c r="L793">
        <v>11</v>
      </c>
      <c r="M793">
        <v>56</v>
      </c>
      <c r="N793">
        <f t="shared" si="60"/>
        <v>0</v>
      </c>
      <c r="O793">
        <f t="shared" si="61"/>
        <v>1</v>
      </c>
      <c r="P793" t="str">
        <f t="shared" si="62"/>
        <v>OK</v>
      </c>
      <c r="Q793">
        <f t="shared" si="64"/>
        <v>0</v>
      </c>
      <c r="R793" t="str">
        <f t="shared" si="63"/>
        <v/>
      </c>
      <c r="S793" t="str">
        <f>IF(CompartenDetalle!G793="","",IF(ISNUMBER(SEARCH("DOBLE GRADO",G793)),"","1"))</f>
        <v/>
      </c>
      <c r="T793" t="str">
        <f>IF(N793=CompartenDetalle!N793,"","*")</f>
        <v/>
      </c>
      <c r="U793" t="str">
        <f>IF(O793=CompartenDetalle!O793,"","*")</f>
        <v/>
      </c>
      <c r="V793" t="str">
        <f>IF(P793=CompartenDetalle!P793,"","*")</f>
        <v/>
      </c>
      <c r="W793" t="str">
        <f>IF(Q793=CompartenDetalle!Q793,"","*")</f>
        <v/>
      </c>
      <c r="X793" t="str">
        <f>IF(R793=CompartenDetalle!R793,"","*")</f>
        <v/>
      </c>
      <c r="Y793" t="str">
        <f>IF(S793=CompartenDetalle!S793,"","*")</f>
        <v/>
      </c>
    </row>
    <row r="794" spans="4:25" hidden="1">
      <c r="D794" t="str">
        <f>_xlfn.CONCAT(CompartenDetalle!C794," - ",CompartenDetalle!D794," - ",CompartenDetalle!E794)</f>
        <v>1 - 2285002 - INTRODUCCION A LA CIBERSEGURIDAD</v>
      </c>
      <c r="G794">
        <f>CompartenDetalle!G794</f>
        <v>0</v>
      </c>
      <c r="I794" t="str">
        <f>_xlfn.CONCAT(CompartenDetalle!H794," - ",CompartenDetalle!I794," - ",CompartenDetalle!J794)</f>
        <v xml:space="preserve"> -  - </v>
      </c>
      <c r="K794">
        <v>64</v>
      </c>
      <c r="L794">
        <v>8</v>
      </c>
      <c r="M794">
        <v>56</v>
      </c>
      <c r="N794">
        <f t="shared" si="60"/>
        <v>0</v>
      </c>
      <c r="O794">
        <f t="shared" si="61"/>
        <v>1</v>
      </c>
      <c r="P794" t="str">
        <f t="shared" si="62"/>
        <v>OK</v>
      </c>
      <c r="Q794">
        <f t="shared" si="64"/>
        <v>0</v>
      </c>
      <c r="R794" t="str">
        <f t="shared" si="63"/>
        <v/>
      </c>
      <c r="S794" t="str">
        <f>IF(CompartenDetalle!G794="","",IF(ISNUMBER(SEARCH("DOBLE GRADO",G794)),"","1"))</f>
        <v/>
      </c>
      <c r="T794" t="str">
        <f>IF(N794=CompartenDetalle!N794,"","*")</f>
        <v/>
      </c>
      <c r="U794" t="str">
        <f>IF(O794=CompartenDetalle!O794,"","*")</f>
        <v/>
      </c>
      <c r="V794" t="str">
        <f>IF(P794=CompartenDetalle!P794,"","*")</f>
        <v/>
      </c>
      <c r="W794" t="str">
        <f>IF(Q794=CompartenDetalle!Q794,"","*")</f>
        <v/>
      </c>
      <c r="X794" t="str">
        <f>IF(R794=CompartenDetalle!R794,"","*")</f>
        <v/>
      </c>
      <c r="Y794" t="str">
        <f>IF(S794=CompartenDetalle!S794,"","*")</f>
        <v/>
      </c>
    </row>
    <row r="795" spans="4:25" hidden="1">
      <c r="D795" t="str">
        <f>_xlfn.CONCAT(CompartenDetalle!C795," - ",CompartenDetalle!D795," - ",CompartenDetalle!E795)</f>
        <v>1 - 2285003 - INTRODUCCION A LA PROGRAMACION</v>
      </c>
      <c r="G795">
        <f>CompartenDetalle!G795</f>
        <v>0</v>
      </c>
      <c r="I795" t="str">
        <f>_xlfn.CONCAT(CompartenDetalle!H795," - ",CompartenDetalle!I795," - ",CompartenDetalle!J795)</f>
        <v xml:space="preserve"> -  - </v>
      </c>
      <c r="K795">
        <v>67</v>
      </c>
      <c r="L795">
        <v>10</v>
      </c>
      <c r="M795">
        <v>57</v>
      </c>
      <c r="N795">
        <f t="shared" si="60"/>
        <v>0</v>
      </c>
      <c r="O795">
        <f t="shared" si="61"/>
        <v>1</v>
      </c>
      <c r="P795" t="str">
        <f t="shared" si="62"/>
        <v>OK</v>
      </c>
      <c r="Q795">
        <f t="shared" si="64"/>
        <v>0</v>
      </c>
      <c r="R795" t="str">
        <f t="shared" si="63"/>
        <v/>
      </c>
      <c r="S795" t="str">
        <f>IF(CompartenDetalle!G795="","",IF(ISNUMBER(SEARCH("DOBLE GRADO",G795)),"","1"))</f>
        <v/>
      </c>
      <c r="T795" t="str">
        <f>IF(N795=CompartenDetalle!N795,"","*")</f>
        <v/>
      </c>
      <c r="U795" t="str">
        <f>IF(O795=CompartenDetalle!O795,"","*")</f>
        <v/>
      </c>
      <c r="V795" t="str">
        <f>IF(P795=CompartenDetalle!P795,"","*")</f>
        <v/>
      </c>
      <c r="W795" t="str">
        <f>IF(Q795=CompartenDetalle!Q795,"","*")</f>
        <v/>
      </c>
      <c r="X795" t="str">
        <f>IF(R795=CompartenDetalle!R795,"","*")</f>
        <v/>
      </c>
      <c r="Y795" t="str">
        <f>IF(S795=CompartenDetalle!S795,"","*")</f>
        <v/>
      </c>
    </row>
    <row r="796" spans="4:25" hidden="1">
      <c r="D796" t="str">
        <f>_xlfn.CONCAT(CompartenDetalle!C796," - ",CompartenDetalle!D796," - ",CompartenDetalle!E796)</f>
        <v>1 - 2285004 - LOGICA</v>
      </c>
      <c r="G796">
        <f>CompartenDetalle!G796</f>
        <v>0</v>
      </c>
      <c r="I796" t="str">
        <f>_xlfn.CONCAT(CompartenDetalle!H796," - ",CompartenDetalle!I796," - ",CompartenDetalle!J796)</f>
        <v xml:space="preserve"> -  - </v>
      </c>
      <c r="K796">
        <v>60</v>
      </c>
      <c r="L796">
        <v>9</v>
      </c>
      <c r="M796">
        <v>51</v>
      </c>
      <c r="N796">
        <f t="shared" si="60"/>
        <v>0</v>
      </c>
      <c r="O796">
        <f t="shared" si="61"/>
        <v>1</v>
      </c>
      <c r="P796" t="str">
        <f t="shared" si="62"/>
        <v>OK</v>
      </c>
      <c r="Q796">
        <f t="shared" si="64"/>
        <v>0</v>
      </c>
      <c r="R796" t="str">
        <f t="shared" si="63"/>
        <v/>
      </c>
      <c r="S796" t="str">
        <f>IF(CompartenDetalle!G796="","",IF(ISNUMBER(SEARCH("DOBLE GRADO",G796)),"","1"))</f>
        <v/>
      </c>
      <c r="T796" t="str">
        <f>IF(N796=CompartenDetalle!N796,"","*")</f>
        <v/>
      </c>
      <c r="U796" t="str">
        <f>IF(O796=CompartenDetalle!O796,"","*")</f>
        <v/>
      </c>
      <c r="V796" t="str">
        <f>IF(P796=CompartenDetalle!P796,"","*")</f>
        <v/>
      </c>
      <c r="W796" t="str">
        <f>IF(Q796=CompartenDetalle!Q796,"","*")</f>
        <v/>
      </c>
      <c r="X796" t="str">
        <f>IF(R796=CompartenDetalle!R796,"","*")</f>
        <v/>
      </c>
      <c r="Y796" t="str">
        <f>IF(S796=CompartenDetalle!S796,"","*")</f>
        <v/>
      </c>
    </row>
    <row r="797" spans="4:25" hidden="1">
      <c r="D797" t="str">
        <f>_xlfn.CONCAT(CompartenDetalle!C797," - ",CompartenDetalle!D797," - ",CompartenDetalle!E797)</f>
        <v>1 - 2285005 - MATEMATICA DISCRETA Y ALGEBRA</v>
      </c>
      <c r="G797">
        <f>CompartenDetalle!G797</f>
        <v>0</v>
      </c>
      <c r="I797" t="str">
        <f>_xlfn.CONCAT(CompartenDetalle!H797," - ",CompartenDetalle!I797," - ",CompartenDetalle!J797)</f>
        <v xml:space="preserve"> -  - </v>
      </c>
      <c r="K797">
        <v>72</v>
      </c>
      <c r="L797">
        <v>13</v>
      </c>
      <c r="M797">
        <v>59</v>
      </c>
      <c r="N797">
        <f t="shared" si="60"/>
        <v>0</v>
      </c>
      <c r="O797">
        <f t="shared" si="61"/>
        <v>1</v>
      </c>
      <c r="P797" t="str">
        <f t="shared" si="62"/>
        <v>OK</v>
      </c>
      <c r="Q797">
        <f t="shared" si="64"/>
        <v>0</v>
      </c>
      <c r="R797" t="str">
        <f t="shared" si="63"/>
        <v/>
      </c>
      <c r="S797" t="str">
        <f>IF(CompartenDetalle!G797="","",IF(ISNUMBER(SEARCH("DOBLE GRADO",G797)),"","1"))</f>
        <v/>
      </c>
      <c r="T797" t="str">
        <f>IF(N797=CompartenDetalle!N797,"","*")</f>
        <v/>
      </c>
      <c r="U797" t="str">
        <f>IF(O797=CompartenDetalle!O797,"","*")</f>
        <v/>
      </c>
      <c r="V797" t="str">
        <f>IF(P797=CompartenDetalle!P797,"","*")</f>
        <v/>
      </c>
      <c r="W797" t="str">
        <f>IF(Q797=CompartenDetalle!Q797,"","*")</f>
        <v/>
      </c>
      <c r="X797" t="str">
        <f>IF(R797=CompartenDetalle!R797,"","*")</f>
        <v/>
      </c>
      <c r="Y797" t="str">
        <f>IF(S797=CompartenDetalle!S797,"","*")</f>
        <v/>
      </c>
    </row>
    <row r="798" spans="4:25" hidden="1">
      <c r="D798" t="str">
        <f>_xlfn.CONCAT(CompartenDetalle!C798," - ",CompartenDetalle!D798," - ",CompartenDetalle!E798)</f>
        <v>1 - 2285006 - CALCULO</v>
      </c>
      <c r="G798">
        <f>CompartenDetalle!G798</f>
        <v>0</v>
      </c>
      <c r="I798" t="str">
        <f>_xlfn.CONCAT(CompartenDetalle!H798," - ",CompartenDetalle!I798," - ",CompartenDetalle!J798)</f>
        <v xml:space="preserve"> -  - </v>
      </c>
      <c r="K798">
        <v>84</v>
      </c>
      <c r="L798">
        <v>13</v>
      </c>
      <c r="M798">
        <v>71</v>
      </c>
      <c r="N798">
        <f t="shared" si="60"/>
        <v>0</v>
      </c>
      <c r="O798">
        <f t="shared" si="61"/>
        <v>1</v>
      </c>
      <c r="P798" t="str">
        <f t="shared" si="62"/>
        <v>OK</v>
      </c>
      <c r="Q798">
        <f t="shared" si="64"/>
        <v>0</v>
      </c>
      <c r="R798" t="str">
        <f t="shared" si="63"/>
        <v/>
      </c>
      <c r="S798" t="str">
        <f>IF(CompartenDetalle!G798="","",IF(ISNUMBER(SEARCH("DOBLE GRADO",G798)),"","1"))</f>
        <v/>
      </c>
      <c r="T798" t="str">
        <f>IF(N798=CompartenDetalle!N798,"","*")</f>
        <v/>
      </c>
      <c r="U798" t="str">
        <f>IF(O798=CompartenDetalle!O798,"","*")</f>
        <v/>
      </c>
      <c r="V798" t="str">
        <f>IF(P798=CompartenDetalle!P798,"","*")</f>
        <v/>
      </c>
      <c r="W798" t="str">
        <f>IF(Q798=CompartenDetalle!Q798,"","*")</f>
        <v/>
      </c>
      <c r="X798" t="str">
        <f>IF(R798=CompartenDetalle!R798,"","*")</f>
        <v/>
      </c>
      <c r="Y798" t="str">
        <f>IF(S798=CompartenDetalle!S798,"","*")</f>
        <v/>
      </c>
    </row>
    <row r="799" spans="4:25" hidden="1">
      <c r="D799" t="str">
        <f>_xlfn.CONCAT(CompartenDetalle!C799," - ",CompartenDetalle!D799," - ",CompartenDetalle!E799)</f>
        <v>1 - 2285007 - CRIPTOGRAFIA</v>
      </c>
      <c r="G799">
        <f>CompartenDetalle!G799</f>
        <v>0</v>
      </c>
      <c r="I799" t="str">
        <f>_xlfn.CONCAT(CompartenDetalle!H799," - ",CompartenDetalle!I799," - ",CompartenDetalle!J799)</f>
        <v xml:space="preserve"> -  - </v>
      </c>
      <c r="K799">
        <v>70</v>
      </c>
      <c r="L799">
        <v>9</v>
      </c>
      <c r="M799">
        <v>61</v>
      </c>
      <c r="N799">
        <f t="shared" si="60"/>
        <v>0</v>
      </c>
      <c r="O799">
        <f t="shared" si="61"/>
        <v>1</v>
      </c>
      <c r="P799" t="str">
        <f t="shared" si="62"/>
        <v>OK</v>
      </c>
      <c r="Q799">
        <f t="shared" si="64"/>
        <v>0</v>
      </c>
      <c r="R799" t="str">
        <f t="shared" si="63"/>
        <v/>
      </c>
      <c r="S799" t="str">
        <f>IF(CompartenDetalle!G799="","",IF(ISNUMBER(SEARCH("DOBLE GRADO",G799)),"","1"))</f>
        <v/>
      </c>
      <c r="T799" t="str">
        <f>IF(N799=CompartenDetalle!N799,"","*")</f>
        <v/>
      </c>
      <c r="U799" t="str">
        <f>IF(O799=CompartenDetalle!O799,"","*")</f>
        <v/>
      </c>
      <c r="V799" t="str">
        <f>IF(P799=CompartenDetalle!P799,"","*")</f>
        <v/>
      </c>
      <c r="W799" t="str">
        <f>IF(Q799=CompartenDetalle!Q799,"","*")</f>
        <v/>
      </c>
      <c r="X799" t="str">
        <f>IF(R799=CompartenDetalle!R799,"","*")</f>
        <v/>
      </c>
      <c r="Y799" t="str">
        <f>IF(S799=CompartenDetalle!S799,"","*")</f>
        <v/>
      </c>
    </row>
    <row r="800" spans="4:25" hidden="1">
      <c r="D800" t="str">
        <f>_xlfn.CONCAT(CompartenDetalle!C800," - ",CompartenDetalle!D800," - ",CompartenDetalle!E800)</f>
        <v>1 - 2285008 - DIMENSIONES Y MODELO DE LA SEGURIDAD</v>
      </c>
      <c r="G800">
        <f>CompartenDetalle!G800</f>
        <v>0</v>
      </c>
      <c r="I800" t="str">
        <f>_xlfn.CONCAT(CompartenDetalle!H800," - ",CompartenDetalle!I800," - ",CompartenDetalle!J800)</f>
        <v xml:space="preserve"> -  - </v>
      </c>
      <c r="K800">
        <v>57</v>
      </c>
      <c r="L800">
        <v>8</v>
      </c>
      <c r="M800">
        <v>49</v>
      </c>
      <c r="N800">
        <f t="shared" si="60"/>
        <v>0</v>
      </c>
      <c r="O800">
        <f t="shared" si="61"/>
        <v>1</v>
      </c>
      <c r="P800" t="str">
        <f t="shared" si="62"/>
        <v>OK</v>
      </c>
      <c r="Q800">
        <f t="shared" si="64"/>
        <v>0</v>
      </c>
      <c r="R800" t="str">
        <f t="shared" si="63"/>
        <v/>
      </c>
      <c r="S800" t="str">
        <f>IF(CompartenDetalle!G800="","",IF(ISNUMBER(SEARCH("DOBLE GRADO",G800)),"","1"))</f>
        <v/>
      </c>
      <c r="T800" t="str">
        <f>IF(N800=CompartenDetalle!N800,"","*")</f>
        <v/>
      </c>
      <c r="U800" t="str">
        <f>IF(O800=CompartenDetalle!O800,"","*")</f>
        <v/>
      </c>
      <c r="V800" t="str">
        <f>IF(P800=CompartenDetalle!P800,"","*")</f>
        <v/>
      </c>
      <c r="W800" t="str">
        <f>IF(Q800=CompartenDetalle!Q800,"","*")</f>
        <v/>
      </c>
      <c r="X800" t="str">
        <f>IF(R800=CompartenDetalle!R800,"","*")</f>
        <v/>
      </c>
      <c r="Y800" t="str">
        <f>IF(S800=CompartenDetalle!S800,"","*")</f>
        <v/>
      </c>
    </row>
    <row r="801" spans="4:25" hidden="1">
      <c r="D801" t="str">
        <f>_xlfn.CONCAT(CompartenDetalle!C801," - ",CompartenDetalle!D801," - ",CompartenDetalle!E801)</f>
        <v>1 - 2285009 - ESTADISTICA</v>
      </c>
      <c r="G801">
        <f>CompartenDetalle!G801</f>
        <v>0</v>
      </c>
      <c r="I801" t="str">
        <f>_xlfn.CONCAT(CompartenDetalle!H801," - ",CompartenDetalle!I801," - ",CompartenDetalle!J801)</f>
        <v xml:space="preserve"> -  - </v>
      </c>
      <c r="K801">
        <v>63</v>
      </c>
      <c r="L801">
        <v>8</v>
      </c>
      <c r="M801">
        <v>55</v>
      </c>
      <c r="N801">
        <f t="shared" si="60"/>
        <v>0</v>
      </c>
      <c r="O801">
        <f t="shared" si="61"/>
        <v>1</v>
      </c>
      <c r="P801" t="str">
        <f t="shared" si="62"/>
        <v>OK</v>
      </c>
      <c r="Q801">
        <f t="shared" si="64"/>
        <v>0</v>
      </c>
      <c r="R801" t="str">
        <f t="shared" si="63"/>
        <v/>
      </c>
      <c r="S801" t="str">
        <f>IF(CompartenDetalle!G801="","",IF(ISNUMBER(SEARCH("DOBLE GRADO",G801)),"","1"))</f>
        <v/>
      </c>
      <c r="T801" t="str">
        <f>IF(N801=CompartenDetalle!N801,"","*")</f>
        <v/>
      </c>
      <c r="U801" t="str">
        <f>IF(O801=CompartenDetalle!O801,"","*")</f>
        <v/>
      </c>
      <c r="V801" t="str">
        <f>IF(P801=CompartenDetalle!P801,"","*")</f>
        <v/>
      </c>
      <c r="W801" t="str">
        <f>IF(Q801=CompartenDetalle!Q801,"","*")</f>
        <v/>
      </c>
      <c r="X801" t="str">
        <f>IF(R801=CompartenDetalle!R801,"","*")</f>
        <v/>
      </c>
      <c r="Y801" t="str">
        <f>IF(S801=CompartenDetalle!S801,"","*")</f>
        <v/>
      </c>
    </row>
    <row r="802" spans="4:25" hidden="1">
      <c r="D802" t="str">
        <f>_xlfn.CONCAT(CompartenDetalle!C802," - ",CompartenDetalle!D802," - ",CompartenDetalle!E802)</f>
        <v>1 - 2285010 - ESTRUCTURAS DE DATOS</v>
      </c>
      <c r="G802">
        <f>CompartenDetalle!G802</f>
        <v>0</v>
      </c>
      <c r="I802" t="str">
        <f>_xlfn.CONCAT(CompartenDetalle!H802," - ",CompartenDetalle!I802," - ",CompartenDetalle!J802)</f>
        <v xml:space="preserve"> -  - </v>
      </c>
      <c r="K802">
        <v>92</v>
      </c>
      <c r="L802">
        <v>17</v>
      </c>
      <c r="M802">
        <v>75</v>
      </c>
      <c r="N802">
        <f t="shared" si="60"/>
        <v>0</v>
      </c>
      <c r="O802">
        <f t="shared" si="61"/>
        <v>1</v>
      </c>
      <c r="P802" t="str">
        <f t="shared" si="62"/>
        <v>OK</v>
      </c>
      <c r="Q802">
        <f t="shared" si="64"/>
        <v>0</v>
      </c>
      <c r="R802" t="str">
        <f t="shared" si="63"/>
        <v/>
      </c>
      <c r="S802" t="str">
        <f>IF(CompartenDetalle!G802="","",IF(ISNUMBER(SEARCH("DOBLE GRADO",G802)),"","1"))</f>
        <v/>
      </c>
      <c r="T802" t="str">
        <f>IF(N802=CompartenDetalle!N802,"","*")</f>
        <v/>
      </c>
      <c r="U802" t="str">
        <f>IF(O802=CompartenDetalle!O802,"","*")</f>
        <v/>
      </c>
      <c r="V802" t="str">
        <f>IF(P802=CompartenDetalle!P802,"","*")</f>
        <v/>
      </c>
      <c r="W802" t="str">
        <f>IF(Q802=CompartenDetalle!Q802,"","*")</f>
        <v/>
      </c>
      <c r="X802" t="str">
        <f>IF(R802=CompartenDetalle!R802,"","*")</f>
        <v/>
      </c>
      <c r="Y802" t="str">
        <f>IF(S802=CompartenDetalle!S802,"","*")</f>
        <v/>
      </c>
    </row>
    <row r="803" spans="4:25" hidden="1">
      <c r="D803" t="str">
        <f>_xlfn.CONCAT(CompartenDetalle!C803," - ",CompartenDetalle!D803," - ",CompartenDetalle!E803)</f>
        <v>2 - 2285011 - METODOS OPERATIVOS Y ESTADISTICOS DE GESTION</v>
      </c>
      <c r="G803">
        <f>CompartenDetalle!G803</f>
        <v>0</v>
      </c>
      <c r="I803" t="str">
        <f>_xlfn.CONCAT(CompartenDetalle!H803," - ",CompartenDetalle!I803," - ",CompartenDetalle!J803)</f>
        <v xml:space="preserve"> -  - </v>
      </c>
      <c r="K803">
        <v>58</v>
      </c>
      <c r="L803">
        <v>14</v>
      </c>
      <c r="M803">
        <v>44</v>
      </c>
      <c r="N803">
        <f t="shared" si="60"/>
        <v>0</v>
      </c>
      <c r="O803">
        <f t="shared" si="61"/>
        <v>1</v>
      </c>
      <c r="P803" t="str">
        <f t="shared" si="62"/>
        <v>OK</v>
      </c>
      <c r="Q803">
        <f t="shared" si="64"/>
        <v>0</v>
      </c>
      <c r="R803" t="str">
        <f t="shared" si="63"/>
        <v/>
      </c>
      <c r="S803" t="str">
        <f>IF(CompartenDetalle!G803="","",IF(ISNUMBER(SEARCH("DOBLE GRADO",G803)),"","1"))</f>
        <v/>
      </c>
      <c r="T803" t="str">
        <f>IF(N803=CompartenDetalle!N803,"","*")</f>
        <v/>
      </c>
      <c r="U803" t="str">
        <f>IF(O803=CompartenDetalle!O803,"","*")</f>
        <v/>
      </c>
      <c r="V803" t="str">
        <f>IF(P803=CompartenDetalle!P803,"","*")</f>
        <v/>
      </c>
      <c r="W803" t="str">
        <f>IF(Q803=CompartenDetalle!Q803,"","*")</f>
        <v/>
      </c>
      <c r="X803" t="str">
        <f>IF(R803=CompartenDetalle!R803,"","*")</f>
        <v/>
      </c>
      <c r="Y803" t="str">
        <f>IF(S803=CompartenDetalle!S803,"","*")</f>
        <v/>
      </c>
    </row>
    <row r="804" spans="4:25" hidden="1">
      <c r="D804" t="str">
        <f>_xlfn.CONCAT(CompartenDetalle!C804," - ",CompartenDetalle!D804," - ",CompartenDetalle!E804)</f>
        <v>2 - 2285012 - PRINCIPIOS JURIDICOS BASICOS APLICADOS A LA CIBERSEGURIDAD</v>
      </c>
      <c r="G804">
        <f>CompartenDetalle!G804</f>
        <v>0</v>
      </c>
      <c r="I804" t="str">
        <f>_xlfn.CONCAT(CompartenDetalle!H804," - ",CompartenDetalle!I804," - ",CompartenDetalle!J804)</f>
        <v xml:space="preserve"> -  - </v>
      </c>
      <c r="K804">
        <v>56</v>
      </c>
      <c r="L804">
        <v>12</v>
      </c>
      <c r="M804">
        <v>44</v>
      </c>
      <c r="N804">
        <f t="shared" si="60"/>
        <v>0</v>
      </c>
      <c r="O804">
        <f t="shared" si="61"/>
        <v>1</v>
      </c>
      <c r="P804" t="str">
        <f t="shared" si="62"/>
        <v>OK</v>
      </c>
      <c r="Q804">
        <f t="shared" si="64"/>
        <v>0</v>
      </c>
      <c r="R804" t="str">
        <f t="shared" si="63"/>
        <v/>
      </c>
      <c r="S804" t="str">
        <f>IF(CompartenDetalle!G804="","",IF(ISNUMBER(SEARCH("DOBLE GRADO",G804)),"","1"))</f>
        <v/>
      </c>
      <c r="T804" t="str">
        <f>IF(N804=CompartenDetalle!N804,"","*")</f>
        <v/>
      </c>
      <c r="U804" t="str">
        <f>IF(O804=CompartenDetalle!O804,"","*")</f>
        <v/>
      </c>
      <c r="V804" t="str">
        <f>IF(P804=CompartenDetalle!P804,"","*")</f>
        <v/>
      </c>
      <c r="W804" t="str">
        <f>IF(Q804=CompartenDetalle!Q804,"","*")</f>
        <v/>
      </c>
      <c r="X804" t="str">
        <f>IF(R804=CompartenDetalle!R804,"","*")</f>
        <v/>
      </c>
      <c r="Y804" t="str">
        <f>IF(S804=CompartenDetalle!S804,"","*")</f>
        <v/>
      </c>
    </row>
    <row r="805" spans="4:25" hidden="1">
      <c r="D805" t="str">
        <f>_xlfn.CONCAT(CompartenDetalle!C805," - ",CompartenDetalle!D805," - ",CompartenDetalle!E805)</f>
        <v>2 - 2285013 - PROGRAMACION AVANZADA</v>
      </c>
      <c r="G805">
        <f>CompartenDetalle!G805</f>
        <v>0</v>
      </c>
      <c r="I805" t="str">
        <f>_xlfn.CONCAT(CompartenDetalle!H805," - ",CompartenDetalle!I805," - ",CompartenDetalle!J805)</f>
        <v xml:space="preserve"> -  - </v>
      </c>
      <c r="K805">
        <v>86</v>
      </c>
      <c r="L805">
        <v>19</v>
      </c>
      <c r="M805">
        <v>67</v>
      </c>
      <c r="N805">
        <f t="shared" si="60"/>
        <v>0</v>
      </c>
      <c r="O805">
        <f t="shared" si="61"/>
        <v>1</v>
      </c>
      <c r="P805" t="str">
        <f t="shared" si="62"/>
        <v>OK</v>
      </c>
      <c r="Q805">
        <f t="shared" si="64"/>
        <v>0</v>
      </c>
      <c r="R805" t="str">
        <f t="shared" si="63"/>
        <v/>
      </c>
      <c r="S805" t="str">
        <f>IF(CompartenDetalle!G805="","",IF(ISNUMBER(SEARCH("DOBLE GRADO",G805)),"","1"))</f>
        <v/>
      </c>
      <c r="T805" t="str">
        <f>IF(N805=CompartenDetalle!N805,"","*")</f>
        <v/>
      </c>
      <c r="U805" t="str">
        <f>IF(O805=CompartenDetalle!O805,"","*")</f>
        <v/>
      </c>
      <c r="V805" t="str">
        <f>IF(P805=CompartenDetalle!P805,"","*")</f>
        <v/>
      </c>
      <c r="W805" t="str">
        <f>IF(Q805=CompartenDetalle!Q805,"","*")</f>
        <v/>
      </c>
      <c r="X805" t="str">
        <f>IF(R805=CompartenDetalle!R805,"","*")</f>
        <v/>
      </c>
      <c r="Y805" t="str">
        <f>IF(S805=CompartenDetalle!S805,"","*")</f>
        <v/>
      </c>
    </row>
    <row r="806" spans="4:25" hidden="1">
      <c r="D806" t="str">
        <f>_xlfn.CONCAT(CompartenDetalle!C806," - ",CompartenDetalle!D806," - ",CompartenDetalle!E806)</f>
        <v>2 - 2285014 - REDES DE COMPUTADORES</v>
      </c>
      <c r="G806">
        <f>CompartenDetalle!G806</f>
        <v>0</v>
      </c>
      <c r="I806" t="str">
        <f>_xlfn.CONCAT(CompartenDetalle!H806," - ",CompartenDetalle!I806," - ",CompartenDetalle!J806)</f>
        <v xml:space="preserve"> -  - </v>
      </c>
      <c r="K806">
        <v>54</v>
      </c>
      <c r="L806">
        <v>13</v>
      </c>
      <c r="M806">
        <v>41</v>
      </c>
      <c r="N806">
        <f t="shared" si="60"/>
        <v>0</v>
      </c>
      <c r="O806">
        <f t="shared" si="61"/>
        <v>1</v>
      </c>
      <c r="P806" t="str">
        <f t="shared" si="62"/>
        <v>OK</v>
      </c>
      <c r="Q806">
        <f t="shared" si="64"/>
        <v>0</v>
      </c>
      <c r="R806" t="str">
        <f t="shared" si="63"/>
        <v/>
      </c>
      <c r="S806" t="str">
        <f>IF(CompartenDetalle!G806="","",IF(ISNUMBER(SEARCH("DOBLE GRADO",G806)),"","1"))</f>
        <v/>
      </c>
      <c r="T806" t="str">
        <f>IF(N806=CompartenDetalle!N806,"","*")</f>
        <v/>
      </c>
      <c r="U806" t="str">
        <f>IF(O806=CompartenDetalle!O806,"","*")</f>
        <v/>
      </c>
      <c r="V806" t="str">
        <f>IF(P806=CompartenDetalle!P806,"","*")</f>
        <v/>
      </c>
      <c r="W806" t="str">
        <f>IF(Q806=CompartenDetalle!Q806,"","*")</f>
        <v/>
      </c>
      <c r="X806" t="str">
        <f>IF(R806=CompartenDetalle!R806,"","*")</f>
        <v/>
      </c>
      <c r="Y806" t="str">
        <f>IF(S806=CompartenDetalle!S806,"","*")</f>
        <v/>
      </c>
    </row>
    <row r="807" spans="4:25" hidden="1">
      <c r="D807" t="str">
        <f>_xlfn.CONCAT(CompartenDetalle!C807," - ",CompartenDetalle!D807," - ",CompartenDetalle!E807)</f>
        <v>2 - 2285015 - TECNICAS DE HACKING</v>
      </c>
      <c r="G807">
        <f>CompartenDetalle!G807</f>
        <v>0</v>
      </c>
      <c r="I807" t="str">
        <f>_xlfn.CONCAT(CompartenDetalle!H807," - ",CompartenDetalle!I807," - ",CompartenDetalle!J807)</f>
        <v xml:space="preserve"> -  - </v>
      </c>
      <c r="K807">
        <v>53</v>
      </c>
      <c r="L807">
        <v>13</v>
      </c>
      <c r="M807">
        <v>40</v>
      </c>
      <c r="N807">
        <f t="shared" si="60"/>
        <v>0</v>
      </c>
      <c r="O807">
        <f t="shared" si="61"/>
        <v>1</v>
      </c>
      <c r="P807" t="str">
        <f t="shared" si="62"/>
        <v>OK</v>
      </c>
      <c r="Q807">
        <f t="shared" si="64"/>
        <v>0</v>
      </c>
      <c r="R807" t="str">
        <f t="shared" si="63"/>
        <v/>
      </c>
      <c r="S807" t="str">
        <f>IF(CompartenDetalle!G807="","",IF(ISNUMBER(SEARCH("DOBLE GRADO",G807)),"","1"))</f>
        <v/>
      </c>
      <c r="T807" t="str">
        <f>IF(N807=CompartenDetalle!N807,"","*")</f>
        <v/>
      </c>
      <c r="U807" t="str">
        <f>IF(O807=CompartenDetalle!O807,"","*")</f>
        <v/>
      </c>
      <c r="V807" t="str">
        <f>IF(P807=CompartenDetalle!P807,"","*")</f>
        <v/>
      </c>
      <c r="W807" t="str">
        <f>IF(Q807=CompartenDetalle!Q807,"","*")</f>
        <v/>
      </c>
      <c r="X807" t="str">
        <f>IF(R807=CompartenDetalle!R807,"","*")</f>
        <v/>
      </c>
      <c r="Y807" t="str">
        <f>IF(S807=CompartenDetalle!S807,"","*")</f>
        <v/>
      </c>
    </row>
    <row r="808" spans="4:25" hidden="1">
      <c r="D808" t="str">
        <f>_xlfn.CONCAT(CompartenDetalle!C808," - ",CompartenDetalle!D808," - ",CompartenDetalle!E808)</f>
        <v>2 - 2285016 - BASES DE DATOS</v>
      </c>
      <c r="G808">
        <f>CompartenDetalle!G808</f>
        <v>0</v>
      </c>
      <c r="I808" t="str">
        <f>_xlfn.CONCAT(CompartenDetalle!H808," - ",CompartenDetalle!I808," - ",CompartenDetalle!J808)</f>
        <v xml:space="preserve"> -  - </v>
      </c>
      <c r="K808">
        <v>60</v>
      </c>
      <c r="L808">
        <v>15</v>
      </c>
      <c r="M808">
        <v>45</v>
      </c>
      <c r="N808">
        <f t="shared" si="60"/>
        <v>0</v>
      </c>
      <c r="O808">
        <f t="shared" si="61"/>
        <v>1</v>
      </c>
      <c r="P808" t="str">
        <f t="shared" si="62"/>
        <v>OK</v>
      </c>
      <c r="Q808">
        <f t="shared" si="64"/>
        <v>0</v>
      </c>
      <c r="R808" t="str">
        <f t="shared" si="63"/>
        <v/>
      </c>
      <c r="S808" t="str">
        <f>IF(CompartenDetalle!G808="","",IF(ISNUMBER(SEARCH("DOBLE GRADO",G808)),"","1"))</f>
        <v/>
      </c>
      <c r="T808" t="str">
        <f>IF(N808=CompartenDetalle!N808,"","*")</f>
        <v/>
      </c>
      <c r="U808" t="str">
        <f>IF(O808=CompartenDetalle!O808,"","*")</f>
        <v/>
      </c>
      <c r="V808" t="str">
        <f>IF(P808=CompartenDetalle!P808,"","*")</f>
        <v/>
      </c>
      <c r="W808" t="str">
        <f>IF(Q808=CompartenDetalle!Q808,"","*")</f>
        <v/>
      </c>
      <c r="X808" t="str">
        <f>IF(R808=CompartenDetalle!R808,"","*")</f>
        <v/>
      </c>
      <c r="Y808" t="str">
        <f>IF(S808=CompartenDetalle!S808,"","*")</f>
        <v/>
      </c>
    </row>
    <row r="809" spans="4:25" hidden="1">
      <c r="D809" t="str">
        <f>_xlfn.CONCAT(CompartenDetalle!C809," - ",CompartenDetalle!D809," - ",CompartenDetalle!E809)</f>
        <v>2 - 2285017 - DESARROLLO WEB SEGURO</v>
      </c>
      <c r="G809">
        <f>CompartenDetalle!G809</f>
        <v>0</v>
      </c>
      <c r="I809" t="str">
        <f>_xlfn.CONCAT(CompartenDetalle!H809," - ",CompartenDetalle!I809," - ",CompartenDetalle!J809)</f>
        <v xml:space="preserve"> -  - </v>
      </c>
      <c r="K809">
        <v>68</v>
      </c>
      <c r="L809">
        <v>15</v>
      </c>
      <c r="M809">
        <v>53</v>
      </c>
      <c r="N809">
        <f t="shared" si="60"/>
        <v>0</v>
      </c>
      <c r="O809">
        <f t="shared" si="61"/>
        <v>1</v>
      </c>
      <c r="P809" t="str">
        <f t="shared" si="62"/>
        <v>OK</v>
      </c>
      <c r="Q809">
        <f t="shared" si="64"/>
        <v>0</v>
      </c>
      <c r="R809" t="str">
        <f t="shared" si="63"/>
        <v/>
      </c>
      <c r="S809" t="str">
        <f>IF(CompartenDetalle!G809="","",IF(ISNUMBER(SEARCH("DOBLE GRADO",G809)),"","1"))</f>
        <v/>
      </c>
      <c r="T809" t="str">
        <f>IF(N809=CompartenDetalle!N809,"","*")</f>
        <v/>
      </c>
      <c r="U809" t="str">
        <f>IF(O809=CompartenDetalle!O809,"","*")</f>
        <v/>
      </c>
      <c r="V809" t="str">
        <f>IF(P809=CompartenDetalle!P809,"","*")</f>
        <v/>
      </c>
      <c r="W809" t="str">
        <f>IF(Q809=CompartenDetalle!Q809,"","*")</f>
        <v/>
      </c>
      <c r="X809" t="str">
        <f>IF(R809=CompartenDetalle!R809,"","*")</f>
        <v/>
      </c>
      <c r="Y809" t="str">
        <f>IF(S809=CompartenDetalle!S809,"","*")</f>
        <v/>
      </c>
    </row>
    <row r="810" spans="4:25" hidden="1">
      <c r="D810" t="str">
        <f>_xlfn.CONCAT(CompartenDetalle!C810," - ",CompartenDetalle!D810," - ",CompartenDetalle!E810)</f>
        <v>2 - 2285018 - ESTRUCTURA DE COMPUTADORES</v>
      </c>
      <c r="G810">
        <f>CompartenDetalle!G810</f>
        <v>0</v>
      </c>
      <c r="I810" t="str">
        <f>_xlfn.CONCAT(CompartenDetalle!H810," - ",CompartenDetalle!I810," - ",CompartenDetalle!J810)</f>
        <v xml:space="preserve"> -  - </v>
      </c>
      <c r="K810">
        <v>59</v>
      </c>
      <c r="L810">
        <v>15</v>
      </c>
      <c r="M810">
        <v>44</v>
      </c>
      <c r="N810">
        <f t="shared" si="60"/>
        <v>0</v>
      </c>
      <c r="O810">
        <f t="shared" si="61"/>
        <v>1</v>
      </c>
      <c r="P810" t="str">
        <f t="shared" si="62"/>
        <v>OK</v>
      </c>
      <c r="Q810">
        <f t="shared" si="64"/>
        <v>0</v>
      </c>
      <c r="R810" t="str">
        <f t="shared" si="63"/>
        <v/>
      </c>
      <c r="S810" t="str">
        <f>IF(CompartenDetalle!G810="","",IF(ISNUMBER(SEARCH("DOBLE GRADO",G810)),"","1"))</f>
        <v/>
      </c>
      <c r="T810" t="str">
        <f>IF(N810=CompartenDetalle!N810,"","*")</f>
        <v/>
      </c>
      <c r="U810" t="str">
        <f>IF(O810=CompartenDetalle!O810,"","*")</f>
        <v/>
      </c>
      <c r="V810" t="str">
        <f>IF(P810=CompartenDetalle!P810,"","*")</f>
        <v/>
      </c>
      <c r="W810" t="str">
        <f>IF(Q810=CompartenDetalle!Q810,"","*")</f>
        <v/>
      </c>
      <c r="X810" t="str">
        <f>IF(R810=CompartenDetalle!R810,"","*")</f>
        <v/>
      </c>
      <c r="Y810" t="str">
        <f>IF(S810=CompartenDetalle!S810,"","*")</f>
        <v/>
      </c>
    </row>
    <row r="811" spans="4:25" hidden="1">
      <c r="D811" t="str">
        <f>_xlfn.CONCAT(CompartenDetalle!C811," - ",CompartenDetalle!D811," - ",CompartenDetalle!E811)</f>
        <v>2 - 2285019 - SEGURIDAD EN REDES</v>
      </c>
      <c r="G811">
        <f>CompartenDetalle!G811</f>
        <v>0</v>
      </c>
      <c r="I811" t="str">
        <f>_xlfn.CONCAT(CompartenDetalle!H811," - ",CompartenDetalle!I811," - ",CompartenDetalle!J811)</f>
        <v xml:space="preserve"> -  - </v>
      </c>
      <c r="K811">
        <v>50</v>
      </c>
      <c r="L811">
        <v>12</v>
      </c>
      <c r="M811">
        <v>38</v>
      </c>
      <c r="N811">
        <f t="shared" si="60"/>
        <v>0</v>
      </c>
      <c r="O811">
        <f t="shared" si="61"/>
        <v>1</v>
      </c>
      <c r="P811" t="str">
        <f t="shared" si="62"/>
        <v>OK</v>
      </c>
      <c r="Q811">
        <f t="shared" si="64"/>
        <v>0</v>
      </c>
      <c r="R811" t="str">
        <f t="shared" si="63"/>
        <v/>
      </c>
      <c r="S811" t="str">
        <f>IF(CompartenDetalle!G811="","",IF(ISNUMBER(SEARCH("DOBLE GRADO",G811)),"","1"))</f>
        <v/>
      </c>
      <c r="T811" t="str">
        <f>IF(N811=CompartenDetalle!N811,"","*")</f>
        <v/>
      </c>
      <c r="U811" t="str">
        <f>IF(O811=CompartenDetalle!O811,"","*")</f>
        <v/>
      </c>
      <c r="V811" t="str">
        <f>IF(P811=CompartenDetalle!P811,"","*")</f>
        <v/>
      </c>
      <c r="W811" t="str">
        <f>IF(Q811=CompartenDetalle!Q811,"","*")</f>
        <v/>
      </c>
      <c r="X811" t="str">
        <f>IF(R811=CompartenDetalle!R811,"","*")</f>
        <v/>
      </c>
      <c r="Y811" t="str">
        <f>IF(S811=CompartenDetalle!S811,"","*")</f>
        <v/>
      </c>
    </row>
    <row r="812" spans="4:25" hidden="1">
      <c r="D812" t="str">
        <f>_xlfn.CONCAT(CompartenDetalle!C812," - ",CompartenDetalle!D812," - ",CompartenDetalle!E812)</f>
        <v>2 - 2285020 - IDIOMA MODERNO</v>
      </c>
      <c r="G812">
        <f>CompartenDetalle!G812</f>
        <v>0</v>
      </c>
      <c r="I812" t="str">
        <f>_xlfn.CONCAT(CompartenDetalle!H812," - ",CompartenDetalle!I812," - ",CompartenDetalle!J812)</f>
        <v xml:space="preserve"> -  - </v>
      </c>
      <c r="K812">
        <v>19</v>
      </c>
      <c r="L812">
        <v>5</v>
      </c>
      <c r="M812">
        <v>14</v>
      </c>
      <c r="N812">
        <f t="shared" si="60"/>
        <v>0</v>
      </c>
      <c r="O812">
        <f t="shared" si="61"/>
        <v>1</v>
      </c>
      <c r="P812" t="str">
        <f t="shared" si="62"/>
        <v>OK</v>
      </c>
      <c r="Q812">
        <f t="shared" si="64"/>
        <v>0</v>
      </c>
      <c r="R812" t="str">
        <f t="shared" si="63"/>
        <v/>
      </c>
      <c r="S812" t="str">
        <f>IF(CompartenDetalle!G812="","",IF(ISNUMBER(SEARCH("DOBLE GRADO",G812)),"","1"))</f>
        <v/>
      </c>
      <c r="T812" t="str">
        <f>IF(N812=CompartenDetalle!N812,"","*")</f>
        <v/>
      </c>
      <c r="U812" t="str">
        <f>IF(O812=CompartenDetalle!O812,"","*")</f>
        <v/>
      </c>
      <c r="V812" t="str">
        <f>IF(P812=CompartenDetalle!P812,"","*")</f>
        <v/>
      </c>
      <c r="W812" t="str">
        <f>IF(Q812=CompartenDetalle!Q812,"","*")</f>
        <v/>
      </c>
      <c r="X812" t="str">
        <f>IF(R812=CompartenDetalle!R812,"","*")</f>
        <v/>
      </c>
      <c r="Y812" t="str">
        <f>IF(S812=CompartenDetalle!S812,"","*")</f>
        <v/>
      </c>
    </row>
    <row r="813" spans="4:25" hidden="1">
      <c r="D813" t="str">
        <f>_xlfn.CONCAT(CompartenDetalle!C813," - ",CompartenDetalle!D813," - ",CompartenDetalle!E813)</f>
        <v>3 - 2285021 - ARQUITECTURA DE COMPUTADORES</v>
      </c>
      <c r="G813">
        <f>CompartenDetalle!G813</f>
        <v>0</v>
      </c>
      <c r="I813" t="str">
        <f>_xlfn.CONCAT(CompartenDetalle!H813," - ",CompartenDetalle!I813," - ",CompartenDetalle!J813)</f>
        <v xml:space="preserve"> -  - </v>
      </c>
      <c r="K813">
        <v>65</v>
      </c>
      <c r="L813">
        <v>12</v>
      </c>
      <c r="M813">
        <v>53</v>
      </c>
      <c r="N813">
        <f t="shared" si="60"/>
        <v>0</v>
      </c>
      <c r="O813">
        <f t="shared" si="61"/>
        <v>1</v>
      </c>
      <c r="P813" t="str">
        <f t="shared" si="62"/>
        <v>OK</v>
      </c>
      <c r="Q813">
        <f t="shared" si="64"/>
        <v>0</v>
      </c>
      <c r="R813" t="str">
        <f t="shared" si="63"/>
        <v/>
      </c>
      <c r="S813" t="str">
        <f>IF(CompartenDetalle!G813="","",IF(ISNUMBER(SEARCH("DOBLE GRADO",G813)),"","1"))</f>
        <v/>
      </c>
      <c r="T813" t="str">
        <f>IF(N813=CompartenDetalle!N813,"","*")</f>
        <v/>
      </c>
      <c r="U813" t="str">
        <f>IF(O813=CompartenDetalle!O813,"","*")</f>
        <v/>
      </c>
      <c r="V813" t="str">
        <f>IF(P813=CompartenDetalle!P813,"","*")</f>
        <v/>
      </c>
      <c r="W813" t="str">
        <f>IF(Q813=CompartenDetalle!Q813,"","*")</f>
        <v/>
      </c>
      <c r="X813" t="str">
        <f>IF(R813=CompartenDetalle!R813,"","*")</f>
        <v/>
      </c>
      <c r="Y813" t="str">
        <f>IF(S813=CompartenDetalle!S813,"","*")</f>
        <v/>
      </c>
    </row>
    <row r="814" spans="4:25" hidden="1">
      <c r="D814" t="str">
        <f>_xlfn.CONCAT(CompartenDetalle!C814," - ",CompartenDetalle!D814," - ",CompartenDetalle!E814)</f>
        <v>3 - 2285022 - DISEÑO Y ANALISIS DE ALGORITMOS</v>
      </c>
      <c r="G814">
        <f>CompartenDetalle!G814</f>
        <v>0</v>
      </c>
      <c r="I814" t="str">
        <f>_xlfn.CONCAT(CompartenDetalle!H814," - ",CompartenDetalle!I814," - ",CompartenDetalle!J814)</f>
        <v xml:space="preserve"> -  - </v>
      </c>
      <c r="K814">
        <v>84</v>
      </c>
      <c r="L814">
        <v>11</v>
      </c>
      <c r="M814">
        <v>73</v>
      </c>
      <c r="N814">
        <f t="shared" si="60"/>
        <v>0</v>
      </c>
      <c r="O814">
        <f t="shared" si="61"/>
        <v>1</v>
      </c>
      <c r="P814" t="str">
        <f t="shared" si="62"/>
        <v>OK</v>
      </c>
      <c r="Q814">
        <f t="shared" si="64"/>
        <v>0</v>
      </c>
      <c r="R814" t="str">
        <f t="shared" si="63"/>
        <v/>
      </c>
      <c r="S814" t="str">
        <f>IF(CompartenDetalle!G814="","",IF(ISNUMBER(SEARCH("DOBLE GRADO",G814)),"","1"))</f>
        <v/>
      </c>
      <c r="T814" t="str">
        <f>IF(N814=CompartenDetalle!N814,"","*")</f>
        <v/>
      </c>
      <c r="U814" t="str">
        <f>IF(O814=CompartenDetalle!O814,"","*")</f>
        <v/>
      </c>
      <c r="V814" t="str">
        <f>IF(P814=CompartenDetalle!P814,"","*")</f>
        <v/>
      </c>
      <c r="W814" t="str">
        <f>IF(Q814=CompartenDetalle!Q814,"","*")</f>
        <v/>
      </c>
      <c r="X814" t="str">
        <f>IF(R814=CompartenDetalle!R814,"","*")</f>
        <v/>
      </c>
      <c r="Y814" t="str">
        <f>IF(S814=CompartenDetalle!S814,"","*")</f>
        <v/>
      </c>
    </row>
    <row r="815" spans="4:25" hidden="1">
      <c r="D815" t="str">
        <f>_xlfn.CONCAT(CompartenDetalle!C815," - ",CompartenDetalle!D815," - ",CompartenDetalle!E815)</f>
        <v>3 - 2285023 - INGENIERIA DEL SOFTWARE</v>
      </c>
      <c r="G815">
        <f>CompartenDetalle!G815</f>
        <v>0</v>
      </c>
      <c r="I815" t="str">
        <f>_xlfn.CONCAT(CompartenDetalle!H815," - ",CompartenDetalle!I815," - ",CompartenDetalle!J815)</f>
        <v xml:space="preserve"> -  - </v>
      </c>
      <c r="K815">
        <v>59</v>
      </c>
      <c r="L815">
        <v>9</v>
      </c>
      <c r="M815">
        <v>50</v>
      </c>
      <c r="N815">
        <f t="shared" si="60"/>
        <v>0</v>
      </c>
      <c r="O815">
        <f t="shared" si="61"/>
        <v>1</v>
      </c>
      <c r="P815" t="str">
        <f t="shared" si="62"/>
        <v>OK</v>
      </c>
      <c r="Q815">
        <f t="shared" si="64"/>
        <v>0</v>
      </c>
      <c r="R815" t="str">
        <f t="shared" si="63"/>
        <v/>
      </c>
      <c r="S815" t="str">
        <f>IF(CompartenDetalle!G815="","",IF(ISNUMBER(SEARCH("DOBLE GRADO",G815)),"","1"))</f>
        <v/>
      </c>
      <c r="T815" t="str">
        <f>IF(N815=CompartenDetalle!N815,"","*")</f>
        <v/>
      </c>
      <c r="U815" t="str">
        <f>IF(O815=CompartenDetalle!O815,"","*")</f>
        <v/>
      </c>
      <c r="V815" t="str">
        <f>IF(P815=CompartenDetalle!P815,"","*")</f>
        <v/>
      </c>
      <c r="W815" t="str">
        <f>IF(Q815=CompartenDetalle!Q815,"","*")</f>
        <v/>
      </c>
      <c r="X815" t="str">
        <f>IF(R815=CompartenDetalle!R815,"","*")</f>
        <v/>
      </c>
      <c r="Y815" t="str">
        <f>IF(S815=CompartenDetalle!S815,"","*")</f>
        <v/>
      </c>
    </row>
    <row r="816" spans="4:25" hidden="1">
      <c r="D816" t="str">
        <f>_xlfn.CONCAT(CompartenDetalle!C816," - ",CompartenDetalle!D816," - ",CompartenDetalle!E816)</f>
        <v>3 - 2285024 - SEGURIDAD EN BASES DE DATOS</v>
      </c>
      <c r="G816">
        <f>CompartenDetalle!G816</f>
        <v>0</v>
      </c>
      <c r="I816" t="str">
        <f>_xlfn.CONCAT(CompartenDetalle!H816," - ",CompartenDetalle!I816," - ",CompartenDetalle!J816)</f>
        <v xml:space="preserve"> -  - </v>
      </c>
      <c r="K816">
        <v>61</v>
      </c>
      <c r="L816">
        <v>10</v>
      </c>
      <c r="M816">
        <v>51</v>
      </c>
      <c r="N816">
        <f t="shared" si="60"/>
        <v>0</v>
      </c>
      <c r="O816">
        <f t="shared" si="61"/>
        <v>1</v>
      </c>
      <c r="P816" t="str">
        <f t="shared" si="62"/>
        <v>OK</v>
      </c>
      <c r="Q816">
        <f t="shared" si="64"/>
        <v>0</v>
      </c>
      <c r="R816" t="str">
        <f t="shared" si="63"/>
        <v/>
      </c>
      <c r="S816" t="str">
        <f>IF(CompartenDetalle!G816="","",IF(ISNUMBER(SEARCH("DOBLE GRADO",G816)),"","1"))</f>
        <v/>
      </c>
      <c r="T816" t="str">
        <f>IF(N816=CompartenDetalle!N816,"","*")</f>
        <v/>
      </c>
      <c r="U816" t="str">
        <f>IF(O816=CompartenDetalle!O816,"","*")</f>
        <v/>
      </c>
      <c r="V816" t="str">
        <f>IF(P816=CompartenDetalle!P816,"","*")</f>
        <v/>
      </c>
      <c r="W816" t="str">
        <f>IF(Q816=CompartenDetalle!Q816,"","*")</f>
        <v/>
      </c>
      <c r="X816" t="str">
        <f>IF(R816=CompartenDetalle!R816,"","*")</f>
        <v/>
      </c>
      <c r="Y816" t="str">
        <f>IF(S816=CompartenDetalle!S816,"","*")</f>
        <v/>
      </c>
    </row>
    <row r="817" spans="4:25" hidden="1">
      <c r="D817" t="str">
        <f>_xlfn.CONCAT(CompartenDetalle!C817," - ",CompartenDetalle!D817," - ",CompartenDetalle!E817)</f>
        <v>3 - 2285025 - SISTEMAS OPERATIVOS</v>
      </c>
      <c r="G817">
        <f>CompartenDetalle!G817</f>
        <v>0</v>
      </c>
      <c r="I817" t="str">
        <f>_xlfn.CONCAT(CompartenDetalle!H817," - ",CompartenDetalle!I817," - ",CompartenDetalle!J817)</f>
        <v xml:space="preserve"> -  - </v>
      </c>
      <c r="K817">
        <v>61</v>
      </c>
      <c r="L817">
        <v>9</v>
      </c>
      <c r="M817">
        <v>52</v>
      </c>
      <c r="N817">
        <f t="shared" si="60"/>
        <v>0</v>
      </c>
      <c r="O817">
        <f t="shared" si="61"/>
        <v>1</v>
      </c>
      <c r="P817" t="str">
        <f t="shared" si="62"/>
        <v>OK</v>
      </c>
      <c r="Q817">
        <f t="shared" si="64"/>
        <v>0</v>
      </c>
      <c r="R817" t="str">
        <f t="shared" si="63"/>
        <v/>
      </c>
      <c r="S817" t="str">
        <f>IF(CompartenDetalle!G817="","",IF(ISNUMBER(SEARCH("DOBLE GRADO",G817)),"","1"))</f>
        <v/>
      </c>
      <c r="T817" t="str">
        <f>IF(N817=CompartenDetalle!N817,"","*")</f>
        <v/>
      </c>
      <c r="U817" t="str">
        <f>IF(O817=CompartenDetalle!O817,"","*")</f>
        <v/>
      </c>
      <c r="V817" t="str">
        <f>IF(P817=CompartenDetalle!P817,"","*")</f>
        <v/>
      </c>
      <c r="W817" t="str">
        <f>IF(Q817=CompartenDetalle!Q817,"","*")</f>
        <v/>
      </c>
      <c r="X817" t="str">
        <f>IF(R817=CompartenDetalle!R817,"","*")</f>
        <v/>
      </c>
      <c r="Y817" t="str">
        <f>IF(S817=CompartenDetalle!S817,"","*")</f>
        <v/>
      </c>
    </row>
    <row r="818" spans="4:25" hidden="1">
      <c r="D818" t="str">
        <f>_xlfn.CONCAT(CompartenDetalle!C818," - ",CompartenDetalle!D818," - ",CompartenDetalle!E818)</f>
        <v>3 - 2285026 - INTELIGENCIA ARTIFICIAL</v>
      </c>
      <c r="G818">
        <f>CompartenDetalle!G818</f>
        <v>0</v>
      </c>
      <c r="I818" t="str">
        <f>_xlfn.CONCAT(CompartenDetalle!H818," - ",CompartenDetalle!I818," - ",CompartenDetalle!J818)</f>
        <v xml:space="preserve"> -  - </v>
      </c>
      <c r="K818">
        <v>82</v>
      </c>
      <c r="L818">
        <v>13</v>
      </c>
      <c r="M818">
        <v>69</v>
      </c>
      <c r="N818">
        <f t="shared" si="60"/>
        <v>0</v>
      </c>
      <c r="O818">
        <f t="shared" si="61"/>
        <v>1</v>
      </c>
      <c r="P818" t="str">
        <f t="shared" si="62"/>
        <v>OK</v>
      </c>
      <c r="Q818">
        <f t="shared" si="64"/>
        <v>0</v>
      </c>
      <c r="R818" t="str">
        <f t="shared" si="63"/>
        <v/>
      </c>
      <c r="S818" t="str">
        <f>IF(CompartenDetalle!G818="","",IF(ISNUMBER(SEARCH("DOBLE GRADO",G818)),"","1"))</f>
        <v/>
      </c>
      <c r="T818" t="str">
        <f>IF(N818=CompartenDetalle!N818,"","*")</f>
        <v/>
      </c>
      <c r="U818" t="str">
        <f>IF(O818=CompartenDetalle!O818,"","*")</f>
        <v/>
      </c>
      <c r="V818" t="str">
        <f>IF(P818=CompartenDetalle!P818,"","*")</f>
        <v/>
      </c>
      <c r="W818" t="str">
        <f>IF(Q818=CompartenDetalle!Q818,"","*")</f>
        <v/>
      </c>
      <c r="X818" t="str">
        <f>IF(R818=CompartenDetalle!R818,"","*")</f>
        <v/>
      </c>
      <c r="Y818" t="str">
        <f>IF(S818=CompartenDetalle!S818,"","*")</f>
        <v/>
      </c>
    </row>
    <row r="819" spans="4:25" hidden="1">
      <c r="D819" t="str">
        <f>_xlfn.CONCAT(CompartenDetalle!C819," - ",CompartenDetalle!D819," - ",CompartenDetalle!E819)</f>
        <v>3 - 2285027 - MALWARE Y AMENAZAS DIRIGIDAS</v>
      </c>
      <c r="G819">
        <f>CompartenDetalle!G819</f>
        <v>0</v>
      </c>
      <c r="I819" t="str">
        <f>_xlfn.CONCAT(CompartenDetalle!H819," - ",CompartenDetalle!I819," - ",CompartenDetalle!J819)</f>
        <v xml:space="preserve"> -  - </v>
      </c>
      <c r="K819">
        <v>63</v>
      </c>
      <c r="L819">
        <v>11</v>
      </c>
      <c r="M819">
        <v>52</v>
      </c>
      <c r="N819">
        <f t="shared" si="60"/>
        <v>0</v>
      </c>
      <c r="O819">
        <f t="shared" si="61"/>
        <v>1</v>
      </c>
      <c r="P819" t="str">
        <f t="shared" si="62"/>
        <v>OK</v>
      </c>
      <c r="Q819">
        <f t="shared" si="64"/>
        <v>0</v>
      </c>
      <c r="R819" t="str">
        <f t="shared" si="63"/>
        <v/>
      </c>
      <c r="S819" t="str">
        <f>IF(CompartenDetalle!G819="","",IF(ISNUMBER(SEARCH("DOBLE GRADO",G819)),"","1"))</f>
        <v/>
      </c>
      <c r="T819" t="str">
        <f>IF(N819=CompartenDetalle!N819,"","*")</f>
        <v/>
      </c>
      <c r="U819" t="str">
        <f>IF(O819=CompartenDetalle!O819,"","*")</f>
        <v/>
      </c>
      <c r="V819" t="str">
        <f>IF(P819=CompartenDetalle!P819,"","*")</f>
        <v/>
      </c>
      <c r="W819" t="str">
        <f>IF(Q819=CompartenDetalle!Q819,"","*")</f>
        <v/>
      </c>
      <c r="X819" t="str">
        <f>IF(R819=CompartenDetalle!R819,"","*")</f>
        <v/>
      </c>
      <c r="Y819" t="str">
        <f>IF(S819=CompartenDetalle!S819,"","*")</f>
        <v/>
      </c>
    </row>
    <row r="820" spans="4:25" hidden="1">
      <c r="D820" t="str">
        <f>_xlfn.CONCAT(CompartenDetalle!C820," - ",CompartenDetalle!D820," - ",CompartenDetalle!E820)</f>
        <v>3 - 2285028 - METODOLOGIAS DE DESARROLLO SEGURO</v>
      </c>
      <c r="G820">
        <f>CompartenDetalle!G820</f>
        <v>0</v>
      </c>
      <c r="I820" t="str">
        <f>_xlfn.CONCAT(CompartenDetalle!H820," - ",CompartenDetalle!I820," - ",CompartenDetalle!J820)</f>
        <v xml:space="preserve"> -  - </v>
      </c>
      <c r="K820">
        <v>64</v>
      </c>
      <c r="L820">
        <v>11</v>
      </c>
      <c r="M820">
        <v>53</v>
      </c>
      <c r="N820">
        <f t="shared" si="60"/>
        <v>0</v>
      </c>
      <c r="O820">
        <f t="shared" si="61"/>
        <v>1</v>
      </c>
      <c r="P820" t="str">
        <f t="shared" si="62"/>
        <v>OK</v>
      </c>
      <c r="Q820">
        <f t="shared" si="64"/>
        <v>0</v>
      </c>
      <c r="R820" t="str">
        <f t="shared" si="63"/>
        <v/>
      </c>
      <c r="S820" t="str">
        <f>IF(CompartenDetalle!G820="","",IF(ISNUMBER(SEARCH("DOBLE GRADO",G820)),"","1"))</f>
        <v/>
      </c>
      <c r="T820" t="str">
        <f>IF(N820=CompartenDetalle!N820,"","*")</f>
        <v/>
      </c>
      <c r="U820" t="str">
        <f>IF(O820=CompartenDetalle!O820,"","*")</f>
        <v/>
      </c>
      <c r="V820" t="str">
        <f>IF(P820=CompartenDetalle!P820,"","*")</f>
        <v/>
      </c>
      <c r="W820" t="str">
        <f>IF(Q820=CompartenDetalle!Q820,"","*")</f>
        <v/>
      </c>
      <c r="X820" t="str">
        <f>IF(R820=CompartenDetalle!R820,"","*")</f>
        <v/>
      </c>
      <c r="Y820" t="str">
        <f>IF(S820=CompartenDetalle!S820,"","*")</f>
        <v/>
      </c>
    </row>
    <row r="821" spans="4:25" hidden="1">
      <c r="D821" t="str">
        <f>_xlfn.CONCAT(CompartenDetalle!C821," - ",CompartenDetalle!D821," - ",CompartenDetalle!E821)</f>
        <v>3 - 2285029 - REDES AVANZADAS Y COMPUTACION EN LA NUBE</v>
      </c>
      <c r="G821">
        <f>CompartenDetalle!G821</f>
        <v>0</v>
      </c>
      <c r="I821" t="str">
        <f>_xlfn.CONCAT(CompartenDetalle!H821," - ",CompartenDetalle!I821," - ",CompartenDetalle!J821)</f>
        <v xml:space="preserve"> -  - </v>
      </c>
      <c r="K821">
        <v>61</v>
      </c>
      <c r="L821">
        <v>11</v>
      </c>
      <c r="M821">
        <v>50</v>
      </c>
      <c r="N821">
        <f t="shared" si="60"/>
        <v>0</v>
      </c>
      <c r="O821">
        <f t="shared" si="61"/>
        <v>1</v>
      </c>
      <c r="P821" t="str">
        <f t="shared" si="62"/>
        <v>OK</v>
      </c>
      <c r="Q821">
        <f t="shared" si="64"/>
        <v>0</v>
      </c>
      <c r="R821" t="str">
        <f t="shared" si="63"/>
        <v/>
      </c>
      <c r="S821" t="str">
        <f>IF(CompartenDetalle!G821="","",IF(ISNUMBER(SEARCH("DOBLE GRADO",G821)),"","1"))</f>
        <v/>
      </c>
      <c r="T821" t="str">
        <f>IF(N821=CompartenDetalle!N821,"","*")</f>
        <v/>
      </c>
      <c r="U821" t="str">
        <f>IF(O821=CompartenDetalle!O821,"","*")</f>
        <v/>
      </c>
      <c r="V821" t="str">
        <f>IF(P821=CompartenDetalle!P821,"","*")</f>
        <v/>
      </c>
      <c r="W821" t="str">
        <f>IF(Q821=CompartenDetalle!Q821,"","*")</f>
        <v/>
      </c>
      <c r="X821" t="str">
        <f>IF(R821=CompartenDetalle!R821,"","*")</f>
        <v/>
      </c>
      <c r="Y821" t="str">
        <f>IF(S821=CompartenDetalle!S821,"","*")</f>
        <v/>
      </c>
    </row>
    <row r="822" spans="4:25" hidden="1">
      <c r="D822" t="str">
        <f>_xlfn.CONCAT(CompartenDetalle!C822," - ",CompartenDetalle!D822," - ",CompartenDetalle!E822)</f>
        <v>3 - 2285030 - SISTEMAS DE INFORMACION</v>
      </c>
      <c r="G822">
        <f>CompartenDetalle!G822</f>
        <v>0</v>
      </c>
      <c r="I822" t="str">
        <f>_xlfn.CONCAT(CompartenDetalle!H822," - ",CompartenDetalle!I822," - ",CompartenDetalle!J822)</f>
        <v xml:space="preserve"> -  - </v>
      </c>
      <c r="K822">
        <v>56</v>
      </c>
      <c r="L822">
        <v>10</v>
      </c>
      <c r="M822">
        <v>46</v>
      </c>
      <c r="N822">
        <f t="shared" si="60"/>
        <v>0</v>
      </c>
      <c r="O822">
        <f t="shared" si="61"/>
        <v>1</v>
      </c>
      <c r="P822" t="str">
        <f t="shared" si="62"/>
        <v>OK</v>
      </c>
      <c r="Q822">
        <f t="shared" si="64"/>
        <v>0</v>
      </c>
      <c r="R822" t="str">
        <f t="shared" si="63"/>
        <v/>
      </c>
      <c r="S822" t="str">
        <f>IF(CompartenDetalle!G822="","",IF(ISNUMBER(SEARCH("DOBLE GRADO",G822)),"","1"))</f>
        <v/>
      </c>
      <c r="T822" t="str">
        <f>IF(N822=CompartenDetalle!N822,"","*")</f>
        <v/>
      </c>
      <c r="U822" t="str">
        <f>IF(O822=CompartenDetalle!O822,"","*")</f>
        <v/>
      </c>
      <c r="V822" t="str">
        <f>IF(P822=CompartenDetalle!P822,"","*")</f>
        <v/>
      </c>
      <c r="W822" t="str">
        <f>IF(Q822=CompartenDetalle!Q822,"","*")</f>
        <v/>
      </c>
      <c r="X822" t="str">
        <f>IF(R822=CompartenDetalle!R822,"","*")</f>
        <v/>
      </c>
      <c r="Y822" t="str">
        <f>IF(S822=CompartenDetalle!S822,"","*")</f>
        <v/>
      </c>
    </row>
    <row r="823" spans="4:25" hidden="1">
      <c r="D823" t="str">
        <f>_xlfn.CONCAT(CompartenDetalle!C823," - ",CompartenDetalle!D823," - ",CompartenDetalle!E823)</f>
        <v>3 - 2285031 - VISION ARTIFICIAL APLICADA A LA CIBERSEGURIDAD</v>
      </c>
      <c r="G823">
        <f>CompartenDetalle!G823</f>
        <v>0</v>
      </c>
      <c r="I823" t="str">
        <f>_xlfn.CONCAT(CompartenDetalle!H823," - ",CompartenDetalle!I823," - ",CompartenDetalle!J823)</f>
        <v xml:space="preserve"> -  - </v>
      </c>
      <c r="K823">
        <v>59</v>
      </c>
      <c r="L823">
        <v>9</v>
      </c>
      <c r="M823">
        <v>50</v>
      </c>
      <c r="N823">
        <f t="shared" si="60"/>
        <v>0</v>
      </c>
      <c r="O823">
        <f t="shared" si="61"/>
        <v>1</v>
      </c>
      <c r="P823" t="str">
        <f t="shared" si="62"/>
        <v>OK</v>
      </c>
      <c r="Q823">
        <f t="shared" si="64"/>
        <v>0</v>
      </c>
      <c r="R823" t="str">
        <f t="shared" si="63"/>
        <v/>
      </c>
      <c r="S823" t="str">
        <f>IF(CompartenDetalle!G823="","",IF(ISNUMBER(SEARCH("DOBLE GRADO",G823)),"","1"))</f>
        <v/>
      </c>
      <c r="T823" t="str">
        <f>IF(N823=CompartenDetalle!N823,"","*")</f>
        <v/>
      </c>
      <c r="U823" t="str">
        <f>IF(O823=CompartenDetalle!O823,"","*")</f>
        <v/>
      </c>
      <c r="V823" t="str">
        <f>IF(P823=CompartenDetalle!P823,"","*")</f>
        <v/>
      </c>
      <c r="W823" t="str">
        <f>IF(Q823=CompartenDetalle!Q823,"","*")</f>
        <v/>
      </c>
      <c r="X823" t="str">
        <f>IF(R823=CompartenDetalle!R823,"","*")</f>
        <v/>
      </c>
      <c r="Y823" t="str">
        <f>IF(S823=CompartenDetalle!S823,"","*")</f>
        <v/>
      </c>
    </row>
    <row r="824" spans="4:25" hidden="1">
      <c r="D824" t="str">
        <f>_xlfn.CONCAT(CompartenDetalle!C824," - ",CompartenDetalle!D824," - ",CompartenDetalle!E824)</f>
        <v>4 - 2285032 - AUDITORIA</v>
      </c>
      <c r="G824">
        <f>CompartenDetalle!G824</f>
        <v>0</v>
      </c>
      <c r="I824" t="str">
        <f>_xlfn.CONCAT(CompartenDetalle!H824," - ",CompartenDetalle!I824," - ",CompartenDetalle!J824)</f>
        <v xml:space="preserve"> -  - </v>
      </c>
      <c r="K824">
        <v>52</v>
      </c>
      <c r="L824">
        <v>9</v>
      </c>
      <c r="M824">
        <v>43</v>
      </c>
      <c r="N824">
        <f t="shared" si="60"/>
        <v>0</v>
      </c>
      <c r="O824">
        <f t="shared" si="61"/>
        <v>1</v>
      </c>
      <c r="P824" t="str">
        <f t="shared" si="62"/>
        <v>OK</v>
      </c>
      <c r="Q824">
        <f t="shared" si="64"/>
        <v>0</v>
      </c>
      <c r="R824" t="str">
        <f t="shared" si="63"/>
        <v/>
      </c>
      <c r="S824" t="str">
        <f>IF(CompartenDetalle!G824="","",IF(ISNUMBER(SEARCH("DOBLE GRADO",G824)),"","1"))</f>
        <v/>
      </c>
      <c r="T824" t="str">
        <f>IF(N824=CompartenDetalle!N824,"","*")</f>
        <v/>
      </c>
      <c r="U824" t="str">
        <f>IF(O824=CompartenDetalle!O824,"","*")</f>
        <v/>
      </c>
      <c r="V824" t="str">
        <f>IF(P824=CompartenDetalle!P824,"","*")</f>
        <v/>
      </c>
      <c r="W824" t="str">
        <f>IF(Q824=CompartenDetalle!Q824,"","*")</f>
        <v/>
      </c>
      <c r="X824" t="str">
        <f>IF(R824=CompartenDetalle!R824,"","*")</f>
        <v/>
      </c>
      <c r="Y824" t="str">
        <f>IF(S824=CompartenDetalle!S824,"","*")</f>
        <v/>
      </c>
    </row>
    <row r="825" spans="4:25" hidden="1">
      <c r="D825" t="str">
        <f>_xlfn.CONCAT(CompartenDetalle!C825," - ",CompartenDetalle!D825," - ",CompartenDetalle!E825)</f>
        <v>4 - 2285033 - INTELIGENCIA DE LA SEGURIDAD</v>
      </c>
      <c r="G825">
        <f>CompartenDetalle!G825</f>
        <v>0</v>
      </c>
      <c r="I825" t="str">
        <f>_xlfn.CONCAT(CompartenDetalle!H825," - ",CompartenDetalle!I825," - ",CompartenDetalle!J825)</f>
        <v xml:space="preserve"> -  - </v>
      </c>
      <c r="K825">
        <v>55</v>
      </c>
      <c r="L825">
        <v>8</v>
      </c>
      <c r="M825">
        <v>47</v>
      </c>
      <c r="N825">
        <f t="shared" si="60"/>
        <v>0</v>
      </c>
      <c r="O825">
        <f t="shared" si="61"/>
        <v>1</v>
      </c>
      <c r="P825" t="str">
        <f t="shared" si="62"/>
        <v>OK</v>
      </c>
      <c r="Q825">
        <f t="shared" si="64"/>
        <v>0</v>
      </c>
      <c r="R825" t="str">
        <f t="shared" si="63"/>
        <v/>
      </c>
      <c r="S825" t="str">
        <f>IF(CompartenDetalle!G825="","",IF(ISNUMBER(SEARCH("DOBLE GRADO",G825)),"","1"))</f>
        <v/>
      </c>
      <c r="T825" t="str">
        <f>IF(N825=CompartenDetalle!N825,"","*")</f>
        <v/>
      </c>
      <c r="U825" t="str">
        <f>IF(O825=CompartenDetalle!O825,"","*")</f>
        <v/>
      </c>
      <c r="V825" t="str">
        <f>IF(P825=CompartenDetalle!P825,"","*")</f>
        <v/>
      </c>
      <c r="W825" t="str">
        <f>IF(Q825=CompartenDetalle!Q825,"","*")</f>
        <v/>
      </c>
      <c r="X825" t="str">
        <f>IF(R825=CompartenDetalle!R825,"","*")</f>
        <v/>
      </c>
      <c r="Y825" t="str">
        <f>IF(S825=CompartenDetalle!S825,"","*")</f>
        <v/>
      </c>
    </row>
    <row r="826" spans="4:25" hidden="1">
      <c r="D826" t="str">
        <f>_xlfn.CONCAT(CompartenDetalle!C826," - ",CompartenDetalle!D826," - ",CompartenDetalle!E826)</f>
        <v>4 - 2285034 - PENTESTING</v>
      </c>
      <c r="G826">
        <f>CompartenDetalle!G826</f>
        <v>0</v>
      </c>
      <c r="I826" t="str">
        <f>_xlfn.CONCAT(CompartenDetalle!H826," - ",CompartenDetalle!I826," - ",CompartenDetalle!J826)</f>
        <v xml:space="preserve"> -  - </v>
      </c>
      <c r="K826">
        <v>52</v>
      </c>
      <c r="L826">
        <v>8</v>
      </c>
      <c r="M826">
        <v>44</v>
      </c>
      <c r="N826">
        <f t="shared" si="60"/>
        <v>0</v>
      </c>
      <c r="O826">
        <f t="shared" si="61"/>
        <v>1</v>
      </c>
      <c r="P826" t="str">
        <f t="shared" si="62"/>
        <v>OK</v>
      </c>
      <c r="Q826">
        <f t="shared" si="64"/>
        <v>0</v>
      </c>
      <c r="R826" t="str">
        <f t="shared" si="63"/>
        <v/>
      </c>
      <c r="S826" t="str">
        <f>IF(CompartenDetalle!G826="","",IF(ISNUMBER(SEARCH("DOBLE GRADO",G826)),"","1"))</f>
        <v/>
      </c>
      <c r="T826" t="str">
        <f>IF(N826=CompartenDetalle!N826,"","*")</f>
        <v/>
      </c>
      <c r="U826" t="str">
        <f>IF(O826=CompartenDetalle!O826,"","*")</f>
        <v/>
      </c>
      <c r="V826" t="str">
        <f>IF(P826=CompartenDetalle!P826,"","*")</f>
        <v/>
      </c>
      <c r="W826" t="str">
        <f>IF(Q826=CompartenDetalle!Q826,"","*")</f>
        <v/>
      </c>
      <c r="X826" t="str">
        <f>IF(R826=CompartenDetalle!R826,"","*")</f>
        <v/>
      </c>
      <c r="Y826" t="str">
        <f>IF(S826=CompartenDetalle!S826,"","*")</f>
        <v/>
      </c>
    </row>
    <row r="827" spans="4:25" hidden="1">
      <c r="D827" t="str">
        <f>_xlfn.CONCAT(CompartenDetalle!C827," - ",CompartenDetalle!D827," - ",CompartenDetalle!E827)</f>
        <v>4 - 2285035 - RECONOCIMIENTO ACADEMICO DE CREDITOS</v>
      </c>
      <c r="G827">
        <f>CompartenDetalle!G827</f>
        <v>0</v>
      </c>
      <c r="I827" t="str">
        <f>_xlfn.CONCAT(CompartenDetalle!H827," - ",CompartenDetalle!I827," - ",CompartenDetalle!J827)</f>
        <v xml:space="preserve"> -  - </v>
      </c>
      <c r="K827">
        <v>46</v>
      </c>
      <c r="L827">
        <v>6</v>
      </c>
      <c r="M827">
        <v>40</v>
      </c>
      <c r="N827">
        <f t="shared" si="60"/>
        <v>0</v>
      </c>
      <c r="O827">
        <f t="shared" si="61"/>
        <v>1</v>
      </c>
      <c r="P827" t="str">
        <f t="shared" si="62"/>
        <v>OK</v>
      </c>
      <c r="Q827">
        <f t="shared" si="64"/>
        <v>0</v>
      </c>
      <c r="R827" t="str">
        <f t="shared" si="63"/>
        <v/>
      </c>
      <c r="S827" t="str">
        <f>IF(CompartenDetalle!G827="","",IF(ISNUMBER(SEARCH("DOBLE GRADO",G827)),"","1"))</f>
        <v/>
      </c>
      <c r="T827" t="str">
        <f>IF(N827=CompartenDetalle!N827,"","*")</f>
        <v/>
      </c>
      <c r="U827" t="str">
        <f>IF(O827=CompartenDetalle!O827,"","*")</f>
        <v/>
      </c>
      <c r="V827" t="str">
        <f>IF(P827=CompartenDetalle!P827,"","*")</f>
        <v/>
      </c>
      <c r="W827" t="str">
        <f>IF(Q827=CompartenDetalle!Q827,"","*")</f>
        <v/>
      </c>
      <c r="X827" t="str">
        <f>IF(R827=CompartenDetalle!R827,"","*")</f>
        <v/>
      </c>
      <c r="Y827" t="str">
        <f>IF(S827=CompartenDetalle!S827,"","*")</f>
        <v/>
      </c>
    </row>
    <row r="828" spans="4:25" hidden="1">
      <c r="D828" t="str">
        <f>_xlfn.CONCAT(CompartenDetalle!C828," - ",CompartenDetalle!D828," - ",CompartenDetalle!E828)</f>
        <v>4 - 2285036 - ANALISIS Y GESTION DEL RIESGO</v>
      </c>
      <c r="G828">
        <f>CompartenDetalle!G828</f>
        <v>0</v>
      </c>
      <c r="I828" t="str">
        <f>_xlfn.CONCAT(CompartenDetalle!H828," - ",CompartenDetalle!I828," - ",CompartenDetalle!J828)</f>
        <v xml:space="preserve"> -  - </v>
      </c>
      <c r="K828">
        <v>50</v>
      </c>
      <c r="L828">
        <v>6</v>
      </c>
      <c r="M828">
        <v>44</v>
      </c>
      <c r="N828">
        <f t="shared" si="60"/>
        <v>0</v>
      </c>
      <c r="O828">
        <f t="shared" si="61"/>
        <v>1</v>
      </c>
      <c r="P828" t="str">
        <f t="shared" si="62"/>
        <v>OK</v>
      </c>
      <c r="Q828">
        <f t="shared" si="64"/>
        <v>0</v>
      </c>
      <c r="R828" t="str">
        <f t="shared" si="63"/>
        <v/>
      </c>
      <c r="S828" t="str">
        <f>IF(CompartenDetalle!G828="","",IF(ISNUMBER(SEARCH("DOBLE GRADO",G828)),"","1"))</f>
        <v/>
      </c>
      <c r="T828" t="str">
        <f>IF(N828=CompartenDetalle!N828,"","*")</f>
        <v/>
      </c>
      <c r="U828" t="str">
        <f>IF(O828=CompartenDetalle!O828,"","*")</f>
        <v/>
      </c>
      <c r="V828" t="str">
        <f>IF(P828=CompartenDetalle!P828,"","*")</f>
        <v/>
      </c>
      <c r="W828" t="str">
        <f>IF(Q828=CompartenDetalle!Q828,"","*")</f>
        <v/>
      </c>
      <c r="X828" t="str">
        <f>IF(R828=CompartenDetalle!R828,"","*")</f>
        <v/>
      </c>
      <c r="Y828" t="str">
        <f>IF(S828=CompartenDetalle!S828,"","*")</f>
        <v/>
      </c>
    </row>
    <row r="829" spans="4:25" hidden="1">
      <c r="D829" t="str">
        <f>_xlfn.CONCAT(CompartenDetalle!C829," - ",CompartenDetalle!D829," - ",CompartenDetalle!E829)</f>
        <v>4 - 2285037 - PROTECCION DE INFRAESTRUCTURAS CRITICAS</v>
      </c>
      <c r="G829">
        <f>CompartenDetalle!G829</f>
        <v>0</v>
      </c>
      <c r="I829" t="str">
        <f>_xlfn.CONCAT(CompartenDetalle!H829," - ",CompartenDetalle!I829," - ",CompartenDetalle!J829)</f>
        <v xml:space="preserve"> -  - </v>
      </c>
      <c r="K829">
        <v>54</v>
      </c>
      <c r="L829">
        <v>10</v>
      </c>
      <c r="M829">
        <v>44</v>
      </c>
      <c r="N829">
        <f t="shared" si="60"/>
        <v>0</v>
      </c>
      <c r="O829">
        <f t="shared" si="61"/>
        <v>1</v>
      </c>
      <c r="P829" t="str">
        <f t="shared" si="62"/>
        <v>OK</v>
      </c>
      <c r="Q829">
        <f t="shared" si="64"/>
        <v>0</v>
      </c>
      <c r="R829" t="str">
        <f t="shared" si="63"/>
        <v/>
      </c>
      <c r="S829" t="str">
        <f>IF(CompartenDetalle!G829="","",IF(ISNUMBER(SEARCH("DOBLE GRADO",G829)),"","1"))</f>
        <v/>
      </c>
      <c r="T829" t="str">
        <f>IF(N829=CompartenDetalle!N829,"","*")</f>
        <v/>
      </c>
      <c r="U829" t="str">
        <f>IF(O829=CompartenDetalle!O829,"","*")</f>
        <v/>
      </c>
      <c r="V829" t="str">
        <f>IF(P829=CompartenDetalle!P829,"","*")</f>
        <v/>
      </c>
      <c r="W829" t="str">
        <f>IF(Q829=CompartenDetalle!Q829,"","*")</f>
        <v/>
      </c>
      <c r="X829" t="str">
        <f>IF(R829=CompartenDetalle!R829,"","*")</f>
        <v/>
      </c>
      <c r="Y829" t="str">
        <f>IF(S829=CompartenDetalle!S829,"","*")</f>
        <v/>
      </c>
    </row>
    <row r="830" spans="4:25" hidden="1">
      <c r="D830" t="str">
        <f>_xlfn.CONCAT(CompartenDetalle!C830," - ",CompartenDetalle!D830," - ",CompartenDetalle!E830)</f>
        <v>4 - 2285038 - REGULACION Y GOBERNANZA DE LA SEGURIDAD</v>
      </c>
      <c r="G830">
        <f>CompartenDetalle!G830</f>
        <v>0</v>
      </c>
      <c r="I830" t="str">
        <f>_xlfn.CONCAT(CompartenDetalle!H830," - ",CompartenDetalle!I830," - ",CompartenDetalle!J830)</f>
        <v xml:space="preserve"> -  - </v>
      </c>
      <c r="K830">
        <v>52</v>
      </c>
      <c r="L830">
        <v>7</v>
      </c>
      <c r="M830">
        <v>45</v>
      </c>
      <c r="N830">
        <f t="shared" si="60"/>
        <v>0</v>
      </c>
      <c r="O830">
        <f t="shared" si="61"/>
        <v>1</v>
      </c>
      <c r="P830" t="str">
        <f t="shared" si="62"/>
        <v>OK</v>
      </c>
      <c r="Q830">
        <f t="shared" si="64"/>
        <v>0</v>
      </c>
      <c r="R830" t="str">
        <f t="shared" si="63"/>
        <v/>
      </c>
      <c r="S830" t="str">
        <f>IF(CompartenDetalle!G830="","",IF(ISNUMBER(SEARCH("DOBLE GRADO",G830)),"","1"))</f>
        <v/>
      </c>
      <c r="T830" t="str">
        <f>IF(N830=CompartenDetalle!N830,"","*")</f>
        <v/>
      </c>
      <c r="U830" t="str">
        <f>IF(O830=CompartenDetalle!O830,"","*")</f>
        <v/>
      </c>
      <c r="V830" t="str">
        <f>IF(P830=CompartenDetalle!P830,"","*")</f>
        <v/>
      </c>
      <c r="W830" t="str">
        <f>IF(Q830=CompartenDetalle!Q830,"","*")</f>
        <v/>
      </c>
      <c r="X830" t="str">
        <f>IF(R830=CompartenDetalle!R830,"","*")</f>
        <v/>
      </c>
      <c r="Y830" t="str">
        <f>IF(S830=CompartenDetalle!S830,"","*")</f>
        <v/>
      </c>
    </row>
    <row r="831" spans="4:25" hidden="1">
      <c r="D831" t="str">
        <f>_xlfn.CONCAT(CompartenDetalle!C831," - ",CompartenDetalle!D831," - ",CompartenDetalle!E831)</f>
        <v>4 - 2285039 - PRACTICAS EXTERNAS</v>
      </c>
      <c r="G831">
        <f>CompartenDetalle!G831</f>
        <v>0</v>
      </c>
      <c r="I831" t="str">
        <f>_xlfn.CONCAT(CompartenDetalle!H831," - ",CompartenDetalle!I831," - ",CompartenDetalle!J831)</f>
        <v xml:space="preserve"> -  - </v>
      </c>
      <c r="K831">
        <v>46</v>
      </c>
      <c r="L831">
        <v>7</v>
      </c>
      <c r="M831">
        <v>39</v>
      </c>
      <c r="N831">
        <f t="shared" si="60"/>
        <v>0</v>
      </c>
      <c r="O831">
        <f t="shared" si="61"/>
        <v>1</v>
      </c>
      <c r="P831" t="str">
        <f t="shared" si="62"/>
        <v>OK</v>
      </c>
      <c r="Q831">
        <f t="shared" si="64"/>
        <v>0</v>
      </c>
      <c r="R831" t="str">
        <f t="shared" si="63"/>
        <v/>
      </c>
      <c r="S831" t="str">
        <f>IF(CompartenDetalle!G831="","",IF(ISNUMBER(SEARCH("DOBLE GRADO",G831)),"","1"))</f>
        <v/>
      </c>
      <c r="T831" t="str">
        <f>IF(N831=CompartenDetalle!N831,"","*")</f>
        <v/>
      </c>
      <c r="U831" t="str">
        <f>IF(O831=CompartenDetalle!O831,"","*")</f>
        <v/>
      </c>
      <c r="V831" t="str">
        <f>IF(P831=CompartenDetalle!P831,"","*")</f>
        <v/>
      </c>
      <c r="W831" t="str">
        <f>IF(Q831=CompartenDetalle!Q831,"","*")</f>
        <v/>
      </c>
      <c r="X831" t="str">
        <f>IF(R831=CompartenDetalle!R831,"","*")</f>
        <v/>
      </c>
      <c r="Y831" t="str">
        <f>IF(S831=CompartenDetalle!S831,"","*")</f>
        <v/>
      </c>
    </row>
    <row r="832" spans="4:25" hidden="1">
      <c r="D832" t="str">
        <f>_xlfn.CONCAT(CompartenDetalle!C832," - ",CompartenDetalle!D832," - ",CompartenDetalle!E832)</f>
        <v>4 - 2285040 - TRABAJO FIN DE GRADO</v>
      </c>
      <c r="G832">
        <f>CompartenDetalle!G832</f>
        <v>0</v>
      </c>
      <c r="I832" t="str">
        <f>_xlfn.CONCAT(CompartenDetalle!H832," - ",CompartenDetalle!I832," - ",CompartenDetalle!J832)</f>
        <v xml:space="preserve"> -  - </v>
      </c>
      <c r="K832">
        <v>74</v>
      </c>
      <c r="L832">
        <v>13</v>
      </c>
      <c r="M832">
        <v>61</v>
      </c>
      <c r="N832">
        <f t="shared" si="60"/>
        <v>0</v>
      </c>
      <c r="O832">
        <f t="shared" si="61"/>
        <v>1</v>
      </c>
      <c r="P832" t="str">
        <f t="shared" si="62"/>
        <v>OK</v>
      </c>
      <c r="Q832">
        <f t="shared" si="64"/>
        <v>0</v>
      </c>
      <c r="R832" t="str">
        <f t="shared" si="63"/>
        <v/>
      </c>
      <c r="S832" t="str">
        <f>IF(CompartenDetalle!G832="","",IF(ISNUMBER(SEARCH("DOBLE GRADO",G832)),"","1"))</f>
        <v/>
      </c>
      <c r="T832" t="str">
        <f>IF(N832=CompartenDetalle!N832,"","*")</f>
        <v/>
      </c>
      <c r="U832" t="str">
        <f>IF(O832=CompartenDetalle!O832,"","*")</f>
        <v/>
      </c>
      <c r="V832" t="str">
        <f>IF(P832=CompartenDetalle!P832,"","*")</f>
        <v/>
      </c>
      <c r="W832" t="str">
        <f>IF(Q832=CompartenDetalle!Q832,"","*")</f>
        <v/>
      </c>
      <c r="X832" t="str">
        <f>IF(R832=CompartenDetalle!R832,"","*")</f>
        <v/>
      </c>
      <c r="Y832" t="str">
        <f>IF(S832=CompartenDetalle!S832,"","*")</f>
        <v/>
      </c>
    </row>
    <row r="833" spans="4:25" hidden="1">
      <c r="D833" t="str">
        <f>_xlfn.CONCAT(CompartenDetalle!C833," - ",CompartenDetalle!D833," - ",CompartenDetalle!E833)</f>
        <v>1 - 2315001 - FUNDAMENTOS FISICOS DE LA INFORMATICA</v>
      </c>
      <c r="G833">
        <f>CompartenDetalle!G833</f>
        <v>0</v>
      </c>
      <c r="I833" t="str">
        <f>_xlfn.CONCAT(CompartenDetalle!H833," - ",CompartenDetalle!I833," - ",CompartenDetalle!J833)</f>
        <v xml:space="preserve"> -  - </v>
      </c>
      <c r="K833">
        <v>10</v>
      </c>
      <c r="L833">
        <v>1</v>
      </c>
      <c r="M833">
        <v>9</v>
      </c>
      <c r="N833">
        <f t="shared" si="60"/>
        <v>0</v>
      </c>
      <c r="O833">
        <f t="shared" si="61"/>
        <v>1</v>
      </c>
      <c r="P833" t="str">
        <f t="shared" si="62"/>
        <v>OK</v>
      </c>
      <c r="Q833">
        <f t="shared" si="64"/>
        <v>1</v>
      </c>
      <c r="R833" t="str">
        <f t="shared" si="63"/>
        <v/>
      </c>
      <c r="S833" t="str">
        <f>IF(CompartenDetalle!G833="","",IF(ISNUMBER(SEARCH("DOBLE GRADO",G833)),"","1"))</f>
        <v/>
      </c>
      <c r="T833" t="str">
        <f>IF(N833=CompartenDetalle!N833,"","*")</f>
        <v/>
      </c>
      <c r="U833" t="str">
        <f>IF(O833=CompartenDetalle!O833,"","*")</f>
        <v/>
      </c>
      <c r="V833" t="str">
        <f>IF(P833=CompartenDetalle!P833,"","*")</f>
        <v/>
      </c>
      <c r="W833" t="str">
        <f>IF(Q833=CompartenDetalle!Q833,"","*")</f>
        <v/>
      </c>
      <c r="X833" t="str">
        <f>IF(R833=CompartenDetalle!R833,"","*")</f>
        <v/>
      </c>
      <c r="Y833" t="str">
        <f>IF(S833=CompartenDetalle!S833,"","*")</f>
        <v/>
      </c>
    </row>
    <row r="834" spans="4:25" hidden="1">
      <c r="D834" t="str">
        <f>_xlfn.CONCAT(CompartenDetalle!C834," - ",CompartenDetalle!D834," - ",CompartenDetalle!E834)</f>
        <v>1 - 2315002 - INTRODUCCION A LA PROGRAMACION</v>
      </c>
      <c r="G834">
        <f>CompartenDetalle!G834</f>
        <v>0</v>
      </c>
      <c r="I834" t="str">
        <f>_xlfn.CONCAT(CompartenDetalle!H834," - ",CompartenDetalle!I834," - ",CompartenDetalle!J834)</f>
        <v xml:space="preserve"> -  - </v>
      </c>
      <c r="K834">
        <v>9</v>
      </c>
      <c r="L834">
        <v>1</v>
      </c>
      <c r="M834">
        <v>8</v>
      </c>
      <c r="N834">
        <f t="shared" si="60"/>
        <v>0</v>
      </c>
      <c r="O834">
        <f t="shared" si="61"/>
        <v>1</v>
      </c>
      <c r="P834" t="str">
        <f t="shared" si="62"/>
        <v>OK</v>
      </c>
      <c r="Q834">
        <f t="shared" si="64"/>
        <v>1</v>
      </c>
      <c r="R834" t="str">
        <f t="shared" si="63"/>
        <v/>
      </c>
      <c r="S834" t="str">
        <f>IF(CompartenDetalle!G834="","",IF(ISNUMBER(SEARCH("DOBLE GRADO",G834)),"","1"))</f>
        <v/>
      </c>
      <c r="T834" t="str">
        <f>IF(N834=CompartenDetalle!N834,"","*")</f>
        <v/>
      </c>
      <c r="U834" t="str">
        <f>IF(O834=CompartenDetalle!O834,"","*")</f>
        <v/>
      </c>
      <c r="V834" t="str">
        <f>IF(P834=CompartenDetalle!P834,"","*")</f>
        <v/>
      </c>
      <c r="W834" t="str">
        <f>IF(Q834=CompartenDetalle!Q834,"","*")</f>
        <v/>
      </c>
      <c r="X834" t="str">
        <f>IF(R834=CompartenDetalle!R834,"","*")</f>
        <v/>
      </c>
      <c r="Y834" t="str">
        <f>IF(S834=CompartenDetalle!S834,"","*")</f>
        <v/>
      </c>
    </row>
    <row r="835" spans="4:25" hidden="1">
      <c r="D835" t="str">
        <f>_xlfn.CONCAT(CompartenDetalle!C835," - ",CompartenDetalle!D835," - ",CompartenDetalle!E835)</f>
        <v>1 - 2315003 - LOGICA</v>
      </c>
      <c r="G835">
        <f>CompartenDetalle!G835</f>
        <v>0</v>
      </c>
      <c r="I835" t="str">
        <f>_xlfn.CONCAT(CompartenDetalle!H835," - ",CompartenDetalle!I835," - ",CompartenDetalle!J835)</f>
        <v xml:space="preserve"> -  - </v>
      </c>
      <c r="K835">
        <v>8</v>
      </c>
      <c r="L835">
        <v>1</v>
      </c>
      <c r="M835">
        <v>7</v>
      </c>
      <c r="N835">
        <f t="shared" ref="N835:N898" si="65">IF(I835&lt;&gt;" -  - ",COUNTIF($I$2:$I$1176,I835),0)</f>
        <v>0</v>
      </c>
      <c r="O835">
        <f t="shared" ref="O835:O898" si="66">COUNTIF($D$2:$D$1176,D835)</f>
        <v>1</v>
      </c>
      <c r="P835" t="str">
        <f t="shared" ref="P835:P898" si="67">IF(I835=D835,1,"OK")</f>
        <v>OK</v>
      </c>
      <c r="Q835">
        <f t="shared" si="64"/>
        <v>1</v>
      </c>
      <c r="R835" t="str">
        <f t="shared" ref="R835:R898" si="68">IF(I835=" -  - ","",COUNTIF($D$2:$D$1176,I835))</f>
        <v/>
      </c>
      <c r="S835" t="str">
        <f>IF(CompartenDetalle!G835="","",IF(ISNUMBER(SEARCH("DOBLE GRADO",G835)),"","1"))</f>
        <v/>
      </c>
      <c r="T835" t="str">
        <f>IF(N835=CompartenDetalle!N835,"","*")</f>
        <v/>
      </c>
      <c r="U835" t="str">
        <f>IF(O835=CompartenDetalle!O835,"","*")</f>
        <v/>
      </c>
      <c r="V835" t="str">
        <f>IF(P835=CompartenDetalle!P835,"","*")</f>
        <v/>
      </c>
      <c r="W835" t="str">
        <f>IF(Q835=CompartenDetalle!Q835,"","*")</f>
        <v/>
      </c>
      <c r="X835" t="str">
        <f>IF(R835=CompartenDetalle!R835,"","*")</f>
        <v/>
      </c>
      <c r="Y835" t="str">
        <f>IF(S835=CompartenDetalle!S835,"","*")</f>
        <v/>
      </c>
    </row>
    <row r="836" spans="4:25" hidden="1">
      <c r="D836" t="str">
        <f>_xlfn.CONCAT(CompartenDetalle!C836," - ",CompartenDetalle!D836," - ",CompartenDetalle!E836)</f>
        <v>1 - 2315004 - ALGEBRA LINEAL</v>
      </c>
      <c r="G836">
        <f>CompartenDetalle!G836</f>
        <v>0</v>
      </c>
      <c r="I836" t="str">
        <f>_xlfn.CONCAT(CompartenDetalle!H836," - ",CompartenDetalle!I836," - ",CompartenDetalle!J836)</f>
        <v xml:space="preserve"> -  - </v>
      </c>
      <c r="K836">
        <v>9</v>
      </c>
      <c r="L836">
        <v>1</v>
      </c>
      <c r="M836">
        <v>8</v>
      </c>
      <c r="N836">
        <f t="shared" si="65"/>
        <v>0</v>
      </c>
      <c r="O836">
        <f t="shared" si="66"/>
        <v>1</v>
      </c>
      <c r="P836" t="str">
        <f t="shared" si="67"/>
        <v>OK</v>
      </c>
      <c r="Q836">
        <f t="shared" ref="Q836:Q899" si="69">COUNTIF($I$2:$I$1176,D836)</f>
        <v>1</v>
      </c>
      <c r="R836" t="str">
        <f t="shared" si="68"/>
        <v/>
      </c>
      <c r="S836" t="str">
        <f>IF(CompartenDetalle!G836="","",IF(ISNUMBER(SEARCH("DOBLE GRADO",G836)),"","1"))</f>
        <v/>
      </c>
      <c r="T836" t="str">
        <f>IF(N836=CompartenDetalle!N836,"","*")</f>
        <v/>
      </c>
      <c r="U836" t="str">
        <f>IF(O836=CompartenDetalle!O836,"","*")</f>
        <v/>
      </c>
      <c r="V836" t="str">
        <f>IF(P836=CompartenDetalle!P836,"","*")</f>
        <v/>
      </c>
      <c r="W836" t="str">
        <f>IF(Q836=CompartenDetalle!Q836,"","*")</f>
        <v/>
      </c>
      <c r="X836" t="str">
        <f>IF(R836=CompartenDetalle!R836,"","*")</f>
        <v/>
      </c>
      <c r="Y836" t="str">
        <f>IF(S836=CompartenDetalle!S836,"","*")</f>
        <v/>
      </c>
    </row>
    <row r="837" spans="4:25" hidden="1">
      <c r="D837" t="str">
        <f>_xlfn.CONCAT(CompartenDetalle!C837," - ",CompartenDetalle!D837," - ",CompartenDetalle!E837)</f>
        <v>1 - 2315005 - HISTORIA DE LA CIENCIA Y LAS MATEMATICAS</v>
      </c>
      <c r="G837">
        <f>CompartenDetalle!G837</f>
        <v>0</v>
      </c>
      <c r="I837" t="str">
        <f>_xlfn.CONCAT(CompartenDetalle!H837," - ",CompartenDetalle!I837," - ",CompartenDetalle!J837)</f>
        <v xml:space="preserve"> -  - </v>
      </c>
      <c r="K837">
        <v>8</v>
      </c>
      <c r="L837">
        <v>1</v>
      </c>
      <c r="M837">
        <v>7</v>
      </c>
      <c r="N837">
        <f t="shared" si="65"/>
        <v>0</v>
      </c>
      <c r="O837">
        <f t="shared" si="66"/>
        <v>1</v>
      </c>
      <c r="P837" t="str">
        <f t="shared" si="67"/>
        <v>OK</v>
      </c>
      <c r="Q837">
        <f t="shared" si="69"/>
        <v>1</v>
      </c>
      <c r="R837" t="str">
        <f t="shared" si="68"/>
        <v/>
      </c>
      <c r="S837" t="str">
        <f>IF(CompartenDetalle!G837="","",IF(ISNUMBER(SEARCH("DOBLE GRADO",G837)),"","1"))</f>
        <v/>
      </c>
      <c r="T837" t="str">
        <f>IF(N837=CompartenDetalle!N837,"","*")</f>
        <v/>
      </c>
      <c r="U837" t="str">
        <f>IF(O837=CompartenDetalle!O837,"","*")</f>
        <v/>
      </c>
      <c r="V837" t="str">
        <f>IF(P837=CompartenDetalle!P837,"","*")</f>
        <v/>
      </c>
      <c r="W837" t="str">
        <f>IF(Q837=CompartenDetalle!Q837,"","*")</f>
        <v/>
      </c>
      <c r="X837" t="str">
        <f>IF(R837=CompartenDetalle!R837,"","*")</f>
        <v/>
      </c>
      <c r="Y837" t="str">
        <f>IF(S837=CompartenDetalle!S837,"","*")</f>
        <v/>
      </c>
    </row>
    <row r="838" spans="4:25" hidden="1">
      <c r="D838" t="str">
        <f>_xlfn.CONCAT(CompartenDetalle!C838," - ",CompartenDetalle!D838," - ",CompartenDetalle!E838)</f>
        <v>1 - 2315006 - MATEMATICA DISCRETA</v>
      </c>
      <c r="G838">
        <f>CompartenDetalle!G838</f>
        <v>0</v>
      </c>
      <c r="I838" t="str">
        <f>_xlfn.CONCAT(CompartenDetalle!H838," - ",CompartenDetalle!I838," - ",CompartenDetalle!J838)</f>
        <v xml:space="preserve"> -  - </v>
      </c>
      <c r="K838">
        <v>9</v>
      </c>
      <c r="L838">
        <v>1</v>
      </c>
      <c r="M838">
        <v>8</v>
      </c>
      <c r="N838">
        <f t="shared" si="65"/>
        <v>0</v>
      </c>
      <c r="O838">
        <f t="shared" si="66"/>
        <v>1</v>
      </c>
      <c r="P838" t="str">
        <f t="shared" si="67"/>
        <v>OK</v>
      </c>
      <c r="Q838">
        <f t="shared" si="69"/>
        <v>1</v>
      </c>
      <c r="R838" t="str">
        <f t="shared" si="68"/>
        <v/>
      </c>
      <c r="S838" t="str">
        <f>IF(CompartenDetalle!G838="","",IF(ISNUMBER(SEARCH("DOBLE GRADO",G838)),"","1"))</f>
        <v/>
      </c>
      <c r="T838" t="str">
        <f>IF(N838=CompartenDetalle!N838,"","*")</f>
        <v/>
      </c>
      <c r="U838" t="str">
        <f>IF(O838=CompartenDetalle!O838,"","*")</f>
        <v/>
      </c>
      <c r="V838" t="str">
        <f>IF(P838=CompartenDetalle!P838,"","*")</f>
        <v/>
      </c>
      <c r="W838" t="str">
        <f>IF(Q838=CompartenDetalle!Q838,"","*")</f>
        <v/>
      </c>
      <c r="X838" t="str">
        <f>IF(R838=CompartenDetalle!R838,"","*")</f>
        <v/>
      </c>
      <c r="Y838" t="str">
        <f>IF(S838=CompartenDetalle!S838,"","*")</f>
        <v/>
      </c>
    </row>
    <row r="839" spans="4:25" hidden="1">
      <c r="D839" t="str">
        <f>_xlfn.CONCAT(CompartenDetalle!C839," - ",CompartenDetalle!D839," - ",CompartenDetalle!E839)</f>
        <v>1 - 2315007 - PRINCIPIOS JURIDICOS BASICOS, DEONTOLOGIA PROFESIONAL E IGUALDAD</v>
      </c>
      <c r="G839">
        <f>CompartenDetalle!G839</f>
        <v>0</v>
      </c>
      <c r="I839" t="str">
        <f>_xlfn.CONCAT(CompartenDetalle!H839," - ",CompartenDetalle!I839," - ",CompartenDetalle!J839)</f>
        <v xml:space="preserve"> -  - </v>
      </c>
      <c r="K839">
        <v>8</v>
      </c>
      <c r="L839">
        <v>1</v>
      </c>
      <c r="M839">
        <v>7</v>
      </c>
      <c r="N839">
        <f t="shared" si="65"/>
        <v>0</v>
      </c>
      <c r="O839">
        <f t="shared" si="66"/>
        <v>1</v>
      </c>
      <c r="P839" t="str">
        <f t="shared" si="67"/>
        <v>OK</v>
      </c>
      <c r="Q839">
        <f t="shared" si="69"/>
        <v>1</v>
      </c>
      <c r="R839" t="str">
        <f t="shared" si="68"/>
        <v/>
      </c>
      <c r="S839" t="str">
        <f>IF(CompartenDetalle!G839="","",IF(ISNUMBER(SEARCH("DOBLE GRADO",G839)),"","1"))</f>
        <v/>
      </c>
      <c r="T839" t="str">
        <f>IF(N839=CompartenDetalle!N839,"","*")</f>
        <v/>
      </c>
      <c r="U839" t="str">
        <f>IF(O839=CompartenDetalle!O839,"","*")</f>
        <v/>
      </c>
      <c r="V839" t="str">
        <f>IF(P839=CompartenDetalle!P839,"","*")</f>
        <v/>
      </c>
      <c r="W839" t="str">
        <f>IF(Q839=CompartenDetalle!Q839,"","*")</f>
        <v/>
      </c>
      <c r="X839" t="str">
        <f>IF(R839=CompartenDetalle!R839,"","*")</f>
        <v/>
      </c>
      <c r="Y839" t="str">
        <f>IF(S839=CompartenDetalle!S839,"","*")</f>
        <v/>
      </c>
    </row>
    <row r="840" spans="4:25" hidden="1">
      <c r="D840" t="str">
        <f>_xlfn.CONCAT(CompartenDetalle!C840," - ",CompartenDetalle!D840," - ",CompartenDetalle!E840)</f>
        <v>1 - 2315008 - ESTRUCTURAS DE DATOS</v>
      </c>
      <c r="G840">
        <f>CompartenDetalle!G840</f>
        <v>0</v>
      </c>
      <c r="I840" t="str">
        <f>_xlfn.CONCAT(CompartenDetalle!H840," - ",CompartenDetalle!I840," - ",CompartenDetalle!J840)</f>
        <v xml:space="preserve"> -  - </v>
      </c>
      <c r="K840">
        <v>11</v>
      </c>
      <c r="L840">
        <v>1</v>
      </c>
      <c r="M840">
        <v>10</v>
      </c>
      <c r="N840">
        <f t="shared" si="65"/>
        <v>0</v>
      </c>
      <c r="O840">
        <f t="shared" si="66"/>
        <v>1</v>
      </c>
      <c r="P840" t="str">
        <f t="shared" si="67"/>
        <v>OK</v>
      </c>
      <c r="Q840">
        <f t="shared" si="69"/>
        <v>1</v>
      </c>
      <c r="R840" t="str">
        <f t="shared" si="68"/>
        <v/>
      </c>
      <c r="S840" t="str">
        <f>IF(CompartenDetalle!G840="","",IF(ISNUMBER(SEARCH("DOBLE GRADO",G840)),"","1"))</f>
        <v/>
      </c>
      <c r="T840" t="str">
        <f>IF(N840=CompartenDetalle!N840,"","*")</f>
        <v/>
      </c>
      <c r="U840" t="str">
        <f>IF(O840=CompartenDetalle!O840,"","*")</f>
        <v/>
      </c>
      <c r="V840" t="str">
        <f>IF(P840=CompartenDetalle!P840,"","*")</f>
        <v/>
      </c>
      <c r="W840" t="str">
        <f>IF(Q840=CompartenDetalle!Q840,"","*")</f>
        <v/>
      </c>
      <c r="X840" t="str">
        <f>IF(R840=CompartenDetalle!R840,"","*")</f>
        <v/>
      </c>
      <c r="Y840" t="str">
        <f>IF(S840=CompartenDetalle!S840,"","*")</f>
        <v/>
      </c>
    </row>
    <row r="841" spans="4:25" hidden="1">
      <c r="D841" t="str">
        <f>_xlfn.CONCAT(CompartenDetalle!C841," - ",CompartenDetalle!D841," - ",CompartenDetalle!E841)</f>
        <v>1 - 2315009 - FUNDAMENTOS DE COMPUTADORES</v>
      </c>
      <c r="G841">
        <f>CompartenDetalle!G841</f>
        <v>0</v>
      </c>
      <c r="I841" t="str">
        <f>_xlfn.CONCAT(CompartenDetalle!H841," - ",CompartenDetalle!I841," - ",CompartenDetalle!J841)</f>
        <v xml:space="preserve"> -  - </v>
      </c>
      <c r="K841">
        <v>8</v>
      </c>
      <c r="L841">
        <v>1</v>
      </c>
      <c r="M841">
        <v>7</v>
      </c>
      <c r="N841">
        <f t="shared" si="65"/>
        <v>0</v>
      </c>
      <c r="O841">
        <f t="shared" si="66"/>
        <v>1</v>
      </c>
      <c r="P841" t="str">
        <f t="shared" si="67"/>
        <v>OK</v>
      </c>
      <c r="Q841">
        <f t="shared" si="69"/>
        <v>1</v>
      </c>
      <c r="R841" t="str">
        <f t="shared" si="68"/>
        <v/>
      </c>
      <c r="S841" t="str">
        <f>IF(CompartenDetalle!G841="","",IF(ISNUMBER(SEARCH("DOBLE GRADO",G841)),"","1"))</f>
        <v/>
      </c>
      <c r="T841" t="str">
        <f>IF(N841=CompartenDetalle!N841,"","*")</f>
        <v/>
      </c>
      <c r="U841" t="str">
        <f>IF(O841=CompartenDetalle!O841,"","*")</f>
        <v/>
      </c>
      <c r="V841" t="str">
        <f>IF(P841=CompartenDetalle!P841,"","*")</f>
        <v/>
      </c>
      <c r="W841" t="str">
        <f>IF(Q841=CompartenDetalle!Q841,"","*")</f>
        <v/>
      </c>
      <c r="X841" t="str">
        <f>IF(R841=CompartenDetalle!R841,"","*")</f>
        <v/>
      </c>
      <c r="Y841" t="str">
        <f>IF(S841=CompartenDetalle!S841,"","*")</f>
        <v/>
      </c>
    </row>
    <row r="842" spans="4:25" hidden="1">
      <c r="D842" t="str">
        <f>_xlfn.CONCAT(CompartenDetalle!C842," - ",CompartenDetalle!D842," - ",CompartenDetalle!E842)</f>
        <v>1 - 2315010 - CALCULO</v>
      </c>
      <c r="G842">
        <f>CompartenDetalle!G842</f>
        <v>0</v>
      </c>
      <c r="I842" t="str">
        <f>_xlfn.CONCAT(CompartenDetalle!H842," - ",CompartenDetalle!I842," - ",CompartenDetalle!J842)</f>
        <v xml:space="preserve"> -  - </v>
      </c>
      <c r="K842">
        <v>10</v>
      </c>
      <c r="L842">
        <v>1</v>
      </c>
      <c r="M842">
        <v>9</v>
      </c>
      <c r="N842">
        <f t="shared" si="65"/>
        <v>0</v>
      </c>
      <c r="O842">
        <f t="shared" si="66"/>
        <v>1</v>
      </c>
      <c r="P842" t="str">
        <f t="shared" si="67"/>
        <v>OK</v>
      </c>
      <c r="Q842">
        <f t="shared" si="69"/>
        <v>1</v>
      </c>
      <c r="R842" t="str">
        <f t="shared" si="68"/>
        <v/>
      </c>
      <c r="S842" t="str">
        <f>IF(CompartenDetalle!G842="","",IF(ISNUMBER(SEARCH("DOBLE GRADO",G842)),"","1"))</f>
        <v/>
      </c>
      <c r="T842" t="str">
        <f>IF(N842=CompartenDetalle!N842,"","*")</f>
        <v/>
      </c>
      <c r="U842" t="str">
        <f>IF(O842=CompartenDetalle!O842,"","*")</f>
        <v/>
      </c>
      <c r="V842" t="str">
        <f>IF(P842=CompartenDetalle!P842,"","*")</f>
        <v/>
      </c>
      <c r="W842" t="str">
        <f>IF(Q842=CompartenDetalle!Q842,"","*")</f>
        <v/>
      </c>
      <c r="X842" t="str">
        <f>IF(R842=CompartenDetalle!R842,"","*")</f>
        <v/>
      </c>
      <c r="Y842" t="str">
        <f>IF(S842=CompartenDetalle!S842,"","*")</f>
        <v/>
      </c>
    </row>
    <row r="843" spans="4:25" hidden="1">
      <c r="D843" t="str">
        <f>_xlfn.CONCAT(CompartenDetalle!C843," - ",CompartenDetalle!D843," - ",CompartenDetalle!E843)</f>
        <v>1 - 2315011 - ESTRUCTURAS ALGEBRAICAS</v>
      </c>
      <c r="G843">
        <f>CompartenDetalle!G843</f>
        <v>0</v>
      </c>
      <c r="I843" t="str">
        <f>_xlfn.CONCAT(CompartenDetalle!H843," - ",CompartenDetalle!I843," - ",CompartenDetalle!J843)</f>
        <v xml:space="preserve"> -  - </v>
      </c>
      <c r="K843">
        <v>10</v>
      </c>
      <c r="L843">
        <v>1</v>
      </c>
      <c r="M843">
        <v>9</v>
      </c>
      <c r="N843">
        <f t="shared" si="65"/>
        <v>0</v>
      </c>
      <c r="O843">
        <f t="shared" si="66"/>
        <v>1</v>
      </c>
      <c r="P843" t="str">
        <f t="shared" si="67"/>
        <v>OK</v>
      </c>
      <c r="Q843">
        <f t="shared" si="69"/>
        <v>1</v>
      </c>
      <c r="R843" t="str">
        <f t="shared" si="68"/>
        <v/>
      </c>
      <c r="S843" t="str">
        <f>IF(CompartenDetalle!G843="","",IF(ISNUMBER(SEARCH("DOBLE GRADO",G843)),"","1"))</f>
        <v/>
      </c>
      <c r="T843" t="str">
        <f>IF(N843=CompartenDetalle!N843,"","*")</f>
        <v/>
      </c>
      <c r="U843" t="str">
        <f>IF(O843=CompartenDetalle!O843,"","*")</f>
        <v/>
      </c>
      <c r="V843" t="str">
        <f>IF(P843=CompartenDetalle!P843,"","*")</f>
        <v/>
      </c>
      <c r="W843" t="str">
        <f>IF(Q843=CompartenDetalle!Q843,"","*")</f>
        <v/>
      </c>
      <c r="X843" t="str">
        <f>IF(R843=CompartenDetalle!R843,"","*")</f>
        <v/>
      </c>
      <c r="Y843" t="str">
        <f>IF(S843=CompartenDetalle!S843,"","*")</f>
        <v/>
      </c>
    </row>
    <row r="844" spans="4:25" hidden="1">
      <c r="D844" t="str">
        <f>_xlfn.CONCAT(CompartenDetalle!C844," - ",CompartenDetalle!D844," - ",CompartenDetalle!E844)</f>
        <v>2 - 2315012 - BASES DE DATOS</v>
      </c>
      <c r="G844">
        <f>CompartenDetalle!G844</f>
        <v>0</v>
      </c>
      <c r="I844" t="str">
        <f>_xlfn.CONCAT(CompartenDetalle!H844," - ",CompartenDetalle!I844," - ",CompartenDetalle!J844)</f>
        <v xml:space="preserve"> -  - </v>
      </c>
      <c r="K844">
        <v>6</v>
      </c>
      <c r="L844">
        <v>1</v>
      </c>
      <c r="M844">
        <v>5</v>
      </c>
      <c r="N844">
        <f t="shared" si="65"/>
        <v>0</v>
      </c>
      <c r="O844">
        <f t="shared" si="66"/>
        <v>1</v>
      </c>
      <c r="P844" t="str">
        <f t="shared" si="67"/>
        <v>OK</v>
      </c>
      <c r="Q844">
        <f t="shared" si="69"/>
        <v>1</v>
      </c>
      <c r="R844" t="str">
        <f t="shared" si="68"/>
        <v/>
      </c>
      <c r="S844" t="str">
        <f>IF(CompartenDetalle!G844="","",IF(ISNUMBER(SEARCH("DOBLE GRADO",G844)),"","1"))</f>
        <v/>
      </c>
      <c r="T844" t="str">
        <f>IF(N844=CompartenDetalle!N844,"","*")</f>
        <v/>
      </c>
      <c r="U844" t="str">
        <f>IF(O844=CompartenDetalle!O844,"","*")</f>
        <v/>
      </c>
      <c r="V844" t="str">
        <f>IF(P844=CompartenDetalle!P844,"","*")</f>
        <v/>
      </c>
      <c r="W844" t="str">
        <f>IF(Q844=CompartenDetalle!Q844,"","*")</f>
        <v/>
      </c>
      <c r="X844" t="str">
        <f>IF(R844=CompartenDetalle!R844,"","*")</f>
        <v/>
      </c>
      <c r="Y844" t="str">
        <f>IF(S844=CompartenDetalle!S844,"","*")</f>
        <v/>
      </c>
    </row>
    <row r="845" spans="4:25" hidden="1">
      <c r="D845" t="str">
        <f>_xlfn.CONCAT(CompartenDetalle!C845," - ",CompartenDetalle!D845," - ",CompartenDetalle!E845)</f>
        <v>2 - 2315013 - ESTRUCTURA DE COMPUTADORES</v>
      </c>
      <c r="G845">
        <f>CompartenDetalle!G845</f>
        <v>0</v>
      </c>
      <c r="I845" t="str">
        <f>_xlfn.CONCAT(CompartenDetalle!H845," - ",CompartenDetalle!I845," - ",CompartenDetalle!J845)</f>
        <v xml:space="preserve"> -  - </v>
      </c>
      <c r="K845">
        <v>6</v>
      </c>
      <c r="L845">
        <v>1</v>
      </c>
      <c r="M845">
        <v>5</v>
      </c>
      <c r="N845">
        <f t="shared" si="65"/>
        <v>0</v>
      </c>
      <c r="O845">
        <f t="shared" si="66"/>
        <v>1</v>
      </c>
      <c r="P845" t="str">
        <f t="shared" si="67"/>
        <v>OK</v>
      </c>
      <c r="Q845">
        <f t="shared" si="69"/>
        <v>1</v>
      </c>
      <c r="R845" t="str">
        <f t="shared" si="68"/>
        <v/>
      </c>
      <c r="S845" t="str">
        <f>IF(CompartenDetalle!G845="","",IF(ISNUMBER(SEARCH("DOBLE GRADO",G845)),"","1"))</f>
        <v/>
      </c>
      <c r="T845" t="str">
        <f>IF(N845=CompartenDetalle!N845,"","*")</f>
        <v/>
      </c>
      <c r="U845" t="str">
        <f>IF(O845=CompartenDetalle!O845,"","*")</f>
        <v/>
      </c>
      <c r="V845" t="str">
        <f>IF(P845=CompartenDetalle!P845,"","*")</f>
        <v/>
      </c>
      <c r="W845" t="str">
        <f>IF(Q845=CompartenDetalle!Q845,"","*")</f>
        <v/>
      </c>
      <c r="X845" t="str">
        <f>IF(R845=CompartenDetalle!R845,"","*")</f>
        <v/>
      </c>
      <c r="Y845" t="str">
        <f>IF(S845=CompartenDetalle!S845,"","*")</f>
        <v/>
      </c>
    </row>
    <row r="846" spans="4:25" hidden="1">
      <c r="D846" t="str">
        <f>_xlfn.CONCAT(CompartenDetalle!C846," - ",CompartenDetalle!D846," - ",CompartenDetalle!E846)</f>
        <v>2 - 2315014 - PROGRAMACION ORIENTADA A OBJETOS</v>
      </c>
      <c r="G846">
        <f>CompartenDetalle!G846</f>
        <v>0</v>
      </c>
      <c r="I846" t="str">
        <f>_xlfn.CONCAT(CompartenDetalle!H846," - ",CompartenDetalle!I846," - ",CompartenDetalle!J846)</f>
        <v xml:space="preserve"> -  - </v>
      </c>
      <c r="K846">
        <v>6</v>
      </c>
      <c r="L846">
        <v>1</v>
      </c>
      <c r="M846">
        <v>5</v>
      </c>
      <c r="N846">
        <f t="shared" si="65"/>
        <v>0</v>
      </c>
      <c r="O846">
        <f t="shared" si="66"/>
        <v>1</v>
      </c>
      <c r="P846" t="str">
        <f t="shared" si="67"/>
        <v>OK</v>
      </c>
      <c r="Q846">
        <f t="shared" si="69"/>
        <v>1</v>
      </c>
      <c r="R846" t="str">
        <f t="shared" si="68"/>
        <v/>
      </c>
      <c r="S846" t="str">
        <f>IF(CompartenDetalle!G846="","",IF(ISNUMBER(SEARCH("DOBLE GRADO",G846)),"","1"))</f>
        <v/>
      </c>
      <c r="T846" t="str">
        <f>IF(N846=CompartenDetalle!N846,"","*")</f>
        <v/>
      </c>
      <c r="U846" t="str">
        <f>IF(O846=CompartenDetalle!O846,"","*")</f>
        <v/>
      </c>
      <c r="V846" t="str">
        <f>IF(P846=CompartenDetalle!P846,"","*")</f>
        <v/>
      </c>
      <c r="W846" t="str">
        <f>IF(Q846=CompartenDetalle!Q846,"","*")</f>
        <v/>
      </c>
      <c r="X846" t="str">
        <f>IF(R846=CompartenDetalle!R846,"","*")</f>
        <v/>
      </c>
      <c r="Y846" t="str">
        <f>IF(S846=CompartenDetalle!S846,"","*")</f>
        <v/>
      </c>
    </row>
    <row r="847" spans="4:25" hidden="1">
      <c r="D847" t="str">
        <f>_xlfn.CONCAT(CompartenDetalle!C847," - ",CompartenDetalle!D847," - ",CompartenDetalle!E847)</f>
        <v>2 - 2315015 - FUNDAMENTOS BIOLOGICOS</v>
      </c>
      <c r="G847">
        <f>CompartenDetalle!G847</f>
        <v>0</v>
      </c>
      <c r="I847" t="str">
        <f>_xlfn.CONCAT(CompartenDetalle!H847," - ",CompartenDetalle!I847," - ",CompartenDetalle!J847)</f>
        <v xml:space="preserve"> -  - </v>
      </c>
      <c r="K847">
        <v>6</v>
      </c>
      <c r="L847">
        <v>1</v>
      </c>
      <c r="M847">
        <v>5</v>
      </c>
      <c r="N847">
        <f t="shared" si="65"/>
        <v>0</v>
      </c>
      <c r="O847">
        <f t="shared" si="66"/>
        <v>1</v>
      </c>
      <c r="P847" t="str">
        <f t="shared" si="67"/>
        <v>OK</v>
      </c>
      <c r="Q847">
        <f t="shared" si="69"/>
        <v>1</v>
      </c>
      <c r="R847" t="str">
        <f t="shared" si="68"/>
        <v/>
      </c>
      <c r="S847" t="str">
        <f>IF(CompartenDetalle!G847="","",IF(ISNUMBER(SEARCH("DOBLE GRADO",G847)),"","1"))</f>
        <v/>
      </c>
      <c r="T847" t="str">
        <f>IF(N847=CompartenDetalle!N847,"","*")</f>
        <v/>
      </c>
      <c r="U847" t="str">
        <f>IF(O847=CompartenDetalle!O847,"","*")</f>
        <v/>
      </c>
      <c r="V847" t="str">
        <f>IF(P847=CompartenDetalle!P847,"","*")</f>
        <v/>
      </c>
      <c r="W847" t="str">
        <f>IF(Q847=CompartenDetalle!Q847,"","*")</f>
        <v/>
      </c>
      <c r="X847" t="str">
        <f>IF(R847=CompartenDetalle!R847,"","*")</f>
        <v/>
      </c>
      <c r="Y847" t="str">
        <f>IF(S847=CompartenDetalle!S847,"","*")</f>
        <v/>
      </c>
    </row>
    <row r="848" spans="4:25" hidden="1">
      <c r="D848" t="str">
        <f>_xlfn.CONCAT(CompartenDetalle!C848," - ",CompartenDetalle!D848," - ",CompartenDetalle!E848)</f>
        <v>2 - 2315016 - GEOMETRIA AFIN</v>
      </c>
      <c r="G848">
        <f>CompartenDetalle!G848</f>
        <v>0</v>
      </c>
      <c r="I848" t="str">
        <f>_xlfn.CONCAT(CompartenDetalle!H848," - ",CompartenDetalle!I848," - ",CompartenDetalle!J848)</f>
        <v xml:space="preserve"> -  - </v>
      </c>
      <c r="K848">
        <v>6</v>
      </c>
      <c r="L848">
        <v>1</v>
      </c>
      <c r="M848">
        <v>5</v>
      </c>
      <c r="N848">
        <f t="shared" si="65"/>
        <v>0</v>
      </c>
      <c r="O848">
        <f t="shared" si="66"/>
        <v>1</v>
      </c>
      <c r="P848" t="str">
        <f t="shared" si="67"/>
        <v>OK</v>
      </c>
      <c r="Q848">
        <f t="shared" si="69"/>
        <v>1</v>
      </c>
      <c r="R848" t="str">
        <f t="shared" si="68"/>
        <v/>
      </c>
      <c r="S848" t="str">
        <f>IF(CompartenDetalle!G848="","",IF(ISNUMBER(SEARCH("DOBLE GRADO",G848)),"","1"))</f>
        <v/>
      </c>
      <c r="T848" t="str">
        <f>IF(N848=CompartenDetalle!N848,"","*")</f>
        <v/>
      </c>
      <c r="U848" t="str">
        <f>IF(O848=CompartenDetalle!O848,"","*")</f>
        <v/>
      </c>
      <c r="V848" t="str">
        <f>IF(P848=CompartenDetalle!P848,"","*")</f>
        <v/>
      </c>
      <c r="W848" t="str">
        <f>IF(Q848=CompartenDetalle!Q848,"","*")</f>
        <v/>
      </c>
      <c r="X848" t="str">
        <f>IF(R848=CompartenDetalle!R848,"","*")</f>
        <v/>
      </c>
      <c r="Y848" t="str">
        <f>IF(S848=CompartenDetalle!S848,"","*")</f>
        <v/>
      </c>
    </row>
    <row r="849" spans="4:25" hidden="1">
      <c r="D849" t="str">
        <f>_xlfn.CONCAT(CompartenDetalle!C849," - ",CompartenDetalle!D849," - ",CompartenDetalle!E849)</f>
        <v>2 - 2315017 - METODOS OPERATIVOS Y ESTADISTICOS DE GESTION</v>
      </c>
      <c r="G849">
        <f>CompartenDetalle!G849</f>
        <v>0</v>
      </c>
      <c r="I849" t="str">
        <f>_xlfn.CONCAT(CompartenDetalle!H849," - ",CompartenDetalle!I849," - ",CompartenDetalle!J849)</f>
        <v xml:space="preserve"> -  - </v>
      </c>
      <c r="K849">
        <v>6</v>
      </c>
      <c r="L849">
        <v>1</v>
      </c>
      <c r="M849">
        <v>5</v>
      </c>
      <c r="N849">
        <f t="shared" si="65"/>
        <v>0</v>
      </c>
      <c r="O849">
        <f t="shared" si="66"/>
        <v>1</v>
      </c>
      <c r="P849" t="str">
        <f t="shared" si="67"/>
        <v>OK</v>
      </c>
      <c r="Q849">
        <f t="shared" si="69"/>
        <v>1</v>
      </c>
      <c r="R849" t="str">
        <f t="shared" si="68"/>
        <v/>
      </c>
      <c r="S849" t="str">
        <f>IF(CompartenDetalle!G849="","",IF(ISNUMBER(SEARCH("DOBLE GRADO",G849)),"","1"))</f>
        <v/>
      </c>
      <c r="T849" t="str">
        <f>IF(N849=CompartenDetalle!N849,"","*")</f>
        <v/>
      </c>
      <c r="U849" t="str">
        <f>IF(O849=CompartenDetalle!O849,"","*")</f>
        <v/>
      </c>
      <c r="V849" t="str">
        <f>IF(P849=CompartenDetalle!P849,"","*")</f>
        <v/>
      </c>
      <c r="W849" t="str">
        <f>IF(Q849=CompartenDetalle!Q849,"","*")</f>
        <v/>
      </c>
      <c r="X849" t="str">
        <f>IF(R849=CompartenDetalle!R849,"","*")</f>
        <v/>
      </c>
      <c r="Y849" t="str">
        <f>IF(S849=CompartenDetalle!S849,"","*")</f>
        <v/>
      </c>
    </row>
    <row r="850" spans="4:25" hidden="1">
      <c r="D850" t="str">
        <f>_xlfn.CONCAT(CompartenDetalle!C850," - ",CompartenDetalle!D850," - ",CompartenDetalle!E850)</f>
        <v>2 - 2315018 - ORGANIZACION Y ARQUITECTURA DE COMPUTADORES</v>
      </c>
      <c r="G850">
        <f>CompartenDetalle!G850</f>
        <v>0</v>
      </c>
      <c r="I850" t="str">
        <f>_xlfn.CONCAT(CompartenDetalle!H850," - ",CompartenDetalle!I850," - ",CompartenDetalle!J850)</f>
        <v xml:space="preserve"> -  - </v>
      </c>
      <c r="K850">
        <v>6</v>
      </c>
      <c r="L850">
        <v>1</v>
      </c>
      <c r="M850">
        <v>5</v>
      </c>
      <c r="N850">
        <f t="shared" si="65"/>
        <v>0</v>
      </c>
      <c r="O850">
        <f t="shared" si="66"/>
        <v>1</v>
      </c>
      <c r="P850" t="str">
        <f t="shared" si="67"/>
        <v>OK</v>
      </c>
      <c r="Q850">
        <f t="shared" si="69"/>
        <v>1</v>
      </c>
      <c r="R850" t="str">
        <f t="shared" si="68"/>
        <v/>
      </c>
      <c r="S850" t="str">
        <f>IF(CompartenDetalle!G850="","",IF(ISNUMBER(SEARCH("DOBLE GRADO",G850)),"","1"))</f>
        <v/>
      </c>
      <c r="T850" t="str">
        <f>IF(N850=CompartenDetalle!N850,"","*")</f>
        <v/>
      </c>
      <c r="U850" t="str">
        <f>IF(O850=CompartenDetalle!O850,"","*")</f>
        <v/>
      </c>
      <c r="V850" t="str">
        <f>IF(P850=CompartenDetalle!P850,"","*")</f>
        <v/>
      </c>
      <c r="W850" t="str">
        <f>IF(Q850=CompartenDetalle!Q850,"","*")</f>
        <v/>
      </c>
      <c r="X850" t="str">
        <f>IF(R850=CompartenDetalle!R850,"","*")</f>
        <v/>
      </c>
      <c r="Y850" t="str">
        <f>IF(S850=CompartenDetalle!S850,"","*")</f>
        <v/>
      </c>
    </row>
    <row r="851" spans="4:25" hidden="1">
      <c r="D851" t="str">
        <f>_xlfn.CONCAT(CompartenDetalle!C851," - ",CompartenDetalle!D851," - ",CompartenDetalle!E851)</f>
        <v>2 - 2315019 - ANALISIS VECTORIAL I</v>
      </c>
      <c r="G851">
        <f>CompartenDetalle!G851</f>
        <v>0</v>
      </c>
      <c r="I851" t="str">
        <f>_xlfn.CONCAT(CompartenDetalle!H851," - ",CompartenDetalle!I851," - ",CompartenDetalle!J851)</f>
        <v xml:space="preserve"> -  - </v>
      </c>
      <c r="K851">
        <v>6</v>
      </c>
      <c r="L851">
        <v>1</v>
      </c>
      <c r="M851">
        <v>5</v>
      </c>
      <c r="N851">
        <f t="shared" si="65"/>
        <v>0</v>
      </c>
      <c r="O851">
        <f t="shared" si="66"/>
        <v>1</v>
      </c>
      <c r="P851" t="str">
        <f t="shared" si="67"/>
        <v>OK</v>
      </c>
      <c r="Q851">
        <f t="shared" si="69"/>
        <v>1</v>
      </c>
      <c r="R851" t="str">
        <f t="shared" si="68"/>
        <v/>
      </c>
      <c r="S851" t="str">
        <f>IF(CompartenDetalle!G851="","",IF(ISNUMBER(SEARCH("DOBLE GRADO",G851)),"","1"))</f>
        <v/>
      </c>
      <c r="T851" t="str">
        <f>IF(N851=CompartenDetalle!N851,"","*")</f>
        <v/>
      </c>
      <c r="U851" t="str">
        <f>IF(O851=CompartenDetalle!O851,"","*")</f>
        <v/>
      </c>
      <c r="V851" t="str">
        <f>IF(P851=CompartenDetalle!P851,"","*")</f>
        <v/>
      </c>
      <c r="W851" t="str">
        <f>IF(Q851=CompartenDetalle!Q851,"","*")</f>
        <v/>
      </c>
      <c r="X851" t="str">
        <f>IF(R851=CompartenDetalle!R851,"","*")</f>
        <v/>
      </c>
      <c r="Y851" t="str">
        <f>IF(S851=CompartenDetalle!S851,"","*")</f>
        <v/>
      </c>
    </row>
    <row r="852" spans="4:25" hidden="1">
      <c r="D852" t="str">
        <f>_xlfn.CONCAT(CompartenDetalle!C852," - ",CompartenDetalle!D852," - ",CompartenDetalle!E852)</f>
        <v>2 - 2315020 - FUNDAMENTOS QUIMICOS</v>
      </c>
      <c r="G852">
        <f>CompartenDetalle!G852</f>
        <v>0</v>
      </c>
      <c r="I852" t="str">
        <f>_xlfn.CONCAT(CompartenDetalle!H852," - ",CompartenDetalle!I852," - ",CompartenDetalle!J852)</f>
        <v xml:space="preserve"> -  - </v>
      </c>
      <c r="K852">
        <v>6</v>
      </c>
      <c r="L852">
        <v>1</v>
      </c>
      <c r="M852">
        <v>5</v>
      </c>
      <c r="N852">
        <f t="shared" si="65"/>
        <v>0</v>
      </c>
      <c r="O852">
        <f t="shared" si="66"/>
        <v>1</v>
      </c>
      <c r="P852" t="str">
        <f t="shared" si="67"/>
        <v>OK</v>
      </c>
      <c r="Q852">
        <f t="shared" si="69"/>
        <v>1</v>
      </c>
      <c r="R852" t="str">
        <f t="shared" si="68"/>
        <v/>
      </c>
      <c r="S852" t="str">
        <f>IF(CompartenDetalle!G852="","",IF(ISNUMBER(SEARCH("DOBLE GRADO",G852)),"","1"))</f>
        <v/>
      </c>
      <c r="T852" t="str">
        <f>IF(N852=CompartenDetalle!N852,"","*")</f>
        <v/>
      </c>
      <c r="U852" t="str">
        <f>IF(O852=CompartenDetalle!O852,"","*")</f>
        <v/>
      </c>
      <c r="V852" t="str">
        <f>IF(P852=CompartenDetalle!P852,"","*")</f>
        <v/>
      </c>
      <c r="W852" t="str">
        <f>IF(Q852=CompartenDetalle!Q852,"","*")</f>
        <v/>
      </c>
      <c r="X852" t="str">
        <f>IF(R852=CompartenDetalle!R852,"","*")</f>
        <v/>
      </c>
      <c r="Y852" t="str">
        <f>IF(S852=CompartenDetalle!S852,"","*")</f>
        <v/>
      </c>
    </row>
    <row r="853" spans="4:25" hidden="1">
      <c r="D853" t="str">
        <f>_xlfn.CONCAT(CompartenDetalle!C853," - ",CompartenDetalle!D853," - ",CompartenDetalle!E853)</f>
        <v>2 - 2315021 - TOPOLOGIA</v>
      </c>
      <c r="G853">
        <f>CompartenDetalle!G853</f>
        <v>0</v>
      </c>
      <c r="I853" t="str">
        <f>_xlfn.CONCAT(CompartenDetalle!H853," - ",CompartenDetalle!I853," - ",CompartenDetalle!J853)</f>
        <v xml:space="preserve"> -  - </v>
      </c>
      <c r="K853">
        <v>6</v>
      </c>
      <c r="L853">
        <v>2</v>
      </c>
      <c r="M853">
        <v>4</v>
      </c>
      <c r="N853">
        <f t="shared" si="65"/>
        <v>0</v>
      </c>
      <c r="O853">
        <f t="shared" si="66"/>
        <v>1</v>
      </c>
      <c r="P853" t="str">
        <f t="shared" si="67"/>
        <v>OK</v>
      </c>
      <c r="Q853">
        <f t="shared" si="69"/>
        <v>1</v>
      </c>
      <c r="R853" t="str">
        <f t="shared" si="68"/>
        <v/>
      </c>
      <c r="S853" t="str">
        <f>IF(CompartenDetalle!G853="","",IF(ISNUMBER(SEARCH("DOBLE GRADO",G853)),"","1"))</f>
        <v/>
      </c>
      <c r="T853" t="str">
        <f>IF(N853=CompartenDetalle!N853,"","*")</f>
        <v/>
      </c>
      <c r="U853" t="str">
        <f>IF(O853=CompartenDetalle!O853,"","*")</f>
        <v/>
      </c>
      <c r="V853" t="str">
        <f>IF(P853=CompartenDetalle!P853,"","*")</f>
        <v/>
      </c>
      <c r="W853" t="str">
        <f>IF(Q853=CompartenDetalle!Q853,"","*")</f>
        <v/>
      </c>
      <c r="X853" t="str">
        <f>IF(R853=CompartenDetalle!R853,"","*")</f>
        <v/>
      </c>
      <c r="Y853" t="str">
        <f>IF(S853=CompartenDetalle!S853,"","*")</f>
        <v/>
      </c>
    </row>
    <row r="854" spans="4:25" hidden="1">
      <c r="D854" t="str">
        <f>_xlfn.CONCAT(CompartenDetalle!C854," - ",CompartenDetalle!D854," - ",CompartenDetalle!E854)</f>
        <v>2 - 2315022 - ESTRUCTURAS ALGEBRAICAS AVANZADAS</v>
      </c>
      <c r="G854">
        <f>CompartenDetalle!G854</f>
        <v>0</v>
      </c>
      <c r="I854" t="str">
        <f>_xlfn.CONCAT(CompartenDetalle!H854," - ",CompartenDetalle!I854," - ",CompartenDetalle!J854)</f>
        <v xml:space="preserve"> -  - </v>
      </c>
      <c r="K854">
        <v>6</v>
      </c>
      <c r="L854">
        <v>1</v>
      </c>
      <c r="M854">
        <v>5</v>
      </c>
      <c r="N854">
        <f t="shared" si="65"/>
        <v>0</v>
      </c>
      <c r="O854">
        <f t="shared" si="66"/>
        <v>1</v>
      </c>
      <c r="P854" t="str">
        <f t="shared" si="67"/>
        <v>OK</v>
      </c>
      <c r="Q854">
        <f t="shared" si="69"/>
        <v>1</v>
      </c>
      <c r="R854" t="str">
        <f t="shared" si="68"/>
        <v/>
      </c>
      <c r="S854" t="str">
        <f>IF(CompartenDetalle!G854="","",IF(ISNUMBER(SEARCH("DOBLE GRADO",G854)),"","1"))</f>
        <v/>
      </c>
      <c r="T854" t="str">
        <f>IF(N854=CompartenDetalle!N854,"","*")</f>
        <v/>
      </c>
      <c r="U854" t="str">
        <f>IF(O854=CompartenDetalle!O854,"","*")</f>
        <v/>
      </c>
      <c r="V854" t="str">
        <f>IF(P854=CompartenDetalle!P854,"","*")</f>
        <v/>
      </c>
      <c r="W854" t="str">
        <f>IF(Q854=CompartenDetalle!Q854,"","*")</f>
        <v/>
      </c>
      <c r="X854" t="str">
        <f>IF(R854=CompartenDetalle!R854,"","*")</f>
        <v/>
      </c>
      <c r="Y854" t="str">
        <f>IF(S854=CompartenDetalle!S854,"","*")</f>
        <v/>
      </c>
    </row>
    <row r="855" spans="4:25" hidden="1">
      <c r="D855" t="str">
        <f>_xlfn.CONCAT(CompartenDetalle!C855," - ",CompartenDetalle!D855," - ",CompartenDetalle!E855)</f>
        <v>2 - 2315023 - IDIOMA MODERNO</v>
      </c>
      <c r="G855">
        <f>CompartenDetalle!G855</f>
        <v>0</v>
      </c>
      <c r="I855" t="str">
        <f>_xlfn.CONCAT(CompartenDetalle!H855," - ",CompartenDetalle!I855," - ",CompartenDetalle!J855)</f>
        <v xml:space="preserve"> -  - </v>
      </c>
      <c r="K855">
        <v>8</v>
      </c>
      <c r="L855">
        <v>3</v>
      </c>
      <c r="M855">
        <v>5</v>
      </c>
      <c r="N855">
        <f t="shared" si="65"/>
        <v>0</v>
      </c>
      <c r="O855">
        <f t="shared" si="66"/>
        <v>1</v>
      </c>
      <c r="P855" t="str">
        <f t="shared" si="67"/>
        <v>OK</v>
      </c>
      <c r="Q855">
        <f t="shared" si="69"/>
        <v>0</v>
      </c>
      <c r="R855" t="str">
        <f t="shared" si="68"/>
        <v/>
      </c>
      <c r="S855" t="str">
        <f>IF(CompartenDetalle!G855="","",IF(ISNUMBER(SEARCH("DOBLE GRADO",G855)),"","1"))</f>
        <v/>
      </c>
      <c r="T855" t="str">
        <f>IF(N855=CompartenDetalle!N855,"","*")</f>
        <v/>
      </c>
      <c r="U855" t="str">
        <f>IF(O855=CompartenDetalle!O855,"","*")</f>
        <v/>
      </c>
      <c r="V855" t="str">
        <f>IF(P855=CompartenDetalle!P855,"","*")</f>
        <v/>
      </c>
      <c r="W855" t="str">
        <f>IF(Q855=CompartenDetalle!Q855,"","*")</f>
        <v/>
      </c>
      <c r="X855" t="str">
        <f>IF(R855=CompartenDetalle!R855,"","*")</f>
        <v/>
      </c>
      <c r="Y855" t="str">
        <f>IF(S855=CompartenDetalle!S855,"","*")</f>
        <v/>
      </c>
    </row>
    <row r="856" spans="4:25" hidden="1">
      <c r="D856" t="str">
        <f>_xlfn.CONCAT(CompartenDetalle!C856," - ",CompartenDetalle!D856," - ",CompartenDetalle!E856)</f>
        <v>3 - 2315024 - TEORIA DE AUTOMATAS Y LENGUAJES FORMALES</v>
      </c>
      <c r="G856">
        <f>CompartenDetalle!G856</f>
        <v>0</v>
      </c>
      <c r="I856" t="str">
        <f>_xlfn.CONCAT(CompartenDetalle!H856," - ",CompartenDetalle!I856," - ",CompartenDetalle!J856)</f>
        <v xml:space="preserve"> -  - </v>
      </c>
      <c r="K856">
        <v>4</v>
      </c>
      <c r="L856">
        <v>0</v>
      </c>
      <c r="M856">
        <v>4</v>
      </c>
      <c r="N856">
        <f t="shared" si="65"/>
        <v>0</v>
      </c>
      <c r="O856">
        <f t="shared" si="66"/>
        <v>1</v>
      </c>
      <c r="P856" t="str">
        <f t="shared" si="67"/>
        <v>OK</v>
      </c>
      <c r="Q856">
        <f t="shared" si="69"/>
        <v>1</v>
      </c>
      <c r="R856" t="str">
        <f t="shared" si="68"/>
        <v/>
      </c>
      <c r="S856" t="str">
        <f>IF(CompartenDetalle!G856="","",IF(ISNUMBER(SEARCH("DOBLE GRADO",G856)),"","1"))</f>
        <v/>
      </c>
      <c r="T856" t="str">
        <f>IF(N856=CompartenDetalle!N856,"","*")</f>
        <v/>
      </c>
      <c r="U856" t="str">
        <f>IF(O856=CompartenDetalle!O856,"","*")</f>
        <v/>
      </c>
      <c r="V856" t="str">
        <f>IF(P856=CompartenDetalle!P856,"","*")</f>
        <v/>
      </c>
      <c r="W856" t="str">
        <f>IF(Q856=CompartenDetalle!Q856,"","*")</f>
        <v/>
      </c>
      <c r="X856" t="str">
        <f>IF(R856=CompartenDetalle!R856,"","*")</f>
        <v/>
      </c>
      <c r="Y856" t="str">
        <f>IF(S856=CompartenDetalle!S856,"","*")</f>
        <v/>
      </c>
    </row>
    <row r="857" spans="4:25" hidden="1">
      <c r="D857" t="str">
        <f>_xlfn.CONCAT(CompartenDetalle!C857," - ",CompartenDetalle!D857," - ",CompartenDetalle!E857)</f>
        <v>3 - 2315025 - SISTEMAS OPERATIVOS</v>
      </c>
      <c r="G857">
        <f>CompartenDetalle!G857</f>
        <v>0</v>
      </c>
      <c r="I857" t="str">
        <f>_xlfn.CONCAT(CompartenDetalle!H857," - ",CompartenDetalle!I857," - ",CompartenDetalle!J857)</f>
        <v xml:space="preserve"> -  - </v>
      </c>
      <c r="K857">
        <v>4</v>
      </c>
      <c r="L857">
        <v>0</v>
      </c>
      <c r="M857">
        <v>4</v>
      </c>
      <c r="N857">
        <f t="shared" si="65"/>
        <v>0</v>
      </c>
      <c r="O857">
        <f t="shared" si="66"/>
        <v>1</v>
      </c>
      <c r="P857" t="str">
        <f t="shared" si="67"/>
        <v>OK</v>
      </c>
      <c r="Q857">
        <f t="shared" si="69"/>
        <v>1</v>
      </c>
      <c r="R857" t="str">
        <f t="shared" si="68"/>
        <v/>
      </c>
      <c r="S857" t="str">
        <f>IF(CompartenDetalle!G857="","",IF(ISNUMBER(SEARCH("DOBLE GRADO",G857)),"","1"))</f>
        <v/>
      </c>
      <c r="T857" t="str">
        <f>IF(N857=CompartenDetalle!N857,"","*")</f>
        <v/>
      </c>
      <c r="U857" t="str">
        <f>IF(O857=CompartenDetalle!O857,"","*")</f>
        <v/>
      </c>
      <c r="V857" t="str">
        <f>IF(P857=CompartenDetalle!P857,"","*")</f>
        <v/>
      </c>
      <c r="W857" t="str">
        <f>IF(Q857=CompartenDetalle!Q857,"","*")</f>
        <v/>
      </c>
      <c r="X857" t="str">
        <f>IF(R857=CompartenDetalle!R857,"","*")</f>
        <v/>
      </c>
      <c r="Y857" t="str">
        <f>IF(S857=CompartenDetalle!S857,"","*")</f>
        <v/>
      </c>
    </row>
    <row r="858" spans="4:25" hidden="1">
      <c r="D858" t="str">
        <f>_xlfn.CONCAT(CompartenDetalle!C858," - ",CompartenDetalle!D858," - ",CompartenDetalle!E858)</f>
        <v>3 - 2315026 - PROGRAMACION DECLARATIVA</v>
      </c>
      <c r="G858">
        <f>CompartenDetalle!G858</f>
        <v>0</v>
      </c>
      <c r="I858" t="str">
        <f>_xlfn.CONCAT(CompartenDetalle!H858," - ",CompartenDetalle!I858," - ",CompartenDetalle!J858)</f>
        <v xml:space="preserve"> -  - </v>
      </c>
      <c r="K858">
        <v>5</v>
      </c>
      <c r="L858">
        <v>1</v>
      </c>
      <c r="M858">
        <v>4</v>
      </c>
      <c r="N858">
        <f t="shared" si="65"/>
        <v>0</v>
      </c>
      <c r="O858">
        <f t="shared" si="66"/>
        <v>1</v>
      </c>
      <c r="P858" t="str">
        <f t="shared" si="67"/>
        <v>OK</v>
      </c>
      <c r="Q858">
        <f t="shared" si="69"/>
        <v>1</v>
      </c>
      <c r="R858" t="str">
        <f t="shared" si="68"/>
        <v/>
      </c>
      <c r="S858" t="str">
        <f>IF(CompartenDetalle!G858="","",IF(ISNUMBER(SEARCH("DOBLE GRADO",G858)),"","1"))</f>
        <v/>
      </c>
      <c r="T858" t="str">
        <f>IF(N858=CompartenDetalle!N858,"","*")</f>
        <v/>
      </c>
      <c r="U858" t="str">
        <f>IF(O858=CompartenDetalle!O858,"","*")</f>
        <v/>
      </c>
      <c r="V858" t="str">
        <f>IF(P858=CompartenDetalle!P858,"","*")</f>
        <v/>
      </c>
      <c r="W858" t="str">
        <f>IF(Q858=CompartenDetalle!Q858,"","*")</f>
        <v/>
      </c>
      <c r="X858" t="str">
        <f>IF(R858=CompartenDetalle!R858,"","*")</f>
        <v/>
      </c>
      <c r="Y858" t="str">
        <f>IF(S858=CompartenDetalle!S858,"","*")</f>
        <v/>
      </c>
    </row>
    <row r="859" spans="4:25" hidden="1">
      <c r="D859" t="str">
        <f>_xlfn.CONCAT(CompartenDetalle!C859," - ",CompartenDetalle!D859," - ",CompartenDetalle!E859)</f>
        <v>3 - 2315027 - ANALISIS VECTORIAL II</v>
      </c>
      <c r="G859">
        <f>CompartenDetalle!G859</f>
        <v>0</v>
      </c>
      <c r="I859" t="str">
        <f>_xlfn.CONCAT(CompartenDetalle!H859," - ",CompartenDetalle!I859," - ",CompartenDetalle!J859)</f>
        <v xml:space="preserve"> -  - </v>
      </c>
      <c r="K859">
        <v>6</v>
      </c>
      <c r="L859">
        <v>0</v>
      </c>
      <c r="M859">
        <v>6</v>
      </c>
      <c r="N859">
        <f t="shared" si="65"/>
        <v>0</v>
      </c>
      <c r="O859">
        <f t="shared" si="66"/>
        <v>1</v>
      </c>
      <c r="P859" t="str">
        <f t="shared" si="67"/>
        <v>OK</v>
      </c>
      <c r="Q859">
        <f t="shared" si="69"/>
        <v>1</v>
      </c>
      <c r="R859" t="str">
        <f t="shared" si="68"/>
        <v/>
      </c>
      <c r="S859" t="str">
        <f>IF(CompartenDetalle!G859="","",IF(ISNUMBER(SEARCH("DOBLE GRADO",G859)),"","1"))</f>
        <v/>
      </c>
      <c r="T859" t="str">
        <f>IF(N859=CompartenDetalle!N859,"","*")</f>
        <v/>
      </c>
      <c r="U859" t="str">
        <f>IF(O859=CompartenDetalle!O859,"","*")</f>
        <v/>
      </c>
      <c r="V859" t="str">
        <f>IF(P859=CompartenDetalle!P859,"","*")</f>
        <v/>
      </c>
      <c r="W859" t="str">
        <f>IF(Q859=CompartenDetalle!Q859,"","*")</f>
        <v/>
      </c>
      <c r="X859" t="str">
        <f>IF(R859=CompartenDetalle!R859,"","*")</f>
        <v/>
      </c>
      <c r="Y859" t="str">
        <f>IF(S859=CompartenDetalle!S859,"","*")</f>
        <v/>
      </c>
    </row>
    <row r="860" spans="4:25" hidden="1">
      <c r="D860" t="str">
        <f>_xlfn.CONCAT(CompartenDetalle!C860," - ",CompartenDetalle!D860," - ",CompartenDetalle!E860)</f>
        <v>3 - 2315028 - CURVAS Y SUPERFICIES</v>
      </c>
      <c r="G860">
        <f>CompartenDetalle!G860</f>
        <v>0</v>
      </c>
      <c r="I860" t="str">
        <f>_xlfn.CONCAT(CompartenDetalle!H860," - ",CompartenDetalle!I860," - ",CompartenDetalle!J860)</f>
        <v xml:space="preserve"> -  - </v>
      </c>
      <c r="K860">
        <v>8</v>
      </c>
      <c r="L860">
        <v>1</v>
      </c>
      <c r="M860">
        <v>7</v>
      </c>
      <c r="N860">
        <f t="shared" si="65"/>
        <v>0</v>
      </c>
      <c r="O860">
        <f t="shared" si="66"/>
        <v>1</v>
      </c>
      <c r="P860" t="str">
        <f t="shared" si="67"/>
        <v>OK</v>
      </c>
      <c r="Q860">
        <f t="shared" si="69"/>
        <v>1</v>
      </c>
      <c r="R860" t="str">
        <f t="shared" si="68"/>
        <v/>
      </c>
      <c r="S860" t="str">
        <f>IF(CompartenDetalle!G860="","",IF(ISNUMBER(SEARCH("DOBLE GRADO",G860)),"","1"))</f>
        <v/>
      </c>
      <c r="T860" t="str">
        <f>IF(N860=CompartenDetalle!N860,"","*")</f>
        <v/>
      </c>
      <c r="U860" t="str">
        <f>IF(O860=CompartenDetalle!O860,"","*")</f>
        <v/>
      </c>
      <c r="V860" t="str">
        <f>IF(P860=CompartenDetalle!P860,"","*")</f>
        <v/>
      </c>
      <c r="W860" t="str">
        <f>IF(Q860=CompartenDetalle!Q860,"","*")</f>
        <v/>
      </c>
      <c r="X860" t="str">
        <f>IF(R860=CompartenDetalle!R860,"","*")</f>
        <v/>
      </c>
      <c r="Y860" t="str">
        <f>IF(S860=CompartenDetalle!S860,"","*")</f>
        <v/>
      </c>
    </row>
    <row r="861" spans="4:25" hidden="1">
      <c r="D861" t="str">
        <f>_xlfn.CONCAT(CompartenDetalle!C861," - ",CompartenDetalle!D861," - ",CompartenDetalle!E861)</f>
        <v>3 - 2315029 - REDES DE COMPUTADORES</v>
      </c>
      <c r="G861">
        <f>CompartenDetalle!G861</f>
        <v>0</v>
      </c>
      <c r="I861" t="str">
        <f>_xlfn.CONCAT(CompartenDetalle!H861," - ",CompartenDetalle!I861," - ",CompartenDetalle!J861)</f>
        <v xml:space="preserve"> -  - </v>
      </c>
      <c r="K861">
        <v>5</v>
      </c>
      <c r="L861">
        <v>1</v>
      </c>
      <c r="M861">
        <v>4</v>
      </c>
      <c r="N861">
        <f t="shared" si="65"/>
        <v>0</v>
      </c>
      <c r="O861">
        <f t="shared" si="66"/>
        <v>1</v>
      </c>
      <c r="P861" t="str">
        <f t="shared" si="67"/>
        <v>OK</v>
      </c>
      <c r="Q861">
        <f t="shared" si="69"/>
        <v>1</v>
      </c>
      <c r="R861" t="str">
        <f t="shared" si="68"/>
        <v/>
      </c>
      <c r="S861" t="str">
        <f>IF(CompartenDetalle!G861="","",IF(ISNUMBER(SEARCH("DOBLE GRADO",G861)),"","1"))</f>
        <v/>
      </c>
      <c r="T861" t="str">
        <f>IF(N861=CompartenDetalle!N861,"","*")</f>
        <v/>
      </c>
      <c r="U861" t="str">
        <f>IF(O861=CompartenDetalle!O861,"","*")</f>
        <v/>
      </c>
      <c r="V861" t="str">
        <f>IF(P861=CompartenDetalle!P861,"","*")</f>
        <v/>
      </c>
      <c r="W861" t="str">
        <f>IF(Q861=CompartenDetalle!Q861,"","*")</f>
        <v/>
      </c>
      <c r="X861" t="str">
        <f>IF(R861=CompartenDetalle!R861,"","*")</f>
        <v/>
      </c>
      <c r="Y861" t="str">
        <f>IF(S861=CompartenDetalle!S861,"","*")</f>
        <v/>
      </c>
    </row>
    <row r="862" spans="4:25" hidden="1">
      <c r="D862" t="str">
        <f>_xlfn.CONCAT(CompartenDetalle!C862," - ",CompartenDetalle!D862," - ",CompartenDetalle!E862)</f>
        <v>3 - 2315030 - DISEÑO Y ANALISIS DE ALGORITMOS</v>
      </c>
      <c r="G862">
        <f>CompartenDetalle!G862</f>
        <v>0</v>
      </c>
      <c r="I862" t="str">
        <f>_xlfn.CONCAT(CompartenDetalle!H862," - ",CompartenDetalle!I862," - ",CompartenDetalle!J862)</f>
        <v xml:space="preserve"> -  - </v>
      </c>
      <c r="K862">
        <v>5</v>
      </c>
      <c r="L862">
        <v>1</v>
      </c>
      <c r="M862">
        <v>4</v>
      </c>
      <c r="N862">
        <f t="shared" si="65"/>
        <v>0</v>
      </c>
      <c r="O862">
        <f t="shared" si="66"/>
        <v>1</v>
      </c>
      <c r="P862" t="str">
        <f t="shared" si="67"/>
        <v>OK</v>
      </c>
      <c r="Q862">
        <f t="shared" si="69"/>
        <v>1</v>
      </c>
      <c r="R862" t="str">
        <f t="shared" si="68"/>
        <v/>
      </c>
      <c r="S862" t="str">
        <f>IF(CompartenDetalle!G862="","",IF(ISNUMBER(SEARCH("DOBLE GRADO",G862)),"","1"))</f>
        <v/>
      </c>
      <c r="T862" t="str">
        <f>IF(N862=CompartenDetalle!N862,"","*")</f>
        <v/>
      </c>
      <c r="U862" t="str">
        <f>IF(O862=CompartenDetalle!O862,"","*")</f>
        <v/>
      </c>
      <c r="V862" t="str">
        <f>IF(P862=CompartenDetalle!P862,"","*")</f>
        <v/>
      </c>
      <c r="W862" t="str">
        <f>IF(Q862=CompartenDetalle!Q862,"","*")</f>
        <v/>
      </c>
      <c r="X862" t="str">
        <f>IF(R862=CompartenDetalle!R862,"","*")</f>
        <v/>
      </c>
      <c r="Y862" t="str">
        <f>IF(S862=CompartenDetalle!S862,"","*")</f>
        <v/>
      </c>
    </row>
    <row r="863" spans="4:25" hidden="1">
      <c r="D863" t="str">
        <f>_xlfn.CONCAT(CompartenDetalle!C863," - ",CompartenDetalle!D863," - ",CompartenDetalle!E863)</f>
        <v>3 - 2315031 - INGENIERIA DEL SOFTWARE</v>
      </c>
      <c r="G863">
        <f>CompartenDetalle!G863</f>
        <v>0</v>
      </c>
      <c r="I863" t="str">
        <f>_xlfn.CONCAT(CompartenDetalle!H863," - ",CompartenDetalle!I863," - ",CompartenDetalle!J863)</f>
        <v xml:space="preserve"> -  - </v>
      </c>
      <c r="K863">
        <v>4</v>
      </c>
      <c r="L863">
        <v>0</v>
      </c>
      <c r="M863">
        <v>4</v>
      </c>
      <c r="N863">
        <f t="shared" si="65"/>
        <v>0</v>
      </c>
      <c r="O863">
        <f t="shared" si="66"/>
        <v>1</v>
      </c>
      <c r="P863" t="str">
        <f t="shared" si="67"/>
        <v>OK</v>
      </c>
      <c r="Q863">
        <f t="shared" si="69"/>
        <v>1</v>
      </c>
      <c r="R863" t="str">
        <f t="shared" si="68"/>
        <v/>
      </c>
      <c r="S863" t="str">
        <f>IF(CompartenDetalle!G863="","",IF(ISNUMBER(SEARCH("DOBLE GRADO",G863)),"","1"))</f>
        <v/>
      </c>
      <c r="T863" t="str">
        <f>IF(N863=CompartenDetalle!N863,"","*")</f>
        <v/>
      </c>
      <c r="U863" t="str">
        <f>IF(O863=CompartenDetalle!O863,"","*")</f>
        <v/>
      </c>
      <c r="V863" t="str">
        <f>IF(P863=CompartenDetalle!P863,"","*")</f>
        <v/>
      </c>
      <c r="W863" t="str">
        <f>IF(Q863=CompartenDetalle!Q863,"","*")</f>
        <v/>
      </c>
      <c r="X863" t="str">
        <f>IF(R863=CompartenDetalle!R863,"","*")</f>
        <v/>
      </c>
      <c r="Y863" t="str">
        <f>IF(S863=CompartenDetalle!S863,"","*")</f>
        <v/>
      </c>
    </row>
    <row r="864" spans="4:25" hidden="1">
      <c r="D864" t="str">
        <f>_xlfn.CONCAT(CompartenDetalle!C864," - ",CompartenDetalle!D864," - ",CompartenDetalle!E864)</f>
        <v>3 - 2315032 - INTELIGENCIA ARTIFICIAL</v>
      </c>
      <c r="G864">
        <f>CompartenDetalle!G864</f>
        <v>0</v>
      </c>
      <c r="I864" t="str">
        <f>_xlfn.CONCAT(CompartenDetalle!H864," - ",CompartenDetalle!I864," - ",CompartenDetalle!J864)</f>
        <v xml:space="preserve"> -  - </v>
      </c>
      <c r="K864">
        <v>5</v>
      </c>
      <c r="L864">
        <v>1</v>
      </c>
      <c r="M864">
        <v>4</v>
      </c>
      <c r="N864">
        <f t="shared" si="65"/>
        <v>0</v>
      </c>
      <c r="O864">
        <f t="shared" si="66"/>
        <v>1</v>
      </c>
      <c r="P864" t="str">
        <f t="shared" si="67"/>
        <v>OK</v>
      </c>
      <c r="Q864">
        <f t="shared" si="69"/>
        <v>1</v>
      </c>
      <c r="R864" t="str">
        <f t="shared" si="68"/>
        <v/>
      </c>
      <c r="S864" t="str">
        <f>IF(CompartenDetalle!G864="","",IF(ISNUMBER(SEARCH("DOBLE GRADO",G864)),"","1"))</f>
        <v/>
      </c>
      <c r="T864" t="str">
        <f>IF(N864=CompartenDetalle!N864,"","*")</f>
        <v/>
      </c>
      <c r="U864" t="str">
        <f>IF(O864=CompartenDetalle!O864,"","*")</f>
        <v/>
      </c>
      <c r="V864" t="str">
        <f>IF(P864=CompartenDetalle!P864,"","*")</f>
        <v/>
      </c>
      <c r="W864" t="str">
        <f>IF(Q864=CompartenDetalle!Q864,"","*")</f>
        <v/>
      </c>
      <c r="X864" t="str">
        <f>IF(R864=CompartenDetalle!R864,"","*")</f>
        <v/>
      </c>
      <c r="Y864" t="str">
        <f>IF(S864=CompartenDetalle!S864,"","*")</f>
        <v/>
      </c>
    </row>
    <row r="865" spans="4:25" hidden="1">
      <c r="D865" t="str">
        <f>_xlfn.CONCAT(CompartenDetalle!C865," - ",CompartenDetalle!D865," - ",CompartenDetalle!E865)</f>
        <v>3 - 2315033 - SISTEMAS DISTRIBUIDOS</v>
      </c>
      <c r="G865">
        <f>CompartenDetalle!G865</f>
        <v>0</v>
      </c>
      <c r="I865" t="str">
        <f>_xlfn.CONCAT(CompartenDetalle!H865," - ",CompartenDetalle!I865," - ",CompartenDetalle!J865)</f>
        <v xml:space="preserve"> -  - </v>
      </c>
      <c r="K865">
        <v>5</v>
      </c>
      <c r="L865">
        <v>1</v>
      </c>
      <c r="M865">
        <v>4</v>
      </c>
      <c r="N865">
        <f t="shared" si="65"/>
        <v>0</v>
      </c>
      <c r="O865">
        <f t="shared" si="66"/>
        <v>1</v>
      </c>
      <c r="P865" t="str">
        <f t="shared" si="67"/>
        <v>OK</v>
      </c>
      <c r="Q865">
        <f t="shared" si="69"/>
        <v>1</v>
      </c>
      <c r="R865" t="str">
        <f t="shared" si="68"/>
        <v/>
      </c>
      <c r="S865" t="str">
        <f>IF(CompartenDetalle!G865="","",IF(ISNUMBER(SEARCH("DOBLE GRADO",G865)),"","1"))</f>
        <v/>
      </c>
      <c r="T865" t="str">
        <f>IF(N865=CompartenDetalle!N865,"","*")</f>
        <v/>
      </c>
      <c r="U865" t="str">
        <f>IF(O865=CompartenDetalle!O865,"","*")</f>
        <v/>
      </c>
      <c r="V865" t="str">
        <f>IF(P865=CompartenDetalle!P865,"","*")</f>
        <v/>
      </c>
      <c r="W865" t="str">
        <f>IF(Q865=CompartenDetalle!Q865,"","*")</f>
        <v/>
      </c>
      <c r="X865" t="str">
        <f>IF(R865=CompartenDetalle!R865,"","*")</f>
        <v/>
      </c>
      <c r="Y865" t="str">
        <f>IF(S865=CompartenDetalle!S865,"","*")</f>
        <v/>
      </c>
    </row>
    <row r="866" spans="4:25" hidden="1">
      <c r="D866" t="str">
        <f>_xlfn.CONCAT(CompartenDetalle!C866," - ",CompartenDetalle!D866," - ",CompartenDetalle!E866)</f>
        <v>3 - 2315034 - PROBABILIDAD</v>
      </c>
      <c r="G866">
        <f>CompartenDetalle!G866</f>
        <v>0</v>
      </c>
      <c r="I866" t="str">
        <f>_xlfn.CONCAT(CompartenDetalle!H866," - ",CompartenDetalle!I866," - ",CompartenDetalle!J866)</f>
        <v xml:space="preserve"> -  - </v>
      </c>
      <c r="K866">
        <v>5</v>
      </c>
      <c r="L866">
        <v>1</v>
      </c>
      <c r="M866">
        <v>4</v>
      </c>
      <c r="N866">
        <f t="shared" si="65"/>
        <v>0</v>
      </c>
      <c r="O866">
        <f t="shared" si="66"/>
        <v>1</v>
      </c>
      <c r="P866" t="str">
        <f t="shared" si="67"/>
        <v>OK</v>
      </c>
      <c r="Q866">
        <f t="shared" si="69"/>
        <v>1</v>
      </c>
      <c r="R866" t="str">
        <f t="shared" si="68"/>
        <v/>
      </c>
      <c r="S866" t="str">
        <f>IF(CompartenDetalle!G866="","",IF(ISNUMBER(SEARCH("DOBLE GRADO",G866)),"","1"))</f>
        <v/>
      </c>
      <c r="T866" t="str">
        <f>IF(N866=CompartenDetalle!N866,"","*")</f>
        <v/>
      </c>
      <c r="U866" t="str">
        <f>IF(O866=CompartenDetalle!O866,"","*")</f>
        <v/>
      </c>
      <c r="V866" t="str">
        <f>IF(P866=CompartenDetalle!P866,"","*")</f>
        <v/>
      </c>
      <c r="W866" t="str">
        <f>IF(Q866=CompartenDetalle!Q866,"","*")</f>
        <v/>
      </c>
      <c r="X866" t="str">
        <f>IF(R866=CompartenDetalle!R866,"","*")</f>
        <v/>
      </c>
      <c r="Y866" t="str">
        <f>IF(S866=CompartenDetalle!S866,"","*")</f>
        <v/>
      </c>
    </row>
    <row r="867" spans="4:25" hidden="1">
      <c r="D867" t="str">
        <f>_xlfn.CONCAT(CompartenDetalle!C867," - ",CompartenDetalle!D867," - ",CompartenDetalle!E867)</f>
        <v>4 - 2315035 - INTERACCION PERSONA-ORDENADOR</v>
      </c>
      <c r="G867">
        <f>CompartenDetalle!G867</f>
        <v>0</v>
      </c>
      <c r="I867" t="str">
        <f>_xlfn.CONCAT(CompartenDetalle!H867," - ",CompartenDetalle!I867," - ",CompartenDetalle!J867)</f>
        <v xml:space="preserve"> -  - </v>
      </c>
      <c r="K867">
        <v>7</v>
      </c>
      <c r="L867">
        <v>3</v>
      </c>
      <c r="M867">
        <v>4</v>
      </c>
      <c r="N867">
        <f t="shared" si="65"/>
        <v>0</v>
      </c>
      <c r="O867">
        <f t="shared" si="66"/>
        <v>1</v>
      </c>
      <c r="P867" t="str">
        <f t="shared" si="67"/>
        <v>OK</v>
      </c>
      <c r="Q867">
        <f t="shared" si="69"/>
        <v>1</v>
      </c>
      <c r="R867" t="str">
        <f t="shared" si="68"/>
        <v/>
      </c>
      <c r="S867" t="str">
        <f>IF(CompartenDetalle!G867="","",IF(ISNUMBER(SEARCH("DOBLE GRADO",G867)),"","1"))</f>
        <v/>
      </c>
      <c r="T867" t="str">
        <f>IF(N867=CompartenDetalle!N867,"","*")</f>
        <v/>
      </c>
      <c r="U867" t="str">
        <f>IF(O867=CompartenDetalle!O867,"","*")</f>
        <v/>
      </c>
      <c r="V867" t="str">
        <f>IF(P867=CompartenDetalle!P867,"","*")</f>
        <v/>
      </c>
      <c r="W867" t="str">
        <f>IF(Q867=CompartenDetalle!Q867,"","*")</f>
        <v/>
      </c>
      <c r="X867" t="str">
        <f>IF(R867=CompartenDetalle!R867,"","*")</f>
        <v/>
      </c>
      <c r="Y867" t="str">
        <f>IF(S867=CompartenDetalle!S867,"","*")</f>
        <v/>
      </c>
    </row>
    <row r="868" spans="4:25" hidden="1">
      <c r="D868" t="str">
        <f>_xlfn.CONCAT(CompartenDetalle!C868," - ",CompartenDetalle!D868," - ",CompartenDetalle!E868)</f>
        <v>4 - 2315036 - ESTRUCTURAS DE DATOS AVANZADAS</v>
      </c>
      <c r="G868">
        <f>CompartenDetalle!G868</f>
        <v>0</v>
      </c>
      <c r="I868" t="str">
        <f>_xlfn.CONCAT(CompartenDetalle!H868," - ",CompartenDetalle!I868," - ",CompartenDetalle!J868)</f>
        <v xml:space="preserve"> -  - </v>
      </c>
      <c r="K868">
        <v>11</v>
      </c>
      <c r="L868">
        <v>3</v>
      </c>
      <c r="M868">
        <v>8</v>
      </c>
      <c r="N868">
        <f t="shared" si="65"/>
        <v>0</v>
      </c>
      <c r="O868">
        <f t="shared" si="66"/>
        <v>1</v>
      </c>
      <c r="P868" t="str">
        <f t="shared" si="67"/>
        <v>OK</v>
      </c>
      <c r="Q868">
        <f t="shared" si="69"/>
        <v>1</v>
      </c>
      <c r="R868" t="str">
        <f t="shared" si="68"/>
        <v/>
      </c>
      <c r="S868" t="str">
        <f>IF(CompartenDetalle!G868="","",IF(ISNUMBER(SEARCH("DOBLE GRADO",G868)),"","1"))</f>
        <v/>
      </c>
      <c r="T868" t="str">
        <f>IF(N868=CompartenDetalle!N868,"","*")</f>
        <v/>
      </c>
      <c r="U868" t="str">
        <f>IF(O868=CompartenDetalle!O868,"","*")</f>
        <v/>
      </c>
      <c r="V868" t="str">
        <f>IF(P868=CompartenDetalle!P868,"","*")</f>
        <v/>
      </c>
      <c r="W868" t="str">
        <f>IF(Q868=CompartenDetalle!Q868,"","*")</f>
        <v/>
      </c>
      <c r="X868" t="str">
        <f>IF(R868=CompartenDetalle!R868,"","*")</f>
        <v/>
      </c>
      <c r="Y868" t="str">
        <f>IF(S868=CompartenDetalle!S868,"","*")</f>
        <v/>
      </c>
    </row>
    <row r="869" spans="4:25" hidden="1">
      <c r="D869" t="str">
        <f>_xlfn.CONCAT(CompartenDetalle!C869," - ",CompartenDetalle!D869," - ",CompartenDetalle!E869)</f>
        <v>4 - 2315038 - ECUACIONES DIFERENCIALES ORDINARIAS</v>
      </c>
      <c r="G869">
        <f>CompartenDetalle!G869</f>
        <v>0</v>
      </c>
      <c r="I869" t="str">
        <f>_xlfn.CONCAT(CompartenDetalle!H869," - ",CompartenDetalle!I869," - ",CompartenDetalle!J869)</f>
        <v xml:space="preserve"> -  - </v>
      </c>
      <c r="K869">
        <v>9</v>
      </c>
      <c r="L869">
        <v>1</v>
      </c>
      <c r="M869">
        <v>8</v>
      </c>
      <c r="N869">
        <f t="shared" si="65"/>
        <v>0</v>
      </c>
      <c r="O869">
        <f t="shared" si="66"/>
        <v>1</v>
      </c>
      <c r="P869" t="str">
        <f t="shared" si="67"/>
        <v>OK</v>
      </c>
      <c r="Q869">
        <f t="shared" si="69"/>
        <v>1</v>
      </c>
      <c r="R869" t="str">
        <f t="shared" si="68"/>
        <v/>
      </c>
      <c r="S869" t="str">
        <f>IF(CompartenDetalle!G869="","",IF(ISNUMBER(SEARCH("DOBLE GRADO",G869)),"","1"))</f>
        <v/>
      </c>
      <c r="T869" t="str">
        <f>IF(N869=CompartenDetalle!N869,"","*")</f>
        <v/>
      </c>
      <c r="U869" t="str">
        <f>IF(O869=CompartenDetalle!O869,"","*")</f>
        <v/>
      </c>
      <c r="V869" t="str">
        <f>IF(P869=CompartenDetalle!P869,"","*")</f>
        <v/>
      </c>
      <c r="W869" t="str">
        <f>IF(Q869=CompartenDetalle!Q869,"","*")</f>
        <v/>
      </c>
      <c r="X869" t="str">
        <f>IF(R869=CompartenDetalle!R869,"","*")</f>
        <v/>
      </c>
      <c r="Y869" t="str">
        <f>IF(S869=CompartenDetalle!S869,"","*")</f>
        <v/>
      </c>
    </row>
    <row r="870" spans="4:25" hidden="1">
      <c r="D870" t="str">
        <f>_xlfn.CONCAT(CompartenDetalle!C870," - ",CompartenDetalle!D870," - ",CompartenDetalle!E870)</f>
        <v>4 - 2315039 - ESTADISTICA MATEMATICA</v>
      </c>
      <c r="G870">
        <f>CompartenDetalle!G870</f>
        <v>0</v>
      </c>
      <c r="I870" t="str">
        <f>_xlfn.CONCAT(CompartenDetalle!H870," - ",CompartenDetalle!I870," - ",CompartenDetalle!J870)</f>
        <v xml:space="preserve"> -  - </v>
      </c>
      <c r="K870">
        <v>8</v>
      </c>
      <c r="L870">
        <v>1</v>
      </c>
      <c r="M870">
        <v>7</v>
      </c>
      <c r="N870">
        <f t="shared" si="65"/>
        <v>0</v>
      </c>
      <c r="O870">
        <f t="shared" si="66"/>
        <v>1</v>
      </c>
      <c r="P870" t="str">
        <f t="shared" si="67"/>
        <v>OK</v>
      </c>
      <c r="Q870">
        <f t="shared" si="69"/>
        <v>1</v>
      </c>
      <c r="R870" t="str">
        <f t="shared" si="68"/>
        <v/>
      </c>
      <c r="S870" t="str">
        <f>IF(CompartenDetalle!G870="","",IF(ISNUMBER(SEARCH("DOBLE GRADO",G870)),"","1"))</f>
        <v/>
      </c>
      <c r="T870" t="str">
        <f>IF(N870=CompartenDetalle!N870,"","*")</f>
        <v/>
      </c>
      <c r="U870" t="str">
        <f>IF(O870=CompartenDetalle!O870,"","*")</f>
        <v/>
      </c>
      <c r="V870" t="str">
        <f>IF(P870=CompartenDetalle!P870,"","*")</f>
        <v/>
      </c>
      <c r="W870" t="str">
        <f>IF(Q870=CompartenDetalle!Q870,"","*")</f>
        <v/>
      </c>
      <c r="X870" t="str">
        <f>IF(R870=CompartenDetalle!R870,"","*")</f>
        <v/>
      </c>
      <c r="Y870" t="str">
        <f>IF(S870=CompartenDetalle!S870,"","*")</f>
        <v/>
      </c>
    </row>
    <row r="871" spans="4:25" hidden="1">
      <c r="D871" t="str">
        <f>_xlfn.CONCAT(CompartenDetalle!C871," - ",CompartenDetalle!D871," - ",CompartenDetalle!E871)</f>
        <v>4 - 2315041 - AMPLIACION DE INGENIERIA DEL SOFTWARE</v>
      </c>
      <c r="G871">
        <f>CompartenDetalle!G871</f>
        <v>0</v>
      </c>
      <c r="I871" t="str">
        <f>_xlfn.CONCAT(CompartenDetalle!H871," - ",CompartenDetalle!I871," - ",CompartenDetalle!J871)</f>
        <v xml:space="preserve"> -  - </v>
      </c>
      <c r="K871">
        <v>9</v>
      </c>
      <c r="L871">
        <v>4</v>
      </c>
      <c r="M871">
        <v>5</v>
      </c>
      <c r="N871">
        <f t="shared" si="65"/>
        <v>0</v>
      </c>
      <c r="O871">
        <f t="shared" si="66"/>
        <v>1</v>
      </c>
      <c r="P871" t="str">
        <f t="shared" si="67"/>
        <v>OK</v>
      </c>
      <c r="Q871">
        <f t="shared" si="69"/>
        <v>1</v>
      </c>
      <c r="R871" t="str">
        <f t="shared" si="68"/>
        <v/>
      </c>
      <c r="S871" t="str">
        <f>IF(CompartenDetalle!G871="","",IF(ISNUMBER(SEARCH("DOBLE GRADO",G871)),"","1"))</f>
        <v/>
      </c>
      <c r="T871" t="str">
        <f>IF(N871=CompartenDetalle!N871,"","*")</f>
        <v/>
      </c>
      <c r="U871" t="str">
        <f>IF(O871=CompartenDetalle!O871,"","*")</f>
        <v/>
      </c>
      <c r="V871" t="str">
        <f>IF(P871=CompartenDetalle!P871,"","*")</f>
        <v/>
      </c>
      <c r="W871" t="str">
        <f>IF(Q871=CompartenDetalle!Q871,"","*")</f>
        <v/>
      </c>
      <c r="X871" t="str">
        <f>IF(R871=CompartenDetalle!R871,"","*")</f>
        <v/>
      </c>
      <c r="Y871" t="str">
        <f>IF(S871=CompartenDetalle!S871,"","*")</f>
        <v/>
      </c>
    </row>
    <row r="872" spans="4:25" hidden="1">
      <c r="D872" t="str">
        <f>_xlfn.CONCAT(CompartenDetalle!C872," - ",CompartenDetalle!D872," - ",CompartenDetalle!E872)</f>
        <v>4 - 2315042 - PROCESADORES DE LENGUAJES</v>
      </c>
      <c r="G872">
        <f>CompartenDetalle!G872</f>
        <v>0</v>
      </c>
      <c r="I872" t="str">
        <f>_xlfn.CONCAT(CompartenDetalle!H872," - ",CompartenDetalle!I872," - ",CompartenDetalle!J872)</f>
        <v xml:space="preserve"> -  - </v>
      </c>
      <c r="K872">
        <v>11</v>
      </c>
      <c r="L872">
        <v>4</v>
      </c>
      <c r="M872">
        <v>7</v>
      </c>
      <c r="N872">
        <f t="shared" si="65"/>
        <v>0</v>
      </c>
      <c r="O872">
        <f t="shared" si="66"/>
        <v>1</v>
      </c>
      <c r="P872" t="str">
        <f t="shared" si="67"/>
        <v>OK</v>
      </c>
      <c r="Q872">
        <f t="shared" si="69"/>
        <v>1</v>
      </c>
      <c r="R872" t="str">
        <f t="shared" si="68"/>
        <v/>
      </c>
      <c r="S872" t="str">
        <f>IF(CompartenDetalle!G872="","",IF(ISNUMBER(SEARCH("DOBLE GRADO",G872)),"","1"))</f>
        <v/>
      </c>
      <c r="T872" t="str">
        <f>IF(N872=CompartenDetalle!N872,"","*")</f>
        <v/>
      </c>
      <c r="U872" t="str">
        <f>IF(O872=CompartenDetalle!O872,"","*")</f>
        <v/>
      </c>
      <c r="V872" t="str">
        <f>IF(P872=CompartenDetalle!P872,"","*")</f>
        <v/>
      </c>
      <c r="W872" t="str">
        <f>IF(Q872=CompartenDetalle!Q872,"","*")</f>
        <v/>
      </c>
      <c r="X872" t="str">
        <f>IF(R872=CompartenDetalle!R872,"","*")</f>
        <v/>
      </c>
      <c r="Y872" t="str">
        <f>IF(S872=CompartenDetalle!S872,"","*")</f>
        <v/>
      </c>
    </row>
    <row r="873" spans="4:25" hidden="1">
      <c r="D873" t="str">
        <f>_xlfn.CONCAT(CompartenDetalle!C873," - ",CompartenDetalle!D873," - ",CompartenDetalle!E873)</f>
        <v>4 - 2315043 - SISTEMAS EMPOTRADOS Y DE TIEMPO REAL</v>
      </c>
      <c r="G873">
        <f>CompartenDetalle!G873</f>
        <v>0</v>
      </c>
      <c r="I873" t="str">
        <f>_xlfn.CONCAT(CompartenDetalle!H873," - ",CompartenDetalle!I873," - ",CompartenDetalle!J873)</f>
        <v xml:space="preserve"> -  - </v>
      </c>
      <c r="K873">
        <v>12</v>
      </c>
      <c r="L873">
        <v>5</v>
      </c>
      <c r="M873">
        <v>7</v>
      </c>
      <c r="N873">
        <f t="shared" si="65"/>
        <v>0</v>
      </c>
      <c r="O873">
        <f t="shared" si="66"/>
        <v>1</v>
      </c>
      <c r="P873" t="str">
        <f t="shared" si="67"/>
        <v>OK</v>
      </c>
      <c r="Q873">
        <f t="shared" si="69"/>
        <v>1</v>
      </c>
      <c r="R873" t="str">
        <f t="shared" si="68"/>
        <v/>
      </c>
      <c r="S873" t="str">
        <f>IF(CompartenDetalle!G873="","",IF(ISNUMBER(SEARCH("DOBLE GRADO",G873)),"","1"))</f>
        <v/>
      </c>
      <c r="T873" t="str">
        <f>IF(N873=CompartenDetalle!N873,"","*")</f>
        <v/>
      </c>
      <c r="U873" t="str">
        <f>IF(O873=CompartenDetalle!O873,"","*")</f>
        <v/>
      </c>
      <c r="V873" t="str">
        <f>IF(P873=CompartenDetalle!P873,"","*")</f>
        <v/>
      </c>
      <c r="W873" t="str">
        <f>IF(Q873=CompartenDetalle!Q873,"","*")</f>
        <v/>
      </c>
      <c r="X873" t="str">
        <f>IF(R873=CompartenDetalle!R873,"","*")</f>
        <v/>
      </c>
      <c r="Y873" t="str">
        <f>IF(S873=CompartenDetalle!S873,"","*")</f>
        <v/>
      </c>
    </row>
    <row r="874" spans="4:25" hidden="1">
      <c r="D874" t="str">
        <f>_xlfn.CONCAT(CompartenDetalle!C874," - ",CompartenDetalle!D874," - ",CompartenDetalle!E874)</f>
        <v>4 - 2315044 - ECUACIONES EN DERIVADAS PARCIALES</v>
      </c>
      <c r="G874">
        <f>CompartenDetalle!G874</f>
        <v>0</v>
      </c>
      <c r="I874" t="str">
        <f>_xlfn.CONCAT(CompartenDetalle!H874," - ",CompartenDetalle!I874," - ",CompartenDetalle!J874)</f>
        <v xml:space="preserve"> -  - </v>
      </c>
      <c r="K874">
        <v>10</v>
      </c>
      <c r="L874">
        <v>3</v>
      </c>
      <c r="M874">
        <v>7</v>
      </c>
      <c r="N874">
        <f t="shared" si="65"/>
        <v>0</v>
      </c>
      <c r="O874">
        <f t="shared" si="66"/>
        <v>1</v>
      </c>
      <c r="P874" t="str">
        <f t="shared" si="67"/>
        <v>OK</v>
      </c>
      <c r="Q874">
        <f t="shared" si="69"/>
        <v>1</v>
      </c>
      <c r="R874" t="str">
        <f t="shared" si="68"/>
        <v/>
      </c>
      <c r="S874" t="str">
        <f>IF(CompartenDetalle!G874="","",IF(ISNUMBER(SEARCH("DOBLE GRADO",G874)),"","1"))</f>
        <v/>
      </c>
      <c r="T874" t="str">
        <f>IF(N874=CompartenDetalle!N874,"","*")</f>
        <v/>
      </c>
      <c r="U874" t="str">
        <f>IF(O874=CompartenDetalle!O874,"","*")</f>
        <v/>
      </c>
      <c r="V874" t="str">
        <f>IF(P874=CompartenDetalle!P874,"","*")</f>
        <v/>
      </c>
      <c r="W874" t="str">
        <f>IF(Q874=CompartenDetalle!Q874,"","*")</f>
        <v/>
      </c>
      <c r="X874" t="str">
        <f>IF(R874=CompartenDetalle!R874,"","*")</f>
        <v/>
      </c>
      <c r="Y874" t="str">
        <f>IF(S874=CompartenDetalle!S874,"","*")</f>
        <v/>
      </c>
    </row>
    <row r="875" spans="4:25" hidden="1">
      <c r="D875" t="str">
        <f>_xlfn.CONCAT(CompartenDetalle!C875," - ",CompartenDetalle!D875," - ",CompartenDetalle!E875)</f>
        <v>4 - 2315045 - VARIABLE COMPLEJA Y ANALISIS FUNCIONAL</v>
      </c>
      <c r="G875">
        <f>CompartenDetalle!G875</f>
        <v>0</v>
      </c>
      <c r="I875" t="str">
        <f>_xlfn.CONCAT(CompartenDetalle!H875," - ",CompartenDetalle!I875," - ",CompartenDetalle!J875)</f>
        <v xml:space="preserve"> -  - </v>
      </c>
      <c r="K875">
        <v>9</v>
      </c>
      <c r="L875">
        <v>3</v>
      </c>
      <c r="M875">
        <v>6</v>
      </c>
      <c r="N875">
        <f t="shared" si="65"/>
        <v>0</v>
      </c>
      <c r="O875">
        <f t="shared" si="66"/>
        <v>1</v>
      </c>
      <c r="P875" t="str">
        <f t="shared" si="67"/>
        <v>OK</v>
      </c>
      <c r="Q875">
        <f t="shared" si="69"/>
        <v>1</v>
      </c>
      <c r="R875" t="str">
        <f t="shared" si="68"/>
        <v/>
      </c>
      <c r="S875" t="str">
        <f>IF(CompartenDetalle!G875="","",IF(ISNUMBER(SEARCH("DOBLE GRADO",G875)),"","1"))</f>
        <v/>
      </c>
      <c r="T875" t="str">
        <f>IF(N875=CompartenDetalle!N875,"","*")</f>
        <v/>
      </c>
      <c r="U875" t="str">
        <f>IF(O875=CompartenDetalle!O875,"","*")</f>
        <v/>
      </c>
      <c r="V875" t="str">
        <f>IF(P875=CompartenDetalle!P875,"","*")</f>
        <v/>
      </c>
      <c r="W875" t="str">
        <f>IF(Q875=CompartenDetalle!Q875,"","*")</f>
        <v/>
      </c>
      <c r="X875" t="str">
        <f>IF(R875=CompartenDetalle!R875,"","*")</f>
        <v/>
      </c>
      <c r="Y875" t="str">
        <f>IF(S875=CompartenDetalle!S875,"","*")</f>
        <v/>
      </c>
    </row>
    <row r="876" spans="4:25" hidden="1">
      <c r="D876" t="str">
        <f>_xlfn.CONCAT(CompartenDetalle!C876," - ",CompartenDetalle!D876," - ",CompartenDetalle!E876)</f>
        <v>4 - 2315046 - GEOMETRIA COMPUTACIONAL</v>
      </c>
      <c r="G876">
        <f>CompartenDetalle!G876</f>
        <v>0</v>
      </c>
      <c r="I876" t="str">
        <f>_xlfn.CONCAT(CompartenDetalle!H876," - ",CompartenDetalle!I876," - ",CompartenDetalle!J876)</f>
        <v xml:space="preserve"> -  - </v>
      </c>
      <c r="K876">
        <v>10</v>
      </c>
      <c r="L876">
        <v>4</v>
      </c>
      <c r="M876">
        <v>6</v>
      </c>
      <c r="N876">
        <f t="shared" si="65"/>
        <v>0</v>
      </c>
      <c r="O876">
        <f t="shared" si="66"/>
        <v>1</v>
      </c>
      <c r="P876" t="str">
        <f t="shared" si="67"/>
        <v>OK</v>
      </c>
      <c r="Q876">
        <f t="shared" si="69"/>
        <v>1</v>
      </c>
      <c r="R876" t="str">
        <f t="shared" si="68"/>
        <v/>
      </c>
      <c r="S876" t="str">
        <f>IF(CompartenDetalle!G876="","",IF(ISNUMBER(SEARCH("DOBLE GRADO",G876)),"","1"))</f>
        <v/>
      </c>
      <c r="T876" t="str">
        <f>IF(N876=CompartenDetalle!N876,"","*")</f>
        <v/>
      </c>
      <c r="U876" t="str">
        <f>IF(O876=CompartenDetalle!O876,"","*")</f>
        <v/>
      </c>
      <c r="V876" t="str">
        <f>IF(P876=CompartenDetalle!P876,"","*")</f>
        <v/>
      </c>
      <c r="W876" t="str">
        <f>IF(Q876=CompartenDetalle!Q876,"","*")</f>
        <v/>
      </c>
      <c r="X876" t="str">
        <f>IF(R876=CompartenDetalle!R876,"","*")</f>
        <v/>
      </c>
      <c r="Y876" t="str">
        <f>IF(S876=CompartenDetalle!S876,"","*")</f>
        <v/>
      </c>
    </row>
    <row r="877" spans="4:25" hidden="1">
      <c r="D877" t="str">
        <f>_xlfn.CONCAT(CompartenDetalle!C877," - ",CompartenDetalle!D877," - ",CompartenDetalle!E877)</f>
        <v>5 - 2315037 - SEGURIDAD INFORMATICA</v>
      </c>
      <c r="G877">
        <f>CompartenDetalle!G877</f>
        <v>0</v>
      </c>
      <c r="I877" t="str">
        <f>_xlfn.CONCAT(CompartenDetalle!H877," - ",CompartenDetalle!I877," - ",CompartenDetalle!J877)</f>
        <v xml:space="preserve"> -  - </v>
      </c>
      <c r="K877">
        <v>6</v>
      </c>
      <c r="L877">
        <v>4</v>
      </c>
      <c r="M877">
        <v>2</v>
      </c>
      <c r="N877">
        <f t="shared" si="65"/>
        <v>0</v>
      </c>
      <c r="O877">
        <f t="shared" si="66"/>
        <v>1</v>
      </c>
      <c r="P877" t="str">
        <f t="shared" si="67"/>
        <v>OK</v>
      </c>
      <c r="Q877">
        <f t="shared" si="69"/>
        <v>1</v>
      </c>
      <c r="R877" t="str">
        <f t="shared" si="68"/>
        <v/>
      </c>
      <c r="S877" t="str">
        <f>IF(CompartenDetalle!G877="","",IF(ISNUMBER(SEARCH("DOBLE GRADO",G877)),"","1"))</f>
        <v/>
      </c>
      <c r="T877" t="str">
        <f>IF(N877=CompartenDetalle!N877,"","*")</f>
        <v/>
      </c>
      <c r="U877" t="str">
        <f>IF(O877=CompartenDetalle!O877,"","*")</f>
        <v/>
      </c>
      <c r="V877" t="str">
        <f>IF(P877=CompartenDetalle!P877,"","*")</f>
        <v/>
      </c>
      <c r="W877" t="str">
        <f>IF(Q877=CompartenDetalle!Q877,"","*")</f>
        <v/>
      </c>
      <c r="X877" t="str">
        <f>IF(R877=CompartenDetalle!R877,"","*")</f>
        <v/>
      </c>
      <c r="Y877" t="str">
        <f>IF(S877=CompartenDetalle!S877,"","*")</f>
        <v/>
      </c>
    </row>
    <row r="878" spans="4:25" hidden="1">
      <c r="D878" t="str">
        <f>_xlfn.CONCAT(CompartenDetalle!C878," - ",CompartenDetalle!D878," - ",CompartenDetalle!E878)</f>
        <v>5 - 2315040 - METODOS NUMERICOS</v>
      </c>
      <c r="G878">
        <f>CompartenDetalle!G878</f>
        <v>0</v>
      </c>
      <c r="I878" t="str">
        <f>_xlfn.CONCAT(CompartenDetalle!H878," - ",CompartenDetalle!I878," - ",CompartenDetalle!J878)</f>
        <v xml:space="preserve"> -  - </v>
      </c>
      <c r="K878">
        <v>3</v>
      </c>
      <c r="L878">
        <v>1</v>
      </c>
      <c r="M878">
        <v>2</v>
      </c>
      <c r="N878">
        <f t="shared" si="65"/>
        <v>0</v>
      </c>
      <c r="O878">
        <f t="shared" si="66"/>
        <v>1</v>
      </c>
      <c r="P878" t="str">
        <f t="shared" si="67"/>
        <v>OK</v>
      </c>
      <c r="Q878">
        <f t="shared" si="69"/>
        <v>1</v>
      </c>
      <c r="R878" t="str">
        <f t="shared" si="68"/>
        <v/>
      </c>
      <c r="S878" t="str">
        <f>IF(CompartenDetalle!G878="","",IF(ISNUMBER(SEARCH("DOBLE GRADO",G878)),"","1"))</f>
        <v/>
      </c>
      <c r="T878" t="str">
        <f>IF(N878=CompartenDetalle!N878,"","*")</f>
        <v/>
      </c>
      <c r="U878" t="str">
        <f>IF(O878=CompartenDetalle!O878,"","*")</f>
        <v/>
      </c>
      <c r="V878" t="str">
        <f>IF(P878=CompartenDetalle!P878,"","*")</f>
        <v/>
      </c>
      <c r="W878" t="str">
        <f>IF(Q878=CompartenDetalle!Q878,"","*")</f>
        <v/>
      </c>
      <c r="X878" t="str">
        <f>IF(R878=CompartenDetalle!R878,"","*")</f>
        <v/>
      </c>
      <c r="Y878" t="str">
        <f>IF(S878=CompartenDetalle!S878,"","*")</f>
        <v/>
      </c>
    </row>
    <row r="879" spans="4:25" hidden="1">
      <c r="D879" t="str">
        <f>_xlfn.CONCAT(CompartenDetalle!C879," - ",CompartenDetalle!D879," - ",CompartenDetalle!E879)</f>
        <v>5 - 2315047 - RECONOCIMIENTO ACADEMICO DE CREDITOS</v>
      </c>
      <c r="G879">
        <f>CompartenDetalle!G879</f>
        <v>0</v>
      </c>
      <c r="I879" t="str">
        <f>_xlfn.CONCAT(CompartenDetalle!H879," - ",CompartenDetalle!I879," - ",CompartenDetalle!J879)</f>
        <v xml:space="preserve"> -  - </v>
      </c>
      <c r="K879">
        <v>4</v>
      </c>
      <c r="L879">
        <v>2</v>
      </c>
      <c r="M879">
        <v>2</v>
      </c>
      <c r="N879">
        <f t="shared" si="65"/>
        <v>0</v>
      </c>
      <c r="O879">
        <f t="shared" si="66"/>
        <v>1</v>
      </c>
      <c r="P879" t="str">
        <f t="shared" si="67"/>
        <v>OK</v>
      </c>
      <c r="Q879">
        <f t="shared" si="69"/>
        <v>0</v>
      </c>
      <c r="R879" t="str">
        <f t="shared" si="68"/>
        <v/>
      </c>
      <c r="S879" t="str">
        <f>IF(CompartenDetalle!G879="","",IF(ISNUMBER(SEARCH("DOBLE GRADO",G879)),"","1"))</f>
        <v/>
      </c>
      <c r="T879" t="str">
        <f>IF(N879=CompartenDetalle!N879,"","*")</f>
        <v/>
      </c>
      <c r="U879" t="str">
        <f>IF(O879=CompartenDetalle!O879,"","*")</f>
        <v/>
      </c>
      <c r="V879" t="str">
        <f>IF(P879=CompartenDetalle!P879,"","*")</f>
        <v/>
      </c>
      <c r="W879" t="str">
        <f>IF(Q879=CompartenDetalle!Q879,"","*")</f>
        <v/>
      </c>
      <c r="X879" t="str">
        <f>IF(R879=CompartenDetalle!R879,"","*")</f>
        <v/>
      </c>
      <c r="Y879" t="str">
        <f>IF(S879=CompartenDetalle!S879,"","*")</f>
        <v/>
      </c>
    </row>
    <row r="880" spans="4:25" hidden="1">
      <c r="D880" t="str">
        <f>_xlfn.CONCAT(CompartenDetalle!C880," - ",CompartenDetalle!D880," - ",CompartenDetalle!E880)</f>
        <v>5 - 2315048 - TRABAJO FIN DE GRADO INFORMATICA</v>
      </c>
      <c r="G880">
        <f>CompartenDetalle!G880</f>
        <v>0</v>
      </c>
      <c r="I880" t="str">
        <f>_xlfn.CONCAT(CompartenDetalle!H880," - ",CompartenDetalle!I880," - ",CompartenDetalle!J880)</f>
        <v xml:space="preserve"> -  - </v>
      </c>
      <c r="K880">
        <v>7</v>
      </c>
      <c r="L880">
        <v>2</v>
      </c>
      <c r="M880">
        <v>5</v>
      </c>
      <c r="N880">
        <f t="shared" si="65"/>
        <v>0</v>
      </c>
      <c r="O880">
        <f t="shared" si="66"/>
        <v>1</v>
      </c>
      <c r="P880" t="str">
        <f t="shared" si="67"/>
        <v>OK</v>
      </c>
      <c r="Q880">
        <f t="shared" si="69"/>
        <v>0</v>
      </c>
      <c r="R880" t="str">
        <f t="shared" si="68"/>
        <v/>
      </c>
      <c r="S880" t="str">
        <f>IF(CompartenDetalle!G880="","",IF(ISNUMBER(SEARCH("DOBLE GRADO",G880)),"","1"))</f>
        <v/>
      </c>
      <c r="T880" t="str">
        <f>IF(N880=CompartenDetalle!N880,"","*")</f>
        <v/>
      </c>
      <c r="U880" t="str">
        <f>IF(O880=CompartenDetalle!O880,"","*")</f>
        <v/>
      </c>
      <c r="V880" t="str">
        <f>IF(P880=CompartenDetalle!P880,"","*")</f>
        <v/>
      </c>
      <c r="W880" t="str">
        <f>IF(Q880=CompartenDetalle!Q880,"","*")</f>
        <v/>
      </c>
      <c r="X880" t="str">
        <f>IF(R880=CompartenDetalle!R880,"","*")</f>
        <v/>
      </c>
      <c r="Y880" t="str">
        <f>IF(S880=CompartenDetalle!S880,"","*")</f>
        <v/>
      </c>
    </row>
    <row r="881" spans="4:25" hidden="1">
      <c r="D881" t="str">
        <f>_xlfn.CONCAT(CompartenDetalle!C881," - ",CompartenDetalle!D881," - ",CompartenDetalle!E881)</f>
        <v>5 - 2315049 - PRACTICAS EXTERNAS</v>
      </c>
      <c r="G881">
        <f>CompartenDetalle!G881</f>
        <v>0</v>
      </c>
      <c r="I881" t="str">
        <f>_xlfn.CONCAT(CompartenDetalle!H881," - ",CompartenDetalle!I881," - ",CompartenDetalle!J881)</f>
        <v xml:space="preserve"> -  - </v>
      </c>
      <c r="K881">
        <v>9</v>
      </c>
      <c r="L881">
        <v>4</v>
      </c>
      <c r="M881">
        <v>5</v>
      </c>
      <c r="N881">
        <f t="shared" si="65"/>
        <v>0</v>
      </c>
      <c r="O881">
        <f t="shared" si="66"/>
        <v>1</v>
      </c>
      <c r="P881" t="str">
        <f t="shared" si="67"/>
        <v>OK</v>
      </c>
      <c r="Q881">
        <f t="shared" si="69"/>
        <v>0</v>
      </c>
      <c r="R881" t="str">
        <f t="shared" si="68"/>
        <v/>
      </c>
      <c r="S881" t="str">
        <f>IF(CompartenDetalle!G881="","",IF(ISNUMBER(SEARCH("DOBLE GRADO",G881)),"","1"))</f>
        <v/>
      </c>
      <c r="T881" t="str">
        <f>IF(N881=CompartenDetalle!N881,"","*")</f>
        <v/>
      </c>
      <c r="U881" t="str">
        <f>IF(O881=CompartenDetalle!O881,"","*")</f>
        <v/>
      </c>
      <c r="V881" t="str">
        <f>IF(P881=CompartenDetalle!P881,"","*")</f>
        <v/>
      </c>
      <c r="W881" t="str">
        <f>IF(Q881=CompartenDetalle!Q881,"","*")</f>
        <v/>
      </c>
      <c r="X881" t="str">
        <f>IF(R881=CompartenDetalle!R881,"","*")</f>
        <v/>
      </c>
      <c r="Y881" t="str">
        <f>IF(S881=CompartenDetalle!S881,"","*")</f>
        <v/>
      </c>
    </row>
    <row r="882" spans="4:25" hidden="1">
      <c r="D882" t="str">
        <f>_xlfn.CONCAT(CompartenDetalle!C882," - ",CompartenDetalle!D882," - ",CompartenDetalle!E882)</f>
        <v>5 - 2315050 - TRABAJO FIN DE GRADO MATEMATICAS</v>
      </c>
      <c r="G882">
        <f>CompartenDetalle!G882</f>
        <v>0</v>
      </c>
      <c r="I882" t="str">
        <f>_xlfn.CONCAT(CompartenDetalle!H882," - ",CompartenDetalle!I882," - ",CompartenDetalle!J882)</f>
        <v xml:space="preserve"> -  - </v>
      </c>
      <c r="K882">
        <v>8</v>
      </c>
      <c r="L882">
        <v>3</v>
      </c>
      <c r="M882">
        <v>5</v>
      </c>
      <c r="N882">
        <f t="shared" si="65"/>
        <v>0</v>
      </c>
      <c r="O882">
        <f t="shared" si="66"/>
        <v>1</v>
      </c>
      <c r="P882" t="str">
        <f t="shared" si="67"/>
        <v>OK</v>
      </c>
      <c r="Q882">
        <f t="shared" si="69"/>
        <v>0</v>
      </c>
      <c r="R882" t="str">
        <f t="shared" si="68"/>
        <v/>
      </c>
      <c r="S882" t="str">
        <f>IF(CompartenDetalle!G882="","",IF(ISNUMBER(SEARCH("DOBLE GRADO",G882)),"","1"))</f>
        <v/>
      </c>
      <c r="T882" t="str">
        <f>IF(N882=CompartenDetalle!N882,"","*")</f>
        <v/>
      </c>
      <c r="U882" t="str">
        <f>IF(O882=CompartenDetalle!O882,"","*")</f>
        <v/>
      </c>
      <c r="V882" t="str">
        <f>IF(P882=CompartenDetalle!P882,"","*")</f>
        <v/>
      </c>
      <c r="W882" t="str">
        <f>IF(Q882=CompartenDetalle!Q882,"","*")</f>
        <v/>
      </c>
      <c r="X882" t="str">
        <f>IF(R882=CompartenDetalle!R882,"","*")</f>
        <v/>
      </c>
      <c r="Y882" t="str">
        <f>IF(S882=CompartenDetalle!S882,"","*")</f>
        <v/>
      </c>
    </row>
    <row r="883" spans="4:25" hidden="1">
      <c r="D883" t="str">
        <f>_xlfn.CONCAT(CompartenDetalle!C883," - ",CompartenDetalle!D883," - ",CompartenDetalle!E883)</f>
        <v>1 - 2316001 - FUNDAMENTOS FISICOS DE LA INFORMATICA</v>
      </c>
      <c r="G883">
        <f>CompartenDetalle!G883</f>
        <v>0</v>
      </c>
      <c r="I883" t="str">
        <f>_xlfn.CONCAT(CompartenDetalle!H883," - ",CompartenDetalle!I883," - ",CompartenDetalle!J883)</f>
        <v xml:space="preserve"> -  - </v>
      </c>
      <c r="K883">
        <v>12</v>
      </c>
      <c r="L883">
        <v>4</v>
      </c>
      <c r="M883">
        <v>8</v>
      </c>
      <c r="N883">
        <f t="shared" si="65"/>
        <v>0</v>
      </c>
      <c r="O883">
        <f t="shared" si="66"/>
        <v>1</v>
      </c>
      <c r="P883" t="str">
        <f t="shared" si="67"/>
        <v>OK</v>
      </c>
      <c r="Q883">
        <f t="shared" si="69"/>
        <v>1</v>
      </c>
      <c r="R883" t="str">
        <f t="shared" si="68"/>
        <v/>
      </c>
      <c r="S883" t="str">
        <f>IF(CompartenDetalle!G883="","",IF(ISNUMBER(SEARCH("DOBLE GRADO",G883)),"","1"))</f>
        <v/>
      </c>
      <c r="T883" t="str">
        <f>IF(N883=CompartenDetalle!N883,"","*")</f>
        <v/>
      </c>
      <c r="U883" t="str">
        <f>IF(O883=CompartenDetalle!O883,"","*")</f>
        <v/>
      </c>
      <c r="V883" t="str">
        <f>IF(P883=CompartenDetalle!P883,"","*")</f>
        <v/>
      </c>
      <c r="W883" t="str">
        <f>IF(Q883=CompartenDetalle!Q883,"","*")</f>
        <v/>
      </c>
      <c r="X883" t="str">
        <f>IF(R883=CompartenDetalle!R883,"","*")</f>
        <v/>
      </c>
      <c r="Y883" t="str">
        <f>IF(S883=CompartenDetalle!S883,"","*")</f>
        <v/>
      </c>
    </row>
    <row r="884" spans="4:25" hidden="1">
      <c r="D884" t="str">
        <f>_xlfn.CONCAT(CompartenDetalle!C884," - ",CompartenDetalle!D884," - ",CompartenDetalle!E884)</f>
        <v>1 - 2316002 - INTRODUCCION A LA PROGRAMACION</v>
      </c>
      <c r="G884">
        <f>CompartenDetalle!G884</f>
        <v>0</v>
      </c>
      <c r="I884" t="str">
        <f>_xlfn.CONCAT(CompartenDetalle!H884," - ",CompartenDetalle!I884," - ",CompartenDetalle!J884)</f>
        <v xml:space="preserve"> -  - </v>
      </c>
      <c r="K884">
        <v>11</v>
      </c>
      <c r="L884">
        <v>4</v>
      </c>
      <c r="M884">
        <v>7</v>
      </c>
      <c r="N884">
        <f t="shared" si="65"/>
        <v>0</v>
      </c>
      <c r="O884">
        <f t="shared" si="66"/>
        <v>1</v>
      </c>
      <c r="P884" t="str">
        <f t="shared" si="67"/>
        <v>OK</v>
      </c>
      <c r="Q884">
        <f t="shared" si="69"/>
        <v>1</v>
      </c>
      <c r="R884" t="str">
        <f t="shared" si="68"/>
        <v/>
      </c>
      <c r="S884" t="str">
        <f>IF(CompartenDetalle!G884="","",IF(ISNUMBER(SEARCH("DOBLE GRADO",G884)),"","1"))</f>
        <v/>
      </c>
      <c r="T884" t="str">
        <f>IF(N884=CompartenDetalle!N884,"","*")</f>
        <v/>
      </c>
      <c r="U884" t="str">
        <f>IF(O884=CompartenDetalle!O884,"","*")</f>
        <v/>
      </c>
      <c r="V884" t="str">
        <f>IF(P884=CompartenDetalle!P884,"","*")</f>
        <v/>
      </c>
      <c r="W884" t="str">
        <f>IF(Q884=CompartenDetalle!Q884,"","*")</f>
        <v/>
      </c>
      <c r="X884" t="str">
        <f>IF(R884=CompartenDetalle!R884,"","*")</f>
        <v/>
      </c>
      <c r="Y884" t="str">
        <f>IF(S884=CompartenDetalle!S884,"","*")</f>
        <v/>
      </c>
    </row>
    <row r="885" spans="4:25" hidden="1">
      <c r="D885" t="str">
        <f>_xlfn.CONCAT(CompartenDetalle!C885," - ",CompartenDetalle!D885," - ",CompartenDetalle!E885)</f>
        <v>1 - 2316003 - LOGICA</v>
      </c>
      <c r="G885">
        <f>CompartenDetalle!G885</f>
        <v>0</v>
      </c>
      <c r="I885" t="str">
        <f>_xlfn.CONCAT(CompartenDetalle!H885," - ",CompartenDetalle!I885," - ",CompartenDetalle!J885)</f>
        <v xml:space="preserve"> -  - </v>
      </c>
      <c r="K885">
        <v>10</v>
      </c>
      <c r="L885">
        <v>3</v>
      </c>
      <c r="M885">
        <v>7</v>
      </c>
      <c r="N885">
        <f t="shared" si="65"/>
        <v>0</v>
      </c>
      <c r="O885">
        <f t="shared" si="66"/>
        <v>1</v>
      </c>
      <c r="P885" t="str">
        <f t="shared" si="67"/>
        <v>OK</v>
      </c>
      <c r="Q885">
        <f t="shared" si="69"/>
        <v>1</v>
      </c>
      <c r="R885" t="str">
        <f t="shared" si="68"/>
        <v/>
      </c>
      <c r="S885" t="str">
        <f>IF(CompartenDetalle!G885="","",IF(ISNUMBER(SEARCH("DOBLE GRADO",G885)),"","1"))</f>
        <v/>
      </c>
      <c r="T885" t="str">
        <f>IF(N885=CompartenDetalle!N885,"","*")</f>
        <v/>
      </c>
      <c r="U885" t="str">
        <f>IF(O885=CompartenDetalle!O885,"","*")</f>
        <v/>
      </c>
      <c r="V885" t="str">
        <f>IF(P885=CompartenDetalle!P885,"","*")</f>
        <v/>
      </c>
      <c r="W885" t="str">
        <f>IF(Q885=CompartenDetalle!Q885,"","*")</f>
        <v/>
      </c>
      <c r="X885" t="str">
        <f>IF(R885=CompartenDetalle!R885,"","*")</f>
        <v/>
      </c>
      <c r="Y885" t="str">
        <f>IF(S885=CompartenDetalle!S885,"","*")</f>
        <v/>
      </c>
    </row>
    <row r="886" spans="4:25" hidden="1">
      <c r="D886" t="str">
        <f>_xlfn.CONCAT(CompartenDetalle!C886," - ",CompartenDetalle!D886," - ",CompartenDetalle!E886)</f>
        <v>1 - 2316004 - ALGEBRA LINEAL</v>
      </c>
      <c r="G886">
        <f>CompartenDetalle!G886</f>
        <v>0</v>
      </c>
      <c r="I886" t="str">
        <f>_xlfn.CONCAT(CompartenDetalle!H886," - ",CompartenDetalle!I886," - ",CompartenDetalle!J886)</f>
        <v xml:space="preserve"> -  - </v>
      </c>
      <c r="K886">
        <v>12</v>
      </c>
      <c r="L886">
        <v>5</v>
      </c>
      <c r="M886">
        <v>7</v>
      </c>
      <c r="N886">
        <f t="shared" si="65"/>
        <v>0</v>
      </c>
      <c r="O886">
        <f t="shared" si="66"/>
        <v>1</v>
      </c>
      <c r="P886" t="str">
        <f t="shared" si="67"/>
        <v>OK</v>
      </c>
      <c r="Q886">
        <f t="shared" si="69"/>
        <v>1</v>
      </c>
      <c r="R886" t="str">
        <f t="shared" si="68"/>
        <v/>
      </c>
      <c r="S886" t="str">
        <f>IF(CompartenDetalle!G886="","",IF(ISNUMBER(SEARCH("DOBLE GRADO",G886)),"","1"))</f>
        <v/>
      </c>
      <c r="T886" t="str">
        <f>IF(N886=CompartenDetalle!N886,"","*")</f>
        <v/>
      </c>
      <c r="U886" t="str">
        <f>IF(O886=CompartenDetalle!O886,"","*")</f>
        <v/>
      </c>
      <c r="V886" t="str">
        <f>IF(P886=CompartenDetalle!P886,"","*")</f>
        <v/>
      </c>
      <c r="W886" t="str">
        <f>IF(Q886=CompartenDetalle!Q886,"","*")</f>
        <v/>
      </c>
      <c r="X886" t="str">
        <f>IF(R886=CompartenDetalle!R886,"","*")</f>
        <v/>
      </c>
      <c r="Y886" t="str">
        <f>IF(S886=CompartenDetalle!S886,"","*")</f>
        <v/>
      </c>
    </row>
    <row r="887" spans="4:25" hidden="1">
      <c r="D887" t="str">
        <f>_xlfn.CONCAT(CompartenDetalle!C887," - ",CompartenDetalle!D887," - ",CompartenDetalle!E887)</f>
        <v>1 - 2316005 - HISTORIA DE LA CIENCIA Y LAS MATEMATICAS</v>
      </c>
      <c r="G887">
        <f>CompartenDetalle!G887</f>
        <v>0</v>
      </c>
      <c r="I887" t="str">
        <f>_xlfn.CONCAT(CompartenDetalle!H887," - ",CompartenDetalle!I887," - ",CompartenDetalle!J887)</f>
        <v xml:space="preserve"> -  - </v>
      </c>
      <c r="K887">
        <v>9</v>
      </c>
      <c r="L887">
        <v>3</v>
      </c>
      <c r="M887">
        <v>6</v>
      </c>
      <c r="N887">
        <f t="shared" si="65"/>
        <v>0</v>
      </c>
      <c r="O887">
        <f t="shared" si="66"/>
        <v>1</v>
      </c>
      <c r="P887" t="str">
        <f t="shared" si="67"/>
        <v>OK</v>
      </c>
      <c r="Q887">
        <f t="shared" si="69"/>
        <v>1</v>
      </c>
      <c r="R887" t="str">
        <f t="shared" si="68"/>
        <v/>
      </c>
      <c r="S887" t="str">
        <f>IF(CompartenDetalle!G887="","",IF(ISNUMBER(SEARCH("DOBLE GRADO",G887)),"","1"))</f>
        <v/>
      </c>
      <c r="T887" t="str">
        <f>IF(N887=CompartenDetalle!N887,"","*")</f>
        <v/>
      </c>
      <c r="U887" t="str">
        <f>IF(O887=CompartenDetalle!O887,"","*")</f>
        <v/>
      </c>
      <c r="V887" t="str">
        <f>IF(P887=CompartenDetalle!P887,"","*")</f>
        <v/>
      </c>
      <c r="W887" t="str">
        <f>IF(Q887=CompartenDetalle!Q887,"","*")</f>
        <v/>
      </c>
      <c r="X887" t="str">
        <f>IF(R887=CompartenDetalle!R887,"","*")</f>
        <v/>
      </c>
      <c r="Y887" t="str">
        <f>IF(S887=CompartenDetalle!S887,"","*")</f>
        <v/>
      </c>
    </row>
    <row r="888" spans="4:25" hidden="1">
      <c r="D888" t="str">
        <f>_xlfn.CONCAT(CompartenDetalle!C888," - ",CompartenDetalle!D888," - ",CompartenDetalle!E888)</f>
        <v>1 - 2316006 - MATEMATICA DISCRETA</v>
      </c>
      <c r="G888">
        <f>CompartenDetalle!G888</f>
        <v>0</v>
      </c>
      <c r="I888" t="str">
        <f>_xlfn.CONCAT(CompartenDetalle!H888," - ",CompartenDetalle!I888," - ",CompartenDetalle!J888)</f>
        <v xml:space="preserve"> -  - </v>
      </c>
      <c r="K888">
        <v>12</v>
      </c>
      <c r="L888">
        <v>5</v>
      </c>
      <c r="M888">
        <v>7</v>
      </c>
      <c r="N888">
        <f t="shared" si="65"/>
        <v>0</v>
      </c>
      <c r="O888">
        <f t="shared" si="66"/>
        <v>1</v>
      </c>
      <c r="P888" t="str">
        <f t="shared" si="67"/>
        <v>OK</v>
      </c>
      <c r="Q888">
        <f t="shared" si="69"/>
        <v>1</v>
      </c>
      <c r="R888" t="str">
        <f t="shared" si="68"/>
        <v/>
      </c>
      <c r="S888" t="str">
        <f>IF(CompartenDetalle!G888="","",IF(ISNUMBER(SEARCH("DOBLE GRADO",G888)),"","1"))</f>
        <v/>
      </c>
      <c r="T888" t="str">
        <f>IF(N888=CompartenDetalle!N888,"","*")</f>
        <v/>
      </c>
      <c r="U888" t="str">
        <f>IF(O888=CompartenDetalle!O888,"","*")</f>
        <v/>
      </c>
      <c r="V888" t="str">
        <f>IF(P888=CompartenDetalle!P888,"","*")</f>
        <v/>
      </c>
      <c r="W888" t="str">
        <f>IF(Q888=CompartenDetalle!Q888,"","*")</f>
        <v/>
      </c>
      <c r="X888" t="str">
        <f>IF(R888=CompartenDetalle!R888,"","*")</f>
        <v/>
      </c>
      <c r="Y888" t="str">
        <f>IF(S888=CompartenDetalle!S888,"","*")</f>
        <v/>
      </c>
    </row>
    <row r="889" spans="4:25" hidden="1">
      <c r="D889" t="str">
        <f>_xlfn.CONCAT(CompartenDetalle!C889," - ",CompartenDetalle!D889," - ",CompartenDetalle!E889)</f>
        <v>1 - 2316007 - PRINCIPIOS JURIDICOS BASICOS, DEONTOLOGIA PROFESIONAL E IGUALDAD</v>
      </c>
      <c r="G889">
        <f>CompartenDetalle!G889</f>
        <v>0</v>
      </c>
      <c r="I889" t="str">
        <f>_xlfn.CONCAT(CompartenDetalle!H889," - ",CompartenDetalle!I889," - ",CompartenDetalle!J889)</f>
        <v xml:space="preserve"> -  - </v>
      </c>
      <c r="K889">
        <v>10</v>
      </c>
      <c r="L889">
        <v>3</v>
      </c>
      <c r="M889">
        <v>7</v>
      </c>
      <c r="N889">
        <f t="shared" si="65"/>
        <v>0</v>
      </c>
      <c r="O889">
        <f t="shared" si="66"/>
        <v>1</v>
      </c>
      <c r="P889" t="str">
        <f t="shared" si="67"/>
        <v>OK</v>
      </c>
      <c r="Q889">
        <f t="shared" si="69"/>
        <v>1</v>
      </c>
      <c r="R889" t="str">
        <f t="shared" si="68"/>
        <v/>
      </c>
      <c r="S889" t="str">
        <f>IF(CompartenDetalle!G889="","",IF(ISNUMBER(SEARCH("DOBLE GRADO",G889)),"","1"))</f>
        <v/>
      </c>
      <c r="T889" t="str">
        <f>IF(N889=CompartenDetalle!N889,"","*")</f>
        <v/>
      </c>
      <c r="U889" t="str">
        <f>IF(O889=CompartenDetalle!O889,"","*")</f>
        <v/>
      </c>
      <c r="V889" t="str">
        <f>IF(P889=CompartenDetalle!P889,"","*")</f>
        <v/>
      </c>
      <c r="W889" t="str">
        <f>IF(Q889=CompartenDetalle!Q889,"","*")</f>
        <v/>
      </c>
      <c r="X889" t="str">
        <f>IF(R889=CompartenDetalle!R889,"","*")</f>
        <v/>
      </c>
      <c r="Y889" t="str">
        <f>IF(S889=CompartenDetalle!S889,"","*")</f>
        <v/>
      </c>
    </row>
    <row r="890" spans="4:25" hidden="1">
      <c r="D890" t="str">
        <f>_xlfn.CONCAT(CompartenDetalle!C890," - ",CompartenDetalle!D890," - ",CompartenDetalle!E890)</f>
        <v>1 - 2316008 - ESTRUCTURAS DE DATOS</v>
      </c>
      <c r="G890">
        <f>CompartenDetalle!G890</f>
        <v>0</v>
      </c>
      <c r="I890" t="str">
        <f>_xlfn.CONCAT(CompartenDetalle!H890," - ",CompartenDetalle!I890," - ",CompartenDetalle!J890)</f>
        <v xml:space="preserve"> -  - </v>
      </c>
      <c r="K890">
        <v>15</v>
      </c>
      <c r="L890">
        <v>3</v>
      </c>
      <c r="M890">
        <v>12</v>
      </c>
      <c r="N890">
        <f t="shared" si="65"/>
        <v>0</v>
      </c>
      <c r="O890">
        <f t="shared" si="66"/>
        <v>1</v>
      </c>
      <c r="P890" t="str">
        <f t="shared" si="67"/>
        <v>OK</v>
      </c>
      <c r="Q890">
        <f t="shared" si="69"/>
        <v>1</v>
      </c>
      <c r="R890" t="str">
        <f t="shared" si="68"/>
        <v/>
      </c>
      <c r="S890" t="str">
        <f>IF(CompartenDetalle!G890="","",IF(ISNUMBER(SEARCH("DOBLE GRADO",G890)),"","1"))</f>
        <v/>
      </c>
      <c r="T890" t="str">
        <f>IF(N890=CompartenDetalle!N890,"","*")</f>
        <v/>
      </c>
      <c r="U890" t="str">
        <f>IF(O890=CompartenDetalle!O890,"","*")</f>
        <v/>
      </c>
      <c r="V890" t="str">
        <f>IF(P890=CompartenDetalle!P890,"","*")</f>
        <v/>
      </c>
      <c r="W890" t="str">
        <f>IF(Q890=CompartenDetalle!Q890,"","*")</f>
        <v/>
      </c>
      <c r="X890" t="str">
        <f>IF(R890=CompartenDetalle!R890,"","*")</f>
        <v/>
      </c>
      <c r="Y890" t="str">
        <f>IF(S890=CompartenDetalle!S890,"","*")</f>
        <v/>
      </c>
    </row>
    <row r="891" spans="4:25" hidden="1">
      <c r="D891" t="str">
        <f>_xlfn.CONCAT(CompartenDetalle!C891," - ",CompartenDetalle!D891," - ",CompartenDetalle!E891)</f>
        <v>1 - 2316009 - INTRODUCCION A LA INFORMATICA</v>
      </c>
      <c r="G891">
        <f>CompartenDetalle!G891</f>
        <v>0</v>
      </c>
      <c r="I891" t="str">
        <f>_xlfn.CONCAT(CompartenDetalle!H891," - ",CompartenDetalle!I891," - ",CompartenDetalle!J891)</f>
        <v xml:space="preserve"> -  - </v>
      </c>
      <c r="K891">
        <v>11</v>
      </c>
      <c r="L891">
        <v>3</v>
      </c>
      <c r="M891">
        <v>8</v>
      </c>
      <c r="N891">
        <f t="shared" si="65"/>
        <v>0</v>
      </c>
      <c r="O891">
        <f t="shared" si="66"/>
        <v>1</v>
      </c>
      <c r="P891" t="str">
        <f t="shared" si="67"/>
        <v>OK</v>
      </c>
      <c r="Q891">
        <f t="shared" si="69"/>
        <v>1</v>
      </c>
      <c r="R891" t="str">
        <f t="shared" si="68"/>
        <v/>
      </c>
      <c r="S891" t="str">
        <f>IF(CompartenDetalle!G891="","",IF(ISNUMBER(SEARCH("DOBLE GRADO",G891)),"","1"))</f>
        <v/>
      </c>
      <c r="T891" t="str">
        <f>IF(N891=CompartenDetalle!N891,"","*")</f>
        <v/>
      </c>
      <c r="U891" t="str">
        <f>IF(O891=CompartenDetalle!O891,"","*")</f>
        <v/>
      </c>
      <c r="V891" t="str">
        <f>IF(P891=CompartenDetalle!P891,"","*")</f>
        <v/>
      </c>
      <c r="W891" t="str">
        <f>IF(Q891=CompartenDetalle!Q891,"","*")</f>
        <v/>
      </c>
      <c r="X891" t="str">
        <f>IF(R891=CompartenDetalle!R891,"","*")</f>
        <v/>
      </c>
      <c r="Y891" t="str">
        <f>IF(S891=CompartenDetalle!S891,"","*")</f>
        <v/>
      </c>
    </row>
    <row r="892" spans="4:25" hidden="1">
      <c r="D892" t="str">
        <f>_xlfn.CONCAT(CompartenDetalle!C892," - ",CompartenDetalle!D892," - ",CompartenDetalle!E892)</f>
        <v>1 - 2316010 - CALCULO</v>
      </c>
      <c r="G892">
        <f>CompartenDetalle!G892</f>
        <v>0</v>
      </c>
      <c r="I892" t="str">
        <f>_xlfn.CONCAT(CompartenDetalle!H892," - ",CompartenDetalle!I892," - ",CompartenDetalle!J892)</f>
        <v xml:space="preserve"> -  - </v>
      </c>
      <c r="K892">
        <v>11</v>
      </c>
      <c r="L892">
        <v>3</v>
      </c>
      <c r="M892">
        <v>8</v>
      </c>
      <c r="N892">
        <f t="shared" si="65"/>
        <v>0</v>
      </c>
      <c r="O892">
        <f t="shared" si="66"/>
        <v>1</v>
      </c>
      <c r="P892" t="str">
        <f t="shared" si="67"/>
        <v>OK</v>
      </c>
      <c r="Q892">
        <f t="shared" si="69"/>
        <v>1</v>
      </c>
      <c r="R892" t="str">
        <f t="shared" si="68"/>
        <v/>
      </c>
      <c r="S892" t="str">
        <f>IF(CompartenDetalle!G892="","",IF(ISNUMBER(SEARCH("DOBLE GRADO",G892)),"","1"))</f>
        <v/>
      </c>
      <c r="T892" t="str">
        <f>IF(N892=CompartenDetalle!N892,"","*")</f>
        <v/>
      </c>
      <c r="U892" t="str">
        <f>IF(O892=CompartenDetalle!O892,"","*")</f>
        <v/>
      </c>
      <c r="V892" t="str">
        <f>IF(P892=CompartenDetalle!P892,"","*")</f>
        <v/>
      </c>
      <c r="W892" t="str">
        <f>IF(Q892=CompartenDetalle!Q892,"","*")</f>
        <v/>
      </c>
      <c r="X892" t="str">
        <f>IF(R892=CompartenDetalle!R892,"","*")</f>
        <v/>
      </c>
      <c r="Y892" t="str">
        <f>IF(S892=CompartenDetalle!S892,"","*")</f>
        <v/>
      </c>
    </row>
    <row r="893" spans="4:25" hidden="1">
      <c r="D893" t="str">
        <f>_xlfn.CONCAT(CompartenDetalle!C893," - ",CompartenDetalle!D893," - ",CompartenDetalle!E893)</f>
        <v>1 - 2316011 - ESTRUCTURAS ALGEBRAICAS</v>
      </c>
      <c r="G893">
        <f>CompartenDetalle!G893</f>
        <v>0</v>
      </c>
      <c r="I893" t="str">
        <f>_xlfn.CONCAT(CompartenDetalle!H893," - ",CompartenDetalle!I893," - ",CompartenDetalle!J893)</f>
        <v xml:space="preserve"> -  - </v>
      </c>
      <c r="K893">
        <v>15</v>
      </c>
      <c r="L893">
        <v>6</v>
      </c>
      <c r="M893">
        <v>9</v>
      </c>
      <c r="N893">
        <f t="shared" si="65"/>
        <v>0</v>
      </c>
      <c r="O893">
        <f t="shared" si="66"/>
        <v>1</v>
      </c>
      <c r="P893" t="str">
        <f t="shared" si="67"/>
        <v>OK</v>
      </c>
      <c r="Q893">
        <f t="shared" si="69"/>
        <v>1</v>
      </c>
      <c r="R893" t="str">
        <f t="shared" si="68"/>
        <v/>
      </c>
      <c r="S893" t="str">
        <f>IF(CompartenDetalle!G893="","",IF(ISNUMBER(SEARCH("DOBLE GRADO",G893)),"","1"))</f>
        <v/>
      </c>
      <c r="T893" t="str">
        <f>IF(N893=CompartenDetalle!N893,"","*")</f>
        <v/>
      </c>
      <c r="U893" t="str">
        <f>IF(O893=CompartenDetalle!O893,"","*")</f>
        <v/>
      </c>
      <c r="V893" t="str">
        <f>IF(P893=CompartenDetalle!P893,"","*")</f>
        <v/>
      </c>
      <c r="W893" t="str">
        <f>IF(Q893=CompartenDetalle!Q893,"","*")</f>
        <v/>
      </c>
      <c r="X893" t="str">
        <f>IF(R893=CompartenDetalle!R893,"","*")</f>
        <v/>
      </c>
      <c r="Y893" t="str">
        <f>IF(S893=CompartenDetalle!S893,"","*")</f>
        <v/>
      </c>
    </row>
    <row r="894" spans="4:25" hidden="1">
      <c r="D894" t="str">
        <f>_xlfn.CONCAT(CompartenDetalle!C894," - ",CompartenDetalle!D894," - ",CompartenDetalle!E894)</f>
        <v>2 - 2316012 - ARQUITECTURA E INGENIERIA DE COMPUTADORES</v>
      </c>
      <c r="G894">
        <f>CompartenDetalle!G894</f>
        <v>0</v>
      </c>
      <c r="I894" t="str">
        <f>_xlfn.CONCAT(CompartenDetalle!H894," - ",CompartenDetalle!I894," - ",CompartenDetalle!J894)</f>
        <v xml:space="preserve"> -  - </v>
      </c>
      <c r="K894">
        <v>6</v>
      </c>
      <c r="L894">
        <v>2</v>
      </c>
      <c r="M894">
        <v>4</v>
      </c>
      <c r="N894">
        <f t="shared" si="65"/>
        <v>0</v>
      </c>
      <c r="O894">
        <f t="shared" si="66"/>
        <v>1</v>
      </c>
      <c r="P894" t="str">
        <f t="shared" si="67"/>
        <v>OK</v>
      </c>
      <c r="Q894">
        <f t="shared" si="69"/>
        <v>1</v>
      </c>
      <c r="R894" t="str">
        <f t="shared" si="68"/>
        <v/>
      </c>
      <c r="S894" t="str">
        <f>IF(CompartenDetalle!G894="","",IF(ISNUMBER(SEARCH("DOBLE GRADO",G894)),"","1"))</f>
        <v/>
      </c>
      <c r="T894" t="str">
        <f>IF(N894=CompartenDetalle!N894,"","*")</f>
        <v/>
      </c>
      <c r="U894" t="str">
        <f>IF(O894=CompartenDetalle!O894,"","*")</f>
        <v/>
      </c>
      <c r="V894" t="str">
        <f>IF(P894=CompartenDetalle!P894,"","*")</f>
        <v/>
      </c>
      <c r="W894" t="str">
        <f>IF(Q894=CompartenDetalle!Q894,"","*")</f>
        <v/>
      </c>
      <c r="X894" t="str">
        <f>IF(R894=CompartenDetalle!R894,"","*")</f>
        <v/>
      </c>
      <c r="Y894" t="str">
        <f>IF(S894=CompartenDetalle!S894,"","*")</f>
        <v/>
      </c>
    </row>
    <row r="895" spans="4:25" hidden="1">
      <c r="D895" t="str">
        <f>_xlfn.CONCAT(CompartenDetalle!C895," - ",CompartenDetalle!D895," - ",CompartenDetalle!E895)</f>
        <v>2 - 2316013 - BASES DE DATOS</v>
      </c>
      <c r="G895">
        <f>CompartenDetalle!G895</f>
        <v>0</v>
      </c>
      <c r="I895" t="str">
        <f>_xlfn.CONCAT(CompartenDetalle!H895," - ",CompartenDetalle!I895," - ",CompartenDetalle!J895)</f>
        <v xml:space="preserve"> -  - </v>
      </c>
      <c r="K895">
        <v>7</v>
      </c>
      <c r="L895">
        <v>2</v>
      </c>
      <c r="M895">
        <v>5</v>
      </c>
      <c r="N895">
        <f t="shared" si="65"/>
        <v>0</v>
      </c>
      <c r="O895">
        <f t="shared" si="66"/>
        <v>1</v>
      </c>
      <c r="P895" t="str">
        <f t="shared" si="67"/>
        <v>OK</v>
      </c>
      <c r="Q895">
        <f t="shared" si="69"/>
        <v>1</v>
      </c>
      <c r="R895" t="str">
        <f t="shared" si="68"/>
        <v/>
      </c>
      <c r="S895" t="str">
        <f>IF(CompartenDetalle!G895="","",IF(ISNUMBER(SEARCH("DOBLE GRADO",G895)),"","1"))</f>
        <v/>
      </c>
      <c r="T895" t="str">
        <f>IF(N895=CompartenDetalle!N895,"","*")</f>
        <v/>
      </c>
      <c r="U895" t="str">
        <f>IF(O895=CompartenDetalle!O895,"","*")</f>
        <v/>
      </c>
      <c r="V895" t="str">
        <f>IF(P895=CompartenDetalle!P895,"","*")</f>
        <v/>
      </c>
      <c r="W895" t="str">
        <f>IF(Q895=CompartenDetalle!Q895,"","*")</f>
        <v/>
      </c>
      <c r="X895" t="str">
        <f>IF(R895=CompartenDetalle!R895,"","*")</f>
        <v/>
      </c>
      <c r="Y895" t="str">
        <f>IF(S895=CompartenDetalle!S895,"","*")</f>
        <v/>
      </c>
    </row>
    <row r="896" spans="4:25" hidden="1">
      <c r="D896" t="str">
        <f>_xlfn.CONCAT(CompartenDetalle!C896," - ",CompartenDetalle!D896," - ",CompartenDetalle!E896)</f>
        <v>2 - 2316014 - PROGRAMACION ORIENTADA A OBJETOS</v>
      </c>
      <c r="G896">
        <f>CompartenDetalle!G896</f>
        <v>0</v>
      </c>
      <c r="I896" t="str">
        <f>_xlfn.CONCAT(CompartenDetalle!H896," - ",CompartenDetalle!I896," - ",CompartenDetalle!J896)</f>
        <v xml:space="preserve"> -  - </v>
      </c>
      <c r="K896">
        <v>8</v>
      </c>
      <c r="L896">
        <v>3</v>
      </c>
      <c r="M896">
        <v>5</v>
      </c>
      <c r="N896">
        <f t="shared" si="65"/>
        <v>0</v>
      </c>
      <c r="O896">
        <f t="shared" si="66"/>
        <v>1</v>
      </c>
      <c r="P896" t="str">
        <f t="shared" si="67"/>
        <v>OK</v>
      </c>
      <c r="Q896">
        <f t="shared" si="69"/>
        <v>1</v>
      </c>
      <c r="R896" t="str">
        <f t="shared" si="68"/>
        <v/>
      </c>
      <c r="S896" t="str">
        <f>IF(CompartenDetalle!G896="","",IF(ISNUMBER(SEARCH("DOBLE GRADO",G896)),"","1"))</f>
        <v/>
      </c>
      <c r="T896" t="str">
        <f>IF(N896=CompartenDetalle!N896,"","*")</f>
        <v/>
      </c>
      <c r="U896" t="str">
        <f>IF(O896=CompartenDetalle!O896,"","*")</f>
        <v/>
      </c>
      <c r="V896" t="str">
        <f>IF(P896=CompartenDetalle!P896,"","*")</f>
        <v/>
      </c>
      <c r="W896" t="str">
        <f>IF(Q896=CompartenDetalle!Q896,"","*")</f>
        <v/>
      </c>
      <c r="X896" t="str">
        <f>IF(R896=CompartenDetalle!R896,"","*")</f>
        <v/>
      </c>
      <c r="Y896" t="str">
        <f>IF(S896=CompartenDetalle!S896,"","*")</f>
        <v/>
      </c>
    </row>
    <row r="897" spans="4:25" hidden="1">
      <c r="D897" t="str">
        <f>_xlfn.CONCAT(CompartenDetalle!C897," - ",CompartenDetalle!D897," - ",CompartenDetalle!E897)</f>
        <v>2 - 2316015 - FUNDAMENTOS BIOLOGICOS</v>
      </c>
      <c r="G897">
        <f>CompartenDetalle!G897</f>
        <v>0</v>
      </c>
      <c r="I897" t="str">
        <f>_xlfn.CONCAT(CompartenDetalle!H897," - ",CompartenDetalle!I897," - ",CompartenDetalle!J897)</f>
        <v xml:space="preserve"> -  - </v>
      </c>
      <c r="K897">
        <v>8</v>
      </c>
      <c r="L897">
        <v>3</v>
      </c>
      <c r="M897">
        <v>5</v>
      </c>
      <c r="N897">
        <f t="shared" si="65"/>
        <v>0</v>
      </c>
      <c r="O897">
        <f t="shared" si="66"/>
        <v>1</v>
      </c>
      <c r="P897" t="str">
        <f t="shared" si="67"/>
        <v>OK</v>
      </c>
      <c r="Q897">
        <f t="shared" si="69"/>
        <v>1</v>
      </c>
      <c r="R897" t="str">
        <f t="shared" si="68"/>
        <v/>
      </c>
      <c r="S897" t="str">
        <f>IF(CompartenDetalle!G897="","",IF(ISNUMBER(SEARCH("DOBLE GRADO",G897)),"","1"))</f>
        <v/>
      </c>
      <c r="T897" t="str">
        <f>IF(N897=CompartenDetalle!N897,"","*")</f>
        <v/>
      </c>
      <c r="U897" t="str">
        <f>IF(O897=CompartenDetalle!O897,"","*")</f>
        <v/>
      </c>
      <c r="V897" t="str">
        <f>IF(P897=CompartenDetalle!P897,"","*")</f>
        <v/>
      </c>
      <c r="W897" t="str">
        <f>IF(Q897=CompartenDetalle!Q897,"","*")</f>
        <v/>
      </c>
      <c r="X897" t="str">
        <f>IF(R897=CompartenDetalle!R897,"","*")</f>
        <v/>
      </c>
      <c r="Y897" t="str">
        <f>IF(S897=CompartenDetalle!S897,"","*")</f>
        <v/>
      </c>
    </row>
    <row r="898" spans="4:25" hidden="1">
      <c r="D898" t="str">
        <f>_xlfn.CONCAT(CompartenDetalle!C898," - ",CompartenDetalle!D898," - ",CompartenDetalle!E898)</f>
        <v>2 - 2316016 - GEOMETRIA AFIN</v>
      </c>
      <c r="G898">
        <f>CompartenDetalle!G898</f>
        <v>0</v>
      </c>
      <c r="I898" t="str">
        <f>_xlfn.CONCAT(CompartenDetalle!H898," - ",CompartenDetalle!I898," - ",CompartenDetalle!J898)</f>
        <v xml:space="preserve"> -  - </v>
      </c>
      <c r="K898">
        <v>7</v>
      </c>
      <c r="L898">
        <v>2</v>
      </c>
      <c r="M898">
        <v>5</v>
      </c>
      <c r="N898">
        <f t="shared" si="65"/>
        <v>0</v>
      </c>
      <c r="O898">
        <f t="shared" si="66"/>
        <v>1</v>
      </c>
      <c r="P898" t="str">
        <f t="shared" si="67"/>
        <v>OK</v>
      </c>
      <c r="Q898">
        <f t="shared" si="69"/>
        <v>1</v>
      </c>
      <c r="R898" t="str">
        <f t="shared" si="68"/>
        <v/>
      </c>
      <c r="S898" t="str">
        <f>IF(CompartenDetalle!G898="","",IF(ISNUMBER(SEARCH("DOBLE GRADO",G898)),"","1"))</f>
        <v/>
      </c>
      <c r="T898" t="str">
        <f>IF(N898=CompartenDetalle!N898,"","*")</f>
        <v/>
      </c>
      <c r="U898" t="str">
        <f>IF(O898=CompartenDetalle!O898,"","*")</f>
        <v/>
      </c>
      <c r="V898" t="str">
        <f>IF(P898=CompartenDetalle!P898,"","*")</f>
        <v/>
      </c>
      <c r="W898" t="str">
        <f>IF(Q898=CompartenDetalle!Q898,"","*")</f>
        <v/>
      </c>
      <c r="X898" t="str">
        <f>IF(R898=CompartenDetalle!R898,"","*")</f>
        <v/>
      </c>
      <c r="Y898" t="str">
        <f>IF(S898=CompartenDetalle!S898,"","*")</f>
        <v/>
      </c>
    </row>
    <row r="899" spans="4:25" hidden="1">
      <c r="D899" t="str">
        <f>_xlfn.CONCAT(CompartenDetalle!C899," - ",CompartenDetalle!D899," - ",CompartenDetalle!E899)</f>
        <v>2 - 2316017 - METODOLOGIA DE LA PROGRAMACION</v>
      </c>
      <c r="G899">
        <f>CompartenDetalle!G899</f>
        <v>0</v>
      </c>
      <c r="I899" t="str">
        <f>_xlfn.CONCAT(CompartenDetalle!H899," - ",CompartenDetalle!I899," - ",CompartenDetalle!J899)</f>
        <v xml:space="preserve"> -  - </v>
      </c>
      <c r="K899">
        <v>7</v>
      </c>
      <c r="L899">
        <v>3</v>
      </c>
      <c r="M899">
        <v>4</v>
      </c>
      <c r="N899">
        <f t="shared" ref="N899:N962" si="70">IF(I899&lt;&gt;" -  - ",COUNTIF($I$2:$I$1176,I899),0)</f>
        <v>0</v>
      </c>
      <c r="O899">
        <f t="shared" ref="O899:O962" si="71">COUNTIF($D$2:$D$1176,D899)</f>
        <v>1</v>
      </c>
      <c r="P899" t="str">
        <f t="shared" ref="P899:P962" si="72">IF(I899=D899,1,"OK")</f>
        <v>OK</v>
      </c>
      <c r="Q899">
        <f t="shared" si="69"/>
        <v>1</v>
      </c>
      <c r="R899" t="str">
        <f t="shared" ref="R899:R962" si="73">IF(I899=" -  - ","",COUNTIF($D$2:$D$1176,I899))</f>
        <v/>
      </c>
      <c r="S899" t="str">
        <f>IF(CompartenDetalle!G899="","",IF(ISNUMBER(SEARCH("DOBLE GRADO",G899)),"","1"))</f>
        <v/>
      </c>
      <c r="T899" t="str">
        <f>IF(N899=CompartenDetalle!N899,"","*")</f>
        <v/>
      </c>
      <c r="U899" t="str">
        <f>IF(O899=CompartenDetalle!O899,"","*")</f>
        <v/>
      </c>
      <c r="V899" t="str">
        <f>IF(P899=CompartenDetalle!P899,"","*")</f>
        <v/>
      </c>
      <c r="W899" t="str">
        <f>IF(Q899=CompartenDetalle!Q899,"","*")</f>
        <v/>
      </c>
      <c r="X899" t="str">
        <f>IF(R899=CompartenDetalle!R899,"","*")</f>
        <v/>
      </c>
      <c r="Y899" t="str">
        <f>IF(S899=CompartenDetalle!S899,"","*")</f>
        <v/>
      </c>
    </row>
    <row r="900" spans="4:25" hidden="1">
      <c r="D900" t="str">
        <f>_xlfn.CONCAT(CompartenDetalle!C900," - ",CompartenDetalle!D900," - ",CompartenDetalle!E900)</f>
        <v>2 - 2316018 - METODOS OPERATIVOS Y ESTADISTICOS DE GESTION</v>
      </c>
      <c r="G900">
        <f>CompartenDetalle!G900</f>
        <v>0</v>
      </c>
      <c r="I900" t="str">
        <f>_xlfn.CONCAT(CompartenDetalle!H900," - ",CompartenDetalle!I900," - ",CompartenDetalle!J900)</f>
        <v xml:space="preserve"> -  - </v>
      </c>
      <c r="K900">
        <v>7</v>
      </c>
      <c r="L900">
        <v>3</v>
      </c>
      <c r="M900">
        <v>4</v>
      </c>
      <c r="N900">
        <f t="shared" si="70"/>
        <v>0</v>
      </c>
      <c r="O900">
        <f t="shared" si="71"/>
        <v>1</v>
      </c>
      <c r="P900" t="str">
        <f t="shared" si="72"/>
        <v>OK</v>
      </c>
      <c r="Q900">
        <f t="shared" ref="Q900:Q963" si="74">COUNTIF($I$2:$I$1176,D900)</f>
        <v>1</v>
      </c>
      <c r="R900" t="str">
        <f t="shared" si="73"/>
        <v/>
      </c>
      <c r="S900" t="str">
        <f>IF(CompartenDetalle!G900="","",IF(ISNUMBER(SEARCH("DOBLE GRADO",G900)),"","1"))</f>
        <v/>
      </c>
      <c r="T900" t="str">
        <f>IF(N900=CompartenDetalle!N900,"","*")</f>
        <v/>
      </c>
      <c r="U900" t="str">
        <f>IF(O900=CompartenDetalle!O900,"","*")</f>
        <v/>
      </c>
      <c r="V900" t="str">
        <f>IF(P900=CompartenDetalle!P900,"","*")</f>
        <v/>
      </c>
      <c r="W900" t="str">
        <f>IF(Q900=CompartenDetalle!Q900,"","*")</f>
        <v/>
      </c>
      <c r="X900" t="str">
        <f>IF(R900=CompartenDetalle!R900,"","*")</f>
        <v/>
      </c>
      <c r="Y900" t="str">
        <f>IF(S900=CompartenDetalle!S900,"","*")</f>
        <v/>
      </c>
    </row>
    <row r="901" spans="4:25" hidden="1">
      <c r="D901" t="str">
        <f>_xlfn.CONCAT(CompartenDetalle!C901," - ",CompartenDetalle!D901," - ",CompartenDetalle!E901)</f>
        <v>2 - 2316019 - ESTRUCTURAS ALGEBRAICAS AVANZADAS</v>
      </c>
      <c r="G901">
        <f>CompartenDetalle!G901</f>
        <v>0</v>
      </c>
      <c r="I901" t="str">
        <f>_xlfn.CONCAT(CompartenDetalle!H901," - ",CompartenDetalle!I901," - ",CompartenDetalle!J901)</f>
        <v xml:space="preserve"> -  - </v>
      </c>
      <c r="K901">
        <v>9</v>
      </c>
      <c r="L901">
        <v>0</v>
      </c>
      <c r="M901">
        <v>9</v>
      </c>
      <c r="N901">
        <f t="shared" si="70"/>
        <v>0</v>
      </c>
      <c r="O901">
        <f t="shared" si="71"/>
        <v>1</v>
      </c>
      <c r="P901" t="str">
        <f t="shared" si="72"/>
        <v>OK</v>
      </c>
      <c r="Q901">
        <f t="shared" si="74"/>
        <v>1</v>
      </c>
      <c r="R901" t="str">
        <f t="shared" si="73"/>
        <v/>
      </c>
      <c r="S901" t="str">
        <f>IF(CompartenDetalle!G901="","",IF(ISNUMBER(SEARCH("DOBLE GRADO",G901)),"","1"))</f>
        <v/>
      </c>
      <c r="T901" t="str">
        <f>IF(N901=CompartenDetalle!N901,"","*")</f>
        <v/>
      </c>
      <c r="U901" t="str">
        <f>IF(O901=CompartenDetalle!O901,"","*")</f>
        <v/>
      </c>
      <c r="V901" t="str">
        <f>IF(P901=CompartenDetalle!P901,"","*")</f>
        <v/>
      </c>
      <c r="W901" t="str">
        <f>IF(Q901=CompartenDetalle!Q901,"","*")</f>
        <v/>
      </c>
      <c r="X901" t="str">
        <f>IF(R901=CompartenDetalle!R901,"","*")</f>
        <v/>
      </c>
      <c r="Y901" t="str">
        <f>IF(S901=CompartenDetalle!S901,"","*")</f>
        <v/>
      </c>
    </row>
    <row r="902" spans="4:25" hidden="1">
      <c r="D902" t="str">
        <f>_xlfn.CONCAT(CompartenDetalle!C902," - ",CompartenDetalle!D902," - ",CompartenDetalle!E902)</f>
        <v>2 - 2316020 - ANALISIS VECTORIAL I</v>
      </c>
      <c r="G902">
        <f>CompartenDetalle!G902</f>
        <v>0</v>
      </c>
      <c r="I902" t="str">
        <f>_xlfn.CONCAT(CompartenDetalle!H902," - ",CompartenDetalle!I902," - ",CompartenDetalle!J902)</f>
        <v xml:space="preserve"> -  - </v>
      </c>
      <c r="K902">
        <v>7</v>
      </c>
      <c r="L902">
        <v>2</v>
      </c>
      <c r="M902">
        <v>5</v>
      </c>
      <c r="N902">
        <f t="shared" si="70"/>
        <v>0</v>
      </c>
      <c r="O902">
        <f t="shared" si="71"/>
        <v>1</v>
      </c>
      <c r="P902" t="str">
        <f t="shared" si="72"/>
        <v>OK</v>
      </c>
      <c r="Q902">
        <f t="shared" si="74"/>
        <v>1</v>
      </c>
      <c r="R902" t="str">
        <f t="shared" si="73"/>
        <v/>
      </c>
      <c r="S902" t="str">
        <f>IF(CompartenDetalle!G902="","",IF(ISNUMBER(SEARCH("DOBLE GRADO",G902)),"","1"))</f>
        <v/>
      </c>
      <c r="T902" t="str">
        <f>IF(N902=CompartenDetalle!N902,"","*")</f>
        <v/>
      </c>
      <c r="U902" t="str">
        <f>IF(O902=CompartenDetalle!O902,"","*")</f>
        <v/>
      </c>
      <c r="V902" t="str">
        <f>IF(P902=CompartenDetalle!P902,"","*")</f>
        <v/>
      </c>
      <c r="W902" t="str">
        <f>IF(Q902=CompartenDetalle!Q902,"","*")</f>
        <v/>
      </c>
      <c r="X902" t="str">
        <f>IF(R902=CompartenDetalle!R902,"","*")</f>
        <v/>
      </c>
      <c r="Y902" t="str">
        <f>IF(S902=CompartenDetalle!S902,"","*")</f>
        <v/>
      </c>
    </row>
    <row r="903" spans="4:25" hidden="1">
      <c r="D903" t="str">
        <f>_xlfn.CONCAT(CompartenDetalle!C903," - ",CompartenDetalle!D903," - ",CompartenDetalle!E903)</f>
        <v>2 - 2316021 - FUNDAMENTOS QUIMICOS</v>
      </c>
      <c r="G903">
        <f>CompartenDetalle!G903</f>
        <v>0</v>
      </c>
      <c r="I903" t="str">
        <f>_xlfn.CONCAT(CompartenDetalle!H903," - ",CompartenDetalle!I903," - ",CompartenDetalle!J903)</f>
        <v xml:space="preserve"> -  - </v>
      </c>
      <c r="K903">
        <v>9</v>
      </c>
      <c r="L903">
        <v>3</v>
      </c>
      <c r="M903">
        <v>6</v>
      </c>
      <c r="N903">
        <f t="shared" si="70"/>
        <v>0</v>
      </c>
      <c r="O903">
        <f t="shared" si="71"/>
        <v>1</v>
      </c>
      <c r="P903" t="str">
        <f t="shared" si="72"/>
        <v>OK</v>
      </c>
      <c r="Q903">
        <f t="shared" si="74"/>
        <v>1</v>
      </c>
      <c r="R903" t="str">
        <f t="shared" si="73"/>
        <v/>
      </c>
      <c r="S903" t="str">
        <f>IF(CompartenDetalle!G903="","",IF(ISNUMBER(SEARCH("DOBLE GRADO",G903)),"","1"))</f>
        <v/>
      </c>
      <c r="T903" t="str">
        <f>IF(N903=CompartenDetalle!N903,"","*")</f>
        <v/>
      </c>
      <c r="U903" t="str">
        <f>IF(O903=CompartenDetalle!O903,"","*")</f>
        <v/>
      </c>
      <c r="V903" t="str">
        <f>IF(P903=CompartenDetalle!P903,"","*")</f>
        <v/>
      </c>
      <c r="W903" t="str">
        <f>IF(Q903=CompartenDetalle!Q903,"","*")</f>
        <v/>
      </c>
      <c r="X903" t="str">
        <f>IF(R903=CompartenDetalle!R903,"","*")</f>
        <v/>
      </c>
      <c r="Y903" t="str">
        <f>IF(S903=CompartenDetalle!S903,"","*")</f>
        <v/>
      </c>
    </row>
    <row r="904" spans="4:25" hidden="1">
      <c r="D904" t="str">
        <f>_xlfn.CONCAT(CompartenDetalle!C904," - ",CompartenDetalle!D904," - ",CompartenDetalle!E904)</f>
        <v>2 - 2316022 - TOPOLOGIA</v>
      </c>
      <c r="G904">
        <f>CompartenDetalle!G904</f>
        <v>0</v>
      </c>
      <c r="I904" t="str">
        <f>_xlfn.CONCAT(CompartenDetalle!H904," - ",CompartenDetalle!I904," - ",CompartenDetalle!J904)</f>
        <v xml:space="preserve"> -  - </v>
      </c>
      <c r="K904">
        <v>8</v>
      </c>
      <c r="L904">
        <v>3</v>
      </c>
      <c r="M904">
        <v>5</v>
      </c>
      <c r="N904">
        <f t="shared" si="70"/>
        <v>0</v>
      </c>
      <c r="O904">
        <f t="shared" si="71"/>
        <v>1</v>
      </c>
      <c r="P904" t="str">
        <f t="shared" si="72"/>
        <v>OK</v>
      </c>
      <c r="Q904">
        <f t="shared" si="74"/>
        <v>1</v>
      </c>
      <c r="R904" t="str">
        <f t="shared" si="73"/>
        <v/>
      </c>
      <c r="S904" t="str">
        <f>IF(CompartenDetalle!G904="","",IF(ISNUMBER(SEARCH("DOBLE GRADO",G904)),"","1"))</f>
        <v/>
      </c>
      <c r="T904" t="str">
        <f>IF(N904=CompartenDetalle!N904,"","*")</f>
        <v/>
      </c>
      <c r="U904" t="str">
        <f>IF(O904=CompartenDetalle!O904,"","*")</f>
        <v/>
      </c>
      <c r="V904" t="str">
        <f>IF(P904=CompartenDetalle!P904,"","*")</f>
        <v/>
      </c>
      <c r="W904" t="str">
        <f>IF(Q904=CompartenDetalle!Q904,"","*")</f>
        <v/>
      </c>
      <c r="X904" t="str">
        <f>IF(R904=CompartenDetalle!R904,"","*")</f>
        <v/>
      </c>
      <c r="Y904" t="str">
        <f>IF(S904=CompartenDetalle!S904,"","*")</f>
        <v/>
      </c>
    </row>
    <row r="905" spans="4:25" hidden="1">
      <c r="D905" t="str">
        <f>_xlfn.CONCAT(CompartenDetalle!C905," - ",CompartenDetalle!D905," - ",CompartenDetalle!E905)</f>
        <v>2 - 2316023 - IDIOMA MODERNO</v>
      </c>
      <c r="G905">
        <f>CompartenDetalle!G905</f>
        <v>0</v>
      </c>
      <c r="I905" t="str">
        <f>_xlfn.CONCAT(CompartenDetalle!H905," - ",CompartenDetalle!I905," - ",CompartenDetalle!J905)</f>
        <v xml:space="preserve"> -  - </v>
      </c>
      <c r="K905">
        <v>5</v>
      </c>
      <c r="L905">
        <v>1</v>
      </c>
      <c r="M905">
        <v>4</v>
      </c>
      <c r="N905">
        <f t="shared" si="70"/>
        <v>0</v>
      </c>
      <c r="O905">
        <f t="shared" si="71"/>
        <v>1</v>
      </c>
      <c r="P905" t="str">
        <f t="shared" si="72"/>
        <v>OK</v>
      </c>
      <c r="Q905">
        <f t="shared" si="74"/>
        <v>0</v>
      </c>
      <c r="R905" t="str">
        <f t="shared" si="73"/>
        <v/>
      </c>
      <c r="S905" t="str">
        <f>IF(CompartenDetalle!G905="","",IF(ISNUMBER(SEARCH("DOBLE GRADO",G905)),"","1"))</f>
        <v/>
      </c>
      <c r="T905" t="str">
        <f>IF(N905=CompartenDetalle!N905,"","*")</f>
        <v/>
      </c>
      <c r="U905" t="str">
        <f>IF(O905=CompartenDetalle!O905,"","*")</f>
        <v/>
      </c>
      <c r="V905" t="str">
        <f>IF(P905=CompartenDetalle!P905,"","*")</f>
        <v/>
      </c>
      <c r="W905" t="str">
        <f>IF(Q905=CompartenDetalle!Q905,"","*")</f>
        <v/>
      </c>
      <c r="X905" t="str">
        <f>IF(R905=CompartenDetalle!R905,"","*")</f>
        <v/>
      </c>
      <c r="Y905" t="str">
        <f>IF(S905=CompartenDetalle!S905,"","*")</f>
        <v/>
      </c>
    </row>
    <row r="906" spans="4:25" hidden="1">
      <c r="D906" t="str">
        <f>_xlfn.CONCAT(CompartenDetalle!C906," - ",CompartenDetalle!D906," - ",CompartenDetalle!E906)</f>
        <v>3 - 2316024 - SISTEMAS OPERATIVOS</v>
      </c>
      <c r="G906">
        <f>CompartenDetalle!G906</f>
        <v>0</v>
      </c>
      <c r="I906" t="str">
        <f>_xlfn.CONCAT(CompartenDetalle!H906," - ",CompartenDetalle!I906," - ",CompartenDetalle!J906)</f>
        <v xml:space="preserve"> -  - </v>
      </c>
      <c r="K906">
        <v>5</v>
      </c>
      <c r="L906">
        <v>1</v>
      </c>
      <c r="M906">
        <v>4</v>
      </c>
      <c r="N906">
        <f t="shared" si="70"/>
        <v>0</v>
      </c>
      <c r="O906">
        <f t="shared" si="71"/>
        <v>1</v>
      </c>
      <c r="P906" t="str">
        <f t="shared" si="72"/>
        <v>OK</v>
      </c>
      <c r="Q906">
        <f t="shared" si="74"/>
        <v>1</v>
      </c>
      <c r="R906" t="str">
        <f t="shared" si="73"/>
        <v/>
      </c>
      <c r="S906" t="str">
        <f>IF(CompartenDetalle!G906="","",IF(ISNUMBER(SEARCH("DOBLE GRADO",G906)),"","1"))</f>
        <v/>
      </c>
      <c r="T906" t="str">
        <f>IF(N906=CompartenDetalle!N906,"","*")</f>
        <v/>
      </c>
      <c r="U906" t="str">
        <f>IF(O906=CompartenDetalle!O906,"","*")</f>
        <v/>
      </c>
      <c r="V906" t="str">
        <f>IF(P906=CompartenDetalle!P906,"","*")</f>
        <v/>
      </c>
      <c r="W906" t="str">
        <f>IF(Q906=CompartenDetalle!Q906,"","*")</f>
        <v/>
      </c>
      <c r="X906" t="str">
        <f>IF(R906=CompartenDetalle!R906,"","*")</f>
        <v/>
      </c>
      <c r="Y906" t="str">
        <f>IF(S906=CompartenDetalle!S906,"","*")</f>
        <v/>
      </c>
    </row>
    <row r="907" spans="4:25" hidden="1">
      <c r="D907" t="str">
        <f>_xlfn.CONCAT(CompartenDetalle!C907," - ",CompartenDetalle!D907," - ",CompartenDetalle!E907)</f>
        <v>3 - 2316025 - ANALISIS VECTORIAL II</v>
      </c>
      <c r="G907">
        <f>CompartenDetalle!G907</f>
        <v>0</v>
      </c>
      <c r="I907" t="str">
        <f>_xlfn.CONCAT(CompartenDetalle!H907," - ",CompartenDetalle!I907," - ",CompartenDetalle!J907)</f>
        <v xml:space="preserve"> -  - </v>
      </c>
      <c r="K907">
        <v>6</v>
      </c>
      <c r="L907">
        <v>2</v>
      </c>
      <c r="M907">
        <v>4</v>
      </c>
      <c r="N907">
        <f t="shared" si="70"/>
        <v>0</v>
      </c>
      <c r="O907">
        <f t="shared" si="71"/>
        <v>1</v>
      </c>
      <c r="P907" t="str">
        <f t="shared" si="72"/>
        <v>OK</v>
      </c>
      <c r="Q907">
        <f t="shared" si="74"/>
        <v>1</v>
      </c>
      <c r="R907" t="str">
        <f t="shared" si="73"/>
        <v/>
      </c>
      <c r="S907" t="str">
        <f>IF(CompartenDetalle!G907="","",IF(ISNUMBER(SEARCH("DOBLE GRADO",G907)),"","1"))</f>
        <v/>
      </c>
      <c r="T907" t="str">
        <f>IF(N907=CompartenDetalle!N907,"","*")</f>
        <v/>
      </c>
      <c r="U907" t="str">
        <f>IF(O907=CompartenDetalle!O907,"","*")</f>
        <v/>
      </c>
      <c r="V907" t="str">
        <f>IF(P907=CompartenDetalle!P907,"","*")</f>
        <v/>
      </c>
      <c r="W907" t="str">
        <f>IF(Q907=CompartenDetalle!Q907,"","*")</f>
        <v/>
      </c>
      <c r="X907" t="str">
        <f>IF(R907=CompartenDetalle!R907,"","*")</f>
        <v/>
      </c>
      <c r="Y907" t="str">
        <f>IF(S907=CompartenDetalle!S907,"","*")</f>
        <v/>
      </c>
    </row>
    <row r="908" spans="4:25" hidden="1">
      <c r="D908" t="str">
        <f>_xlfn.CONCAT(CompartenDetalle!C908," - ",CompartenDetalle!D908," - ",CompartenDetalle!E908)</f>
        <v>3 - 2316026 - CURVAS Y SUPERFICIES</v>
      </c>
      <c r="G908">
        <f>CompartenDetalle!G908</f>
        <v>0</v>
      </c>
      <c r="I908" t="str">
        <f>_xlfn.CONCAT(CompartenDetalle!H908," - ",CompartenDetalle!I908," - ",CompartenDetalle!J908)</f>
        <v xml:space="preserve"> -  - </v>
      </c>
      <c r="K908">
        <v>7</v>
      </c>
      <c r="L908">
        <v>2</v>
      </c>
      <c r="M908">
        <v>5</v>
      </c>
      <c r="N908">
        <f t="shared" si="70"/>
        <v>0</v>
      </c>
      <c r="O908">
        <f t="shared" si="71"/>
        <v>1</v>
      </c>
      <c r="P908" t="str">
        <f t="shared" si="72"/>
        <v>OK</v>
      </c>
      <c r="Q908">
        <f t="shared" si="74"/>
        <v>1</v>
      </c>
      <c r="R908" t="str">
        <f t="shared" si="73"/>
        <v/>
      </c>
      <c r="S908" t="str">
        <f>IF(CompartenDetalle!G908="","",IF(ISNUMBER(SEARCH("DOBLE GRADO",G908)),"","1"))</f>
        <v/>
      </c>
      <c r="T908" t="str">
        <f>IF(N908=CompartenDetalle!N908,"","*")</f>
        <v/>
      </c>
      <c r="U908" t="str">
        <f>IF(O908=CompartenDetalle!O908,"","*")</f>
        <v/>
      </c>
      <c r="V908" t="str">
        <f>IF(P908=CompartenDetalle!P908,"","*")</f>
        <v/>
      </c>
      <c r="W908" t="str">
        <f>IF(Q908=CompartenDetalle!Q908,"","*")</f>
        <v/>
      </c>
      <c r="X908" t="str">
        <f>IF(R908=CompartenDetalle!R908,"","*")</f>
        <v/>
      </c>
      <c r="Y908" t="str">
        <f>IF(S908=CompartenDetalle!S908,"","*")</f>
        <v/>
      </c>
    </row>
    <row r="909" spans="4:25" hidden="1">
      <c r="D909" t="str">
        <f>_xlfn.CONCAT(CompartenDetalle!C909," - ",CompartenDetalle!D909," - ",CompartenDetalle!E909)</f>
        <v>3 - 2316027 - ECUACIONES DIFERENCIALES ORDINARIAS</v>
      </c>
      <c r="G909">
        <f>CompartenDetalle!G909</f>
        <v>0</v>
      </c>
      <c r="I909" t="str">
        <f>_xlfn.CONCAT(CompartenDetalle!H909," - ",CompartenDetalle!I909," - ",CompartenDetalle!J909)</f>
        <v xml:space="preserve"> -  - </v>
      </c>
      <c r="K909">
        <v>6</v>
      </c>
      <c r="L909">
        <v>1</v>
      </c>
      <c r="M909">
        <v>5</v>
      </c>
      <c r="N909">
        <f t="shared" si="70"/>
        <v>0</v>
      </c>
      <c r="O909">
        <f t="shared" si="71"/>
        <v>1</v>
      </c>
      <c r="P909" t="str">
        <f t="shared" si="72"/>
        <v>OK</v>
      </c>
      <c r="Q909">
        <f t="shared" si="74"/>
        <v>1</v>
      </c>
      <c r="R909" t="str">
        <f t="shared" si="73"/>
        <v/>
      </c>
      <c r="S909" t="str">
        <f>IF(CompartenDetalle!G909="","",IF(ISNUMBER(SEARCH("DOBLE GRADO",G909)),"","1"))</f>
        <v/>
      </c>
      <c r="T909" t="str">
        <f>IF(N909=CompartenDetalle!N909,"","*")</f>
        <v/>
      </c>
      <c r="U909" t="str">
        <f>IF(O909=CompartenDetalle!O909,"","*")</f>
        <v/>
      </c>
      <c r="V909" t="str">
        <f>IF(P909=CompartenDetalle!P909,"","*")</f>
        <v/>
      </c>
      <c r="W909" t="str">
        <f>IF(Q909=CompartenDetalle!Q909,"","*")</f>
        <v/>
      </c>
      <c r="X909" t="str">
        <f>IF(R909=CompartenDetalle!R909,"","*")</f>
        <v/>
      </c>
      <c r="Y909" t="str">
        <f>IF(S909=CompartenDetalle!S909,"","*")</f>
        <v/>
      </c>
    </row>
    <row r="910" spans="4:25" hidden="1">
      <c r="D910" t="str">
        <f>_xlfn.CONCAT(CompartenDetalle!C910," - ",CompartenDetalle!D910," - ",CompartenDetalle!E910)</f>
        <v>3 - 2316028 - LENGUAJES FORMALES</v>
      </c>
      <c r="G910">
        <f>CompartenDetalle!G910</f>
        <v>0</v>
      </c>
      <c r="I910" t="str">
        <f>_xlfn.CONCAT(CompartenDetalle!H910," - ",CompartenDetalle!I910," - ",CompartenDetalle!J910)</f>
        <v xml:space="preserve"> -  - </v>
      </c>
      <c r="K910">
        <v>6</v>
      </c>
      <c r="L910">
        <v>1</v>
      </c>
      <c r="M910">
        <v>5</v>
      </c>
      <c r="N910">
        <f t="shared" si="70"/>
        <v>0</v>
      </c>
      <c r="O910">
        <f t="shared" si="71"/>
        <v>1</v>
      </c>
      <c r="P910" t="str">
        <f t="shared" si="72"/>
        <v>OK</v>
      </c>
      <c r="Q910">
        <f t="shared" si="74"/>
        <v>1</v>
      </c>
      <c r="R910" t="str">
        <f t="shared" si="73"/>
        <v/>
      </c>
      <c r="S910" t="str">
        <f>IF(CompartenDetalle!G910="","",IF(ISNUMBER(SEARCH("DOBLE GRADO",G910)),"","1"))</f>
        <v/>
      </c>
      <c r="T910" t="str">
        <f>IF(N910=CompartenDetalle!N910,"","*")</f>
        <v/>
      </c>
      <c r="U910" t="str">
        <f>IF(O910=CompartenDetalle!O910,"","*")</f>
        <v/>
      </c>
      <c r="V910" t="str">
        <f>IF(P910=CompartenDetalle!P910,"","*")</f>
        <v/>
      </c>
      <c r="W910" t="str">
        <f>IF(Q910=CompartenDetalle!Q910,"","*")</f>
        <v/>
      </c>
      <c r="X910" t="str">
        <f>IF(R910=CompartenDetalle!R910,"","*")</f>
        <v/>
      </c>
      <c r="Y910" t="str">
        <f>IF(S910=CompartenDetalle!S910,"","*")</f>
        <v/>
      </c>
    </row>
    <row r="911" spans="4:25" hidden="1">
      <c r="D911" t="str">
        <f>_xlfn.CONCAT(CompartenDetalle!C911," - ",CompartenDetalle!D911," - ",CompartenDetalle!E911)</f>
        <v>3 - 2316029 - REDES DE COMPUTADORES</v>
      </c>
      <c r="G911">
        <f>CompartenDetalle!G911</f>
        <v>0</v>
      </c>
      <c r="I911" t="str">
        <f>_xlfn.CONCAT(CompartenDetalle!H911," - ",CompartenDetalle!I911," - ",CompartenDetalle!J911)</f>
        <v xml:space="preserve"> -  - </v>
      </c>
      <c r="K911">
        <v>8</v>
      </c>
      <c r="L911">
        <v>1</v>
      </c>
      <c r="M911">
        <v>7</v>
      </c>
      <c r="N911">
        <f t="shared" si="70"/>
        <v>0</v>
      </c>
      <c r="O911">
        <f t="shared" si="71"/>
        <v>1</v>
      </c>
      <c r="P911" t="str">
        <f t="shared" si="72"/>
        <v>OK</v>
      </c>
      <c r="Q911">
        <f t="shared" si="74"/>
        <v>1</v>
      </c>
      <c r="R911" t="str">
        <f t="shared" si="73"/>
        <v/>
      </c>
      <c r="S911" t="str">
        <f>IF(CompartenDetalle!G911="","",IF(ISNUMBER(SEARCH("DOBLE GRADO",G911)),"","1"))</f>
        <v/>
      </c>
      <c r="T911" t="str">
        <f>IF(N911=CompartenDetalle!N911,"","*")</f>
        <v/>
      </c>
      <c r="U911" t="str">
        <f>IF(O911=CompartenDetalle!O911,"","*")</f>
        <v/>
      </c>
      <c r="V911" t="str">
        <f>IF(P911=CompartenDetalle!P911,"","*")</f>
        <v/>
      </c>
      <c r="W911" t="str">
        <f>IF(Q911=CompartenDetalle!Q911,"","*")</f>
        <v/>
      </c>
      <c r="X911" t="str">
        <f>IF(R911=CompartenDetalle!R911,"","*")</f>
        <v/>
      </c>
      <c r="Y911" t="str">
        <f>IF(S911=CompartenDetalle!S911,"","*")</f>
        <v/>
      </c>
    </row>
    <row r="912" spans="4:25" hidden="1">
      <c r="D912" t="str">
        <f>_xlfn.CONCAT(CompartenDetalle!C912," - ",CompartenDetalle!D912," - ",CompartenDetalle!E912)</f>
        <v>3 - 2316030 - ANALISIS E INGENIERIA DE REQUISITOS</v>
      </c>
      <c r="G912">
        <f>CompartenDetalle!G912</f>
        <v>0</v>
      </c>
      <c r="I912" t="str">
        <f>_xlfn.CONCAT(CompartenDetalle!H912," - ",CompartenDetalle!I912," - ",CompartenDetalle!J912)</f>
        <v xml:space="preserve"> -  - </v>
      </c>
      <c r="K912">
        <v>6</v>
      </c>
      <c r="L912">
        <v>2</v>
      </c>
      <c r="M912">
        <v>4</v>
      </c>
      <c r="N912">
        <f t="shared" si="70"/>
        <v>0</v>
      </c>
      <c r="O912">
        <f t="shared" si="71"/>
        <v>1</v>
      </c>
      <c r="P912" t="str">
        <f t="shared" si="72"/>
        <v>OK</v>
      </c>
      <c r="Q912">
        <f t="shared" si="74"/>
        <v>1</v>
      </c>
      <c r="R912" t="str">
        <f t="shared" si="73"/>
        <v/>
      </c>
      <c r="S912" t="str">
        <f>IF(CompartenDetalle!G912="","",IF(ISNUMBER(SEARCH("DOBLE GRADO",G912)),"","1"))</f>
        <v/>
      </c>
      <c r="T912" t="str">
        <f>IF(N912=CompartenDetalle!N912,"","*")</f>
        <v/>
      </c>
      <c r="U912" t="str">
        <f>IF(O912=CompartenDetalle!O912,"","*")</f>
        <v/>
      </c>
      <c r="V912" t="str">
        <f>IF(P912=CompartenDetalle!P912,"","*")</f>
        <v/>
      </c>
      <c r="W912" t="str">
        <f>IF(Q912=CompartenDetalle!Q912,"","*")</f>
        <v/>
      </c>
      <c r="X912" t="str">
        <f>IF(R912=CompartenDetalle!R912,"","*")</f>
        <v/>
      </c>
      <c r="Y912" t="str">
        <f>IF(S912=CompartenDetalle!S912,"","*")</f>
        <v/>
      </c>
    </row>
    <row r="913" spans="4:25" hidden="1">
      <c r="D913" t="str">
        <f>_xlfn.CONCAT(CompartenDetalle!C913," - ",CompartenDetalle!D913," - ",CompartenDetalle!E913)</f>
        <v>3 - 2316031 - DISEÑO Y ANALISIS DE ALGORITMOS</v>
      </c>
      <c r="G913">
        <f>CompartenDetalle!G913</f>
        <v>0</v>
      </c>
      <c r="I913" t="str">
        <f>_xlfn.CONCAT(CompartenDetalle!H913," - ",CompartenDetalle!I913," - ",CompartenDetalle!J913)</f>
        <v xml:space="preserve"> -  - </v>
      </c>
      <c r="K913">
        <v>11</v>
      </c>
      <c r="L913">
        <v>1</v>
      </c>
      <c r="M913">
        <v>10</v>
      </c>
      <c r="N913">
        <f t="shared" si="70"/>
        <v>0</v>
      </c>
      <c r="O913">
        <f t="shared" si="71"/>
        <v>1</v>
      </c>
      <c r="P913" t="str">
        <f t="shared" si="72"/>
        <v>OK</v>
      </c>
      <c r="Q913">
        <f t="shared" si="74"/>
        <v>1</v>
      </c>
      <c r="R913" t="str">
        <f t="shared" si="73"/>
        <v/>
      </c>
      <c r="S913" t="str">
        <f>IF(CompartenDetalle!G913="","",IF(ISNUMBER(SEARCH("DOBLE GRADO",G913)),"","1"))</f>
        <v/>
      </c>
      <c r="T913" t="str">
        <f>IF(N913=CompartenDetalle!N913,"","*")</f>
        <v/>
      </c>
      <c r="U913" t="str">
        <f>IF(O913=CompartenDetalle!O913,"","*")</f>
        <v/>
      </c>
      <c r="V913" t="str">
        <f>IF(P913=CompartenDetalle!P913,"","*")</f>
        <v/>
      </c>
      <c r="W913" t="str">
        <f>IF(Q913=CompartenDetalle!Q913,"","*")</f>
        <v/>
      </c>
      <c r="X913" t="str">
        <f>IF(R913=CompartenDetalle!R913,"","*")</f>
        <v/>
      </c>
      <c r="Y913" t="str">
        <f>IF(S913=CompartenDetalle!S913,"","*")</f>
        <v/>
      </c>
    </row>
    <row r="914" spans="4:25" hidden="1">
      <c r="D914" t="str">
        <f>_xlfn.CONCAT(CompartenDetalle!C914," - ",CompartenDetalle!D914," - ",CompartenDetalle!E914)</f>
        <v>3 - 2316032 - EVOLUCION Y ADAPTACION DEL SOFTWARE</v>
      </c>
      <c r="G914">
        <f>CompartenDetalle!G914</f>
        <v>0</v>
      </c>
      <c r="I914" t="str">
        <f>_xlfn.CONCAT(CompartenDetalle!H914," - ",CompartenDetalle!I914," - ",CompartenDetalle!J914)</f>
        <v xml:space="preserve"> -  - </v>
      </c>
      <c r="K914">
        <v>8</v>
      </c>
      <c r="L914">
        <v>1</v>
      </c>
      <c r="M914">
        <v>7</v>
      </c>
      <c r="N914">
        <f t="shared" si="70"/>
        <v>0</v>
      </c>
      <c r="O914">
        <f t="shared" si="71"/>
        <v>1</v>
      </c>
      <c r="P914" t="str">
        <f t="shared" si="72"/>
        <v>OK</v>
      </c>
      <c r="Q914">
        <f t="shared" si="74"/>
        <v>1</v>
      </c>
      <c r="R914" t="str">
        <f t="shared" si="73"/>
        <v/>
      </c>
      <c r="S914" t="str">
        <f>IF(CompartenDetalle!G914="","",IF(ISNUMBER(SEARCH("DOBLE GRADO",G914)),"","1"))</f>
        <v/>
      </c>
      <c r="T914" t="str">
        <f>IF(N914=CompartenDetalle!N914,"","*")</f>
        <v/>
      </c>
      <c r="U914" t="str">
        <f>IF(O914=CompartenDetalle!O914,"","*")</f>
        <v/>
      </c>
      <c r="V914" t="str">
        <f>IF(P914=CompartenDetalle!P914,"","*")</f>
        <v/>
      </c>
      <c r="W914" t="str">
        <f>IF(Q914=CompartenDetalle!Q914,"","*")</f>
        <v/>
      </c>
      <c r="X914" t="str">
        <f>IF(R914=CompartenDetalle!R914,"","*")</f>
        <v/>
      </c>
      <c r="Y914" t="str">
        <f>IF(S914=CompartenDetalle!S914,"","*")</f>
        <v/>
      </c>
    </row>
    <row r="915" spans="4:25" hidden="1">
      <c r="D915" t="str">
        <f>_xlfn.CONCAT(CompartenDetalle!C915," - ",CompartenDetalle!D915," - ",CompartenDetalle!E915)</f>
        <v>3 - 2316033 - PROBABILIDAD</v>
      </c>
      <c r="G915">
        <f>CompartenDetalle!G915</f>
        <v>0</v>
      </c>
      <c r="I915" t="str">
        <f>_xlfn.CONCAT(CompartenDetalle!H915," - ",CompartenDetalle!I915," - ",CompartenDetalle!J915)</f>
        <v xml:space="preserve"> -  - </v>
      </c>
      <c r="K915">
        <v>8</v>
      </c>
      <c r="L915">
        <v>1</v>
      </c>
      <c r="M915">
        <v>7</v>
      </c>
      <c r="N915">
        <f t="shared" si="70"/>
        <v>0</v>
      </c>
      <c r="O915">
        <f t="shared" si="71"/>
        <v>1</v>
      </c>
      <c r="P915" t="str">
        <f t="shared" si="72"/>
        <v>OK</v>
      </c>
      <c r="Q915">
        <f t="shared" si="74"/>
        <v>1</v>
      </c>
      <c r="R915" t="str">
        <f t="shared" si="73"/>
        <v/>
      </c>
      <c r="S915" t="str">
        <f>IF(CompartenDetalle!G915="","",IF(ISNUMBER(SEARCH("DOBLE GRADO",G915)),"","1"))</f>
        <v/>
      </c>
      <c r="T915" t="str">
        <f>IF(N915=CompartenDetalle!N915,"","*")</f>
        <v/>
      </c>
      <c r="U915" t="str">
        <f>IF(O915=CompartenDetalle!O915,"","*")</f>
        <v/>
      </c>
      <c r="V915" t="str">
        <f>IF(P915=CompartenDetalle!P915,"","*")</f>
        <v/>
      </c>
      <c r="W915" t="str">
        <f>IF(Q915=CompartenDetalle!Q915,"","*")</f>
        <v/>
      </c>
      <c r="X915" t="str">
        <f>IF(R915=CompartenDetalle!R915,"","*")</f>
        <v/>
      </c>
      <c r="Y915" t="str">
        <f>IF(S915=CompartenDetalle!S915,"","*")</f>
        <v/>
      </c>
    </row>
    <row r="916" spans="4:25" hidden="1">
      <c r="D916" t="str">
        <f>_xlfn.CONCAT(CompartenDetalle!C916," - ",CompartenDetalle!D916," - ",CompartenDetalle!E916)</f>
        <v>3 - 2316034 - VARIABLE COMPLEJA Y ANALISIS FUNCIONAL</v>
      </c>
      <c r="G916">
        <f>CompartenDetalle!G916</f>
        <v>0</v>
      </c>
      <c r="I916" t="str">
        <f>_xlfn.CONCAT(CompartenDetalle!H916," - ",CompartenDetalle!I916," - ",CompartenDetalle!J916)</f>
        <v xml:space="preserve"> -  - </v>
      </c>
      <c r="K916">
        <v>8</v>
      </c>
      <c r="L916">
        <v>1</v>
      </c>
      <c r="M916">
        <v>7</v>
      </c>
      <c r="N916">
        <f t="shared" si="70"/>
        <v>0</v>
      </c>
      <c r="O916">
        <f t="shared" si="71"/>
        <v>1</v>
      </c>
      <c r="P916" t="str">
        <f t="shared" si="72"/>
        <v>OK</v>
      </c>
      <c r="Q916">
        <f t="shared" si="74"/>
        <v>1</v>
      </c>
      <c r="R916" t="str">
        <f t="shared" si="73"/>
        <v/>
      </c>
      <c r="S916" t="str">
        <f>IF(CompartenDetalle!G916="","",IF(ISNUMBER(SEARCH("DOBLE GRADO",G916)),"","1"))</f>
        <v/>
      </c>
      <c r="T916" t="str">
        <f>IF(N916=CompartenDetalle!N916,"","*")</f>
        <v/>
      </c>
      <c r="U916" t="str">
        <f>IF(O916=CompartenDetalle!O916,"","*")</f>
        <v/>
      </c>
      <c r="V916" t="str">
        <f>IF(P916=CompartenDetalle!P916,"","*")</f>
        <v/>
      </c>
      <c r="W916" t="str">
        <f>IF(Q916=CompartenDetalle!Q916,"","*")</f>
        <v/>
      </c>
      <c r="X916" t="str">
        <f>IF(R916=CompartenDetalle!R916,"","*")</f>
        <v/>
      </c>
      <c r="Y916" t="str">
        <f>IF(S916=CompartenDetalle!S916,"","*")</f>
        <v/>
      </c>
    </row>
    <row r="917" spans="4:25" hidden="1">
      <c r="D917" t="str">
        <f>_xlfn.CONCAT(CompartenDetalle!C917," - ",CompartenDetalle!D917," - ",CompartenDetalle!E917)</f>
        <v>4 - 2316035 - FUNDAMENTOS DE LA WEB</v>
      </c>
      <c r="G917">
        <f>CompartenDetalle!G917</f>
        <v>0</v>
      </c>
      <c r="I917" t="str">
        <f>_xlfn.CONCAT(CompartenDetalle!H917," - ",CompartenDetalle!I917," - ",CompartenDetalle!J917)</f>
        <v xml:space="preserve"> -  - </v>
      </c>
      <c r="K917">
        <v>11</v>
      </c>
      <c r="L917">
        <v>3</v>
      </c>
      <c r="M917">
        <v>8</v>
      </c>
      <c r="N917">
        <f t="shared" si="70"/>
        <v>0</v>
      </c>
      <c r="O917">
        <f t="shared" si="71"/>
        <v>1</v>
      </c>
      <c r="P917" t="str">
        <f t="shared" si="72"/>
        <v>OK</v>
      </c>
      <c r="Q917">
        <f t="shared" si="74"/>
        <v>1</v>
      </c>
      <c r="R917" t="str">
        <f t="shared" si="73"/>
        <v/>
      </c>
      <c r="S917" t="str">
        <f>IF(CompartenDetalle!G917="","",IF(ISNUMBER(SEARCH("DOBLE GRADO",G917)),"","1"))</f>
        <v/>
      </c>
      <c r="T917" t="str">
        <f>IF(N917=CompartenDetalle!N917,"","*")</f>
        <v/>
      </c>
      <c r="U917" t="str">
        <f>IF(O917=CompartenDetalle!O917,"","*")</f>
        <v/>
      </c>
      <c r="V917" t="str">
        <f>IF(P917=CompartenDetalle!P917,"","*")</f>
        <v/>
      </c>
      <c r="W917" t="str">
        <f>IF(Q917=CompartenDetalle!Q917,"","*")</f>
        <v/>
      </c>
      <c r="X917" t="str">
        <f>IF(R917=CompartenDetalle!R917,"","*")</f>
        <v/>
      </c>
      <c r="Y917" t="str">
        <f>IF(S917=CompartenDetalle!S917,"","*")</f>
        <v/>
      </c>
    </row>
    <row r="918" spans="4:25" hidden="1">
      <c r="D918" t="str">
        <f>_xlfn.CONCAT(CompartenDetalle!C918," - ",CompartenDetalle!D918," - ",CompartenDetalle!E918)</f>
        <v>4 - 2316036 - DISEÑO Y ARQUITECTURA DEL SOFTWARE</v>
      </c>
      <c r="G918">
        <f>CompartenDetalle!G918</f>
        <v>0</v>
      </c>
      <c r="I918" t="str">
        <f>_xlfn.CONCAT(CompartenDetalle!H918," - ",CompartenDetalle!I918," - ",CompartenDetalle!J918)</f>
        <v xml:space="preserve"> -  - </v>
      </c>
      <c r="K918">
        <v>10</v>
      </c>
      <c r="L918">
        <v>2</v>
      </c>
      <c r="M918">
        <v>8</v>
      </c>
      <c r="N918">
        <f t="shared" si="70"/>
        <v>0</v>
      </c>
      <c r="O918">
        <f t="shared" si="71"/>
        <v>1</v>
      </c>
      <c r="P918" t="str">
        <f t="shared" si="72"/>
        <v>OK</v>
      </c>
      <c r="Q918">
        <f t="shared" si="74"/>
        <v>1</v>
      </c>
      <c r="R918" t="str">
        <f t="shared" si="73"/>
        <v/>
      </c>
      <c r="S918" t="str">
        <f>IF(CompartenDetalle!G918="","",IF(ISNUMBER(SEARCH("DOBLE GRADO",G918)),"","1"))</f>
        <v/>
      </c>
      <c r="T918" t="str">
        <f>IF(N918=CompartenDetalle!N918,"","*")</f>
        <v/>
      </c>
      <c r="U918" t="str">
        <f>IF(O918=CompartenDetalle!O918,"","*")</f>
        <v/>
      </c>
      <c r="V918" t="str">
        <f>IF(P918=CompartenDetalle!P918,"","*")</f>
        <v/>
      </c>
      <c r="W918" t="str">
        <f>IF(Q918=CompartenDetalle!Q918,"","*")</f>
        <v/>
      </c>
      <c r="X918" t="str">
        <f>IF(R918=CompartenDetalle!R918,"","*")</f>
        <v/>
      </c>
      <c r="Y918" t="str">
        <f>IF(S918=CompartenDetalle!S918,"","*")</f>
        <v/>
      </c>
    </row>
    <row r="919" spans="4:25" hidden="1">
      <c r="D919" t="str">
        <f>_xlfn.CONCAT(CompartenDetalle!C919," - ",CompartenDetalle!D919," - ",CompartenDetalle!E919)</f>
        <v>4 - 2316038 - PROCESOS DE SOFTWARE</v>
      </c>
      <c r="G919">
        <f>CompartenDetalle!G919</f>
        <v>0</v>
      </c>
      <c r="I919" t="str">
        <f>_xlfn.CONCAT(CompartenDetalle!H919," - ",CompartenDetalle!I919," - ",CompartenDetalle!J919)</f>
        <v xml:space="preserve"> -  - </v>
      </c>
      <c r="K919">
        <v>15</v>
      </c>
      <c r="L919">
        <v>3</v>
      </c>
      <c r="M919">
        <v>12</v>
      </c>
      <c r="N919">
        <f t="shared" si="70"/>
        <v>0</v>
      </c>
      <c r="O919">
        <f t="shared" si="71"/>
        <v>1</v>
      </c>
      <c r="P919" t="str">
        <f t="shared" si="72"/>
        <v>OK</v>
      </c>
      <c r="Q919">
        <f t="shared" si="74"/>
        <v>1</v>
      </c>
      <c r="R919" t="str">
        <f t="shared" si="73"/>
        <v/>
      </c>
      <c r="S919" t="str">
        <f>IF(CompartenDetalle!G919="","",IF(ISNUMBER(SEARCH("DOBLE GRADO",G919)),"","1"))</f>
        <v/>
      </c>
      <c r="T919" t="str">
        <f>IF(N919=CompartenDetalle!N919,"","*")</f>
        <v/>
      </c>
      <c r="U919" t="str">
        <f>IF(O919=CompartenDetalle!O919,"","*")</f>
        <v/>
      </c>
      <c r="V919" t="str">
        <f>IF(P919=CompartenDetalle!P919,"","*")</f>
        <v/>
      </c>
      <c r="W919" t="str">
        <f>IF(Q919=CompartenDetalle!Q919,"","*")</f>
        <v/>
      </c>
      <c r="X919" t="str">
        <f>IF(R919=CompartenDetalle!R919,"","*")</f>
        <v/>
      </c>
      <c r="Y919" t="str">
        <f>IF(S919=CompartenDetalle!S919,"","*")</f>
        <v/>
      </c>
    </row>
    <row r="920" spans="4:25" hidden="1">
      <c r="D920" t="str">
        <f>_xlfn.CONCAT(CompartenDetalle!C920," - ",CompartenDetalle!D920," - ",CompartenDetalle!E920)</f>
        <v>4 - 2316039 - ESTADISTICA MATEMATICA</v>
      </c>
      <c r="G920">
        <f>CompartenDetalle!G920</f>
        <v>0</v>
      </c>
      <c r="I920" t="str">
        <f>_xlfn.CONCAT(CompartenDetalle!H920," - ",CompartenDetalle!I920," - ",CompartenDetalle!J920)</f>
        <v xml:space="preserve"> -  - </v>
      </c>
      <c r="K920">
        <v>15</v>
      </c>
      <c r="L920">
        <v>2</v>
      </c>
      <c r="M920">
        <v>13</v>
      </c>
      <c r="N920">
        <f t="shared" si="70"/>
        <v>0</v>
      </c>
      <c r="O920">
        <f t="shared" si="71"/>
        <v>1</v>
      </c>
      <c r="P920" t="str">
        <f t="shared" si="72"/>
        <v>OK</v>
      </c>
      <c r="Q920">
        <f t="shared" si="74"/>
        <v>1</v>
      </c>
      <c r="R920" t="str">
        <f t="shared" si="73"/>
        <v/>
      </c>
      <c r="S920" t="str">
        <f>IF(CompartenDetalle!G920="","",IF(ISNUMBER(SEARCH("DOBLE GRADO",G920)),"","1"))</f>
        <v/>
      </c>
      <c r="T920" t="str">
        <f>IF(N920=CompartenDetalle!N920,"","*")</f>
        <v/>
      </c>
      <c r="U920" t="str">
        <f>IF(O920=CompartenDetalle!O920,"","*")</f>
        <v/>
      </c>
      <c r="V920" t="str">
        <f>IF(P920=CompartenDetalle!P920,"","*")</f>
        <v/>
      </c>
      <c r="W920" t="str">
        <f>IF(Q920=CompartenDetalle!Q920,"","*")</f>
        <v/>
      </c>
      <c r="X920" t="str">
        <f>IF(R920=CompartenDetalle!R920,"","*")</f>
        <v/>
      </c>
      <c r="Y920" t="str">
        <f>IF(S920=CompartenDetalle!S920,"","*")</f>
        <v/>
      </c>
    </row>
    <row r="921" spans="4:25" hidden="1">
      <c r="D921" t="str">
        <f>_xlfn.CONCAT(CompartenDetalle!C921," - ",CompartenDetalle!D921," - ",CompartenDetalle!E921)</f>
        <v>4 - 2316041 - INTERACCION PERSONA-ORDENADOR</v>
      </c>
      <c r="G921">
        <f>CompartenDetalle!G921</f>
        <v>0</v>
      </c>
      <c r="I921" t="str">
        <f>_xlfn.CONCAT(CompartenDetalle!H921," - ",CompartenDetalle!I921," - ",CompartenDetalle!J921)</f>
        <v xml:space="preserve"> -  - </v>
      </c>
      <c r="K921">
        <v>9</v>
      </c>
      <c r="L921">
        <v>3</v>
      </c>
      <c r="M921">
        <v>6</v>
      </c>
      <c r="N921">
        <f t="shared" si="70"/>
        <v>0</v>
      </c>
      <c r="O921">
        <f t="shared" si="71"/>
        <v>1</v>
      </c>
      <c r="P921" t="str">
        <f t="shared" si="72"/>
        <v>OK</v>
      </c>
      <c r="Q921">
        <f t="shared" si="74"/>
        <v>1</v>
      </c>
      <c r="R921" t="str">
        <f t="shared" si="73"/>
        <v/>
      </c>
      <c r="S921" t="str">
        <f>IF(CompartenDetalle!G921="","",IF(ISNUMBER(SEARCH("DOBLE GRADO",G921)),"","1"))</f>
        <v/>
      </c>
      <c r="T921" t="str">
        <f>IF(N921=CompartenDetalle!N921,"","*")</f>
        <v/>
      </c>
      <c r="U921" t="str">
        <f>IF(O921=CompartenDetalle!O921,"","*")</f>
        <v/>
      </c>
      <c r="V921" t="str">
        <f>IF(P921=CompartenDetalle!P921,"","*")</f>
        <v/>
      </c>
      <c r="W921" t="str">
        <f>IF(Q921=CompartenDetalle!Q921,"","*")</f>
        <v/>
      </c>
      <c r="X921" t="str">
        <f>IF(R921=CompartenDetalle!R921,"","*")</f>
        <v/>
      </c>
      <c r="Y921" t="str">
        <f>IF(S921=CompartenDetalle!S921,"","*")</f>
        <v/>
      </c>
    </row>
    <row r="922" spans="4:25" hidden="1">
      <c r="D922" t="str">
        <f>_xlfn.CONCAT(CompartenDetalle!C922," - ",CompartenDetalle!D922," - ",CompartenDetalle!E922)</f>
        <v>4 - 2316042 - CALIDAD DEL SOFTWARE</v>
      </c>
      <c r="G922">
        <f>CompartenDetalle!G922</f>
        <v>0</v>
      </c>
      <c r="I922" t="str">
        <f>_xlfn.CONCAT(CompartenDetalle!H922," - ",CompartenDetalle!I922," - ",CompartenDetalle!J922)</f>
        <v xml:space="preserve"> -  - </v>
      </c>
      <c r="K922">
        <v>10</v>
      </c>
      <c r="L922">
        <v>3</v>
      </c>
      <c r="M922">
        <v>7</v>
      </c>
      <c r="N922">
        <f t="shared" si="70"/>
        <v>0</v>
      </c>
      <c r="O922">
        <f t="shared" si="71"/>
        <v>1</v>
      </c>
      <c r="P922" t="str">
        <f t="shared" si="72"/>
        <v>OK</v>
      </c>
      <c r="Q922">
        <f t="shared" si="74"/>
        <v>1</v>
      </c>
      <c r="R922" t="str">
        <f t="shared" si="73"/>
        <v/>
      </c>
      <c r="S922" t="str">
        <f>IF(CompartenDetalle!G922="","",IF(ISNUMBER(SEARCH("DOBLE GRADO",G922)),"","1"))</f>
        <v/>
      </c>
      <c r="T922" t="str">
        <f>IF(N922=CompartenDetalle!N922,"","*")</f>
        <v/>
      </c>
      <c r="U922" t="str">
        <f>IF(O922=CompartenDetalle!O922,"","*")</f>
        <v/>
      </c>
      <c r="V922" t="str">
        <f>IF(P922=CompartenDetalle!P922,"","*")</f>
        <v/>
      </c>
      <c r="W922" t="str">
        <f>IF(Q922=CompartenDetalle!Q922,"","*")</f>
        <v/>
      </c>
      <c r="X922" t="str">
        <f>IF(R922=CompartenDetalle!R922,"","*")</f>
        <v/>
      </c>
      <c r="Y922" t="str">
        <f>IF(S922=CompartenDetalle!S922,"","*")</f>
        <v/>
      </c>
    </row>
    <row r="923" spans="4:25" hidden="1">
      <c r="D923" t="str">
        <f>_xlfn.CONCAT(CompartenDetalle!C923," - ",CompartenDetalle!D923," - ",CompartenDetalle!E923)</f>
        <v>4 - 2316043 - DESARROLLO DE APLICACIONES WEB</v>
      </c>
      <c r="G923">
        <f>CompartenDetalle!G923</f>
        <v>0</v>
      </c>
      <c r="I923" t="str">
        <f>_xlfn.CONCAT(CompartenDetalle!H923," - ",CompartenDetalle!I923," - ",CompartenDetalle!J923)</f>
        <v xml:space="preserve"> -  - </v>
      </c>
      <c r="K923">
        <v>11</v>
      </c>
      <c r="L923">
        <v>3</v>
      </c>
      <c r="M923">
        <v>8</v>
      </c>
      <c r="N923">
        <f t="shared" si="70"/>
        <v>0</v>
      </c>
      <c r="O923">
        <f t="shared" si="71"/>
        <v>1</v>
      </c>
      <c r="P923" t="str">
        <f t="shared" si="72"/>
        <v>OK</v>
      </c>
      <c r="Q923">
        <f t="shared" si="74"/>
        <v>1</v>
      </c>
      <c r="R923" t="str">
        <f t="shared" si="73"/>
        <v/>
      </c>
      <c r="S923" t="str">
        <f>IF(CompartenDetalle!G923="","",IF(ISNUMBER(SEARCH("DOBLE GRADO",G923)),"","1"))</f>
        <v/>
      </c>
      <c r="T923" t="str">
        <f>IF(N923=CompartenDetalle!N923,"","*")</f>
        <v/>
      </c>
      <c r="U923" t="str">
        <f>IF(O923=CompartenDetalle!O923,"","*")</f>
        <v/>
      </c>
      <c r="V923" t="str">
        <f>IF(P923=CompartenDetalle!P923,"","*")</f>
        <v/>
      </c>
      <c r="W923" t="str">
        <f>IF(Q923=CompartenDetalle!Q923,"","*")</f>
        <v/>
      </c>
      <c r="X923" t="str">
        <f>IF(R923=CompartenDetalle!R923,"","*")</f>
        <v/>
      </c>
      <c r="Y923" t="str">
        <f>IF(S923=CompartenDetalle!S923,"","*")</f>
        <v/>
      </c>
    </row>
    <row r="924" spans="4:25" hidden="1">
      <c r="D924" t="str">
        <f>_xlfn.CONCAT(CompartenDetalle!C924," - ",CompartenDetalle!D924," - ",CompartenDetalle!E924)</f>
        <v>4 - 2316044 - SEGURIDAD INFORMATICA</v>
      </c>
      <c r="G924">
        <f>CompartenDetalle!G924</f>
        <v>0</v>
      </c>
      <c r="I924" t="str">
        <f>_xlfn.CONCAT(CompartenDetalle!H924," - ",CompartenDetalle!I924," - ",CompartenDetalle!J924)</f>
        <v xml:space="preserve"> -  - </v>
      </c>
      <c r="K924">
        <v>10</v>
      </c>
      <c r="L924">
        <v>3</v>
      </c>
      <c r="M924">
        <v>7</v>
      </c>
      <c r="N924">
        <f t="shared" si="70"/>
        <v>0</v>
      </c>
      <c r="O924">
        <f t="shared" si="71"/>
        <v>1</v>
      </c>
      <c r="P924" t="str">
        <f t="shared" si="72"/>
        <v>OK</v>
      </c>
      <c r="Q924">
        <f t="shared" si="74"/>
        <v>1</v>
      </c>
      <c r="R924" t="str">
        <f t="shared" si="73"/>
        <v/>
      </c>
      <c r="S924" t="str">
        <f>IF(CompartenDetalle!G924="","",IF(ISNUMBER(SEARCH("DOBLE GRADO",G924)),"","1"))</f>
        <v/>
      </c>
      <c r="T924" t="str">
        <f>IF(N924=CompartenDetalle!N924,"","*")</f>
        <v/>
      </c>
      <c r="U924" t="str">
        <f>IF(O924=CompartenDetalle!O924,"","*")</f>
        <v/>
      </c>
      <c r="V924" t="str">
        <f>IF(P924=CompartenDetalle!P924,"","*")</f>
        <v/>
      </c>
      <c r="W924" t="str">
        <f>IF(Q924=CompartenDetalle!Q924,"","*")</f>
        <v/>
      </c>
      <c r="X924" t="str">
        <f>IF(R924=CompartenDetalle!R924,"","*")</f>
        <v/>
      </c>
      <c r="Y924" t="str">
        <f>IF(S924=CompartenDetalle!S924,"","*")</f>
        <v/>
      </c>
    </row>
    <row r="925" spans="4:25" hidden="1">
      <c r="D925" t="str">
        <f>_xlfn.CONCAT(CompartenDetalle!C925," - ",CompartenDetalle!D925," - ",CompartenDetalle!E925)</f>
        <v>4 - 2316045 - ECUACIONES EN DERIVADAS PARCIALES</v>
      </c>
      <c r="G925">
        <f>CompartenDetalle!G925</f>
        <v>0</v>
      </c>
      <c r="I925" t="str">
        <f>_xlfn.CONCAT(CompartenDetalle!H925," - ",CompartenDetalle!I925," - ",CompartenDetalle!J925)</f>
        <v xml:space="preserve"> -  - </v>
      </c>
      <c r="K925">
        <v>13</v>
      </c>
      <c r="L925">
        <v>3</v>
      </c>
      <c r="M925">
        <v>10</v>
      </c>
      <c r="N925">
        <f t="shared" si="70"/>
        <v>0</v>
      </c>
      <c r="O925">
        <f t="shared" si="71"/>
        <v>1</v>
      </c>
      <c r="P925" t="str">
        <f t="shared" si="72"/>
        <v>OK</v>
      </c>
      <c r="Q925">
        <f t="shared" si="74"/>
        <v>1</v>
      </c>
      <c r="R925" t="str">
        <f t="shared" si="73"/>
        <v/>
      </c>
      <c r="S925" t="str">
        <f>IF(CompartenDetalle!G925="","",IF(ISNUMBER(SEARCH("DOBLE GRADO",G925)),"","1"))</f>
        <v/>
      </c>
      <c r="T925" t="str">
        <f>IF(N925=CompartenDetalle!N925,"","*")</f>
        <v/>
      </c>
      <c r="U925" t="str">
        <f>IF(O925=CompartenDetalle!O925,"","*")</f>
        <v/>
      </c>
      <c r="V925" t="str">
        <f>IF(P925=CompartenDetalle!P925,"","*")</f>
        <v/>
      </c>
      <c r="W925" t="str">
        <f>IF(Q925=CompartenDetalle!Q925,"","*")</f>
        <v/>
      </c>
      <c r="X925" t="str">
        <f>IF(R925=CompartenDetalle!R925,"","*")</f>
        <v/>
      </c>
      <c r="Y925" t="str">
        <f>IF(S925=CompartenDetalle!S925,"","*")</f>
        <v/>
      </c>
    </row>
    <row r="926" spans="4:25" hidden="1">
      <c r="D926" t="str">
        <f>_xlfn.CONCAT(CompartenDetalle!C926," - ",CompartenDetalle!D926," - ",CompartenDetalle!E926)</f>
        <v>4 - 2316046 - GEOMETRIA COMPUTACIONAL</v>
      </c>
      <c r="G926">
        <f>CompartenDetalle!G926</f>
        <v>0</v>
      </c>
      <c r="I926" t="str">
        <f>_xlfn.CONCAT(CompartenDetalle!H926," - ",CompartenDetalle!I926," - ",CompartenDetalle!J926)</f>
        <v xml:space="preserve"> -  - </v>
      </c>
      <c r="K926">
        <v>10</v>
      </c>
      <c r="L926">
        <v>3</v>
      </c>
      <c r="M926">
        <v>7</v>
      </c>
      <c r="N926">
        <f t="shared" si="70"/>
        <v>0</v>
      </c>
      <c r="O926">
        <f t="shared" si="71"/>
        <v>1</v>
      </c>
      <c r="P926" t="str">
        <f t="shared" si="72"/>
        <v>OK</v>
      </c>
      <c r="Q926">
        <f t="shared" si="74"/>
        <v>1</v>
      </c>
      <c r="R926" t="str">
        <f t="shared" si="73"/>
        <v/>
      </c>
      <c r="S926" t="str">
        <f>IF(CompartenDetalle!G926="","",IF(ISNUMBER(SEARCH("DOBLE GRADO",G926)),"","1"))</f>
        <v/>
      </c>
      <c r="T926" t="str">
        <f>IF(N926=CompartenDetalle!N926,"","*")</f>
        <v/>
      </c>
      <c r="U926" t="str">
        <f>IF(O926=CompartenDetalle!O926,"","*")</f>
        <v/>
      </c>
      <c r="V926" t="str">
        <f>IF(P926=CompartenDetalle!P926,"","*")</f>
        <v/>
      </c>
      <c r="W926" t="str">
        <f>IF(Q926=CompartenDetalle!Q926,"","*")</f>
        <v/>
      </c>
      <c r="X926" t="str">
        <f>IF(R926=CompartenDetalle!R926,"","*")</f>
        <v/>
      </c>
      <c r="Y926" t="str">
        <f>IF(S926=CompartenDetalle!S926,"","*")</f>
        <v/>
      </c>
    </row>
    <row r="927" spans="4:25" hidden="1">
      <c r="D927" t="str">
        <f>_xlfn.CONCAT(CompartenDetalle!C927," - ",CompartenDetalle!D927," - ",CompartenDetalle!E927)</f>
        <v>5 - 2316037 - INGENIERIA DEL CONOCIMIENTO</v>
      </c>
      <c r="G927">
        <f>CompartenDetalle!G927</f>
        <v>0</v>
      </c>
      <c r="I927" t="str">
        <f>_xlfn.CONCAT(CompartenDetalle!H927," - ",CompartenDetalle!I927," - ",CompartenDetalle!J927)</f>
        <v xml:space="preserve"> -  - </v>
      </c>
      <c r="K927">
        <v>8</v>
      </c>
      <c r="L927">
        <v>2</v>
      </c>
      <c r="M927">
        <v>6</v>
      </c>
      <c r="N927">
        <f t="shared" si="70"/>
        <v>0</v>
      </c>
      <c r="O927">
        <f t="shared" si="71"/>
        <v>1</v>
      </c>
      <c r="P927" t="str">
        <f t="shared" si="72"/>
        <v>OK</v>
      </c>
      <c r="Q927">
        <f t="shared" si="74"/>
        <v>1</v>
      </c>
      <c r="R927" t="str">
        <f t="shared" si="73"/>
        <v/>
      </c>
      <c r="S927" t="str">
        <f>IF(CompartenDetalle!G927="","",IF(ISNUMBER(SEARCH("DOBLE GRADO",G927)),"","1"))</f>
        <v/>
      </c>
      <c r="T927" t="str">
        <f>IF(N927=CompartenDetalle!N927,"","*")</f>
        <v/>
      </c>
      <c r="U927" t="str">
        <f>IF(O927=CompartenDetalle!O927,"","*")</f>
        <v/>
      </c>
      <c r="V927" t="str">
        <f>IF(P927=CompartenDetalle!P927,"","*")</f>
        <v/>
      </c>
      <c r="W927" t="str">
        <f>IF(Q927=CompartenDetalle!Q927,"","*")</f>
        <v/>
      </c>
      <c r="X927" t="str">
        <f>IF(R927=CompartenDetalle!R927,"","*")</f>
        <v/>
      </c>
      <c r="Y927" t="str">
        <f>IF(S927=CompartenDetalle!S927,"","*")</f>
        <v/>
      </c>
    </row>
    <row r="928" spans="4:25" hidden="1">
      <c r="D928" t="str">
        <f>_xlfn.CONCAT(CompartenDetalle!C928," - ",CompartenDetalle!D928," - ",CompartenDetalle!E928)</f>
        <v>5 - 2316040 - METODOS NUMERICOS</v>
      </c>
      <c r="G928">
        <f>CompartenDetalle!G928</f>
        <v>0</v>
      </c>
      <c r="I928" t="str">
        <f>_xlfn.CONCAT(CompartenDetalle!H928," - ",CompartenDetalle!I928," - ",CompartenDetalle!J928)</f>
        <v xml:space="preserve"> -  - </v>
      </c>
      <c r="K928">
        <v>9</v>
      </c>
      <c r="L928">
        <v>1</v>
      </c>
      <c r="M928">
        <v>8</v>
      </c>
      <c r="N928">
        <f t="shared" si="70"/>
        <v>0</v>
      </c>
      <c r="O928">
        <f t="shared" si="71"/>
        <v>1</v>
      </c>
      <c r="P928" t="str">
        <f t="shared" si="72"/>
        <v>OK</v>
      </c>
      <c r="Q928">
        <f t="shared" si="74"/>
        <v>1</v>
      </c>
      <c r="R928" t="str">
        <f t="shared" si="73"/>
        <v/>
      </c>
      <c r="S928" t="str">
        <f>IF(CompartenDetalle!G928="","",IF(ISNUMBER(SEARCH("DOBLE GRADO",G928)),"","1"))</f>
        <v/>
      </c>
      <c r="T928" t="str">
        <f>IF(N928=CompartenDetalle!N928,"","*")</f>
        <v/>
      </c>
      <c r="U928" t="str">
        <f>IF(O928=CompartenDetalle!O928,"","*")</f>
        <v/>
      </c>
      <c r="V928" t="str">
        <f>IF(P928=CompartenDetalle!P928,"","*")</f>
        <v/>
      </c>
      <c r="W928" t="str">
        <f>IF(Q928=CompartenDetalle!Q928,"","*")</f>
        <v/>
      </c>
      <c r="X928" t="str">
        <f>IF(R928=CompartenDetalle!R928,"","*")</f>
        <v/>
      </c>
      <c r="Y928" t="str">
        <f>IF(S928=CompartenDetalle!S928,"","*")</f>
        <v/>
      </c>
    </row>
    <row r="929" spans="4:25" hidden="1">
      <c r="D929" t="str">
        <f>_xlfn.CONCAT(CompartenDetalle!C929," - ",CompartenDetalle!D929," - ",CompartenDetalle!E929)</f>
        <v>5 - 2316047 - RECONOCIMIENTO ACADEMICO DE CREDITOS</v>
      </c>
      <c r="G929">
        <f>CompartenDetalle!G929</f>
        <v>0</v>
      </c>
      <c r="I929" t="str">
        <f>_xlfn.CONCAT(CompartenDetalle!H929," - ",CompartenDetalle!I929," - ",CompartenDetalle!J929)</f>
        <v xml:space="preserve"> -  - </v>
      </c>
      <c r="K929">
        <v>9</v>
      </c>
      <c r="L929">
        <v>3</v>
      </c>
      <c r="M929">
        <v>6</v>
      </c>
      <c r="N929">
        <f t="shared" si="70"/>
        <v>0</v>
      </c>
      <c r="O929">
        <f t="shared" si="71"/>
        <v>1</v>
      </c>
      <c r="P929" t="str">
        <f t="shared" si="72"/>
        <v>OK</v>
      </c>
      <c r="Q929">
        <f t="shared" si="74"/>
        <v>0</v>
      </c>
      <c r="R929" t="str">
        <f t="shared" si="73"/>
        <v/>
      </c>
      <c r="S929" t="str">
        <f>IF(CompartenDetalle!G929="","",IF(ISNUMBER(SEARCH("DOBLE GRADO",G929)),"","1"))</f>
        <v/>
      </c>
      <c r="T929" t="str">
        <f>IF(N929=CompartenDetalle!N929,"","*")</f>
        <v/>
      </c>
      <c r="U929" t="str">
        <f>IF(O929=CompartenDetalle!O929,"","*")</f>
        <v/>
      </c>
      <c r="V929" t="str">
        <f>IF(P929=CompartenDetalle!P929,"","*")</f>
        <v/>
      </c>
      <c r="W929" t="str">
        <f>IF(Q929=CompartenDetalle!Q929,"","*")</f>
        <v/>
      </c>
      <c r="X929" t="str">
        <f>IF(R929=CompartenDetalle!R929,"","*")</f>
        <v/>
      </c>
      <c r="Y929" t="str">
        <f>IF(S929=CompartenDetalle!S929,"","*")</f>
        <v/>
      </c>
    </row>
    <row r="930" spans="4:25" hidden="1">
      <c r="D930" t="str">
        <f>_xlfn.CONCAT(CompartenDetalle!C930," - ",CompartenDetalle!D930," - ",CompartenDetalle!E930)</f>
        <v>5 - 2316048 - TRABAJO FIN DE GRADO INGENIERIA DEL SOFTWARE</v>
      </c>
      <c r="G930">
        <f>CompartenDetalle!G930</f>
        <v>0</v>
      </c>
      <c r="I930" t="str">
        <f>_xlfn.CONCAT(CompartenDetalle!H930," - ",CompartenDetalle!I930," - ",CompartenDetalle!J930)</f>
        <v xml:space="preserve"> -  - </v>
      </c>
      <c r="K930">
        <v>13</v>
      </c>
      <c r="L930">
        <v>4</v>
      </c>
      <c r="M930">
        <v>9</v>
      </c>
      <c r="N930">
        <f t="shared" si="70"/>
        <v>0</v>
      </c>
      <c r="O930">
        <f t="shared" si="71"/>
        <v>1</v>
      </c>
      <c r="P930" t="str">
        <f t="shared" si="72"/>
        <v>OK</v>
      </c>
      <c r="Q930">
        <f t="shared" si="74"/>
        <v>0</v>
      </c>
      <c r="R930" t="str">
        <f t="shared" si="73"/>
        <v/>
      </c>
      <c r="S930" t="str">
        <f>IF(CompartenDetalle!G930="","",IF(ISNUMBER(SEARCH("DOBLE GRADO",G930)),"","1"))</f>
        <v/>
      </c>
      <c r="T930" t="str">
        <f>IF(N930=CompartenDetalle!N930,"","*")</f>
        <v/>
      </c>
      <c r="U930" t="str">
        <f>IF(O930=CompartenDetalle!O930,"","*")</f>
        <v/>
      </c>
      <c r="V930" t="str">
        <f>IF(P930=CompartenDetalle!P930,"","*")</f>
        <v/>
      </c>
      <c r="W930" t="str">
        <f>IF(Q930=CompartenDetalle!Q930,"","*")</f>
        <v/>
      </c>
      <c r="X930" t="str">
        <f>IF(R930=CompartenDetalle!R930,"","*")</f>
        <v/>
      </c>
      <c r="Y930" t="str">
        <f>IF(S930=CompartenDetalle!S930,"","*")</f>
        <v/>
      </c>
    </row>
    <row r="931" spans="4:25" hidden="1">
      <c r="D931" t="str">
        <f>_xlfn.CONCAT(CompartenDetalle!C931," - ",CompartenDetalle!D931," - ",CompartenDetalle!E931)</f>
        <v>5 - 2316049 - PRACTICAS EXTERNAS</v>
      </c>
      <c r="G931">
        <f>CompartenDetalle!G931</f>
        <v>0</v>
      </c>
      <c r="I931" t="str">
        <f>_xlfn.CONCAT(CompartenDetalle!H931," - ",CompartenDetalle!I931," - ",CompartenDetalle!J931)</f>
        <v xml:space="preserve"> -  - </v>
      </c>
      <c r="K931">
        <v>7</v>
      </c>
      <c r="L931">
        <v>2</v>
      </c>
      <c r="M931">
        <v>5</v>
      </c>
      <c r="N931">
        <f t="shared" si="70"/>
        <v>0</v>
      </c>
      <c r="O931">
        <f t="shared" si="71"/>
        <v>1</v>
      </c>
      <c r="P931" t="str">
        <f t="shared" si="72"/>
        <v>OK</v>
      </c>
      <c r="Q931">
        <f t="shared" si="74"/>
        <v>0</v>
      </c>
      <c r="R931" t="str">
        <f t="shared" si="73"/>
        <v/>
      </c>
      <c r="S931" t="str">
        <f>IF(CompartenDetalle!G931="","",IF(ISNUMBER(SEARCH("DOBLE GRADO",G931)),"","1"))</f>
        <v/>
      </c>
      <c r="T931" t="str">
        <f>IF(N931=CompartenDetalle!N931,"","*")</f>
        <v/>
      </c>
      <c r="U931" t="str">
        <f>IF(O931=CompartenDetalle!O931,"","*")</f>
        <v/>
      </c>
      <c r="V931" t="str">
        <f>IF(P931=CompartenDetalle!P931,"","*")</f>
        <v/>
      </c>
      <c r="W931" t="str">
        <f>IF(Q931=CompartenDetalle!Q931,"","*")</f>
        <v/>
      </c>
      <c r="X931" t="str">
        <f>IF(R931=CompartenDetalle!R931,"","*")</f>
        <v/>
      </c>
      <c r="Y931" t="str">
        <f>IF(S931=CompartenDetalle!S931,"","*")</f>
        <v/>
      </c>
    </row>
    <row r="932" spans="4:25" hidden="1">
      <c r="D932" t="str">
        <f>_xlfn.CONCAT(CompartenDetalle!C932," - ",CompartenDetalle!D932," - ",CompartenDetalle!E932)</f>
        <v>5 - 2316050 - TRABAJO FIN DE GRADO MATEMATICAS</v>
      </c>
      <c r="G932">
        <f>CompartenDetalle!G932</f>
        <v>0</v>
      </c>
      <c r="I932" t="str">
        <f>_xlfn.CONCAT(CompartenDetalle!H932," - ",CompartenDetalle!I932," - ",CompartenDetalle!J932)</f>
        <v xml:space="preserve"> -  - </v>
      </c>
      <c r="K932">
        <v>12</v>
      </c>
      <c r="L932">
        <v>4</v>
      </c>
      <c r="M932">
        <v>8</v>
      </c>
      <c r="N932">
        <f t="shared" si="70"/>
        <v>0</v>
      </c>
      <c r="O932">
        <f t="shared" si="71"/>
        <v>1</v>
      </c>
      <c r="P932" t="str">
        <f t="shared" si="72"/>
        <v>OK</v>
      </c>
      <c r="Q932">
        <f t="shared" si="74"/>
        <v>0</v>
      </c>
      <c r="R932" t="str">
        <f t="shared" si="73"/>
        <v/>
      </c>
      <c r="S932" t="str">
        <f>IF(CompartenDetalle!G932="","",IF(ISNUMBER(SEARCH("DOBLE GRADO",G932)),"","1"))</f>
        <v/>
      </c>
      <c r="T932" t="str">
        <f>IF(N932=CompartenDetalle!N932,"","*")</f>
        <v/>
      </c>
      <c r="U932" t="str">
        <f>IF(O932=CompartenDetalle!O932,"","*")</f>
        <v/>
      </c>
      <c r="V932" t="str">
        <f>IF(P932=CompartenDetalle!P932,"","*")</f>
        <v/>
      </c>
      <c r="W932" t="str">
        <f>IF(Q932=CompartenDetalle!Q932,"","*")</f>
        <v/>
      </c>
      <c r="X932" t="str">
        <f>IF(R932=CompartenDetalle!R932,"","*")</f>
        <v/>
      </c>
      <c r="Y932" t="str">
        <f>IF(S932=CompartenDetalle!S932,"","*")</f>
        <v/>
      </c>
    </row>
    <row r="933" spans="4:25" hidden="1">
      <c r="D933" t="str">
        <f>_xlfn.CONCAT(CompartenDetalle!C933," - ",CompartenDetalle!D933," - ",CompartenDetalle!E933)</f>
        <v>1 - 2321001 - FISICA PARA VIDEOJUEGOS</v>
      </c>
      <c r="G933">
        <f>CompartenDetalle!G933</f>
        <v>0</v>
      </c>
      <c r="I933" t="str">
        <f>_xlfn.CONCAT(CompartenDetalle!H933," - ",CompartenDetalle!I933," - ",CompartenDetalle!J933)</f>
        <v xml:space="preserve"> -  - </v>
      </c>
      <c r="K933">
        <v>12</v>
      </c>
      <c r="L933">
        <v>3</v>
      </c>
      <c r="M933">
        <v>9</v>
      </c>
      <c r="N933">
        <f t="shared" si="70"/>
        <v>0</v>
      </c>
      <c r="O933">
        <f t="shared" si="71"/>
        <v>1</v>
      </c>
      <c r="P933" t="str">
        <f t="shared" si="72"/>
        <v>OK</v>
      </c>
      <c r="Q933">
        <f t="shared" si="74"/>
        <v>1</v>
      </c>
      <c r="R933" t="str">
        <f t="shared" si="73"/>
        <v/>
      </c>
      <c r="S933" t="str">
        <f>IF(CompartenDetalle!G933="","",IF(ISNUMBER(SEARCH("DOBLE GRADO",G933)),"","1"))</f>
        <v/>
      </c>
      <c r="T933" t="str">
        <f>IF(N933=CompartenDetalle!N933,"","*")</f>
        <v/>
      </c>
      <c r="U933" t="str">
        <f>IF(O933=CompartenDetalle!O933,"","*")</f>
        <v/>
      </c>
      <c r="V933" t="str">
        <f>IF(P933=CompartenDetalle!P933,"","*")</f>
        <v/>
      </c>
      <c r="W933" t="str">
        <f>IF(Q933=CompartenDetalle!Q933,"","*")</f>
        <v/>
      </c>
      <c r="X933" t="str">
        <f>IF(R933=CompartenDetalle!R933,"","*")</f>
        <v/>
      </c>
      <c r="Y933" t="str">
        <f>IF(S933=CompartenDetalle!S933,"","*")</f>
        <v/>
      </c>
    </row>
    <row r="934" spans="4:25" hidden="1">
      <c r="D934" t="str">
        <f>_xlfn.CONCAT(CompartenDetalle!C934," - ",CompartenDetalle!D934," - ",CompartenDetalle!E934)</f>
        <v>1 - 2321002 - LOGICA Y MATEMATICA DISCRETA</v>
      </c>
      <c r="G934">
        <f>CompartenDetalle!G934</f>
        <v>0</v>
      </c>
      <c r="I934" t="str">
        <f>_xlfn.CONCAT(CompartenDetalle!H934," - ",CompartenDetalle!I934," - ",CompartenDetalle!J934)</f>
        <v xml:space="preserve"> -  - </v>
      </c>
      <c r="K934">
        <v>12</v>
      </c>
      <c r="L934">
        <v>3</v>
      </c>
      <c r="M934">
        <v>9</v>
      </c>
      <c r="N934">
        <f t="shared" si="70"/>
        <v>0</v>
      </c>
      <c r="O934">
        <f t="shared" si="71"/>
        <v>1</v>
      </c>
      <c r="P934" t="str">
        <f t="shared" si="72"/>
        <v>OK</v>
      </c>
      <c r="Q934">
        <f t="shared" si="74"/>
        <v>1</v>
      </c>
      <c r="R934" t="str">
        <f t="shared" si="73"/>
        <v/>
      </c>
      <c r="S934" t="str">
        <f>IF(CompartenDetalle!G934="","",IF(ISNUMBER(SEARCH("DOBLE GRADO",G934)),"","1"))</f>
        <v/>
      </c>
      <c r="T934" t="str">
        <f>IF(N934=CompartenDetalle!N934,"","*")</f>
        <v/>
      </c>
      <c r="U934" t="str">
        <f>IF(O934=CompartenDetalle!O934,"","*")</f>
        <v/>
      </c>
      <c r="V934" t="str">
        <f>IF(P934=CompartenDetalle!P934,"","*")</f>
        <v/>
      </c>
      <c r="W934" t="str">
        <f>IF(Q934=CompartenDetalle!Q934,"","*")</f>
        <v/>
      </c>
      <c r="X934" t="str">
        <f>IF(R934=CompartenDetalle!R934,"","*")</f>
        <v/>
      </c>
      <c r="Y934" t="str">
        <f>IF(S934=CompartenDetalle!S934,"","*")</f>
        <v/>
      </c>
    </row>
    <row r="935" spans="4:25" hidden="1">
      <c r="D935" t="str">
        <f>_xlfn.CONCAT(CompartenDetalle!C935," - ",CompartenDetalle!D935," - ",CompartenDetalle!E935)</f>
        <v>1 - 2321003 - NARRACION, GUION Y STORYBOARD</v>
      </c>
      <c r="G935">
        <f>CompartenDetalle!G935</f>
        <v>0</v>
      </c>
      <c r="I935" t="str">
        <f>_xlfn.CONCAT(CompartenDetalle!H935," - ",CompartenDetalle!I935," - ",CompartenDetalle!J935)</f>
        <v xml:space="preserve"> -  - </v>
      </c>
      <c r="K935">
        <v>12</v>
      </c>
      <c r="L935">
        <v>3</v>
      </c>
      <c r="M935">
        <v>9</v>
      </c>
      <c r="N935">
        <f t="shared" si="70"/>
        <v>0</v>
      </c>
      <c r="O935">
        <f t="shared" si="71"/>
        <v>1</v>
      </c>
      <c r="P935" t="str">
        <f t="shared" si="72"/>
        <v>OK</v>
      </c>
      <c r="Q935">
        <f t="shared" si="74"/>
        <v>1</v>
      </c>
      <c r="R935" t="str">
        <f t="shared" si="73"/>
        <v/>
      </c>
      <c r="S935" t="str">
        <f>IF(CompartenDetalle!G935="","",IF(ISNUMBER(SEARCH("DOBLE GRADO",G935)),"","1"))</f>
        <v/>
      </c>
      <c r="T935" t="str">
        <f>IF(N935=CompartenDetalle!N935,"","*")</f>
        <v/>
      </c>
      <c r="U935" t="str">
        <f>IF(O935=CompartenDetalle!O935,"","*")</f>
        <v/>
      </c>
      <c r="V935" t="str">
        <f>IF(P935=CompartenDetalle!P935,"","*")</f>
        <v/>
      </c>
      <c r="W935" t="str">
        <f>IF(Q935=CompartenDetalle!Q935,"","*")</f>
        <v/>
      </c>
      <c r="X935" t="str">
        <f>IF(R935=CompartenDetalle!R935,"","*")</f>
        <v/>
      </c>
      <c r="Y935" t="str">
        <f>IF(S935=CompartenDetalle!S935,"","*")</f>
        <v/>
      </c>
    </row>
    <row r="936" spans="4:25" hidden="1">
      <c r="D936" t="str">
        <f>_xlfn.CONCAT(CompartenDetalle!C936," - ",CompartenDetalle!D936," - ",CompartenDetalle!E936)</f>
        <v>1 - 2321004 - PROGRAMACION VISUAL</v>
      </c>
      <c r="G936">
        <f>CompartenDetalle!G936</f>
        <v>0</v>
      </c>
      <c r="I936" t="str">
        <f>_xlfn.CONCAT(CompartenDetalle!H936," - ",CompartenDetalle!I936," - ",CompartenDetalle!J936)</f>
        <v xml:space="preserve"> -  - </v>
      </c>
      <c r="K936">
        <v>12</v>
      </c>
      <c r="L936">
        <v>3</v>
      </c>
      <c r="M936">
        <v>9</v>
      </c>
      <c r="N936">
        <f t="shared" si="70"/>
        <v>0</v>
      </c>
      <c r="O936">
        <f t="shared" si="71"/>
        <v>1</v>
      </c>
      <c r="P936" t="str">
        <f t="shared" si="72"/>
        <v>OK</v>
      </c>
      <c r="Q936">
        <f t="shared" si="74"/>
        <v>1</v>
      </c>
      <c r="R936" t="str">
        <f t="shared" si="73"/>
        <v/>
      </c>
      <c r="S936" t="str">
        <f>IF(CompartenDetalle!G936="","",IF(ISNUMBER(SEARCH("DOBLE GRADO",G936)),"","1"))</f>
        <v/>
      </c>
      <c r="T936" t="str">
        <f>IF(N936=CompartenDetalle!N936,"","*")</f>
        <v/>
      </c>
      <c r="U936" t="str">
        <f>IF(O936=CompartenDetalle!O936,"","*")</f>
        <v/>
      </c>
      <c r="V936" t="str">
        <f>IF(P936=CompartenDetalle!P936,"","*")</f>
        <v/>
      </c>
      <c r="W936" t="str">
        <f>IF(Q936=CompartenDetalle!Q936,"","*")</f>
        <v/>
      </c>
      <c r="X936" t="str">
        <f>IF(R936=CompartenDetalle!R936,"","*")</f>
        <v/>
      </c>
      <c r="Y936" t="str">
        <f>IF(S936=CompartenDetalle!S936,"","*")</f>
        <v/>
      </c>
    </row>
    <row r="937" spans="4:25" hidden="1">
      <c r="D937" t="str">
        <f>_xlfn.CONCAT(CompartenDetalle!C937," - ",CompartenDetalle!D937," - ",CompartenDetalle!E937)</f>
        <v>1 - 2321005 - TECNOLOGIA DE COMPUTADORES</v>
      </c>
      <c r="G937">
        <f>CompartenDetalle!G937</f>
        <v>0</v>
      </c>
      <c r="I937" t="str">
        <f>_xlfn.CONCAT(CompartenDetalle!H937," - ",CompartenDetalle!I937," - ",CompartenDetalle!J937)</f>
        <v xml:space="preserve"> -  - </v>
      </c>
      <c r="K937">
        <v>12</v>
      </c>
      <c r="L937">
        <v>3</v>
      </c>
      <c r="M937">
        <v>9</v>
      </c>
      <c r="N937">
        <f t="shared" si="70"/>
        <v>0</v>
      </c>
      <c r="O937">
        <f t="shared" si="71"/>
        <v>1</v>
      </c>
      <c r="P937" t="str">
        <f t="shared" si="72"/>
        <v>OK</v>
      </c>
      <c r="Q937">
        <f t="shared" si="74"/>
        <v>1</v>
      </c>
      <c r="R937" t="str">
        <f t="shared" si="73"/>
        <v/>
      </c>
      <c r="S937" t="str">
        <f>IF(CompartenDetalle!G937="","",IF(ISNUMBER(SEARCH("DOBLE GRADO",G937)),"","1"))</f>
        <v/>
      </c>
      <c r="T937" t="str">
        <f>IF(N937=CompartenDetalle!N937,"","*")</f>
        <v/>
      </c>
      <c r="U937" t="str">
        <f>IF(O937=CompartenDetalle!O937,"","*")</f>
        <v/>
      </c>
      <c r="V937" t="str">
        <f>IF(P937=CompartenDetalle!P937,"","*")</f>
        <v/>
      </c>
      <c r="W937" t="str">
        <f>IF(Q937=CompartenDetalle!Q937,"","*")</f>
        <v/>
      </c>
      <c r="X937" t="str">
        <f>IF(R937=CompartenDetalle!R937,"","*")</f>
        <v/>
      </c>
      <c r="Y937" t="str">
        <f>IF(S937=CompartenDetalle!S937,"","*")</f>
        <v/>
      </c>
    </row>
    <row r="938" spans="4:25" hidden="1">
      <c r="D938" t="str">
        <f>_xlfn.CONCAT(CompartenDetalle!C938," - ",CompartenDetalle!D938," - ",CompartenDetalle!E938)</f>
        <v>1 - 2321006 - MODELADO GEOMETRICO</v>
      </c>
      <c r="G938">
        <f>CompartenDetalle!G938</f>
        <v>0</v>
      </c>
      <c r="I938" t="str">
        <f>_xlfn.CONCAT(CompartenDetalle!H938," - ",CompartenDetalle!I938," - ",CompartenDetalle!J938)</f>
        <v xml:space="preserve"> -  - </v>
      </c>
      <c r="K938">
        <v>22</v>
      </c>
      <c r="L938">
        <v>4</v>
      </c>
      <c r="M938">
        <v>18</v>
      </c>
      <c r="N938">
        <f t="shared" si="70"/>
        <v>0</v>
      </c>
      <c r="O938">
        <f t="shared" si="71"/>
        <v>1</v>
      </c>
      <c r="P938" t="str">
        <f t="shared" si="72"/>
        <v>OK</v>
      </c>
      <c r="Q938">
        <f t="shared" si="74"/>
        <v>1</v>
      </c>
      <c r="R938" t="str">
        <f t="shared" si="73"/>
        <v/>
      </c>
      <c r="S938" t="str">
        <f>IF(CompartenDetalle!G938="","",IF(ISNUMBER(SEARCH("DOBLE GRADO",G938)),"","1"))</f>
        <v/>
      </c>
      <c r="T938" t="str">
        <f>IF(N938=CompartenDetalle!N938,"","*")</f>
        <v/>
      </c>
      <c r="U938" t="str">
        <f>IF(O938=CompartenDetalle!O938,"","*")</f>
        <v/>
      </c>
      <c r="V938" t="str">
        <f>IF(P938=CompartenDetalle!P938,"","*")</f>
        <v/>
      </c>
      <c r="W938" t="str">
        <f>IF(Q938=CompartenDetalle!Q938,"","*")</f>
        <v/>
      </c>
      <c r="X938" t="str">
        <f>IF(R938=CompartenDetalle!R938,"","*")</f>
        <v/>
      </c>
      <c r="Y938" t="str">
        <f>IF(S938=CompartenDetalle!S938,"","*")</f>
        <v/>
      </c>
    </row>
    <row r="939" spans="4:25" hidden="1">
      <c r="D939" t="str">
        <f>_xlfn.CONCAT(CompartenDetalle!C939," - ",CompartenDetalle!D939," - ",CompartenDetalle!E939)</f>
        <v>1 - 2321007 - PRINCIPIOS JURIDICOS BASICOS: DEONTOLOGIA PROFESIONAL E IGUALDAD</v>
      </c>
      <c r="G939">
        <f>CompartenDetalle!G939</f>
        <v>0</v>
      </c>
      <c r="I939" t="str">
        <f>_xlfn.CONCAT(CompartenDetalle!H939," - ",CompartenDetalle!I939," - ",CompartenDetalle!J939)</f>
        <v xml:space="preserve"> -  - </v>
      </c>
      <c r="K939">
        <v>11</v>
      </c>
      <c r="L939">
        <v>3</v>
      </c>
      <c r="M939">
        <v>8</v>
      </c>
      <c r="N939">
        <f t="shared" si="70"/>
        <v>0</v>
      </c>
      <c r="O939">
        <f t="shared" si="71"/>
        <v>1</v>
      </c>
      <c r="P939" t="str">
        <f t="shared" si="72"/>
        <v>OK</v>
      </c>
      <c r="Q939">
        <f t="shared" si="74"/>
        <v>1</v>
      </c>
      <c r="R939" t="str">
        <f t="shared" si="73"/>
        <v/>
      </c>
      <c r="S939" t="str">
        <f>IF(CompartenDetalle!G939="","",IF(ISNUMBER(SEARCH("DOBLE GRADO",G939)),"","1"))</f>
        <v/>
      </c>
      <c r="T939" t="str">
        <f>IF(N939=CompartenDetalle!N939,"","*")</f>
        <v/>
      </c>
      <c r="U939" t="str">
        <f>IF(O939=CompartenDetalle!O939,"","*")</f>
        <v/>
      </c>
      <c r="V939" t="str">
        <f>IF(P939=CompartenDetalle!P939,"","*")</f>
        <v/>
      </c>
      <c r="W939" t="str">
        <f>IF(Q939=CompartenDetalle!Q939,"","*")</f>
        <v/>
      </c>
      <c r="X939" t="str">
        <f>IF(R939=CompartenDetalle!R939,"","*")</f>
        <v/>
      </c>
      <c r="Y939" t="str">
        <f>IF(S939=CompartenDetalle!S939,"","*")</f>
        <v/>
      </c>
    </row>
    <row r="940" spans="4:25" hidden="1">
      <c r="D940" t="str">
        <f>_xlfn.CONCAT(CompartenDetalle!C940," - ",CompartenDetalle!D940," - ",CompartenDetalle!E940)</f>
        <v>1 - 2321008 - ESTRUCTURA DE COMPUTADORES</v>
      </c>
      <c r="G940">
        <f>CompartenDetalle!G940</f>
        <v>0</v>
      </c>
      <c r="I940" t="str">
        <f>_xlfn.CONCAT(CompartenDetalle!H940," - ",CompartenDetalle!I940," - ",CompartenDetalle!J940)</f>
        <v xml:space="preserve"> -  - </v>
      </c>
      <c r="K940">
        <v>12</v>
      </c>
      <c r="L940">
        <v>3</v>
      </c>
      <c r="M940">
        <v>9</v>
      </c>
      <c r="N940">
        <f t="shared" si="70"/>
        <v>0</v>
      </c>
      <c r="O940">
        <f t="shared" si="71"/>
        <v>1</v>
      </c>
      <c r="P940" t="str">
        <f t="shared" si="72"/>
        <v>OK</v>
      </c>
      <c r="Q940">
        <f t="shared" si="74"/>
        <v>1</v>
      </c>
      <c r="R940" t="str">
        <f t="shared" si="73"/>
        <v/>
      </c>
      <c r="S940" t="str">
        <f>IF(CompartenDetalle!G940="","",IF(ISNUMBER(SEARCH("DOBLE GRADO",G940)),"","1"))</f>
        <v/>
      </c>
      <c r="T940" t="str">
        <f>IF(N940=CompartenDetalle!N940,"","*")</f>
        <v/>
      </c>
      <c r="U940" t="str">
        <f>IF(O940=CompartenDetalle!O940,"","*")</f>
        <v/>
      </c>
      <c r="V940" t="str">
        <f>IF(P940=CompartenDetalle!P940,"","*")</f>
        <v/>
      </c>
      <c r="W940" t="str">
        <f>IF(Q940=CompartenDetalle!Q940,"","*")</f>
        <v/>
      </c>
      <c r="X940" t="str">
        <f>IF(R940=CompartenDetalle!R940,"","*")</f>
        <v/>
      </c>
      <c r="Y940" t="str">
        <f>IF(S940=CompartenDetalle!S940,"","*")</f>
        <v/>
      </c>
    </row>
    <row r="941" spans="4:25" hidden="1">
      <c r="D941" t="str">
        <f>_xlfn.CONCAT(CompartenDetalle!C941," - ",CompartenDetalle!D941," - ",CompartenDetalle!E941)</f>
        <v>1 - 2321009 - ESTRUCTURAS DE DATOS</v>
      </c>
      <c r="G941">
        <f>CompartenDetalle!G941</f>
        <v>0</v>
      </c>
      <c r="I941" t="str">
        <f>_xlfn.CONCAT(CompartenDetalle!H941," - ",CompartenDetalle!I941," - ",CompartenDetalle!J941)</f>
        <v xml:space="preserve"> -  - </v>
      </c>
      <c r="K941">
        <v>18</v>
      </c>
      <c r="L941">
        <v>5</v>
      </c>
      <c r="M941">
        <v>13</v>
      </c>
      <c r="N941">
        <f t="shared" si="70"/>
        <v>0</v>
      </c>
      <c r="O941">
        <f t="shared" si="71"/>
        <v>1</v>
      </c>
      <c r="P941" t="str">
        <f t="shared" si="72"/>
        <v>OK</v>
      </c>
      <c r="Q941">
        <f t="shared" si="74"/>
        <v>1</v>
      </c>
      <c r="R941" t="str">
        <f t="shared" si="73"/>
        <v/>
      </c>
      <c r="S941" t="str">
        <f>IF(CompartenDetalle!G941="","",IF(ISNUMBER(SEARCH("DOBLE GRADO",G941)),"","1"))</f>
        <v/>
      </c>
      <c r="T941" t="str">
        <f>IF(N941=CompartenDetalle!N941,"","*")</f>
        <v/>
      </c>
      <c r="U941" t="str">
        <f>IF(O941=CompartenDetalle!O941,"","*")</f>
        <v/>
      </c>
      <c r="V941" t="str">
        <f>IF(P941=CompartenDetalle!P941,"","*")</f>
        <v/>
      </c>
      <c r="W941" t="str">
        <f>IF(Q941=CompartenDetalle!Q941,"","*")</f>
        <v/>
      </c>
      <c r="X941" t="str">
        <f>IF(R941=CompartenDetalle!R941,"","*")</f>
        <v/>
      </c>
      <c r="Y941" t="str">
        <f>IF(S941=CompartenDetalle!S941,"","*")</f>
        <v/>
      </c>
    </row>
    <row r="942" spans="4:25" hidden="1">
      <c r="D942" t="str">
        <f>_xlfn.CONCAT(CompartenDetalle!C942," - ",CompartenDetalle!D942," - ",CompartenDetalle!E942)</f>
        <v>1 - 2321010 - FUNDAMENTOS DEL DISEÑO Y LA JUGABILIDAD</v>
      </c>
      <c r="G942">
        <f>CompartenDetalle!G942</f>
        <v>0</v>
      </c>
      <c r="I942" t="str">
        <f>_xlfn.CONCAT(CompartenDetalle!H942," - ",CompartenDetalle!I942," - ",CompartenDetalle!J942)</f>
        <v xml:space="preserve"> -  - </v>
      </c>
      <c r="K942">
        <v>13</v>
      </c>
      <c r="L942">
        <v>3</v>
      </c>
      <c r="M942">
        <v>10</v>
      </c>
      <c r="N942">
        <f t="shared" si="70"/>
        <v>0</v>
      </c>
      <c r="O942">
        <f t="shared" si="71"/>
        <v>1</v>
      </c>
      <c r="P942" t="str">
        <f t="shared" si="72"/>
        <v>OK</v>
      </c>
      <c r="Q942">
        <f t="shared" si="74"/>
        <v>1</v>
      </c>
      <c r="R942" t="str">
        <f t="shared" si="73"/>
        <v/>
      </c>
      <c r="S942" t="str">
        <f>IF(CompartenDetalle!G942="","",IF(ISNUMBER(SEARCH("DOBLE GRADO",G942)),"","1"))</f>
        <v/>
      </c>
      <c r="T942" t="str">
        <f>IF(N942=CompartenDetalle!N942,"","*")</f>
        <v/>
      </c>
      <c r="U942" t="str">
        <f>IF(O942=CompartenDetalle!O942,"","*")</f>
        <v/>
      </c>
      <c r="V942" t="str">
        <f>IF(P942=CompartenDetalle!P942,"","*")</f>
        <v/>
      </c>
      <c r="W942" t="str">
        <f>IF(Q942=CompartenDetalle!Q942,"","*")</f>
        <v/>
      </c>
      <c r="X942" t="str">
        <f>IF(R942=CompartenDetalle!R942,"","*")</f>
        <v/>
      </c>
      <c r="Y942" t="str">
        <f>IF(S942=CompartenDetalle!S942,"","*")</f>
        <v/>
      </c>
    </row>
    <row r="943" spans="4:25" hidden="1">
      <c r="D943" t="str">
        <f>_xlfn.CONCAT(CompartenDetalle!C943," - ",CompartenDetalle!D943," - ",CompartenDetalle!E943)</f>
        <v>1 - 2321011 - MULTIMEDIA</v>
      </c>
      <c r="G943">
        <f>CompartenDetalle!G943</f>
        <v>0</v>
      </c>
      <c r="I943" t="str">
        <f>_xlfn.CONCAT(CompartenDetalle!H943," - ",CompartenDetalle!I943," - ",CompartenDetalle!J943)</f>
        <v xml:space="preserve"> -  - </v>
      </c>
      <c r="K943">
        <v>11</v>
      </c>
      <c r="L943">
        <v>3</v>
      </c>
      <c r="M943">
        <v>8</v>
      </c>
      <c r="N943">
        <f t="shared" si="70"/>
        <v>0</v>
      </c>
      <c r="O943">
        <f t="shared" si="71"/>
        <v>1</v>
      </c>
      <c r="P943" t="str">
        <f t="shared" si="72"/>
        <v>OK</v>
      </c>
      <c r="Q943">
        <f t="shared" si="74"/>
        <v>1</v>
      </c>
      <c r="R943" t="str">
        <f t="shared" si="73"/>
        <v/>
      </c>
      <c r="S943" t="str">
        <f>IF(CompartenDetalle!G943="","",IF(ISNUMBER(SEARCH("DOBLE GRADO",G943)),"","1"))</f>
        <v/>
      </c>
      <c r="T943" t="str">
        <f>IF(N943=CompartenDetalle!N943,"","*")</f>
        <v/>
      </c>
      <c r="U943" t="str">
        <f>IF(O943=CompartenDetalle!O943,"","*")</f>
        <v/>
      </c>
      <c r="V943" t="str">
        <f>IF(P943=CompartenDetalle!P943,"","*")</f>
        <v/>
      </c>
      <c r="W943" t="str">
        <f>IF(Q943=CompartenDetalle!Q943,"","*")</f>
        <v/>
      </c>
      <c r="X943" t="str">
        <f>IF(R943=CompartenDetalle!R943,"","*")</f>
        <v/>
      </c>
      <c r="Y943" t="str">
        <f>IF(S943=CompartenDetalle!S943,"","*")</f>
        <v/>
      </c>
    </row>
    <row r="944" spans="4:25" hidden="1">
      <c r="D944" t="str">
        <f>_xlfn.CONCAT(CompartenDetalle!C944," - ",CompartenDetalle!D944," - ",CompartenDetalle!E944)</f>
        <v>2 - 2321012 - ESTADISTICA</v>
      </c>
      <c r="G944">
        <f>CompartenDetalle!G944</f>
        <v>0</v>
      </c>
      <c r="I944" t="str">
        <f>_xlfn.CONCAT(CompartenDetalle!H944," - ",CompartenDetalle!I944," - ",CompartenDetalle!J944)</f>
        <v xml:space="preserve"> -  - </v>
      </c>
      <c r="K944">
        <v>18</v>
      </c>
      <c r="L944">
        <v>2</v>
      </c>
      <c r="M944">
        <v>16</v>
      </c>
      <c r="N944">
        <f t="shared" si="70"/>
        <v>0</v>
      </c>
      <c r="O944">
        <f t="shared" si="71"/>
        <v>1</v>
      </c>
      <c r="P944" t="str">
        <f t="shared" si="72"/>
        <v>OK</v>
      </c>
      <c r="Q944">
        <f t="shared" si="74"/>
        <v>1</v>
      </c>
      <c r="R944" t="str">
        <f t="shared" si="73"/>
        <v/>
      </c>
      <c r="S944" t="str">
        <f>IF(CompartenDetalle!G944="","",IF(ISNUMBER(SEARCH("DOBLE GRADO",G944)),"","1"))</f>
        <v/>
      </c>
      <c r="T944" t="str">
        <f>IF(N944=CompartenDetalle!N944,"","*")</f>
        <v/>
      </c>
      <c r="U944" t="str">
        <f>IF(O944=CompartenDetalle!O944,"","*")</f>
        <v/>
      </c>
      <c r="V944" t="str">
        <f>IF(P944=CompartenDetalle!P944,"","*")</f>
        <v/>
      </c>
      <c r="W944" t="str">
        <f>IF(Q944=CompartenDetalle!Q944,"","*")</f>
        <v/>
      </c>
      <c r="X944" t="str">
        <f>IF(R944=CompartenDetalle!R944,"","*")</f>
        <v/>
      </c>
      <c r="Y944" t="str">
        <f>IF(S944=CompartenDetalle!S944,"","*")</f>
        <v/>
      </c>
    </row>
    <row r="945" spans="4:25" hidden="1">
      <c r="D945" t="str">
        <f>_xlfn.CONCAT(CompartenDetalle!C945," - ",CompartenDetalle!D945," - ",CompartenDetalle!E945)</f>
        <v>2 - 2321013 - IDIOMA MODERNO</v>
      </c>
      <c r="G945">
        <f>CompartenDetalle!G945</f>
        <v>0</v>
      </c>
      <c r="I945" t="str">
        <f>_xlfn.CONCAT(CompartenDetalle!H945," - ",CompartenDetalle!I945," - ",CompartenDetalle!J945)</f>
        <v xml:space="preserve"> -  - </v>
      </c>
      <c r="K945">
        <v>11</v>
      </c>
      <c r="L945">
        <v>0</v>
      </c>
      <c r="M945">
        <v>11</v>
      </c>
      <c r="N945">
        <f t="shared" si="70"/>
        <v>0</v>
      </c>
      <c r="O945">
        <f t="shared" si="71"/>
        <v>1</v>
      </c>
      <c r="P945" t="str">
        <f t="shared" si="72"/>
        <v>OK</v>
      </c>
      <c r="Q945">
        <f t="shared" si="74"/>
        <v>0</v>
      </c>
      <c r="R945" t="str">
        <f t="shared" si="73"/>
        <v/>
      </c>
      <c r="S945" t="str">
        <f>IF(CompartenDetalle!G945="","",IF(ISNUMBER(SEARCH("DOBLE GRADO",G945)),"","1"))</f>
        <v/>
      </c>
      <c r="T945" t="str">
        <f>IF(N945=CompartenDetalle!N945,"","*")</f>
        <v/>
      </c>
      <c r="U945" t="str">
        <f>IF(O945=CompartenDetalle!O945,"","*")</f>
        <v/>
      </c>
      <c r="V945" t="str">
        <f>IF(P945=CompartenDetalle!P945,"","*")</f>
        <v/>
      </c>
      <c r="W945" t="str">
        <f>IF(Q945=CompartenDetalle!Q945,"","*")</f>
        <v/>
      </c>
      <c r="X945" t="str">
        <f>IF(R945=CompartenDetalle!R945,"","*")</f>
        <v/>
      </c>
      <c r="Y945" t="str">
        <f>IF(S945=CompartenDetalle!S945,"","*")</f>
        <v/>
      </c>
    </row>
    <row r="946" spans="4:25" hidden="1">
      <c r="D946" t="str">
        <f>_xlfn.CONCAT(CompartenDetalle!C946," - ",CompartenDetalle!D946," - ",CompartenDetalle!E946)</f>
        <v>2 - 2321014 - INTRODUCCION A LOS METODOS MATEMATICOS Y NUMERICOS</v>
      </c>
      <c r="G946">
        <f>CompartenDetalle!G946</f>
        <v>0</v>
      </c>
      <c r="I946" t="str">
        <f>_xlfn.CONCAT(CompartenDetalle!H946," - ",CompartenDetalle!I946," - ",CompartenDetalle!J946)</f>
        <v xml:space="preserve"> -  - </v>
      </c>
      <c r="K946">
        <v>21</v>
      </c>
      <c r="L946">
        <v>2</v>
      </c>
      <c r="M946">
        <v>19</v>
      </c>
      <c r="N946">
        <f t="shared" si="70"/>
        <v>0</v>
      </c>
      <c r="O946">
        <f t="shared" si="71"/>
        <v>1</v>
      </c>
      <c r="P946" t="str">
        <f t="shared" si="72"/>
        <v>OK</v>
      </c>
      <c r="Q946">
        <f t="shared" si="74"/>
        <v>1</v>
      </c>
      <c r="R946" t="str">
        <f t="shared" si="73"/>
        <v/>
      </c>
      <c r="S946" t="str">
        <f>IF(CompartenDetalle!G946="","",IF(ISNUMBER(SEARCH("DOBLE GRADO",G946)),"","1"))</f>
        <v/>
      </c>
      <c r="T946" t="str">
        <f>IF(N946=CompartenDetalle!N946,"","*")</f>
        <v/>
      </c>
      <c r="U946" t="str">
        <f>IF(O946=CompartenDetalle!O946,"","*")</f>
        <v/>
      </c>
      <c r="V946" t="str">
        <f>IF(P946=CompartenDetalle!P946,"","*")</f>
        <v/>
      </c>
      <c r="W946" t="str">
        <f>IF(Q946=CompartenDetalle!Q946,"","*")</f>
        <v/>
      </c>
      <c r="X946" t="str">
        <f>IF(R946=CompartenDetalle!R946,"","*")</f>
        <v/>
      </c>
      <c r="Y946" t="str">
        <f>IF(S946=CompartenDetalle!S946,"","*")</f>
        <v/>
      </c>
    </row>
    <row r="947" spans="4:25" hidden="1">
      <c r="D947" t="str">
        <f>_xlfn.CONCAT(CompartenDetalle!C947," - ",CompartenDetalle!D947," - ",CompartenDetalle!E947)</f>
        <v>2 - 2321015 - METODOS OPERATIVOS Y ESTADISTICOS DE GESTION</v>
      </c>
      <c r="G947">
        <f>CompartenDetalle!G947</f>
        <v>0</v>
      </c>
      <c r="I947" t="str">
        <f>_xlfn.CONCAT(CompartenDetalle!H947," - ",CompartenDetalle!I947," - ",CompartenDetalle!J947)</f>
        <v xml:space="preserve"> -  - </v>
      </c>
      <c r="K947">
        <v>17</v>
      </c>
      <c r="L947">
        <v>2</v>
      </c>
      <c r="M947">
        <v>15</v>
      </c>
      <c r="N947">
        <f t="shared" si="70"/>
        <v>0</v>
      </c>
      <c r="O947">
        <f t="shared" si="71"/>
        <v>1</v>
      </c>
      <c r="P947" t="str">
        <f t="shared" si="72"/>
        <v>OK</v>
      </c>
      <c r="Q947">
        <f t="shared" si="74"/>
        <v>1</v>
      </c>
      <c r="R947" t="str">
        <f t="shared" si="73"/>
        <v/>
      </c>
      <c r="S947" t="str">
        <f>IF(CompartenDetalle!G947="","",IF(ISNUMBER(SEARCH("DOBLE GRADO",G947)),"","1"))</f>
        <v/>
      </c>
      <c r="T947" t="str">
        <f>IF(N947=CompartenDetalle!N947,"","*")</f>
        <v/>
      </c>
      <c r="U947" t="str">
        <f>IF(O947=CompartenDetalle!O947,"","*")</f>
        <v/>
      </c>
      <c r="V947" t="str">
        <f>IF(P947=CompartenDetalle!P947,"","*")</f>
        <v/>
      </c>
      <c r="W947" t="str">
        <f>IF(Q947=CompartenDetalle!Q947,"","*")</f>
        <v/>
      </c>
      <c r="X947" t="str">
        <f>IF(R947=CompartenDetalle!R947,"","*")</f>
        <v/>
      </c>
      <c r="Y947" t="str">
        <f>IF(S947=CompartenDetalle!S947,"","*")</f>
        <v/>
      </c>
    </row>
    <row r="948" spans="4:25" hidden="1">
      <c r="D948" t="str">
        <f>_xlfn.CONCAT(CompartenDetalle!C948," - ",CompartenDetalle!D948," - ",CompartenDetalle!E948)</f>
        <v>2 - 2321016 - ARQUITECTURA DE COMPUTADORES</v>
      </c>
      <c r="G948">
        <f>CompartenDetalle!G948</f>
        <v>0</v>
      </c>
      <c r="I948" t="str">
        <f>_xlfn.CONCAT(CompartenDetalle!H948," - ",CompartenDetalle!I948," - ",CompartenDetalle!J948)</f>
        <v xml:space="preserve"> -  - </v>
      </c>
      <c r="K948">
        <v>17</v>
      </c>
      <c r="L948">
        <v>2</v>
      </c>
      <c r="M948">
        <v>15</v>
      </c>
      <c r="N948">
        <f t="shared" si="70"/>
        <v>0</v>
      </c>
      <c r="O948">
        <f t="shared" si="71"/>
        <v>1</v>
      </c>
      <c r="P948" t="str">
        <f t="shared" si="72"/>
        <v>OK</v>
      </c>
      <c r="Q948">
        <f t="shared" si="74"/>
        <v>1</v>
      </c>
      <c r="R948" t="str">
        <f t="shared" si="73"/>
        <v/>
      </c>
      <c r="S948" t="str">
        <f>IF(CompartenDetalle!G948="","",IF(ISNUMBER(SEARCH("DOBLE GRADO",G948)),"","1"))</f>
        <v/>
      </c>
      <c r="T948" t="str">
        <f>IF(N948=CompartenDetalle!N948,"","*")</f>
        <v/>
      </c>
      <c r="U948" t="str">
        <f>IF(O948=CompartenDetalle!O948,"","*")</f>
        <v/>
      </c>
      <c r="V948" t="str">
        <f>IF(P948=CompartenDetalle!P948,"","*")</f>
        <v/>
      </c>
      <c r="W948" t="str">
        <f>IF(Q948=CompartenDetalle!Q948,"","*")</f>
        <v/>
      </c>
      <c r="X948" t="str">
        <f>IF(R948=CompartenDetalle!R948,"","*")</f>
        <v/>
      </c>
      <c r="Y948" t="str">
        <f>IF(S948=CompartenDetalle!S948,"","*")</f>
        <v/>
      </c>
    </row>
    <row r="949" spans="4:25" hidden="1">
      <c r="D949" t="str">
        <f>_xlfn.CONCAT(CompartenDetalle!C949," - ",CompartenDetalle!D949," - ",CompartenDetalle!E949)</f>
        <v>2 - 2321017 - DISEÑO DIGITAL 2D</v>
      </c>
      <c r="G949">
        <f>CompartenDetalle!G949</f>
        <v>0</v>
      </c>
      <c r="I949" t="str">
        <f>_xlfn.CONCAT(CompartenDetalle!H949," - ",CompartenDetalle!I949," - ",CompartenDetalle!J949)</f>
        <v xml:space="preserve"> -  - </v>
      </c>
      <c r="K949">
        <v>18</v>
      </c>
      <c r="L949">
        <v>2</v>
      </c>
      <c r="M949">
        <v>16</v>
      </c>
      <c r="N949">
        <f t="shared" si="70"/>
        <v>0</v>
      </c>
      <c r="O949">
        <f t="shared" si="71"/>
        <v>1</v>
      </c>
      <c r="P949" t="str">
        <f t="shared" si="72"/>
        <v>OK</v>
      </c>
      <c r="Q949">
        <f t="shared" si="74"/>
        <v>1</v>
      </c>
      <c r="R949" t="str">
        <f t="shared" si="73"/>
        <v/>
      </c>
      <c r="S949" t="str">
        <f>IF(CompartenDetalle!G949="","",IF(ISNUMBER(SEARCH("DOBLE GRADO",G949)),"","1"))</f>
        <v/>
      </c>
      <c r="T949" t="str">
        <f>IF(N949=CompartenDetalle!N949,"","*")</f>
        <v/>
      </c>
      <c r="U949" t="str">
        <f>IF(O949=CompartenDetalle!O949,"","*")</f>
        <v/>
      </c>
      <c r="V949" t="str">
        <f>IF(P949=CompartenDetalle!P949,"","*")</f>
        <v/>
      </c>
      <c r="W949" t="str">
        <f>IF(Q949=CompartenDetalle!Q949,"","*")</f>
        <v/>
      </c>
      <c r="X949" t="str">
        <f>IF(R949=CompartenDetalle!R949,"","*")</f>
        <v/>
      </c>
      <c r="Y949" t="str">
        <f>IF(S949=CompartenDetalle!S949,"","*")</f>
        <v/>
      </c>
    </row>
    <row r="950" spans="4:25" hidden="1">
      <c r="D950" t="str">
        <f>_xlfn.CONCAT(CompartenDetalle!C950," - ",CompartenDetalle!D950," - ",CompartenDetalle!E950)</f>
        <v>2 - 2321018 - DISEÑO DIGITAL 3D</v>
      </c>
      <c r="G950">
        <f>CompartenDetalle!G950</f>
        <v>0</v>
      </c>
      <c r="I950" t="str">
        <f>_xlfn.CONCAT(CompartenDetalle!H950," - ",CompartenDetalle!I950," - ",CompartenDetalle!J950)</f>
        <v xml:space="preserve"> -  - </v>
      </c>
      <c r="K950">
        <v>19</v>
      </c>
      <c r="L950">
        <v>2</v>
      </c>
      <c r="M950">
        <v>17</v>
      </c>
      <c r="N950">
        <f t="shared" si="70"/>
        <v>0</v>
      </c>
      <c r="O950">
        <f t="shared" si="71"/>
        <v>1</v>
      </c>
      <c r="P950" t="str">
        <f t="shared" si="72"/>
        <v>OK</v>
      </c>
      <c r="Q950">
        <f t="shared" si="74"/>
        <v>1</v>
      </c>
      <c r="R950" t="str">
        <f t="shared" si="73"/>
        <v/>
      </c>
      <c r="S950" t="str">
        <f>IF(CompartenDetalle!G950="","",IF(ISNUMBER(SEARCH("DOBLE GRADO",G950)),"","1"))</f>
        <v/>
      </c>
      <c r="T950" t="str">
        <f>IF(N950=CompartenDetalle!N950,"","*")</f>
        <v/>
      </c>
      <c r="U950" t="str">
        <f>IF(O950=CompartenDetalle!O950,"","*")</f>
        <v/>
      </c>
      <c r="V950" t="str">
        <f>IF(P950=CompartenDetalle!P950,"","*")</f>
        <v/>
      </c>
      <c r="W950" t="str">
        <f>IF(Q950=CompartenDetalle!Q950,"","*")</f>
        <v/>
      </c>
      <c r="X950" t="str">
        <f>IF(R950=CompartenDetalle!R950,"","*")</f>
        <v/>
      </c>
      <c r="Y950" t="str">
        <f>IF(S950=CompartenDetalle!S950,"","*")</f>
        <v/>
      </c>
    </row>
    <row r="951" spans="4:25" hidden="1">
      <c r="D951" t="str">
        <f>_xlfn.CONCAT(CompartenDetalle!C951," - ",CompartenDetalle!D951," - ",CompartenDetalle!E951)</f>
        <v>2 - 2321019 - INFORMATICA GRAFICA</v>
      </c>
      <c r="G951">
        <f>CompartenDetalle!G951</f>
        <v>0</v>
      </c>
      <c r="I951" t="str">
        <f>_xlfn.CONCAT(CompartenDetalle!H951," - ",CompartenDetalle!I951," - ",CompartenDetalle!J951)</f>
        <v xml:space="preserve"> -  - </v>
      </c>
      <c r="K951">
        <v>20</v>
      </c>
      <c r="L951">
        <v>2</v>
      </c>
      <c r="M951">
        <v>18</v>
      </c>
      <c r="N951">
        <f t="shared" si="70"/>
        <v>0</v>
      </c>
      <c r="O951">
        <f t="shared" si="71"/>
        <v>1</v>
      </c>
      <c r="P951" t="str">
        <f t="shared" si="72"/>
        <v>OK</v>
      </c>
      <c r="Q951">
        <f t="shared" si="74"/>
        <v>1</v>
      </c>
      <c r="R951" t="str">
        <f t="shared" si="73"/>
        <v/>
      </c>
      <c r="S951" t="str">
        <f>IF(CompartenDetalle!G951="","",IF(ISNUMBER(SEARCH("DOBLE GRADO",G951)),"","1"))</f>
        <v/>
      </c>
      <c r="T951" t="str">
        <f>IF(N951=CompartenDetalle!N951,"","*")</f>
        <v/>
      </c>
      <c r="U951" t="str">
        <f>IF(O951=CompartenDetalle!O951,"","*")</f>
        <v/>
      </c>
      <c r="V951" t="str">
        <f>IF(P951=CompartenDetalle!P951,"","*")</f>
        <v/>
      </c>
      <c r="W951" t="str">
        <f>IF(Q951=CompartenDetalle!Q951,"","*")</f>
        <v/>
      </c>
      <c r="X951" t="str">
        <f>IF(R951=CompartenDetalle!R951,"","*")</f>
        <v/>
      </c>
      <c r="Y951" t="str">
        <f>IF(S951=CompartenDetalle!S951,"","*")</f>
        <v/>
      </c>
    </row>
    <row r="952" spans="4:25" hidden="1">
      <c r="D952" t="str">
        <f>_xlfn.CONCAT(CompartenDetalle!C952," - ",CompartenDetalle!D952," - ",CompartenDetalle!E952)</f>
        <v>2 - 2321020 - ORGANIZACION DE COMPUTADORES</v>
      </c>
      <c r="G952">
        <f>CompartenDetalle!G952</f>
        <v>0</v>
      </c>
      <c r="I952" t="str">
        <f>_xlfn.CONCAT(CompartenDetalle!H952," - ",CompartenDetalle!I952," - ",CompartenDetalle!J952)</f>
        <v xml:space="preserve"> -  - </v>
      </c>
      <c r="K952">
        <v>19</v>
      </c>
      <c r="L952">
        <v>2</v>
      </c>
      <c r="M952">
        <v>17</v>
      </c>
      <c r="N952">
        <f t="shared" si="70"/>
        <v>0</v>
      </c>
      <c r="O952">
        <f t="shared" si="71"/>
        <v>1</v>
      </c>
      <c r="P952" t="str">
        <f t="shared" si="72"/>
        <v>OK</v>
      </c>
      <c r="Q952">
        <f t="shared" si="74"/>
        <v>1</v>
      </c>
      <c r="R952" t="str">
        <f t="shared" si="73"/>
        <v/>
      </c>
      <c r="S952" t="str">
        <f>IF(CompartenDetalle!G952="","",IF(ISNUMBER(SEARCH("DOBLE GRADO",G952)),"","1"))</f>
        <v/>
      </c>
      <c r="T952" t="str">
        <f>IF(N952=CompartenDetalle!N952,"","*")</f>
        <v/>
      </c>
      <c r="U952" t="str">
        <f>IF(O952=CompartenDetalle!O952,"","*")</f>
        <v/>
      </c>
      <c r="V952" t="str">
        <f>IF(P952=CompartenDetalle!P952,"","*")</f>
        <v/>
      </c>
      <c r="W952" t="str">
        <f>IF(Q952=CompartenDetalle!Q952,"","*")</f>
        <v/>
      </c>
      <c r="X952" t="str">
        <f>IF(R952=CompartenDetalle!R952,"","*")</f>
        <v/>
      </c>
      <c r="Y952" t="str">
        <f>IF(S952=CompartenDetalle!S952,"","*")</f>
        <v/>
      </c>
    </row>
    <row r="953" spans="4:25" hidden="1">
      <c r="D953" t="str">
        <f>_xlfn.CONCAT(CompartenDetalle!C953," - ",CompartenDetalle!D953," - ",CompartenDetalle!E953)</f>
        <v>2 - 2321021 - PROCESO DE DESARROLLO DE VIDEOJUEGOS</v>
      </c>
      <c r="G953">
        <f>CompartenDetalle!G953</f>
        <v>0</v>
      </c>
      <c r="I953" t="str">
        <f>_xlfn.CONCAT(CompartenDetalle!H953," - ",CompartenDetalle!I953," - ",CompartenDetalle!J953)</f>
        <v xml:space="preserve"> -  - </v>
      </c>
      <c r="K953">
        <v>17</v>
      </c>
      <c r="L953">
        <v>2</v>
      </c>
      <c r="M953">
        <v>15</v>
      </c>
      <c r="N953">
        <f t="shared" si="70"/>
        <v>0</v>
      </c>
      <c r="O953">
        <f t="shared" si="71"/>
        <v>1</v>
      </c>
      <c r="P953" t="str">
        <f t="shared" si="72"/>
        <v>OK</v>
      </c>
      <c r="Q953">
        <f t="shared" si="74"/>
        <v>1</v>
      </c>
      <c r="R953" t="str">
        <f t="shared" si="73"/>
        <v/>
      </c>
      <c r="S953" t="str">
        <f>IF(CompartenDetalle!G953="","",IF(ISNUMBER(SEARCH("DOBLE GRADO",G953)),"","1"))</f>
        <v/>
      </c>
      <c r="T953" t="str">
        <f>IF(N953=CompartenDetalle!N953,"","*")</f>
        <v/>
      </c>
      <c r="U953" t="str">
        <f>IF(O953=CompartenDetalle!O953,"","*")</f>
        <v/>
      </c>
      <c r="V953" t="str">
        <f>IF(P953=CompartenDetalle!P953,"","*")</f>
        <v/>
      </c>
      <c r="W953" t="str">
        <f>IF(Q953=CompartenDetalle!Q953,"","*")</f>
        <v/>
      </c>
      <c r="X953" t="str">
        <f>IF(R953=CompartenDetalle!R953,"","*")</f>
        <v/>
      </c>
      <c r="Y953" t="str">
        <f>IF(S953=CompartenDetalle!S953,"","*")</f>
        <v/>
      </c>
    </row>
    <row r="954" spans="4:25" hidden="1">
      <c r="D954" t="str">
        <f>_xlfn.CONCAT(CompartenDetalle!C954," - ",CompartenDetalle!D954," - ",CompartenDetalle!E954)</f>
        <v>2 - 2321022 - PROGRAMACION AVANZADA</v>
      </c>
      <c r="G954">
        <f>CompartenDetalle!G954</f>
        <v>0</v>
      </c>
      <c r="I954" t="str">
        <f>_xlfn.CONCAT(CompartenDetalle!H954," - ",CompartenDetalle!I954," - ",CompartenDetalle!J954)</f>
        <v xml:space="preserve"> -  - </v>
      </c>
      <c r="K954">
        <v>20</v>
      </c>
      <c r="L954">
        <v>3</v>
      </c>
      <c r="M954">
        <v>17</v>
      </c>
      <c r="N954">
        <f t="shared" si="70"/>
        <v>0</v>
      </c>
      <c r="O954">
        <f t="shared" si="71"/>
        <v>1</v>
      </c>
      <c r="P954" t="str">
        <f t="shared" si="72"/>
        <v>OK</v>
      </c>
      <c r="Q954">
        <f t="shared" si="74"/>
        <v>1</v>
      </c>
      <c r="R954" t="str">
        <f t="shared" si="73"/>
        <v/>
      </c>
      <c r="S954" t="str">
        <f>IF(CompartenDetalle!G954="","",IF(ISNUMBER(SEARCH("DOBLE GRADO",G954)),"","1"))</f>
        <v/>
      </c>
      <c r="T954" t="str">
        <f>IF(N954=CompartenDetalle!N954,"","*")</f>
        <v/>
      </c>
      <c r="U954" t="str">
        <f>IF(O954=CompartenDetalle!O954,"","*")</f>
        <v/>
      </c>
      <c r="V954" t="str">
        <f>IF(P954=CompartenDetalle!P954,"","*")</f>
        <v/>
      </c>
      <c r="W954" t="str">
        <f>IF(Q954=CompartenDetalle!Q954,"","*")</f>
        <v/>
      </c>
      <c r="X954" t="str">
        <f>IF(R954=CompartenDetalle!R954,"","*")</f>
        <v/>
      </c>
      <c r="Y954" t="str">
        <f>IF(S954=CompartenDetalle!S954,"","*")</f>
        <v/>
      </c>
    </row>
    <row r="955" spans="4:25" hidden="1">
      <c r="D955" t="str">
        <f>_xlfn.CONCAT(CompartenDetalle!C955," - ",CompartenDetalle!D955," - ",CompartenDetalle!E955)</f>
        <v>2 - 2321023 - SISTEMAS OPERATIVOS</v>
      </c>
      <c r="G955">
        <f>CompartenDetalle!G955</f>
        <v>0</v>
      </c>
      <c r="I955" t="str">
        <f>_xlfn.CONCAT(CompartenDetalle!H955," - ",CompartenDetalle!I955," - ",CompartenDetalle!J955)</f>
        <v xml:space="preserve"> -  - </v>
      </c>
      <c r="K955">
        <v>19</v>
      </c>
      <c r="L955">
        <v>3</v>
      </c>
      <c r="M955">
        <v>16</v>
      </c>
      <c r="N955">
        <f t="shared" si="70"/>
        <v>0</v>
      </c>
      <c r="O955">
        <f t="shared" si="71"/>
        <v>1</v>
      </c>
      <c r="P955" t="str">
        <f t="shared" si="72"/>
        <v>OK</v>
      </c>
      <c r="Q955">
        <f t="shared" si="74"/>
        <v>1</v>
      </c>
      <c r="R955" t="str">
        <f t="shared" si="73"/>
        <v/>
      </c>
      <c r="S955" t="str">
        <f>IF(CompartenDetalle!G955="","",IF(ISNUMBER(SEARCH("DOBLE GRADO",G955)),"","1"))</f>
        <v/>
      </c>
      <c r="T955" t="str">
        <f>IF(N955=CompartenDetalle!N955,"","*")</f>
        <v/>
      </c>
      <c r="U955" t="str">
        <f>IF(O955=CompartenDetalle!O955,"","*")</f>
        <v/>
      </c>
      <c r="V955" t="str">
        <f>IF(P955=CompartenDetalle!P955,"","*")</f>
        <v/>
      </c>
      <c r="W955" t="str">
        <f>IF(Q955=CompartenDetalle!Q955,"","*")</f>
        <v/>
      </c>
      <c r="X955" t="str">
        <f>IF(R955=CompartenDetalle!R955,"","*")</f>
        <v/>
      </c>
      <c r="Y955" t="str">
        <f>IF(S955=CompartenDetalle!S955,"","*")</f>
        <v/>
      </c>
    </row>
    <row r="956" spans="4:25" hidden="1">
      <c r="D956" t="str">
        <f>_xlfn.CONCAT(CompartenDetalle!C956," - ",CompartenDetalle!D956," - ",CompartenDetalle!E956)</f>
        <v>3 - 2321024 - AMPLIACION DE SISTEMAS OPERATIVOS</v>
      </c>
      <c r="G956">
        <f>CompartenDetalle!G956</f>
        <v>0</v>
      </c>
      <c r="I956" t="str">
        <f>_xlfn.CONCAT(CompartenDetalle!H956," - ",CompartenDetalle!I956," - ",CompartenDetalle!J956)</f>
        <v xml:space="preserve"> -  - </v>
      </c>
      <c r="K956">
        <v>16</v>
      </c>
      <c r="L956">
        <v>1</v>
      </c>
      <c r="M956">
        <v>15</v>
      </c>
      <c r="N956">
        <f t="shared" si="70"/>
        <v>0</v>
      </c>
      <c r="O956">
        <f t="shared" si="71"/>
        <v>1</v>
      </c>
      <c r="P956" t="str">
        <f t="shared" si="72"/>
        <v>OK</v>
      </c>
      <c r="Q956">
        <f t="shared" si="74"/>
        <v>1</v>
      </c>
      <c r="R956" t="str">
        <f t="shared" si="73"/>
        <v/>
      </c>
      <c r="S956" t="str">
        <f>IF(CompartenDetalle!G956="","",IF(ISNUMBER(SEARCH("DOBLE GRADO",G956)),"","1"))</f>
        <v/>
      </c>
      <c r="T956" t="str">
        <f>IF(N956=CompartenDetalle!N956,"","*")</f>
        <v/>
      </c>
      <c r="U956" t="str">
        <f>IF(O956=CompartenDetalle!O956,"","*")</f>
        <v/>
      </c>
      <c r="V956" t="str">
        <f>IF(P956=CompartenDetalle!P956,"","*")</f>
        <v/>
      </c>
      <c r="W956" t="str">
        <f>IF(Q956=CompartenDetalle!Q956,"","*")</f>
        <v/>
      </c>
      <c r="X956" t="str">
        <f>IF(R956=CompartenDetalle!R956,"","*")</f>
        <v/>
      </c>
      <c r="Y956" t="str">
        <f>IF(S956=CompartenDetalle!S956,"","*")</f>
        <v/>
      </c>
    </row>
    <row r="957" spans="4:25" hidden="1">
      <c r="D957" t="str">
        <f>_xlfn.CONCAT(CompartenDetalle!C957," - ",CompartenDetalle!D957," - ",CompartenDetalle!E957)</f>
        <v>3 - 2321025 - BASE DE DATOS</v>
      </c>
      <c r="G957">
        <f>CompartenDetalle!G957</f>
        <v>0</v>
      </c>
      <c r="I957" t="str">
        <f>_xlfn.CONCAT(CompartenDetalle!H957," - ",CompartenDetalle!I957," - ",CompartenDetalle!J957)</f>
        <v xml:space="preserve"> -  - </v>
      </c>
      <c r="K957">
        <v>16</v>
      </c>
      <c r="L957">
        <v>2</v>
      </c>
      <c r="M957">
        <v>14</v>
      </c>
      <c r="N957">
        <f t="shared" si="70"/>
        <v>0</v>
      </c>
      <c r="O957">
        <f t="shared" si="71"/>
        <v>1</v>
      </c>
      <c r="P957" t="str">
        <f t="shared" si="72"/>
        <v>OK</v>
      </c>
      <c r="Q957">
        <f t="shared" si="74"/>
        <v>1</v>
      </c>
      <c r="R957" t="str">
        <f t="shared" si="73"/>
        <v/>
      </c>
      <c r="S957" t="str">
        <f>IF(CompartenDetalle!G957="","",IF(ISNUMBER(SEARCH("DOBLE GRADO",G957)),"","1"))</f>
        <v/>
      </c>
      <c r="T957" t="str">
        <f>IF(N957=CompartenDetalle!N957,"","*")</f>
        <v/>
      </c>
      <c r="U957" t="str">
        <f>IF(O957=CompartenDetalle!O957,"","*")</f>
        <v/>
      </c>
      <c r="V957" t="str">
        <f>IF(P957=CompartenDetalle!P957,"","*")</f>
        <v/>
      </c>
      <c r="W957" t="str">
        <f>IF(Q957=CompartenDetalle!Q957,"","*")</f>
        <v/>
      </c>
      <c r="X957" t="str">
        <f>IF(R957=CompartenDetalle!R957,"","*")</f>
        <v/>
      </c>
      <c r="Y957" t="str">
        <f>IF(S957=CompartenDetalle!S957,"","*")</f>
        <v/>
      </c>
    </row>
    <row r="958" spans="4:25" hidden="1">
      <c r="D958" t="str">
        <f>_xlfn.CONCAT(CompartenDetalle!C958," - ",CompartenDetalle!D958," - ",CompartenDetalle!E958)</f>
        <v>3 - 2321026 - INGENIERIA DE VIDEOJUEGOS</v>
      </c>
      <c r="G958">
        <f>CompartenDetalle!G958</f>
        <v>0</v>
      </c>
      <c r="I958" t="str">
        <f>_xlfn.CONCAT(CompartenDetalle!H958," - ",CompartenDetalle!I958," - ",CompartenDetalle!J958)</f>
        <v xml:space="preserve"> -  - </v>
      </c>
      <c r="K958">
        <v>13</v>
      </c>
      <c r="L958">
        <v>2</v>
      </c>
      <c r="M958">
        <v>11</v>
      </c>
      <c r="N958">
        <f t="shared" si="70"/>
        <v>0</v>
      </c>
      <c r="O958">
        <f t="shared" si="71"/>
        <v>1</v>
      </c>
      <c r="P958" t="str">
        <f t="shared" si="72"/>
        <v>OK</v>
      </c>
      <c r="Q958">
        <f t="shared" si="74"/>
        <v>1</v>
      </c>
      <c r="R958" t="str">
        <f t="shared" si="73"/>
        <v/>
      </c>
      <c r="S958" t="str">
        <f>IF(CompartenDetalle!G958="","",IF(ISNUMBER(SEARCH("DOBLE GRADO",G958)),"","1"))</f>
        <v/>
      </c>
      <c r="T958" t="str">
        <f>IF(N958=CompartenDetalle!N958,"","*")</f>
        <v/>
      </c>
      <c r="U958" t="str">
        <f>IF(O958=CompartenDetalle!O958,"","*")</f>
        <v/>
      </c>
      <c r="V958" t="str">
        <f>IF(P958=CompartenDetalle!P958,"","*")</f>
        <v/>
      </c>
      <c r="W958" t="str">
        <f>IF(Q958=CompartenDetalle!Q958,"","*")</f>
        <v/>
      </c>
      <c r="X958" t="str">
        <f>IF(R958=CompartenDetalle!R958,"","*")</f>
        <v/>
      </c>
      <c r="Y958" t="str">
        <f>IF(S958=CompartenDetalle!S958,"","*")</f>
        <v/>
      </c>
    </row>
    <row r="959" spans="4:25" hidden="1">
      <c r="D959" t="str">
        <f>_xlfn.CONCAT(CompartenDetalle!C959," - ",CompartenDetalle!D959," - ",CompartenDetalle!E959)</f>
        <v>3 - 2321027 - INTERACCION PERSONA-ORDENADOR</v>
      </c>
      <c r="G959">
        <f>CompartenDetalle!G959</f>
        <v>0</v>
      </c>
      <c r="I959" t="str">
        <f>_xlfn.CONCAT(CompartenDetalle!H959," - ",CompartenDetalle!I959," - ",CompartenDetalle!J959)</f>
        <v xml:space="preserve"> -  - </v>
      </c>
      <c r="K959">
        <v>14</v>
      </c>
      <c r="L959">
        <v>2</v>
      </c>
      <c r="M959">
        <v>12</v>
      </c>
      <c r="N959">
        <f t="shared" si="70"/>
        <v>0</v>
      </c>
      <c r="O959">
        <f t="shared" si="71"/>
        <v>1</v>
      </c>
      <c r="P959" t="str">
        <f t="shared" si="72"/>
        <v>OK</v>
      </c>
      <c r="Q959">
        <f t="shared" si="74"/>
        <v>1</v>
      </c>
      <c r="R959" t="str">
        <f t="shared" si="73"/>
        <v/>
      </c>
      <c r="S959" t="str">
        <f>IF(CompartenDetalle!G959="","",IF(ISNUMBER(SEARCH("DOBLE GRADO",G959)),"","1"))</f>
        <v/>
      </c>
      <c r="T959" t="str">
        <f>IF(N959=CompartenDetalle!N959,"","*")</f>
        <v/>
      </c>
      <c r="U959" t="str">
        <f>IF(O959=CompartenDetalle!O959,"","*")</f>
        <v/>
      </c>
      <c r="V959" t="str">
        <f>IF(P959=CompartenDetalle!P959,"","*")</f>
        <v/>
      </c>
      <c r="W959" t="str">
        <f>IF(Q959=CompartenDetalle!Q959,"","*")</f>
        <v/>
      </c>
      <c r="X959" t="str">
        <f>IF(R959=CompartenDetalle!R959,"","*")</f>
        <v/>
      </c>
      <c r="Y959" t="str">
        <f>IF(S959=CompartenDetalle!S959,"","*")</f>
        <v/>
      </c>
    </row>
    <row r="960" spans="4:25" hidden="1">
      <c r="D960" t="str">
        <f>_xlfn.CONCAT(CompartenDetalle!C960," - ",CompartenDetalle!D960," - ",CompartenDetalle!E960)</f>
        <v>3 - 2321028 - LENGUAJE AUDIOVISUAL Y MEDIOS INTERACTIVOS</v>
      </c>
      <c r="G960">
        <f>CompartenDetalle!G960</f>
        <v>0</v>
      </c>
      <c r="I960" t="str">
        <f>_xlfn.CONCAT(CompartenDetalle!H960," - ",CompartenDetalle!I960," - ",CompartenDetalle!J960)</f>
        <v xml:space="preserve"> -  - </v>
      </c>
      <c r="K960">
        <v>15</v>
      </c>
      <c r="L960">
        <v>2</v>
      </c>
      <c r="M960">
        <v>13</v>
      </c>
      <c r="N960">
        <f t="shared" si="70"/>
        <v>0</v>
      </c>
      <c r="O960">
        <f t="shared" si="71"/>
        <v>1</v>
      </c>
      <c r="P960" t="str">
        <f t="shared" si="72"/>
        <v>OK</v>
      </c>
      <c r="Q960">
        <f t="shared" si="74"/>
        <v>1</v>
      </c>
      <c r="R960" t="str">
        <f t="shared" si="73"/>
        <v/>
      </c>
      <c r="S960" t="str">
        <f>IF(CompartenDetalle!G960="","",IF(ISNUMBER(SEARCH("DOBLE GRADO",G960)),"","1"))</f>
        <v/>
      </c>
      <c r="T960" t="str">
        <f>IF(N960=CompartenDetalle!N960,"","*")</f>
        <v/>
      </c>
      <c r="U960" t="str">
        <f>IF(O960=CompartenDetalle!O960,"","*")</f>
        <v/>
      </c>
      <c r="V960" t="str">
        <f>IF(P960=CompartenDetalle!P960,"","*")</f>
        <v/>
      </c>
      <c r="W960" t="str">
        <f>IF(Q960=CompartenDetalle!Q960,"","*")</f>
        <v/>
      </c>
      <c r="X960" t="str">
        <f>IF(R960=CompartenDetalle!R960,"","*")</f>
        <v/>
      </c>
      <c r="Y960" t="str">
        <f>IF(S960=CompartenDetalle!S960,"","*")</f>
        <v/>
      </c>
    </row>
    <row r="961" spans="4:25" hidden="1">
      <c r="D961" t="str">
        <f>_xlfn.CONCAT(CompartenDetalle!C961," - ",CompartenDetalle!D961," - ",CompartenDetalle!E961)</f>
        <v>3 - 2321029 - ANIMACION 3D</v>
      </c>
      <c r="G961">
        <f>CompartenDetalle!G961</f>
        <v>0</v>
      </c>
      <c r="I961" t="str">
        <f>_xlfn.CONCAT(CompartenDetalle!H961," - ",CompartenDetalle!I961," - ",CompartenDetalle!J961)</f>
        <v xml:space="preserve"> -  - </v>
      </c>
      <c r="K961">
        <v>8</v>
      </c>
      <c r="L961">
        <v>2</v>
      </c>
      <c r="M961">
        <v>6</v>
      </c>
      <c r="N961">
        <f t="shared" si="70"/>
        <v>0</v>
      </c>
      <c r="O961">
        <f t="shared" si="71"/>
        <v>1</v>
      </c>
      <c r="P961" t="str">
        <f t="shared" si="72"/>
        <v>OK</v>
      </c>
      <c r="Q961">
        <f t="shared" si="74"/>
        <v>1</v>
      </c>
      <c r="R961" t="str">
        <f t="shared" si="73"/>
        <v/>
      </c>
      <c r="S961" t="str">
        <f>IF(CompartenDetalle!G961="","",IF(ISNUMBER(SEARCH("DOBLE GRADO",G961)),"","1"))</f>
        <v/>
      </c>
      <c r="T961" t="str">
        <f>IF(N961=CompartenDetalle!N961,"","*")</f>
        <v/>
      </c>
      <c r="U961" t="str">
        <f>IF(O961=CompartenDetalle!O961,"","*")</f>
        <v/>
      </c>
      <c r="V961" t="str">
        <f>IF(P961=CompartenDetalle!P961,"","*")</f>
        <v/>
      </c>
      <c r="W961" t="str">
        <f>IF(Q961=CompartenDetalle!Q961,"","*")</f>
        <v/>
      </c>
      <c r="X961" t="str">
        <f>IF(R961=CompartenDetalle!R961,"","*")</f>
        <v/>
      </c>
      <c r="Y961" t="str">
        <f>IF(S961=CompartenDetalle!S961,"","*")</f>
        <v/>
      </c>
    </row>
    <row r="962" spans="4:25" hidden="1">
      <c r="D962" t="str">
        <f>_xlfn.CONCAT(CompartenDetalle!C962," - ",CompartenDetalle!D962," - ",CompartenDetalle!E962)</f>
        <v>3 - 2321030 - PROCESADORES GRAFICOS AVANZADOS</v>
      </c>
      <c r="G962">
        <f>CompartenDetalle!G962</f>
        <v>0</v>
      </c>
      <c r="I962" t="str">
        <f>_xlfn.CONCAT(CompartenDetalle!H962," - ",CompartenDetalle!I962," - ",CompartenDetalle!J962)</f>
        <v xml:space="preserve"> -  - </v>
      </c>
      <c r="K962">
        <v>19</v>
      </c>
      <c r="L962">
        <v>2</v>
      </c>
      <c r="M962">
        <v>17</v>
      </c>
      <c r="N962">
        <f t="shared" si="70"/>
        <v>0</v>
      </c>
      <c r="O962">
        <f t="shared" si="71"/>
        <v>1</v>
      </c>
      <c r="P962" t="str">
        <f t="shared" si="72"/>
        <v>OK</v>
      </c>
      <c r="Q962">
        <f t="shared" si="74"/>
        <v>1</v>
      </c>
      <c r="R962" t="str">
        <f t="shared" si="73"/>
        <v/>
      </c>
      <c r="S962" t="str">
        <f>IF(CompartenDetalle!G962="","",IF(ISNUMBER(SEARCH("DOBLE GRADO",G962)),"","1"))</f>
        <v/>
      </c>
      <c r="T962" t="str">
        <f>IF(N962=CompartenDetalle!N962,"","*")</f>
        <v/>
      </c>
      <c r="U962" t="str">
        <f>IF(O962=CompartenDetalle!O962,"","*")</f>
        <v/>
      </c>
      <c r="V962" t="str">
        <f>IF(P962=CompartenDetalle!P962,"","*")</f>
        <v/>
      </c>
      <c r="W962" t="str">
        <f>IF(Q962=CompartenDetalle!Q962,"","*")</f>
        <v/>
      </c>
      <c r="X962" t="str">
        <f>IF(R962=CompartenDetalle!R962,"","*")</f>
        <v/>
      </c>
      <c r="Y962" t="str">
        <f>IF(S962=CompartenDetalle!S962,"","*")</f>
        <v/>
      </c>
    </row>
    <row r="963" spans="4:25" hidden="1">
      <c r="D963" t="str">
        <f>_xlfn.CONCAT(CompartenDetalle!C963," - ",CompartenDetalle!D963," - ",CompartenDetalle!E963)</f>
        <v>3 - 2321032 - ENTORNOS MULTIJUGADOR</v>
      </c>
      <c r="G963">
        <f>CompartenDetalle!G963</f>
        <v>0</v>
      </c>
      <c r="I963" t="str">
        <f>_xlfn.CONCAT(CompartenDetalle!H963," - ",CompartenDetalle!I963," - ",CompartenDetalle!J963)</f>
        <v xml:space="preserve"> -  - </v>
      </c>
      <c r="K963">
        <v>17</v>
      </c>
      <c r="L963">
        <v>2</v>
      </c>
      <c r="M963">
        <v>15</v>
      </c>
      <c r="N963">
        <f t="shared" ref="N963:N1026" si="75">IF(I963&lt;&gt;" -  - ",COUNTIF($I$2:$I$1176,I963),0)</f>
        <v>0</v>
      </c>
      <c r="O963">
        <f t="shared" ref="O963:O1026" si="76">COUNTIF($D$2:$D$1176,D963)</f>
        <v>1</v>
      </c>
      <c r="P963" t="str">
        <f t="shared" ref="P963:P1026" si="77">IF(I963=D963,1,"OK")</f>
        <v>OK</v>
      </c>
      <c r="Q963">
        <f t="shared" si="74"/>
        <v>1</v>
      </c>
      <c r="R963" t="str">
        <f t="shared" ref="R963:R1026" si="78">IF(I963=" -  - ","",COUNTIF($D$2:$D$1176,I963))</f>
        <v/>
      </c>
      <c r="S963" t="str">
        <f>IF(CompartenDetalle!G963="","",IF(ISNUMBER(SEARCH("DOBLE GRADO",G963)),"","1"))</f>
        <v/>
      </c>
      <c r="T963" t="str">
        <f>IF(N963=CompartenDetalle!N963,"","*")</f>
        <v/>
      </c>
      <c r="U963" t="str">
        <f>IF(O963=CompartenDetalle!O963,"","*")</f>
        <v/>
      </c>
      <c r="V963" t="str">
        <f>IF(P963=CompartenDetalle!P963,"","*")</f>
        <v/>
      </c>
      <c r="W963" t="str">
        <f>IF(Q963=CompartenDetalle!Q963,"","*")</f>
        <v/>
      </c>
      <c r="X963" t="str">
        <f>IF(R963=CompartenDetalle!R963,"","*")</f>
        <v/>
      </c>
      <c r="Y963" t="str">
        <f>IF(S963=CompartenDetalle!S963,"","*")</f>
        <v/>
      </c>
    </row>
    <row r="964" spans="4:25" hidden="1">
      <c r="D964" t="str">
        <f>_xlfn.CONCAT(CompartenDetalle!C964," - ",CompartenDetalle!D964," - ",CompartenDetalle!E964)</f>
        <v>3 - 2321034 - PERSONAJES Y ESCENARIOS</v>
      </c>
      <c r="G964">
        <f>CompartenDetalle!G964</f>
        <v>0</v>
      </c>
      <c r="I964" t="str">
        <f>_xlfn.CONCAT(CompartenDetalle!H964," - ",CompartenDetalle!I964," - ",CompartenDetalle!J964)</f>
        <v xml:space="preserve"> -  - </v>
      </c>
      <c r="K964">
        <v>13</v>
      </c>
      <c r="L964">
        <v>2</v>
      </c>
      <c r="M964">
        <v>11</v>
      </c>
      <c r="N964">
        <f t="shared" si="75"/>
        <v>0</v>
      </c>
      <c r="O964">
        <f t="shared" si="76"/>
        <v>1</v>
      </c>
      <c r="P964" t="str">
        <f t="shared" si="77"/>
        <v>OK</v>
      </c>
      <c r="Q964">
        <f t="shared" ref="Q964:Q1027" si="79">COUNTIF($I$2:$I$1176,D964)</f>
        <v>1</v>
      </c>
      <c r="R964" t="str">
        <f t="shared" si="78"/>
        <v/>
      </c>
      <c r="S964" t="str">
        <f>IF(CompartenDetalle!G964="","",IF(ISNUMBER(SEARCH("DOBLE GRADO",G964)),"","1"))</f>
        <v/>
      </c>
      <c r="T964" t="str">
        <f>IF(N964=CompartenDetalle!N964,"","*")</f>
        <v/>
      </c>
      <c r="U964" t="str">
        <f>IF(O964=CompartenDetalle!O964,"","*")</f>
        <v/>
      </c>
      <c r="V964" t="str">
        <f>IF(P964=CompartenDetalle!P964,"","*")</f>
        <v/>
      </c>
      <c r="W964" t="str">
        <f>IF(Q964=CompartenDetalle!Q964,"","*")</f>
        <v/>
      </c>
      <c r="X964" t="str">
        <f>IF(R964=CompartenDetalle!R964,"","*")</f>
        <v/>
      </c>
      <c r="Y964" t="str">
        <f>IF(S964=CompartenDetalle!S964,"","*")</f>
        <v/>
      </c>
    </row>
    <row r="965" spans="4:25" hidden="1">
      <c r="D965" t="str">
        <f>_xlfn.CONCAT(CompartenDetalle!C965," - ",CompartenDetalle!D965," - ",CompartenDetalle!E965)</f>
        <v>3 - 2321035 - REDES DE COMPUTADORES</v>
      </c>
      <c r="G965">
        <f>CompartenDetalle!G965</f>
        <v>0</v>
      </c>
      <c r="I965" t="str">
        <f>_xlfn.CONCAT(CompartenDetalle!H965," - ",CompartenDetalle!I965," - ",CompartenDetalle!J965)</f>
        <v xml:space="preserve"> -  - </v>
      </c>
      <c r="K965">
        <v>17</v>
      </c>
      <c r="L965">
        <v>2</v>
      </c>
      <c r="M965">
        <v>15</v>
      </c>
      <c r="N965">
        <f t="shared" si="75"/>
        <v>0</v>
      </c>
      <c r="O965">
        <f t="shared" si="76"/>
        <v>1</v>
      </c>
      <c r="P965" t="str">
        <f t="shared" si="77"/>
        <v>OK</v>
      </c>
      <c r="Q965">
        <f t="shared" si="79"/>
        <v>1</v>
      </c>
      <c r="R965" t="str">
        <f t="shared" si="78"/>
        <v/>
      </c>
      <c r="S965" t="str">
        <f>IF(CompartenDetalle!G965="","",IF(ISNUMBER(SEARCH("DOBLE GRADO",G965)),"","1"))</f>
        <v/>
      </c>
      <c r="T965" t="str">
        <f>IF(N965=CompartenDetalle!N965,"","*")</f>
        <v/>
      </c>
      <c r="U965" t="str">
        <f>IF(O965=CompartenDetalle!O965,"","*")</f>
        <v/>
      </c>
      <c r="V965" t="str">
        <f>IF(P965=CompartenDetalle!P965,"","*")</f>
        <v/>
      </c>
      <c r="W965" t="str">
        <f>IF(Q965=CompartenDetalle!Q965,"","*")</f>
        <v/>
      </c>
      <c r="X965" t="str">
        <f>IF(R965=CompartenDetalle!R965,"","*")</f>
        <v/>
      </c>
      <c r="Y965" t="str">
        <f>IF(S965=CompartenDetalle!S965,"","*")</f>
        <v/>
      </c>
    </row>
    <row r="966" spans="4:25" hidden="1">
      <c r="D966" t="str">
        <f>_xlfn.CONCAT(CompartenDetalle!C966," - ",CompartenDetalle!D966," - ",CompartenDetalle!E966)</f>
        <v>3 - 2321036 - SONIDO Y MUSICA PARA VIDEOJUEGOS</v>
      </c>
      <c r="G966">
        <f>CompartenDetalle!G966</f>
        <v>0</v>
      </c>
      <c r="I966" t="str">
        <f>_xlfn.CONCAT(CompartenDetalle!H966," - ",CompartenDetalle!I966," - ",CompartenDetalle!J966)</f>
        <v xml:space="preserve"> -  - </v>
      </c>
      <c r="K966">
        <v>15</v>
      </c>
      <c r="L966">
        <v>2</v>
      </c>
      <c r="M966">
        <v>13</v>
      </c>
      <c r="N966">
        <f t="shared" si="75"/>
        <v>0</v>
      </c>
      <c r="O966">
        <f t="shared" si="76"/>
        <v>1</v>
      </c>
      <c r="P966" t="str">
        <f t="shared" si="77"/>
        <v>OK</v>
      </c>
      <c r="Q966">
        <f t="shared" si="79"/>
        <v>1</v>
      </c>
      <c r="R966" t="str">
        <f t="shared" si="78"/>
        <v/>
      </c>
      <c r="S966" t="str">
        <f>IF(CompartenDetalle!G966="","",IF(ISNUMBER(SEARCH("DOBLE GRADO",G966)),"","1"))</f>
        <v/>
      </c>
      <c r="T966" t="str">
        <f>IF(N966=CompartenDetalle!N966,"","*")</f>
        <v/>
      </c>
      <c r="U966" t="str">
        <f>IF(O966=CompartenDetalle!O966,"","*")</f>
        <v/>
      </c>
      <c r="V966" t="str">
        <f>IF(P966=CompartenDetalle!P966,"","*")</f>
        <v/>
      </c>
      <c r="W966" t="str">
        <f>IF(Q966=CompartenDetalle!Q966,"","*")</f>
        <v/>
      </c>
      <c r="X966" t="str">
        <f>IF(R966=CompartenDetalle!R966,"","*")</f>
        <v/>
      </c>
      <c r="Y966" t="str">
        <f>IF(S966=CompartenDetalle!S966,"","*")</f>
        <v/>
      </c>
    </row>
    <row r="967" spans="4:25" hidden="1">
      <c r="D967" t="str">
        <f>_xlfn.CONCAT(CompartenDetalle!C967," - ",CompartenDetalle!D967," - ",CompartenDetalle!E967)</f>
        <v>3 - 2321037 - DISEÑO DE SISTEMAS EMPOTRADOS</v>
      </c>
      <c r="G967">
        <f>CompartenDetalle!G967</f>
        <v>0</v>
      </c>
      <c r="I967" t="str">
        <f>_xlfn.CONCAT(CompartenDetalle!H967," - ",CompartenDetalle!I967," - ",CompartenDetalle!J967)</f>
        <v xml:space="preserve"> -  - </v>
      </c>
      <c r="K967">
        <v>15</v>
      </c>
      <c r="L967">
        <v>2</v>
      </c>
      <c r="M967">
        <v>13</v>
      </c>
      <c r="N967">
        <f t="shared" si="75"/>
        <v>0</v>
      </c>
      <c r="O967">
        <f t="shared" si="76"/>
        <v>1</v>
      </c>
      <c r="P967" t="str">
        <f t="shared" si="77"/>
        <v>OK</v>
      </c>
      <c r="Q967">
        <f t="shared" si="79"/>
        <v>1</v>
      </c>
      <c r="R967" t="str">
        <f t="shared" si="78"/>
        <v/>
      </c>
      <c r="S967" t="str">
        <f>IF(CompartenDetalle!G967="","",IF(ISNUMBER(SEARCH("DOBLE GRADO",G967)),"","1"))</f>
        <v/>
      </c>
      <c r="T967" t="str">
        <f>IF(N967=CompartenDetalle!N967,"","*")</f>
        <v/>
      </c>
      <c r="U967" t="str">
        <f>IF(O967=CompartenDetalle!O967,"","*")</f>
        <v/>
      </c>
      <c r="V967" t="str">
        <f>IF(P967=CompartenDetalle!P967,"","*")</f>
        <v/>
      </c>
      <c r="W967" t="str">
        <f>IF(Q967=CompartenDetalle!Q967,"","*")</f>
        <v/>
      </c>
      <c r="X967" t="str">
        <f>IF(R967=CompartenDetalle!R967,"","*")</f>
        <v/>
      </c>
      <c r="Y967" t="str">
        <f>IF(S967=CompartenDetalle!S967,"","*")</f>
        <v/>
      </c>
    </row>
    <row r="968" spans="4:25" hidden="1">
      <c r="D968" t="str">
        <f>_xlfn.CONCAT(CompartenDetalle!C968," - ",CompartenDetalle!D968," - ",CompartenDetalle!E968)</f>
        <v>3 - 2321052 - REALIDAD VIRTUAL</v>
      </c>
      <c r="G968">
        <f>CompartenDetalle!G968</f>
        <v>0</v>
      </c>
      <c r="I968" t="str">
        <f>_xlfn.CONCAT(CompartenDetalle!H968," - ",CompartenDetalle!I968," - ",CompartenDetalle!J968)</f>
        <v xml:space="preserve"> -  - </v>
      </c>
      <c r="K968">
        <v>8</v>
      </c>
      <c r="L968">
        <v>0</v>
      </c>
      <c r="M968">
        <v>8</v>
      </c>
      <c r="N968">
        <f t="shared" si="75"/>
        <v>0</v>
      </c>
      <c r="O968">
        <f t="shared" si="76"/>
        <v>1</v>
      </c>
      <c r="P968" t="str">
        <f t="shared" si="77"/>
        <v>OK</v>
      </c>
      <c r="Q968">
        <f t="shared" si="79"/>
        <v>1</v>
      </c>
      <c r="R968" t="str">
        <f t="shared" si="78"/>
        <v/>
      </c>
      <c r="S968" t="str">
        <f>IF(CompartenDetalle!G968="","",IF(ISNUMBER(SEARCH("DOBLE GRADO",G968)),"","1"))</f>
        <v/>
      </c>
      <c r="T968" t="str">
        <f>IF(N968=CompartenDetalle!N968,"","*")</f>
        <v/>
      </c>
      <c r="U968" t="str">
        <f>IF(O968=CompartenDetalle!O968,"","*")</f>
        <v/>
      </c>
      <c r="V968" t="str">
        <f>IF(P968=CompartenDetalle!P968,"","*")</f>
        <v/>
      </c>
      <c r="W968" t="str">
        <f>IF(Q968=CompartenDetalle!Q968,"","*")</f>
        <v/>
      </c>
      <c r="X968" t="str">
        <f>IF(R968=CompartenDetalle!R968,"","*")</f>
        <v/>
      </c>
      <c r="Y968" t="str">
        <f>IF(S968=CompartenDetalle!S968,"","*")</f>
        <v/>
      </c>
    </row>
    <row r="969" spans="4:25" hidden="1">
      <c r="D969" t="str">
        <f>_xlfn.CONCAT(CompartenDetalle!C969," - ",CompartenDetalle!D969," - ",CompartenDetalle!E969)</f>
        <v>4 - 2321031 - ALGORITMOS PARA JUEGOS</v>
      </c>
      <c r="G969">
        <f>CompartenDetalle!G969</f>
        <v>0</v>
      </c>
      <c r="I969" t="str">
        <f>_xlfn.CONCAT(CompartenDetalle!H969," - ",CompartenDetalle!I969," - ",CompartenDetalle!J969)</f>
        <v xml:space="preserve"> -  - </v>
      </c>
      <c r="K969">
        <v>22</v>
      </c>
      <c r="L969">
        <v>1</v>
      </c>
      <c r="M969">
        <v>21</v>
      </c>
      <c r="N969">
        <f t="shared" si="75"/>
        <v>0</v>
      </c>
      <c r="O969">
        <f t="shared" si="76"/>
        <v>1</v>
      </c>
      <c r="P969" t="str">
        <f t="shared" si="77"/>
        <v>OK</v>
      </c>
      <c r="Q969">
        <f t="shared" si="79"/>
        <v>1</v>
      </c>
      <c r="R969" t="str">
        <f t="shared" si="78"/>
        <v/>
      </c>
      <c r="S969" t="str">
        <f>IF(CompartenDetalle!G969="","",IF(ISNUMBER(SEARCH("DOBLE GRADO",G969)),"","1"))</f>
        <v/>
      </c>
      <c r="T969" t="str">
        <f>IF(N969=CompartenDetalle!N969,"","*")</f>
        <v/>
      </c>
      <c r="U969" t="str">
        <f>IF(O969=CompartenDetalle!O969,"","*")</f>
        <v/>
      </c>
      <c r="V969" t="str">
        <f>IF(P969=CompartenDetalle!P969,"","*")</f>
        <v/>
      </c>
      <c r="W969" t="str">
        <f>IF(Q969=CompartenDetalle!Q969,"","*")</f>
        <v/>
      </c>
      <c r="X969" t="str">
        <f>IF(R969=CompartenDetalle!R969,"","*")</f>
        <v/>
      </c>
      <c r="Y969" t="str">
        <f>IF(S969=CompartenDetalle!S969,"","*")</f>
        <v/>
      </c>
    </row>
    <row r="970" spans="4:25" hidden="1">
      <c r="D970" t="str">
        <f>_xlfn.CONCAT(CompartenDetalle!C970," - ",CompartenDetalle!D970," - ",CompartenDetalle!E970)</f>
        <v>4 - 2321033 - GESTION DE DATOS EN MEDIOS DIGITALES</v>
      </c>
      <c r="G970">
        <f>CompartenDetalle!G970</f>
        <v>0</v>
      </c>
      <c r="I970" t="str">
        <f>_xlfn.CONCAT(CompartenDetalle!H970," - ",CompartenDetalle!I970," - ",CompartenDetalle!J970)</f>
        <v xml:space="preserve"> -  - </v>
      </c>
      <c r="K970">
        <v>19</v>
      </c>
      <c r="L970">
        <v>1</v>
      </c>
      <c r="M970">
        <v>18</v>
      </c>
      <c r="N970">
        <f t="shared" si="75"/>
        <v>0</v>
      </c>
      <c r="O970">
        <f t="shared" si="76"/>
        <v>1</v>
      </c>
      <c r="P970" t="str">
        <f t="shared" si="77"/>
        <v>OK</v>
      </c>
      <c r="Q970">
        <f t="shared" si="79"/>
        <v>1</v>
      </c>
      <c r="R970" t="str">
        <f t="shared" si="78"/>
        <v/>
      </c>
      <c r="S970" t="str">
        <f>IF(CompartenDetalle!G970="","",IF(ISNUMBER(SEARCH("DOBLE GRADO",G970)),"","1"))</f>
        <v/>
      </c>
      <c r="T970" t="str">
        <f>IF(N970=CompartenDetalle!N970,"","*")</f>
        <v/>
      </c>
      <c r="U970" t="str">
        <f>IF(O970=CompartenDetalle!O970,"","*")</f>
        <v/>
      </c>
      <c r="V970" t="str">
        <f>IF(P970=CompartenDetalle!P970,"","*")</f>
        <v/>
      </c>
      <c r="W970" t="str">
        <f>IF(Q970=CompartenDetalle!Q970,"","*")</f>
        <v/>
      </c>
      <c r="X970" t="str">
        <f>IF(R970=CompartenDetalle!R970,"","*")</f>
        <v/>
      </c>
      <c r="Y970" t="str">
        <f>IF(S970=CompartenDetalle!S970,"","*")</f>
        <v/>
      </c>
    </row>
    <row r="971" spans="4:25" hidden="1">
      <c r="D971" t="str">
        <f>_xlfn.CONCAT(CompartenDetalle!C971," - ",CompartenDetalle!D971," - ",CompartenDetalle!E971)</f>
        <v>4 - 2321038 - AMPLIACION DE REDES DE COMPUTADORES</v>
      </c>
      <c r="G971">
        <f>CompartenDetalle!G971</f>
        <v>0</v>
      </c>
      <c r="I971" t="str">
        <f>_xlfn.CONCAT(CompartenDetalle!H971," - ",CompartenDetalle!I971," - ",CompartenDetalle!J971)</f>
        <v xml:space="preserve"> -  - </v>
      </c>
      <c r="K971">
        <v>20</v>
      </c>
      <c r="L971">
        <v>2</v>
      </c>
      <c r="M971">
        <v>18</v>
      </c>
      <c r="N971">
        <f t="shared" si="75"/>
        <v>0</v>
      </c>
      <c r="O971">
        <f t="shared" si="76"/>
        <v>1</v>
      </c>
      <c r="P971" t="str">
        <f t="shared" si="77"/>
        <v>OK</v>
      </c>
      <c r="Q971">
        <f t="shared" si="79"/>
        <v>1</v>
      </c>
      <c r="R971" t="str">
        <f t="shared" si="78"/>
        <v/>
      </c>
      <c r="S971" t="str">
        <f>IF(CompartenDetalle!G971="","",IF(ISNUMBER(SEARCH("DOBLE GRADO",G971)),"","1"))</f>
        <v/>
      </c>
      <c r="T971" t="str">
        <f>IF(N971=CompartenDetalle!N971,"","*")</f>
        <v/>
      </c>
      <c r="U971" t="str">
        <f>IF(O971=CompartenDetalle!O971,"","*")</f>
        <v/>
      </c>
      <c r="V971" t="str">
        <f>IF(P971=CompartenDetalle!P971,"","*")</f>
        <v/>
      </c>
      <c r="W971" t="str">
        <f>IF(Q971=CompartenDetalle!Q971,"","*")</f>
        <v/>
      </c>
      <c r="X971" t="str">
        <f>IF(R971=CompartenDetalle!R971,"","*")</f>
        <v/>
      </c>
      <c r="Y971" t="str">
        <f>IF(S971=CompartenDetalle!S971,"","*")</f>
        <v/>
      </c>
    </row>
    <row r="972" spans="4:25" hidden="1">
      <c r="D972" t="str">
        <f>_xlfn.CONCAT(CompartenDetalle!C972," - ",CompartenDetalle!D972," - ",CompartenDetalle!E972)</f>
        <v>4 - 2321039 - COMPORTAMIENTO DE PERSONAJES</v>
      </c>
      <c r="G972">
        <f>CompartenDetalle!G972</f>
        <v>0</v>
      </c>
      <c r="I972" t="str">
        <f>_xlfn.CONCAT(CompartenDetalle!H972," - ",CompartenDetalle!I972," - ",CompartenDetalle!J972)</f>
        <v xml:space="preserve"> -  - </v>
      </c>
      <c r="K972">
        <v>19</v>
      </c>
      <c r="L972">
        <v>1</v>
      </c>
      <c r="M972">
        <v>18</v>
      </c>
      <c r="N972">
        <f t="shared" si="75"/>
        <v>0</v>
      </c>
      <c r="O972">
        <f t="shared" si="76"/>
        <v>1</v>
      </c>
      <c r="P972" t="str">
        <f t="shared" si="77"/>
        <v>OK</v>
      </c>
      <c r="Q972">
        <f t="shared" si="79"/>
        <v>1</v>
      </c>
      <c r="R972" t="str">
        <f t="shared" si="78"/>
        <v/>
      </c>
      <c r="S972" t="str">
        <f>IF(CompartenDetalle!G972="","",IF(ISNUMBER(SEARCH("DOBLE GRADO",G972)),"","1"))</f>
        <v/>
      </c>
      <c r="T972" t="str">
        <f>IF(N972=CompartenDetalle!N972,"","*")</f>
        <v/>
      </c>
      <c r="U972" t="str">
        <f>IF(O972=CompartenDetalle!O972,"","*")</f>
        <v/>
      </c>
      <c r="V972" t="str">
        <f>IF(P972=CompartenDetalle!P972,"","*")</f>
        <v/>
      </c>
      <c r="W972" t="str">
        <f>IF(Q972=CompartenDetalle!Q972,"","*")</f>
        <v/>
      </c>
      <c r="X972" t="str">
        <f>IF(R972=CompartenDetalle!R972,"","*")</f>
        <v/>
      </c>
      <c r="Y972" t="str">
        <f>IF(S972=CompartenDetalle!S972,"","*")</f>
        <v/>
      </c>
    </row>
    <row r="973" spans="4:25" hidden="1">
      <c r="D973" t="str">
        <f>_xlfn.CONCAT(CompartenDetalle!C973," - ",CompartenDetalle!D973," - ",CompartenDetalle!E973)</f>
        <v>4 - 2321040 - DISEÑO VISUAL Y ARTE FINAL</v>
      </c>
      <c r="G973">
        <f>CompartenDetalle!G973</f>
        <v>0</v>
      </c>
      <c r="I973" t="str">
        <f>_xlfn.CONCAT(CompartenDetalle!H973," - ",CompartenDetalle!I973," - ",CompartenDetalle!J973)</f>
        <v xml:space="preserve"> -  - </v>
      </c>
      <c r="K973">
        <v>20</v>
      </c>
      <c r="L973">
        <v>1</v>
      </c>
      <c r="M973">
        <v>19</v>
      </c>
      <c r="N973">
        <f t="shared" si="75"/>
        <v>0</v>
      </c>
      <c r="O973">
        <f t="shared" si="76"/>
        <v>1</v>
      </c>
      <c r="P973" t="str">
        <f t="shared" si="77"/>
        <v>OK</v>
      </c>
      <c r="Q973">
        <f t="shared" si="79"/>
        <v>1</v>
      </c>
      <c r="R973" t="str">
        <f t="shared" si="78"/>
        <v/>
      </c>
      <c r="S973" t="str">
        <f>IF(CompartenDetalle!G973="","",IF(ISNUMBER(SEARCH("DOBLE GRADO",G973)),"","1"))</f>
        <v/>
      </c>
      <c r="T973" t="str">
        <f>IF(N973=CompartenDetalle!N973,"","*")</f>
        <v/>
      </c>
      <c r="U973" t="str">
        <f>IF(O973=CompartenDetalle!O973,"","*")</f>
        <v/>
      </c>
      <c r="V973" t="str">
        <f>IF(P973=CompartenDetalle!P973,"","*")</f>
        <v/>
      </c>
      <c r="W973" t="str">
        <f>IF(Q973=CompartenDetalle!Q973,"","*")</f>
        <v/>
      </c>
      <c r="X973" t="str">
        <f>IF(R973=CompartenDetalle!R973,"","*")</f>
        <v/>
      </c>
      <c r="Y973" t="str">
        <f>IF(S973=CompartenDetalle!S973,"","*")</f>
        <v/>
      </c>
    </row>
    <row r="974" spans="4:25" hidden="1">
      <c r="D974" t="str">
        <f>_xlfn.CONCAT(CompartenDetalle!C974," - ",CompartenDetalle!D974," - ",CompartenDetalle!E974)</f>
        <v>4 - 2321041 - DESARROLLO DE APLICACIONES PARA DISPOSITIVOS MOVILES</v>
      </c>
      <c r="G974">
        <f>CompartenDetalle!G974</f>
        <v>0</v>
      </c>
      <c r="I974" t="str">
        <f>_xlfn.CONCAT(CompartenDetalle!H974," - ",CompartenDetalle!I974," - ",CompartenDetalle!J974)</f>
        <v xml:space="preserve"> -  - </v>
      </c>
      <c r="K974">
        <v>15</v>
      </c>
      <c r="L974">
        <v>1</v>
      </c>
      <c r="M974">
        <v>14</v>
      </c>
      <c r="N974">
        <f t="shared" si="75"/>
        <v>0</v>
      </c>
      <c r="O974">
        <f t="shared" si="76"/>
        <v>1</v>
      </c>
      <c r="P974" t="str">
        <f t="shared" si="77"/>
        <v>OK</v>
      </c>
      <c r="Q974">
        <f t="shared" si="79"/>
        <v>1</v>
      </c>
      <c r="R974" t="str">
        <f t="shared" si="78"/>
        <v/>
      </c>
      <c r="S974" t="str">
        <f>IF(CompartenDetalle!G974="","",IF(ISNUMBER(SEARCH("DOBLE GRADO",G974)),"","1"))</f>
        <v/>
      </c>
      <c r="T974" t="str">
        <f>IF(N974=CompartenDetalle!N974,"","*")</f>
        <v/>
      </c>
      <c r="U974" t="str">
        <f>IF(O974=CompartenDetalle!O974,"","*")</f>
        <v/>
      </c>
      <c r="V974" t="str">
        <f>IF(P974=CompartenDetalle!P974,"","*")</f>
        <v/>
      </c>
      <c r="W974" t="str">
        <f>IF(Q974=CompartenDetalle!Q974,"","*")</f>
        <v/>
      </c>
      <c r="X974" t="str">
        <f>IF(R974=CompartenDetalle!R974,"","*")</f>
        <v/>
      </c>
      <c r="Y974" t="str">
        <f>IF(S974=CompartenDetalle!S974,"","*")</f>
        <v/>
      </c>
    </row>
    <row r="975" spans="4:25" hidden="1">
      <c r="D975" t="str">
        <f>_xlfn.CONCAT(CompartenDetalle!C975," - ",CompartenDetalle!D975," - ",CompartenDetalle!E975)</f>
        <v>4 - 2321042 - JUEGOS PARA WEB Y REDES SOCIALES</v>
      </c>
      <c r="G975">
        <f>CompartenDetalle!G975</f>
        <v>0</v>
      </c>
      <c r="I975" t="str">
        <f>_xlfn.CONCAT(CompartenDetalle!H975," - ",CompartenDetalle!I975," - ",CompartenDetalle!J975)</f>
        <v xml:space="preserve"> -  - </v>
      </c>
      <c r="K975">
        <v>19</v>
      </c>
      <c r="L975">
        <v>1</v>
      </c>
      <c r="M975">
        <v>18</v>
      </c>
      <c r="N975">
        <f t="shared" si="75"/>
        <v>0</v>
      </c>
      <c r="O975">
        <f t="shared" si="76"/>
        <v>1</v>
      </c>
      <c r="P975" t="str">
        <f t="shared" si="77"/>
        <v>OK</v>
      </c>
      <c r="Q975">
        <f t="shared" si="79"/>
        <v>1</v>
      </c>
      <c r="R975" t="str">
        <f t="shared" si="78"/>
        <v/>
      </c>
      <c r="S975" t="str">
        <f>IF(CompartenDetalle!G975="","",IF(ISNUMBER(SEARCH("DOBLE GRADO",G975)),"","1"))</f>
        <v/>
      </c>
      <c r="T975" t="str">
        <f>IF(N975=CompartenDetalle!N975,"","*")</f>
        <v/>
      </c>
      <c r="U975" t="str">
        <f>IF(O975=CompartenDetalle!O975,"","*")</f>
        <v/>
      </c>
      <c r="V975" t="str">
        <f>IF(P975=CompartenDetalle!P975,"","*")</f>
        <v/>
      </c>
      <c r="W975" t="str">
        <f>IF(Q975=CompartenDetalle!Q975,"","*")</f>
        <v/>
      </c>
      <c r="X975" t="str">
        <f>IF(R975=CompartenDetalle!R975,"","*")</f>
        <v/>
      </c>
      <c r="Y975" t="str">
        <f>IF(S975=CompartenDetalle!S975,"","*")</f>
        <v/>
      </c>
    </row>
    <row r="976" spans="4:25" hidden="1">
      <c r="D976" t="str">
        <f>_xlfn.CONCAT(CompartenDetalle!C976," - ",CompartenDetalle!D976," - ",CompartenDetalle!E976)</f>
        <v>4 - 2321043 - COMPUTACION DE ALTAS PRESTACIONES</v>
      </c>
      <c r="G976">
        <f>CompartenDetalle!G976</f>
        <v>0</v>
      </c>
      <c r="I976" t="str">
        <f>_xlfn.CONCAT(CompartenDetalle!H976," - ",CompartenDetalle!I976," - ",CompartenDetalle!J976)</f>
        <v xml:space="preserve"> -  - </v>
      </c>
      <c r="K976">
        <v>20</v>
      </c>
      <c r="L976">
        <v>1</v>
      </c>
      <c r="M976">
        <v>19</v>
      </c>
      <c r="N976">
        <f t="shared" si="75"/>
        <v>0</v>
      </c>
      <c r="O976">
        <f t="shared" si="76"/>
        <v>1</v>
      </c>
      <c r="P976" t="str">
        <f t="shared" si="77"/>
        <v>OK</v>
      </c>
      <c r="Q976">
        <f t="shared" si="79"/>
        <v>1</v>
      </c>
      <c r="R976" t="str">
        <f t="shared" si="78"/>
        <v/>
      </c>
      <c r="S976" t="str">
        <f>IF(CompartenDetalle!G976="","",IF(ISNUMBER(SEARCH("DOBLE GRADO",G976)),"","1"))</f>
        <v/>
      </c>
      <c r="T976" t="str">
        <f>IF(N976=CompartenDetalle!N976,"","*")</f>
        <v/>
      </c>
      <c r="U976" t="str">
        <f>IF(O976=CompartenDetalle!O976,"","*")</f>
        <v/>
      </c>
      <c r="V976" t="str">
        <f>IF(P976=CompartenDetalle!P976,"","*")</f>
        <v/>
      </c>
      <c r="W976" t="str">
        <f>IF(Q976=CompartenDetalle!Q976,"","*")</f>
        <v/>
      </c>
      <c r="X976" t="str">
        <f>IF(R976=CompartenDetalle!R976,"","*")</f>
        <v/>
      </c>
      <c r="Y976" t="str">
        <f>IF(S976=CompartenDetalle!S976,"","*")</f>
        <v/>
      </c>
    </row>
    <row r="977" spans="4:25" hidden="1">
      <c r="D977" t="str">
        <f>_xlfn.CONCAT(CompartenDetalle!C977," - ",CompartenDetalle!D977," - ",CompartenDetalle!E977)</f>
        <v>4 - 2321044 - DESARROLLO DE APLICACIONES DISTRIBUIDAS</v>
      </c>
      <c r="G977">
        <f>CompartenDetalle!G977</f>
        <v>0</v>
      </c>
      <c r="I977" t="str">
        <f>_xlfn.CONCAT(CompartenDetalle!H977," - ",CompartenDetalle!I977," - ",CompartenDetalle!J977)</f>
        <v xml:space="preserve"> -  - </v>
      </c>
      <c r="K977">
        <v>19</v>
      </c>
      <c r="L977">
        <v>1</v>
      </c>
      <c r="M977">
        <v>18</v>
      </c>
      <c r="N977">
        <f t="shared" si="75"/>
        <v>0</v>
      </c>
      <c r="O977">
        <f t="shared" si="76"/>
        <v>1</v>
      </c>
      <c r="P977" t="str">
        <f t="shared" si="77"/>
        <v>OK</v>
      </c>
      <c r="Q977">
        <f t="shared" si="79"/>
        <v>1</v>
      </c>
      <c r="R977" t="str">
        <f t="shared" si="78"/>
        <v/>
      </c>
      <c r="S977" t="str">
        <f>IF(CompartenDetalle!G977="","",IF(ISNUMBER(SEARCH("DOBLE GRADO",G977)),"","1"))</f>
        <v/>
      </c>
      <c r="T977" t="str">
        <f>IF(N977=CompartenDetalle!N977,"","*")</f>
        <v/>
      </c>
      <c r="U977" t="str">
        <f>IF(O977=CompartenDetalle!O977,"","*")</f>
        <v/>
      </c>
      <c r="V977" t="str">
        <f>IF(P977=CompartenDetalle!P977,"","*")</f>
        <v/>
      </c>
      <c r="W977" t="str">
        <f>IF(Q977=CompartenDetalle!Q977,"","*")</f>
        <v/>
      </c>
      <c r="X977" t="str">
        <f>IF(R977=CompartenDetalle!R977,"","*")</f>
        <v/>
      </c>
      <c r="Y977" t="str">
        <f>IF(S977=CompartenDetalle!S977,"","*")</f>
        <v/>
      </c>
    </row>
    <row r="978" spans="4:25">
      <c r="D978" t="str">
        <f>_xlfn.CONCAT(CompartenDetalle!C978," - ",CompartenDetalle!D978," - ",CompartenDetalle!E978)</f>
        <v>4 - 2321045 - GESTION Y DIRECCIÓN DE PROYECTOS</v>
      </c>
      <c r="G978">
        <f>CompartenDetalle!G978</f>
        <v>0</v>
      </c>
      <c r="I978" t="str">
        <f>_xlfn.CONCAT(CompartenDetalle!H978," - ",CompartenDetalle!I978," - ",CompartenDetalle!J978)</f>
        <v xml:space="preserve"> -  - </v>
      </c>
      <c r="K978">
        <v>14</v>
      </c>
      <c r="L978">
        <v>1</v>
      </c>
      <c r="M978">
        <v>13</v>
      </c>
      <c r="N978">
        <f t="shared" si="75"/>
        <v>0</v>
      </c>
      <c r="O978">
        <f t="shared" si="76"/>
        <v>1</v>
      </c>
      <c r="P978" t="str">
        <f t="shared" si="77"/>
        <v>OK</v>
      </c>
      <c r="Q978">
        <f t="shared" si="79"/>
        <v>0</v>
      </c>
      <c r="R978" t="str">
        <f t="shared" si="78"/>
        <v/>
      </c>
      <c r="S978" t="str">
        <f>IF(CompartenDetalle!G978="","",IF(ISNUMBER(SEARCH("DOBLE GRADO",G978)),"","1"))</f>
        <v/>
      </c>
      <c r="T978" t="str">
        <f>IF(N978=CompartenDetalle!N978,"","*")</f>
        <v/>
      </c>
      <c r="U978" t="str">
        <f>IF(O978=CompartenDetalle!O978,"","*")</f>
        <v/>
      </c>
      <c r="V978" t="str">
        <f>IF(P978=CompartenDetalle!P978,"","*")</f>
        <v/>
      </c>
      <c r="W978" t="str">
        <f>IF(Q978=CompartenDetalle!Q978,"","*")</f>
        <v>*</v>
      </c>
      <c r="X978" t="str">
        <f>IF(R978=CompartenDetalle!R978,"","*")</f>
        <v/>
      </c>
      <c r="Y978" t="str">
        <f>IF(S978=CompartenDetalle!S978,"","*")</f>
        <v/>
      </c>
    </row>
    <row r="979" spans="4:25" hidden="1">
      <c r="D979" t="str">
        <f>_xlfn.CONCAT(CompartenDetalle!C979," - ",CompartenDetalle!D979," - ",CompartenDetalle!E979)</f>
        <v>4 - 2321046 - SISTEMAS INTELIGENTES</v>
      </c>
      <c r="G979">
        <f>CompartenDetalle!G979</f>
        <v>0</v>
      </c>
      <c r="I979" t="str">
        <f>_xlfn.CONCAT(CompartenDetalle!H979," - ",CompartenDetalle!I979," - ",CompartenDetalle!J979)</f>
        <v xml:space="preserve"> -  - </v>
      </c>
      <c r="K979">
        <v>19</v>
      </c>
      <c r="L979">
        <v>1</v>
      </c>
      <c r="M979">
        <v>18</v>
      </c>
      <c r="N979">
        <f t="shared" si="75"/>
        <v>0</v>
      </c>
      <c r="O979">
        <f t="shared" si="76"/>
        <v>1</v>
      </c>
      <c r="P979" t="str">
        <f t="shared" si="77"/>
        <v>OK</v>
      </c>
      <c r="Q979">
        <f t="shared" si="79"/>
        <v>1</v>
      </c>
      <c r="R979" t="str">
        <f t="shared" si="78"/>
        <v/>
      </c>
      <c r="S979" t="str">
        <f>IF(CompartenDetalle!G979="","",IF(ISNUMBER(SEARCH("DOBLE GRADO",G979)),"","1"))</f>
        <v/>
      </c>
      <c r="T979" t="str">
        <f>IF(N979=CompartenDetalle!N979,"","*")</f>
        <v/>
      </c>
      <c r="U979" t="str">
        <f>IF(O979=CompartenDetalle!O979,"","*")</f>
        <v/>
      </c>
      <c r="V979" t="str">
        <f>IF(P979=CompartenDetalle!P979,"","*")</f>
        <v/>
      </c>
      <c r="W979" t="str">
        <f>IF(Q979=CompartenDetalle!Q979,"","*")</f>
        <v/>
      </c>
      <c r="X979" t="str">
        <f>IF(R979=CompartenDetalle!R979,"","*")</f>
        <v/>
      </c>
      <c r="Y979" t="str">
        <f>IF(S979=CompartenDetalle!S979,"","*")</f>
        <v/>
      </c>
    </row>
    <row r="980" spans="4:25" hidden="1">
      <c r="D980" t="str">
        <f>_xlfn.CONCAT(CompartenDetalle!C980," - ",CompartenDetalle!D980," - ",CompartenDetalle!E980)</f>
        <v>4 - 2321053 - SEGURIDAD INFORMATICA</v>
      </c>
      <c r="G980">
        <f>CompartenDetalle!G980</f>
        <v>0</v>
      </c>
      <c r="I980" t="str">
        <f>_xlfn.CONCAT(CompartenDetalle!H980," - ",CompartenDetalle!I980," - ",CompartenDetalle!J980)</f>
        <v xml:space="preserve"> -  - </v>
      </c>
      <c r="K980">
        <v>5</v>
      </c>
      <c r="L980">
        <v>0</v>
      </c>
      <c r="M980">
        <v>5</v>
      </c>
      <c r="N980">
        <f t="shared" si="75"/>
        <v>0</v>
      </c>
      <c r="O980">
        <f t="shared" si="76"/>
        <v>1</v>
      </c>
      <c r="P980" t="str">
        <f t="shared" si="77"/>
        <v>OK</v>
      </c>
      <c r="Q980">
        <f t="shared" si="79"/>
        <v>1</v>
      </c>
      <c r="R980" t="str">
        <f t="shared" si="78"/>
        <v/>
      </c>
      <c r="S980" t="str">
        <f>IF(CompartenDetalle!G980="","",IF(ISNUMBER(SEARCH("DOBLE GRADO",G980)),"","1"))</f>
        <v/>
      </c>
      <c r="T980" t="str">
        <f>IF(N980=CompartenDetalle!N980,"","*")</f>
        <v/>
      </c>
      <c r="U980" t="str">
        <f>IF(O980=CompartenDetalle!O980,"","*")</f>
        <v/>
      </c>
      <c r="V980" t="str">
        <f>IF(P980=CompartenDetalle!P980,"","*")</f>
        <v/>
      </c>
      <c r="W980" t="str">
        <f>IF(Q980=CompartenDetalle!Q980,"","*")</f>
        <v/>
      </c>
      <c r="X980" t="str">
        <f>IF(R980=CompartenDetalle!R980,"","*")</f>
        <v/>
      </c>
      <c r="Y980" t="str">
        <f>IF(S980=CompartenDetalle!S980,"","*")</f>
        <v/>
      </c>
    </row>
    <row r="981" spans="4:25" hidden="1">
      <c r="D981" t="str">
        <f>_xlfn.CONCAT(CompartenDetalle!C981," - ",CompartenDetalle!D981," - ",CompartenDetalle!E981)</f>
        <v>5 - 2321047 - RECONOCIMIENTO ACADEMICO DE CREDITOS</v>
      </c>
      <c r="G981">
        <f>CompartenDetalle!G981</f>
        <v>0</v>
      </c>
      <c r="I981" t="str">
        <f>_xlfn.CONCAT(CompartenDetalle!H981," - ",CompartenDetalle!I981," - ",CompartenDetalle!J981)</f>
        <v xml:space="preserve"> -  - </v>
      </c>
      <c r="K981">
        <v>17</v>
      </c>
      <c r="L981">
        <v>3</v>
      </c>
      <c r="M981">
        <v>14</v>
      </c>
      <c r="N981">
        <f t="shared" si="75"/>
        <v>0</v>
      </c>
      <c r="O981">
        <f t="shared" si="76"/>
        <v>1</v>
      </c>
      <c r="P981" t="str">
        <f t="shared" si="77"/>
        <v>OK</v>
      </c>
      <c r="Q981">
        <f t="shared" si="79"/>
        <v>0</v>
      </c>
      <c r="R981" t="str">
        <f t="shared" si="78"/>
        <v/>
      </c>
      <c r="S981" t="str">
        <f>IF(CompartenDetalle!G981="","",IF(ISNUMBER(SEARCH("DOBLE GRADO",G981)),"","1"))</f>
        <v/>
      </c>
      <c r="T981" t="str">
        <f>IF(N981=CompartenDetalle!N981,"","*")</f>
        <v/>
      </c>
      <c r="U981" t="str">
        <f>IF(O981=CompartenDetalle!O981,"","*")</f>
        <v/>
      </c>
      <c r="V981" t="str">
        <f>IF(P981=CompartenDetalle!P981,"","*")</f>
        <v/>
      </c>
      <c r="W981" t="str">
        <f>IF(Q981=CompartenDetalle!Q981,"","*")</f>
        <v/>
      </c>
      <c r="X981" t="str">
        <f>IF(R981=CompartenDetalle!R981,"","*")</f>
        <v/>
      </c>
      <c r="Y981" t="str">
        <f>IF(S981=CompartenDetalle!S981,"","*")</f>
        <v/>
      </c>
    </row>
    <row r="982" spans="4:25" hidden="1">
      <c r="D982" t="str">
        <f>_xlfn.CONCAT(CompartenDetalle!C982," - ",CompartenDetalle!D982," - ",CompartenDetalle!E982)</f>
        <v>5 - 2321048 - PRACTICAS EXTERNAS</v>
      </c>
      <c r="G982">
        <f>CompartenDetalle!G982</f>
        <v>0</v>
      </c>
      <c r="I982" t="str">
        <f>_xlfn.CONCAT(CompartenDetalle!H982," - ",CompartenDetalle!I982," - ",CompartenDetalle!J982)</f>
        <v xml:space="preserve"> -  - </v>
      </c>
      <c r="K982">
        <v>18</v>
      </c>
      <c r="L982">
        <v>3</v>
      </c>
      <c r="M982">
        <v>15</v>
      </c>
      <c r="N982">
        <f t="shared" si="75"/>
        <v>0</v>
      </c>
      <c r="O982">
        <f t="shared" si="76"/>
        <v>1</v>
      </c>
      <c r="P982" t="str">
        <f t="shared" si="77"/>
        <v>OK</v>
      </c>
      <c r="Q982">
        <f t="shared" si="79"/>
        <v>0</v>
      </c>
      <c r="R982" t="str">
        <f t="shared" si="78"/>
        <v/>
      </c>
      <c r="S982" t="str">
        <f>IF(CompartenDetalle!G982="","",IF(ISNUMBER(SEARCH("DOBLE GRADO",G982)),"","1"))</f>
        <v/>
      </c>
      <c r="T982" t="str">
        <f>IF(N982=CompartenDetalle!N982,"","*")</f>
        <v/>
      </c>
      <c r="U982" t="str">
        <f>IF(O982=CompartenDetalle!O982,"","*")</f>
        <v/>
      </c>
      <c r="V982" t="str">
        <f>IF(P982=CompartenDetalle!P982,"","*")</f>
        <v/>
      </c>
      <c r="W982" t="str">
        <f>IF(Q982=CompartenDetalle!Q982,"","*")</f>
        <v/>
      </c>
      <c r="X982" t="str">
        <f>IF(R982=CompartenDetalle!R982,"","*")</f>
        <v/>
      </c>
      <c r="Y982" t="str">
        <f>IF(S982=CompartenDetalle!S982,"","*")</f>
        <v/>
      </c>
    </row>
    <row r="983" spans="4:25" hidden="1">
      <c r="D983" t="str">
        <f>_xlfn.CONCAT(CompartenDetalle!C983," - ",CompartenDetalle!D983," - ",CompartenDetalle!E983)</f>
        <v>5 - 2321049 - TRABAJO FIN DE GRADO VIDEOJUEGOS</v>
      </c>
      <c r="G983">
        <f>CompartenDetalle!G983</f>
        <v>0</v>
      </c>
      <c r="I983" t="str">
        <f>_xlfn.CONCAT(CompartenDetalle!H983," - ",CompartenDetalle!I983," - ",CompartenDetalle!J983)</f>
        <v xml:space="preserve"> -  - </v>
      </c>
      <c r="K983">
        <v>37</v>
      </c>
      <c r="L983">
        <v>5</v>
      </c>
      <c r="M983">
        <v>32</v>
      </c>
      <c r="N983">
        <f t="shared" si="75"/>
        <v>0</v>
      </c>
      <c r="O983">
        <f t="shared" si="76"/>
        <v>1</v>
      </c>
      <c r="P983" t="str">
        <f t="shared" si="77"/>
        <v>OK</v>
      </c>
      <c r="Q983">
        <f t="shared" si="79"/>
        <v>0</v>
      </c>
      <c r="R983" t="str">
        <f t="shared" si="78"/>
        <v/>
      </c>
      <c r="S983" t="str">
        <f>IF(CompartenDetalle!G983="","",IF(ISNUMBER(SEARCH("DOBLE GRADO",G983)),"","1"))</f>
        <v/>
      </c>
      <c r="T983" t="str">
        <f>IF(N983=CompartenDetalle!N983,"","*")</f>
        <v/>
      </c>
      <c r="U983" t="str">
        <f>IF(O983=CompartenDetalle!O983,"","*")</f>
        <v/>
      </c>
      <c r="V983" t="str">
        <f>IF(P983=CompartenDetalle!P983,"","*")</f>
        <v/>
      </c>
      <c r="W983" t="str">
        <f>IF(Q983=CompartenDetalle!Q983,"","*")</f>
        <v/>
      </c>
      <c r="X983" t="str">
        <f>IF(R983=CompartenDetalle!R983,"","*")</f>
        <v/>
      </c>
      <c r="Y983" t="str">
        <f>IF(S983=CompartenDetalle!S983,"","*")</f>
        <v/>
      </c>
    </row>
    <row r="984" spans="4:25" hidden="1">
      <c r="D984" t="str">
        <f>_xlfn.CONCAT(CompartenDetalle!C984," - ",CompartenDetalle!D984," - ",CompartenDetalle!E984)</f>
        <v>5 - 2321050 - TRABAJO FIN DE GRADO COMPUTADORES</v>
      </c>
      <c r="G984">
        <f>CompartenDetalle!G984</f>
        <v>0</v>
      </c>
      <c r="I984" t="str">
        <f>_xlfn.CONCAT(CompartenDetalle!H984," - ",CompartenDetalle!I984," - ",CompartenDetalle!J984)</f>
        <v xml:space="preserve"> -  - </v>
      </c>
      <c r="K984">
        <v>39</v>
      </c>
      <c r="L984">
        <v>5</v>
      </c>
      <c r="M984">
        <v>34</v>
      </c>
      <c r="N984">
        <f t="shared" si="75"/>
        <v>0</v>
      </c>
      <c r="O984">
        <f t="shared" si="76"/>
        <v>1</v>
      </c>
      <c r="P984" t="str">
        <f t="shared" si="77"/>
        <v>OK</v>
      </c>
      <c r="Q984">
        <f t="shared" si="79"/>
        <v>0</v>
      </c>
      <c r="R984" t="str">
        <f t="shared" si="78"/>
        <v/>
      </c>
      <c r="S984" t="str">
        <f>IF(CompartenDetalle!G984="","",IF(ISNUMBER(SEARCH("DOBLE GRADO",G984)),"","1"))</f>
        <v/>
      </c>
      <c r="T984" t="str">
        <f>IF(N984=CompartenDetalle!N984,"","*")</f>
        <v/>
      </c>
      <c r="U984" t="str">
        <f>IF(O984=CompartenDetalle!O984,"","*")</f>
        <v/>
      </c>
      <c r="V984" t="str">
        <f>IF(P984=CompartenDetalle!P984,"","*")</f>
        <v/>
      </c>
      <c r="W984" t="str">
        <f>IF(Q984=CompartenDetalle!Q984,"","*")</f>
        <v/>
      </c>
      <c r="X984" t="str">
        <f>IF(R984=CompartenDetalle!R984,"","*")</f>
        <v/>
      </c>
      <c r="Y984" t="str">
        <f>IF(S984=CompartenDetalle!S984,"","*")</f>
        <v/>
      </c>
    </row>
    <row r="985" spans="4:25" hidden="1">
      <c r="D985" t="str">
        <f>_xlfn.CONCAT(CompartenDetalle!C985," - ",CompartenDetalle!D985," - ",CompartenDetalle!E985)</f>
        <v>1 - 2347001 - ALGEBRA LINEAL</v>
      </c>
      <c r="G985" t="str">
        <f>CompartenDetalle!G985</f>
        <v>DOBLE GRADO EN ECONOMIA Y MATEMATICAS (MOSTOLES)</v>
      </c>
      <c r="I985" t="str">
        <f>_xlfn.CONCAT(CompartenDetalle!H985," - ",CompartenDetalle!I985," - ",CompartenDetalle!J985)</f>
        <v>1 - 2299001 - ALGEBRA LINEAL</v>
      </c>
      <c r="K985">
        <v>11</v>
      </c>
      <c r="L985">
        <v>7</v>
      </c>
      <c r="M985">
        <v>4</v>
      </c>
      <c r="N985">
        <f t="shared" si="75"/>
        <v>1</v>
      </c>
      <c r="O985">
        <f t="shared" si="76"/>
        <v>5</v>
      </c>
      <c r="P985" t="str">
        <f t="shared" si="77"/>
        <v>OK</v>
      </c>
      <c r="Q985">
        <f t="shared" si="79"/>
        <v>0</v>
      </c>
      <c r="R985">
        <f t="shared" si="78"/>
        <v>0</v>
      </c>
      <c r="S985" t="str">
        <f>IF(CompartenDetalle!G985="","",IF(ISNUMBER(SEARCH("DOBLE GRADO",G985)),"","1"))</f>
        <v/>
      </c>
      <c r="T985" t="str">
        <f>IF(N985=CompartenDetalle!N985,"","*")</f>
        <v/>
      </c>
      <c r="U985" t="str">
        <f>IF(O985=CompartenDetalle!O985,"","*")</f>
        <v/>
      </c>
      <c r="V985" t="str">
        <f>IF(P985=CompartenDetalle!P985,"","*")</f>
        <v/>
      </c>
      <c r="W985" t="str">
        <f>IF(Q985=CompartenDetalle!Q985,"","*")</f>
        <v/>
      </c>
      <c r="X985" t="str">
        <f>IF(R985=CompartenDetalle!R985,"","*")</f>
        <v/>
      </c>
      <c r="Y985" t="str">
        <f>IF(S985=CompartenDetalle!S985,"","*")</f>
        <v/>
      </c>
    </row>
    <row r="986" spans="4:25" hidden="1">
      <c r="D986" t="str">
        <f>_xlfn.CONCAT(CompartenDetalle!C986," - ",CompartenDetalle!D986," - ",CompartenDetalle!E986)</f>
        <v>1 - 2347001 - ALGEBRA LINEAL</v>
      </c>
      <c r="G986" t="str">
        <f>CompartenDetalle!G986</f>
        <v>DOBLE GRADO EN INGENIERIA INFORMATICA Y MATEMATICAS (MOSTOLES) II</v>
      </c>
      <c r="I986" t="str">
        <f>_xlfn.CONCAT(CompartenDetalle!H986," - ",CompartenDetalle!I986," - ",CompartenDetalle!J986)</f>
        <v>1 - 2315004 - ALGEBRA LINEAL</v>
      </c>
      <c r="K986">
        <v>9</v>
      </c>
      <c r="L986">
        <v>1</v>
      </c>
      <c r="M986">
        <v>8</v>
      </c>
      <c r="N986">
        <f t="shared" si="75"/>
        <v>1</v>
      </c>
      <c r="O986">
        <f t="shared" si="76"/>
        <v>5</v>
      </c>
      <c r="P986" t="str">
        <f t="shared" si="77"/>
        <v>OK</v>
      </c>
      <c r="Q986">
        <f t="shared" si="79"/>
        <v>0</v>
      </c>
      <c r="R986">
        <f t="shared" si="78"/>
        <v>1</v>
      </c>
      <c r="S986" t="str">
        <f>IF(CompartenDetalle!G986="","",IF(ISNUMBER(SEARCH("DOBLE GRADO",G986)),"","1"))</f>
        <v/>
      </c>
      <c r="T986" t="str">
        <f>IF(N986=CompartenDetalle!N986,"","*")</f>
        <v/>
      </c>
      <c r="U986" t="str">
        <f>IF(O986=CompartenDetalle!O986,"","*")</f>
        <v/>
      </c>
      <c r="V986" t="str">
        <f>IF(P986=CompartenDetalle!P986,"","*")</f>
        <v/>
      </c>
      <c r="W986" t="str">
        <f>IF(Q986=CompartenDetalle!Q986,"","*")</f>
        <v/>
      </c>
      <c r="X986" t="str">
        <f>IF(R986=CompartenDetalle!R986,"","*")</f>
        <v/>
      </c>
      <c r="Y986" t="str">
        <f>IF(S986=CompartenDetalle!S986,"","*")</f>
        <v/>
      </c>
    </row>
    <row r="987" spans="4:25" hidden="1">
      <c r="D987" t="str">
        <f>_xlfn.CONCAT(CompartenDetalle!C987," - ",CompartenDetalle!D987," - ",CompartenDetalle!E987)</f>
        <v>1 - 2347001 - ALGEBRA LINEAL</v>
      </c>
      <c r="G987" t="str">
        <f>CompartenDetalle!G987</f>
        <v>DOBLE GRADO EN INGENIERIA DEL SOFTWARE Y MATEMATICAS (MOSTOLES) II</v>
      </c>
      <c r="I987" t="str">
        <f>_xlfn.CONCAT(CompartenDetalle!H987," - ",CompartenDetalle!I987," - ",CompartenDetalle!J987)</f>
        <v>1 - 2316004 - ALGEBRA LINEAL</v>
      </c>
      <c r="K987">
        <v>12</v>
      </c>
      <c r="L987">
        <v>5</v>
      </c>
      <c r="M987">
        <v>7</v>
      </c>
      <c r="N987">
        <f t="shared" si="75"/>
        <v>1</v>
      </c>
      <c r="O987">
        <f t="shared" si="76"/>
        <v>5</v>
      </c>
      <c r="P987" t="str">
        <f t="shared" si="77"/>
        <v>OK</v>
      </c>
      <c r="Q987">
        <f t="shared" si="79"/>
        <v>0</v>
      </c>
      <c r="R987">
        <f t="shared" si="78"/>
        <v>1</v>
      </c>
      <c r="S987" t="str">
        <f>IF(CompartenDetalle!G987="","",IF(ISNUMBER(SEARCH("DOBLE GRADO",G987)),"","1"))</f>
        <v/>
      </c>
      <c r="T987" t="str">
        <f>IF(N987=CompartenDetalle!N987,"","*")</f>
        <v/>
      </c>
      <c r="U987" t="str">
        <f>IF(O987=CompartenDetalle!O987,"","*")</f>
        <v/>
      </c>
      <c r="V987" t="str">
        <f>IF(P987=CompartenDetalle!P987,"","*")</f>
        <v/>
      </c>
      <c r="W987" t="str">
        <f>IF(Q987=CompartenDetalle!Q987,"","*")</f>
        <v/>
      </c>
      <c r="X987" t="str">
        <f>IF(R987=CompartenDetalle!R987,"","*")</f>
        <v/>
      </c>
      <c r="Y987" t="str">
        <f>IF(S987=CompartenDetalle!S987,"","*")</f>
        <v/>
      </c>
    </row>
    <row r="988" spans="4:25" hidden="1">
      <c r="D988" t="str">
        <f>_xlfn.CONCAT(CompartenDetalle!C988," - ",CompartenDetalle!D988," - ",CompartenDetalle!E988)</f>
        <v>1 - 2347001 - ALGEBRA LINEAL</v>
      </c>
      <c r="G988" t="str">
        <f>CompartenDetalle!G988</f>
        <v>DOBLE GRADO EN EDUCACION PRIMARIA Y MATEMATICAS (MOSTOLES)</v>
      </c>
      <c r="I988" t="str">
        <f>_xlfn.CONCAT(CompartenDetalle!H988," - ",CompartenDetalle!I988," - ",CompartenDetalle!J988)</f>
        <v>1 - 2348005 - ALGEBRA LINEAL</v>
      </c>
      <c r="K988">
        <v>11</v>
      </c>
      <c r="L988">
        <v>8</v>
      </c>
      <c r="M988">
        <v>3</v>
      </c>
      <c r="N988">
        <f t="shared" si="75"/>
        <v>1</v>
      </c>
      <c r="O988">
        <f t="shared" si="76"/>
        <v>5</v>
      </c>
      <c r="P988" t="str">
        <f t="shared" si="77"/>
        <v>OK</v>
      </c>
      <c r="Q988">
        <f t="shared" si="79"/>
        <v>0</v>
      </c>
      <c r="R988">
        <f t="shared" si="78"/>
        <v>0</v>
      </c>
      <c r="S988" t="str">
        <f>IF(CompartenDetalle!G988="","",IF(ISNUMBER(SEARCH("DOBLE GRADO",G988)),"","1"))</f>
        <v/>
      </c>
      <c r="T988" t="str">
        <f>IF(N988=CompartenDetalle!N988,"","*")</f>
        <v/>
      </c>
      <c r="U988" t="str">
        <f>IF(O988=CompartenDetalle!O988,"","*")</f>
        <v/>
      </c>
      <c r="V988" t="str">
        <f>IF(P988=CompartenDetalle!P988,"","*")</f>
        <v/>
      </c>
      <c r="W988" t="str">
        <f>IF(Q988=CompartenDetalle!Q988,"","*")</f>
        <v/>
      </c>
      <c r="X988" t="str">
        <f>IF(R988=CompartenDetalle!R988,"","*")</f>
        <v/>
      </c>
      <c r="Y988" t="str">
        <f>IF(S988=CompartenDetalle!S988,"","*")</f>
        <v/>
      </c>
    </row>
    <row r="989" spans="4:25" hidden="1">
      <c r="D989" t="str">
        <f>_xlfn.CONCAT(CompartenDetalle!C989," - ",CompartenDetalle!D989," - ",CompartenDetalle!E989)</f>
        <v>1 - 2347001 - ALGEBRA LINEAL</v>
      </c>
      <c r="G989">
        <f>CompartenDetalle!G989</f>
        <v>0</v>
      </c>
      <c r="I989" t="str">
        <f>_xlfn.CONCAT(CompartenDetalle!H989," - ",CompartenDetalle!I989," - ",CompartenDetalle!J989)</f>
        <v xml:space="preserve"> -  - </v>
      </c>
      <c r="K989">
        <v>34</v>
      </c>
      <c r="L989">
        <v>17</v>
      </c>
      <c r="M989">
        <v>17</v>
      </c>
      <c r="N989">
        <f t="shared" si="75"/>
        <v>0</v>
      </c>
      <c r="O989">
        <f t="shared" si="76"/>
        <v>5</v>
      </c>
      <c r="P989" t="str">
        <f t="shared" si="77"/>
        <v>OK</v>
      </c>
      <c r="Q989">
        <f t="shared" si="79"/>
        <v>0</v>
      </c>
      <c r="R989" t="str">
        <f t="shared" si="78"/>
        <v/>
      </c>
      <c r="S989" t="str">
        <f>IF(CompartenDetalle!G989="","",IF(ISNUMBER(SEARCH("DOBLE GRADO",G989)),"","1"))</f>
        <v/>
      </c>
      <c r="T989" t="str">
        <f>IF(N989=CompartenDetalle!N989,"","*")</f>
        <v/>
      </c>
      <c r="U989" t="str">
        <f>IF(O989=CompartenDetalle!O989,"","*")</f>
        <v/>
      </c>
      <c r="V989" t="str">
        <f>IF(P989=CompartenDetalle!P989,"","*")</f>
        <v/>
      </c>
      <c r="W989" t="str">
        <f>IF(Q989=CompartenDetalle!Q989,"","*")</f>
        <v/>
      </c>
      <c r="X989" t="str">
        <f>IF(R989=CompartenDetalle!R989,"","*")</f>
        <v/>
      </c>
      <c r="Y989" t="str">
        <f>IF(S989=CompartenDetalle!S989,"","*")</f>
        <v/>
      </c>
    </row>
    <row r="990" spans="4:25" hidden="1">
      <c r="D990" t="str">
        <f>_xlfn.CONCAT(CompartenDetalle!C990," - ",CompartenDetalle!D990," - ",CompartenDetalle!E990)</f>
        <v>1 - 2347002 - FUNDAMENTOS BIOLOGICOS</v>
      </c>
      <c r="G990" t="str">
        <f>CompartenDetalle!G990</f>
        <v>DOBLE GRADO EN ECONOMIA Y MATEMATICAS (MOSTOLES)</v>
      </c>
      <c r="I990" t="str">
        <f>_xlfn.CONCAT(CompartenDetalle!H990," - ",CompartenDetalle!I990," - ",CompartenDetalle!J990)</f>
        <v>2 - 2299025 - FUNDAMENTOS BIOLOGICOS</v>
      </c>
      <c r="K990">
        <v>1</v>
      </c>
      <c r="L990">
        <v>1</v>
      </c>
      <c r="M990">
        <v>0</v>
      </c>
      <c r="N990">
        <f t="shared" si="75"/>
        <v>1</v>
      </c>
      <c r="O990">
        <f t="shared" si="76"/>
        <v>5</v>
      </c>
      <c r="P990" t="str">
        <f t="shared" si="77"/>
        <v>OK</v>
      </c>
      <c r="Q990">
        <f t="shared" si="79"/>
        <v>0</v>
      </c>
      <c r="R990">
        <f t="shared" si="78"/>
        <v>0</v>
      </c>
      <c r="S990" t="str">
        <f>IF(CompartenDetalle!G990="","",IF(ISNUMBER(SEARCH("DOBLE GRADO",G990)),"","1"))</f>
        <v/>
      </c>
      <c r="T990" t="str">
        <f>IF(N990=CompartenDetalle!N990,"","*")</f>
        <v/>
      </c>
      <c r="U990" t="str">
        <f>IF(O990=CompartenDetalle!O990,"","*")</f>
        <v/>
      </c>
      <c r="V990" t="str">
        <f>IF(P990=CompartenDetalle!P990,"","*")</f>
        <v/>
      </c>
      <c r="W990" t="str">
        <f>IF(Q990=CompartenDetalle!Q990,"","*")</f>
        <v/>
      </c>
      <c r="X990" t="str">
        <f>IF(R990=CompartenDetalle!R990,"","*")</f>
        <v/>
      </c>
      <c r="Y990" t="str">
        <f>IF(S990=CompartenDetalle!S990,"","*")</f>
        <v/>
      </c>
    </row>
    <row r="991" spans="4:25" hidden="1">
      <c r="D991" t="str">
        <f>_xlfn.CONCAT(CompartenDetalle!C991," - ",CompartenDetalle!D991," - ",CompartenDetalle!E991)</f>
        <v>1 - 2347002 - FUNDAMENTOS BIOLOGICOS</v>
      </c>
      <c r="G991" t="str">
        <f>CompartenDetalle!G991</f>
        <v>DOBLE GRADO EN INGENIERIA INFORMATICA Y MATEMATICAS (MOSTOLES) II</v>
      </c>
      <c r="I991" t="str">
        <f>_xlfn.CONCAT(CompartenDetalle!H991," - ",CompartenDetalle!I991," - ",CompartenDetalle!J991)</f>
        <v>2 - 2315015 - FUNDAMENTOS BIOLOGICOS</v>
      </c>
      <c r="K991">
        <v>6</v>
      </c>
      <c r="L991">
        <v>1</v>
      </c>
      <c r="M991">
        <v>5</v>
      </c>
      <c r="N991">
        <f t="shared" si="75"/>
        <v>1</v>
      </c>
      <c r="O991">
        <f t="shared" si="76"/>
        <v>5</v>
      </c>
      <c r="P991" t="str">
        <f t="shared" si="77"/>
        <v>OK</v>
      </c>
      <c r="Q991">
        <f t="shared" si="79"/>
        <v>0</v>
      </c>
      <c r="R991">
        <f t="shared" si="78"/>
        <v>1</v>
      </c>
      <c r="S991" t="str">
        <f>IF(CompartenDetalle!G991="","",IF(ISNUMBER(SEARCH("DOBLE GRADO",G991)),"","1"))</f>
        <v/>
      </c>
      <c r="T991" t="str">
        <f>IF(N991=CompartenDetalle!N991,"","*")</f>
        <v/>
      </c>
      <c r="U991" t="str">
        <f>IF(O991=CompartenDetalle!O991,"","*")</f>
        <v/>
      </c>
      <c r="V991" t="str">
        <f>IF(P991=CompartenDetalle!P991,"","*")</f>
        <v/>
      </c>
      <c r="W991" t="str">
        <f>IF(Q991=CompartenDetalle!Q991,"","*")</f>
        <v/>
      </c>
      <c r="X991" t="str">
        <f>IF(R991=CompartenDetalle!R991,"","*")</f>
        <v/>
      </c>
      <c r="Y991" t="str">
        <f>IF(S991=CompartenDetalle!S991,"","*")</f>
        <v/>
      </c>
    </row>
    <row r="992" spans="4:25" hidden="1">
      <c r="D992" t="str">
        <f>_xlfn.CONCAT(CompartenDetalle!C992," - ",CompartenDetalle!D992," - ",CompartenDetalle!E992)</f>
        <v>1 - 2347002 - FUNDAMENTOS BIOLOGICOS</v>
      </c>
      <c r="G992" t="str">
        <f>CompartenDetalle!G992</f>
        <v>DOBLE GRADO EN INGENIERIA DEL SOFTWARE Y MATEMATICAS (MOSTOLES) II</v>
      </c>
      <c r="I992" t="str">
        <f>_xlfn.CONCAT(CompartenDetalle!H992," - ",CompartenDetalle!I992," - ",CompartenDetalle!J992)</f>
        <v>2 - 2316015 - FUNDAMENTOS BIOLOGICOS</v>
      </c>
      <c r="K992">
        <v>8</v>
      </c>
      <c r="L992">
        <v>3</v>
      </c>
      <c r="M992">
        <v>5</v>
      </c>
      <c r="N992">
        <f t="shared" si="75"/>
        <v>1</v>
      </c>
      <c r="O992">
        <f t="shared" si="76"/>
        <v>5</v>
      </c>
      <c r="P992" t="str">
        <f t="shared" si="77"/>
        <v>OK</v>
      </c>
      <c r="Q992">
        <f t="shared" si="79"/>
        <v>0</v>
      </c>
      <c r="R992">
        <f t="shared" si="78"/>
        <v>1</v>
      </c>
      <c r="S992" t="str">
        <f>IF(CompartenDetalle!G992="","",IF(ISNUMBER(SEARCH("DOBLE GRADO",G992)),"","1"))</f>
        <v/>
      </c>
      <c r="T992" t="str">
        <f>IF(N992=CompartenDetalle!N992,"","*")</f>
        <v/>
      </c>
      <c r="U992" t="str">
        <f>IF(O992=CompartenDetalle!O992,"","*")</f>
        <v/>
      </c>
      <c r="V992" t="str">
        <f>IF(P992=CompartenDetalle!P992,"","*")</f>
        <v/>
      </c>
      <c r="W992" t="str">
        <f>IF(Q992=CompartenDetalle!Q992,"","*")</f>
        <v/>
      </c>
      <c r="X992" t="str">
        <f>IF(R992=CompartenDetalle!R992,"","*")</f>
        <v/>
      </c>
      <c r="Y992" t="str">
        <f>IF(S992=CompartenDetalle!S992,"","*")</f>
        <v/>
      </c>
    </row>
    <row r="993" spans="4:25" hidden="1">
      <c r="D993" t="str">
        <f>_xlfn.CONCAT(CompartenDetalle!C993," - ",CompartenDetalle!D993," - ",CompartenDetalle!E993)</f>
        <v>1 - 2347002 - FUNDAMENTOS BIOLOGICOS</v>
      </c>
      <c r="G993" t="str">
        <f>CompartenDetalle!G993</f>
        <v>DOBLE GRADO EN EDUCACION PRIMARIA Y MATEMATICAS (MOSTOLES)</v>
      </c>
      <c r="I993" t="str">
        <f>_xlfn.CONCAT(CompartenDetalle!H993," - ",CompartenDetalle!I993," - ",CompartenDetalle!J993)</f>
        <v>2 - 2348017 - FUNDAMENTOS BIOLOGICOS</v>
      </c>
      <c r="K993">
        <v>7</v>
      </c>
      <c r="L993">
        <v>6</v>
      </c>
      <c r="M993">
        <v>1</v>
      </c>
      <c r="N993">
        <f t="shared" si="75"/>
        <v>1</v>
      </c>
      <c r="O993">
        <f t="shared" si="76"/>
        <v>5</v>
      </c>
      <c r="P993" t="str">
        <f t="shared" si="77"/>
        <v>OK</v>
      </c>
      <c r="Q993">
        <f t="shared" si="79"/>
        <v>0</v>
      </c>
      <c r="R993">
        <f t="shared" si="78"/>
        <v>0</v>
      </c>
      <c r="S993" t="str">
        <f>IF(CompartenDetalle!G993="","",IF(ISNUMBER(SEARCH("DOBLE GRADO",G993)),"","1"))</f>
        <v/>
      </c>
      <c r="T993" t="str">
        <f>IF(N993=CompartenDetalle!N993,"","*")</f>
        <v/>
      </c>
      <c r="U993" t="str">
        <f>IF(O993=CompartenDetalle!O993,"","*")</f>
        <v/>
      </c>
      <c r="V993" t="str">
        <f>IF(P993=CompartenDetalle!P993,"","*")</f>
        <v/>
      </c>
      <c r="W993" t="str">
        <f>IF(Q993=CompartenDetalle!Q993,"","*")</f>
        <v/>
      </c>
      <c r="X993" t="str">
        <f>IF(R993=CompartenDetalle!R993,"","*")</f>
        <v/>
      </c>
      <c r="Y993" t="str">
        <f>IF(S993=CompartenDetalle!S993,"","*")</f>
        <v/>
      </c>
    </row>
    <row r="994" spans="4:25" hidden="1">
      <c r="D994" t="str">
        <f>_xlfn.CONCAT(CompartenDetalle!C994," - ",CompartenDetalle!D994," - ",CompartenDetalle!E994)</f>
        <v>1 - 2347002 - FUNDAMENTOS BIOLOGICOS</v>
      </c>
      <c r="G994">
        <f>CompartenDetalle!G994</f>
        <v>0</v>
      </c>
      <c r="I994" t="str">
        <f>_xlfn.CONCAT(CompartenDetalle!H994," - ",CompartenDetalle!I994," - ",CompartenDetalle!J994)</f>
        <v xml:space="preserve"> -  - </v>
      </c>
      <c r="K994">
        <v>34</v>
      </c>
      <c r="L994">
        <v>18</v>
      </c>
      <c r="M994">
        <v>16</v>
      </c>
      <c r="N994">
        <f t="shared" si="75"/>
        <v>0</v>
      </c>
      <c r="O994">
        <f t="shared" si="76"/>
        <v>5</v>
      </c>
      <c r="P994" t="str">
        <f t="shared" si="77"/>
        <v>OK</v>
      </c>
      <c r="Q994">
        <f t="shared" si="79"/>
        <v>0</v>
      </c>
      <c r="R994" t="str">
        <f t="shared" si="78"/>
        <v/>
      </c>
      <c r="S994" t="str">
        <f>IF(CompartenDetalle!G994="","",IF(ISNUMBER(SEARCH("DOBLE GRADO",G994)),"","1"))</f>
        <v/>
      </c>
      <c r="T994" t="str">
        <f>IF(N994=CompartenDetalle!N994,"","*")</f>
        <v/>
      </c>
      <c r="U994" t="str">
        <f>IF(O994=CompartenDetalle!O994,"","*")</f>
        <v/>
      </c>
      <c r="V994" t="str">
        <f>IF(P994=CompartenDetalle!P994,"","*")</f>
        <v/>
      </c>
      <c r="W994" t="str">
        <f>IF(Q994=CompartenDetalle!Q994,"","*")</f>
        <v/>
      </c>
      <c r="X994" t="str">
        <f>IF(R994=CompartenDetalle!R994,"","*")</f>
        <v/>
      </c>
      <c r="Y994" t="str">
        <f>IF(S994=CompartenDetalle!S994,"","*")</f>
        <v/>
      </c>
    </row>
    <row r="995" spans="4:25" hidden="1">
      <c r="D995" t="str">
        <f>_xlfn.CONCAT(CompartenDetalle!C995," - ",CompartenDetalle!D995," - ",CompartenDetalle!E995)</f>
        <v>1 - 2347003 - LOGICA</v>
      </c>
      <c r="G995" t="str">
        <f>CompartenDetalle!G995</f>
        <v>DOBLE GRADO EN ECONOMIA Y MATEMATICAS (MOSTOLES)</v>
      </c>
      <c r="I995" t="str">
        <f>_xlfn.CONCAT(CompartenDetalle!H995," - ",CompartenDetalle!I995," - ",CompartenDetalle!J995)</f>
        <v>1 - 2299005 - LOGICA</v>
      </c>
      <c r="K995">
        <v>12</v>
      </c>
      <c r="L995">
        <v>8</v>
      </c>
      <c r="M995">
        <v>4</v>
      </c>
      <c r="N995">
        <f t="shared" si="75"/>
        <v>1</v>
      </c>
      <c r="O995">
        <f t="shared" si="76"/>
        <v>5</v>
      </c>
      <c r="P995" t="str">
        <f t="shared" si="77"/>
        <v>OK</v>
      </c>
      <c r="Q995">
        <f t="shared" si="79"/>
        <v>0</v>
      </c>
      <c r="R995">
        <f t="shared" si="78"/>
        <v>0</v>
      </c>
      <c r="S995" t="str">
        <f>IF(CompartenDetalle!G995="","",IF(ISNUMBER(SEARCH("DOBLE GRADO",G995)),"","1"))</f>
        <v/>
      </c>
      <c r="T995" t="str">
        <f>IF(N995=CompartenDetalle!N995,"","*")</f>
        <v/>
      </c>
      <c r="U995" t="str">
        <f>IF(O995=CompartenDetalle!O995,"","*")</f>
        <v/>
      </c>
      <c r="V995" t="str">
        <f>IF(P995=CompartenDetalle!P995,"","*")</f>
        <v/>
      </c>
      <c r="W995" t="str">
        <f>IF(Q995=CompartenDetalle!Q995,"","*")</f>
        <v/>
      </c>
      <c r="X995" t="str">
        <f>IF(R995=CompartenDetalle!R995,"","*")</f>
        <v/>
      </c>
      <c r="Y995" t="str">
        <f>IF(S995=CompartenDetalle!S995,"","*")</f>
        <v/>
      </c>
    </row>
    <row r="996" spans="4:25" hidden="1">
      <c r="D996" t="str">
        <f>_xlfn.CONCAT(CompartenDetalle!C996," - ",CompartenDetalle!D996," - ",CompartenDetalle!E996)</f>
        <v>1 - 2347003 - LOGICA</v>
      </c>
      <c r="G996" t="str">
        <f>CompartenDetalle!G996</f>
        <v>DOBLE GRADO EN INGENIERIA INFORMATICA Y MATEMATICAS (MOSTOLES) II</v>
      </c>
      <c r="I996" t="str">
        <f>_xlfn.CONCAT(CompartenDetalle!H996," - ",CompartenDetalle!I996," - ",CompartenDetalle!J996)</f>
        <v>1 - 2315003 - LOGICA</v>
      </c>
      <c r="K996">
        <v>8</v>
      </c>
      <c r="L996">
        <v>1</v>
      </c>
      <c r="M996">
        <v>7</v>
      </c>
      <c r="N996">
        <f t="shared" si="75"/>
        <v>1</v>
      </c>
      <c r="O996">
        <f t="shared" si="76"/>
        <v>5</v>
      </c>
      <c r="P996" t="str">
        <f t="shared" si="77"/>
        <v>OK</v>
      </c>
      <c r="Q996">
        <f t="shared" si="79"/>
        <v>0</v>
      </c>
      <c r="R996">
        <f t="shared" si="78"/>
        <v>1</v>
      </c>
      <c r="S996" t="str">
        <f>IF(CompartenDetalle!G996="","",IF(ISNUMBER(SEARCH("DOBLE GRADO",G996)),"","1"))</f>
        <v/>
      </c>
      <c r="T996" t="str">
        <f>IF(N996=CompartenDetalle!N996,"","*")</f>
        <v/>
      </c>
      <c r="U996" t="str">
        <f>IF(O996=CompartenDetalle!O996,"","*")</f>
        <v/>
      </c>
      <c r="V996" t="str">
        <f>IF(P996=CompartenDetalle!P996,"","*")</f>
        <v/>
      </c>
      <c r="W996" t="str">
        <f>IF(Q996=CompartenDetalle!Q996,"","*")</f>
        <v/>
      </c>
      <c r="X996" t="str">
        <f>IF(R996=CompartenDetalle!R996,"","*")</f>
        <v/>
      </c>
      <c r="Y996" t="str">
        <f>IF(S996=CompartenDetalle!S996,"","*")</f>
        <v/>
      </c>
    </row>
    <row r="997" spans="4:25" hidden="1">
      <c r="D997" t="str">
        <f>_xlfn.CONCAT(CompartenDetalle!C997," - ",CompartenDetalle!D997," - ",CompartenDetalle!E997)</f>
        <v>1 - 2347003 - LOGICA</v>
      </c>
      <c r="G997" t="str">
        <f>CompartenDetalle!G997</f>
        <v>DOBLE GRADO EN INGENIERIA DEL SOFTWARE Y MATEMATICAS (MOSTOLES) II</v>
      </c>
      <c r="I997" t="str">
        <f>_xlfn.CONCAT(CompartenDetalle!H997," - ",CompartenDetalle!I997," - ",CompartenDetalle!J997)</f>
        <v>1 - 2316003 - LOGICA</v>
      </c>
      <c r="K997">
        <v>10</v>
      </c>
      <c r="L997">
        <v>3</v>
      </c>
      <c r="M997">
        <v>7</v>
      </c>
      <c r="N997">
        <f t="shared" si="75"/>
        <v>1</v>
      </c>
      <c r="O997">
        <f t="shared" si="76"/>
        <v>5</v>
      </c>
      <c r="P997" t="str">
        <f t="shared" si="77"/>
        <v>OK</v>
      </c>
      <c r="Q997">
        <f t="shared" si="79"/>
        <v>0</v>
      </c>
      <c r="R997">
        <f t="shared" si="78"/>
        <v>1</v>
      </c>
      <c r="S997" t="str">
        <f>IF(CompartenDetalle!G997="","",IF(ISNUMBER(SEARCH("DOBLE GRADO",G997)),"","1"))</f>
        <v/>
      </c>
      <c r="T997" t="str">
        <f>IF(N997=CompartenDetalle!N997,"","*")</f>
        <v/>
      </c>
      <c r="U997" t="str">
        <f>IF(O997=CompartenDetalle!O997,"","*")</f>
        <v/>
      </c>
      <c r="V997" t="str">
        <f>IF(P997=CompartenDetalle!P997,"","*")</f>
        <v/>
      </c>
      <c r="W997" t="str">
        <f>IF(Q997=CompartenDetalle!Q997,"","*")</f>
        <v/>
      </c>
      <c r="X997" t="str">
        <f>IF(R997=CompartenDetalle!R997,"","*")</f>
        <v/>
      </c>
      <c r="Y997" t="str">
        <f>IF(S997=CompartenDetalle!S997,"","*")</f>
        <v/>
      </c>
    </row>
    <row r="998" spans="4:25" hidden="1">
      <c r="D998" t="str">
        <f>_xlfn.CONCAT(CompartenDetalle!C998," - ",CompartenDetalle!D998," - ",CompartenDetalle!E998)</f>
        <v>1 - 2347003 - LOGICA</v>
      </c>
      <c r="G998" t="str">
        <f>CompartenDetalle!G998</f>
        <v>DOBLE GRADO EN EDUCACION PRIMARIA Y MATEMATICAS (MOSTOLES)</v>
      </c>
      <c r="I998" t="str">
        <f>_xlfn.CONCAT(CompartenDetalle!H998," - ",CompartenDetalle!I998," - ",CompartenDetalle!J998)</f>
        <v>1 - 2348004 - LOGICA</v>
      </c>
      <c r="K998">
        <v>12</v>
      </c>
      <c r="L998">
        <v>9</v>
      </c>
      <c r="M998">
        <v>3</v>
      </c>
      <c r="N998">
        <f t="shared" si="75"/>
        <v>1</v>
      </c>
      <c r="O998">
        <f t="shared" si="76"/>
        <v>5</v>
      </c>
      <c r="P998" t="str">
        <f t="shared" si="77"/>
        <v>OK</v>
      </c>
      <c r="Q998">
        <f t="shared" si="79"/>
        <v>0</v>
      </c>
      <c r="R998">
        <f t="shared" si="78"/>
        <v>0</v>
      </c>
      <c r="S998" t="str">
        <f>IF(CompartenDetalle!G998="","",IF(ISNUMBER(SEARCH("DOBLE GRADO",G998)),"","1"))</f>
        <v/>
      </c>
      <c r="T998" t="str">
        <f>IF(N998=CompartenDetalle!N998,"","*")</f>
        <v/>
      </c>
      <c r="U998" t="str">
        <f>IF(O998=CompartenDetalle!O998,"","*")</f>
        <v/>
      </c>
      <c r="V998" t="str">
        <f>IF(P998=CompartenDetalle!P998,"","*")</f>
        <v/>
      </c>
      <c r="W998" t="str">
        <f>IF(Q998=CompartenDetalle!Q998,"","*")</f>
        <v/>
      </c>
      <c r="X998" t="str">
        <f>IF(R998=CompartenDetalle!R998,"","*")</f>
        <v/>
      </c>
      <c r="Y998" t="str">
        <f>IF(S998=CompartenDetalle!S998,"","*")</f>
        <v/>
      </c>
    </row>
    <row r="999" spans="4:25" hidden="1">
      <c r="D999" t="str">
        <f>_xlfn.CONCAT(CompartenDetalle!C999," - ",CompartenDetalle!D999," - ",CompartenDetalle!E999)</f>
        <v>1 - 2347003 - LOGICA</v>
      </c>
      <c r="G999">
        <f>CompartenDetalle!G999</f>
        <v>0</v>
      </c>
      <c r="I999" t="str">
        <f>_xlfn.CONCAT(CompartenDetalle!H999," - ",CompartenDetalle!I999," - ",CompartenDetalle!J999)</f>
        <v xml:space="preserve"> -  - </v>
      </c>
      <c r="K999">
        <v>34</v>
      </c>
      <c r="L999">
        <v>17</v>
      </c>
      <c r="M999">
        <v>17</v>
      </c>
      <c r="N999">
        <f t="shared" si="75"/>
        <v>0</v>
      </c>
      <c r="O999">
        <f t="shared" si="76"/>
        <v>5</v>
      </c>
      <c r="P999" t="str">
        <f t="shared" si="77"/>
        <v>OK</v>
      </c>
      <c r="Q999">
        <f t="shared" si="79"/>
        <v>0</v>
      </c>
      <c r="R999" t="str">
        <f t="shared" si="78"/>
        <v/>
      </c>
      <c r="S999" t="str">
        <f>IF(CompartenDetalle!G999="","",IF(ISNUMBER(SEARCH("DOBLE GRADO",G999)),"","1"))</f>
        <v/>
      </c>
      <c r="T999" t="str">
        <f>IF(N999=CompartenDetalle!N999,"","*")</f>
        <v/>
      </c>
      <c r="U999" t="str">
        <f>IF(O999=CompartenDetalle!O999,"","*")</f>
        <v/>
      </c>
      <c r="V999" t="str">
        <f>IF(P999=CompartenDetalle!P999,"","*")</f>
        <v/>
      </c>
      <c r="W999" t="str">
        <f>IF(Q999=CompartenDetalle!Q999,"","*")</f>
        <v/>
      </c>
      <c r="X999" t="str">
        <f>IF(R999=CompartenDetalle!R999,"","*")</f>
        <v/>
      </c>
      <c r="Y999" t="str">
        <f>IF(S999=CompartenDetalle!S999,"","*")</f>
        <v/>
      </c>
    </row>
    <row r="1000" spans="4:25" hidden="1">
      <c r="D1000" t="str">
        <f>_xlfn.CONCAT(CompartenDetalle!C1000," - ",CompartenDetalle!D1000," - ",CompartenDetalle!E1000)</f>
        <v>1 - 2347004 - INTRODUCCION A LA PROGRAMACION</v>
      </c>
      <c r="G1000" t="str">
        <f>CompartenDetalle!G1000</f>
        <v>DOBLE GRADO EN ECONOMIA Y MATEMATICAS (MOSTOLES)</v>
      </c>
      <c r="I1000" t="str">
        <f>_xlfn.CONCAT(CompartenDetalle!H1000," - ",CompartenDetalle!I1000," - ",CompartenDetalle!J1000)</f>
        <v>2 - 2299015 - INTRODUCCION A LA PROGRAMACION</v>
      </c>
      <c r="K1000">
        <v>2</v>
      </c>
      <c r="L1000">
        <v>1</v>
      </c>
      <c r="M1000">
        <v>1</v>
      </c>
      <c r="N1000">
        <f t="shared" si="75"/>
        <v>1</v>
      </c>
      <c r="O1000">
        <f t="shared" si="76"/>
        <v>3</v>
      </c>
      <c r="P1000" t="str">
        <f t="shared" si="77"/>
        <v>OK</v>
      </c>
      <c r="Q1000">
        <f t="shared" si="79"/>
        <v>0</v>
      </c>
      <c r="R1000">
        <f t="shared" si="78"/>
        <v>0</v>
      </c>
      <c r="S1000" t="str">
        <f>IF(CompartenDetalle!G1000="","",IF(ISNUMBER(SEARCH("DOBLE GRADO",G1000)),"","1"))</f>
        <v/>
      </c>
      <c r="T1000" t="str">
        <f>IF(N1000=CompartenDetalle!N1000,"","*")</f>
        <v/>
      </c>
      <c r="U1000" t="str">
        <f>IF(O1000=CompartenDetalle!O1000,"","*")</f>
        <v/>
      </c>
      <c r="V1000" t="str">
        <f>IF(P1000=CompartenDetalle!P1000,"","*")</f>
        <v/>
      </c>
      <c r="W1000" t="str">
        <f>IF(Q1000=CompartenDetalle!Q1000,"","*")</f>
        <v/>
      </c>
      <c r="X1000" t="str">
        <f>IF(R1000=CompartenDetalle!R1000,"","*")</f>
        <v/>
      </c>
      <c r="Y1000" t="str">
        <f>IF(S1000=CompartenDetalle!S1000,"","*")</f>
        <v/>
      </c>
    </row>
    <row r="1001" spans="4:25" hidden="1">
      <c r="D1001" t="str">
        <f>_xlfn.CONCAT(CompartenDetalle!C1001," - ",CompartenDetalle!D1001," - ",CompartenDetalle!E1001)</f>
        <v>1 - 2347004 - INTRODUCCION A LA PROGRAMACION</v>
      </c>
      <c r="G1001" t="str">
        <f>CompartenDetalle!G1001</f>
        <v>DOBLE GRADO EN EDUCACION PRIMARIA Y MATEMATICAS (MOSTOLES)</v>
      </c>
      <c r="I1001" t="str">
        <f>_xlfn.CONCAT(CompartenDetalle!H1001," - ",CompartenDetalle!I1001," - ",CompartenDetalle!J1001)</f>
        <v>2 - 2348016 - INTRODUCCION A LA PROGRAMACION</v>
      </c>
      <c r="K1001">
        <v>6</v>
      </c>
      <c r="L1001">
        <v>5</v>
      </c>
      <c r="M1001">
        <v>1</v>
      </c>
      <c r="N1001">
        <f t="shared" si="75"/>
        <v>1</v>
      </c>
      <c r="O1001">
        <f t="shared" si="76"/>
        <v>3</v>
      </c>
      <c r="P1001" t="str">
        <f t="shared" si="77"/>
        <v>OK</v>
      </c>
      <c r="Q1001">
        <f t="shared" si="79"/>
        <v>0</v>
      </c>
      <c r="R1001">
        <f t="shared" si="78"/>
        <v>0</v>
      </c>
      <c r="S1001" t="str">
        <f>IF(CompartenDetalle!G1001="","",IF(ISNUMBER(SEARCH("DOBLE GRADO",G1001)),"","1"))</f>
        <v/>
      </c>
      <c r="T1001" t="str">
        <f>IF(N1001=CompartenDetalle!N1001,"","*")</f>
        <v/>
      </c>
      <c r="U1001" t="str">
        <f>IF(O1001=CompartenDetalle!O1001,"","*")</f>
        <v/>
      </c>
      <c r="V1001" t="str">
        <f>IF(P1001=CompartenDetalle!P1001,"","*")</f>
        <v/>
      </c>
      <c r="W1001" t="str">
        <f>IF(Q1001=CompartenDetalle!Q1001,"","*")</f>
        <v/>
      </c>
      <c r="X1001" t="str">
        <f>IF(R1001=CompartenDetalle!R1001,"","*")</f>
        <v/>
      </c>
      <c r="Y1001" t="str">
        <f>IF(S1001=CompartenDetalle!S1001,"","*")</f>
        <v/>
      </c>
    </row>
    <row r="1002" spans="4:25" hidden="1">
      <c r="D1002" t="str">
        <f>_xlfn.CONCAT(CompartenDetalle!C1002," - ",CompartenDetalle!D1002," - ",CompartenDetalle!E1002)</f>
        <v>1 - 2347004 - INTRODUCCION A LA PROGRAMACION</v>
      </c>
      <c r="G1002">
        <f>CompartenDetalle!G1002</f>
        <v>0</v>
      </c>
      <c r="I1002" t="str">
        <f>_xlfn.CONCAT(CompartenDetalle!H1002," - ",CompartenDetalle!I1002," - ",CompartenDetalle!J1002)</f>
        <v xml:space="preserve"> -  - </v>
      </c>
      <c r="K1002">
        <v>34</v>
      </c>
      <c r="L1002">
        <v>17</v>
      </c>
      <c r="M1002">
        <v>17</v>
      </c>
      <c r="N1002">
        <f t="shared" si="75"/>
        <v>0</v>
      </c>
      <c r="O1002">
        <f t="shared" si="76"/>
        <v>3</v>
      </c>
      <c r="P1002" t="str">
        <f t="shared" si="77"/>
        <v>OK</v>
      </c>
      <c r="Q1002">
        <f t="shared" si="79"/>
        <v>0</v>
      </c>
      <c r="R1002" t="str">
        <f t="shared" si="78"/>
        <v/>
      </c>
      <c r="S1002" t="str">
        <f>IF(CompartenDetalle!G1002="","",IF(ISNUMBER(SEARCH("DOBLE GRADO",G1002)),"","1"))</f>
        <v/>
      </c>
      <c r="T1002" t="str">
        <f>IF(N1002=CompartenDetalle!N1002,"","*")</f>
        <v/>
      </c>
      <c r="U1002" t="str">
        <f>IF(O1002=CompartenDetalle!O1002,"","*")</f>
        <v/>
      </c>
      <c r="V1002" t="str">
        <f>IF(P1002=CompartenDetalle!P1002,"","*")</f>
        <v/>
      </c>
      <c r="W1002" t="str">
        <f>IF(Q1002=CompartenDetalle!Q1002,"","*")</f>
        <v/>
      </c>
      <c r="X1002" t="str">
        <f>IF(R1002=CompartenDetalle!R1002,"","*")</f>
        <v/>
      </c>
      <c r="Y1002" t="str">
        <f>IF(S1002=CompartenDetalle!S1002,"","*")</f>
        <v/>
      </c>
    </row>
    <row r="1003" spans="4:25" hidden="1">
      <c r="D1003" t="str">
        <f>_xlfn.CONCAT(CompartenDetalle!C1003," - ",CompartenDetalle!D1003," - ",CompartenDetalle!E1003)</f>
        <v>1 - 2347005 - MATEMATICA DISCRETA</v>
      </c>
      <c r="G1003" t="str">
        <f>CompartenDetalle!G1003</f>
        <v>DOBLE GRADO EN ECONOMIA Y MATEMATICAS (MOSTOLES)</v>
      </c>
      <c r="I1003" t="str">
        <f>_xlfn.CONCAT(CompartenDetalle!H1003," - ",CompartenDetalle!I1003," - ",CompartenDetalle!J1003)</f>
        <v>1 - 2299006 - MATEMATICA DISCRETA</v>
      </c>
      <c r="K1003">
        <v>12</v>
      </c>
      <c r="L1003">
        <v>9</v>
      </c>
      <c r="M1003">
        <v>3</v>
      </c>
      <c r="N1003">
        <f t="shared" si="75"/>
        <v>1</v>
      </c>
      <c r="O1003">
        <f t="shared" si="76"/>
        <v>5</v>
      </c>
      <c r="P1003" t="str">
        <f t="shared" si="77"/>
        <v>OK</v>
      </c>
      <c r="Q1003">
        <f t="shared" si="79"/>
        <v>0</v>
      </c>
      <c r="R1003">
        <f t="shared" si="78"/>
        <v>0</v>
      </c>
      <c r="S1003" t="str">
        <f>IF(CompartenDetalle!G1003="","",IF(ISNUMBER(SEARCH("DOBLE GRADO",G1003)),"","1"))</f>
        <v/>
      </c>
      <c r="T1003" t="str">
        <f>IF(N1003=CompartenDetalle!N1003,"","*")</f>
        <v/>
      </c>
      <c r="U1003" t="str">
        <f>IF(O1003=CompartenDetalle!O1003,"","*")</f>
        <v/>
      </c>
      <c r="V1003" t="str">
        <f>IF(P1003=CompartenDetalle!P1003,"","*")</f>
        <v/>
      </c>
      <c r="W1003" t="str">
        <f>IF(Q1003=CompartenDetalle!Q1003,"","*")</f>
        <v/>
      </c>
      <c r="X1003" t="str">
        <f>IF(R1003=CompartenDetalle!R1003,"","*")</f>
        <v/>
      </c>
      <c r="Y1003" t="str">
        <f>IF(S1003=CompartenDetalle!S1003,"","*")</f>
        <v/>
      </c>
    </row>
    <row r="1004" spans="4:25" hidden="1">
      <c r="D1004" t="str">
        <f>_xlfn.CONCAT(CompartenDetalle!C1004," - ",CompartenDetalle!D1004," - ",CompartenDetalle!E1004)</f>
        <v>1 - 2347005 - MATEMATICA DISCRETA</v>
      </c>
      <c r="G1004" t="str">
        <f>CompartenDetalle!G1004</f>
        <v>DOBLE GRADO EN INGENIERIA INFORMATICA Y MATEMATICAS (MOSTOLES) II</v>
      </c>
      <c r="I1004" t="str">
        <f>_xlfn.CONCAT(CompartenDetalle!H1004," - ",CompartenDetalle!I1004," - ",CompartenDetalle!J1004)</f>
        <v>1 - 2315006 - MATEMATICA DISCRETA</v>
      </c>
      <c r="K1004">
        <v>9</v>
      </c>
      <c r="L1004">
        <v>1</v>
      </c>
      <c r="M1004">
        <v>8</v>
      </c>
      <c r="N1004">
        <f t="shared" si="75"/>
        <v>1</v>
      </c>
      <c r="O1004">
        <f t="shared" si="76"/>
        <v>5</v>
      </c>
      <c r="P1004" t="str">
        <f t="shared" si="77"/>
        <v>OK</v>
      </c>
      <c r="Q1004">
        <f t="shared" si="79"/>
        <v>0</v>
      </c>
      <c r="R1004">
        <f t="shared" si="78"/>
        <v>1</v>
      </c>
      <c r="S1004" t="str">
        <f>IF(CompartenDetalle!G1004="","",IF(ISNUMBER(SEARCH("DOBLE GRADO",G1004)),"","1"))</f>
        <v/>
      </c>
      <c r="T1004" t="str">
        <f>IF(N1004=CompartenDetalle!N1004,"","*")</f>
        <v/>
      </c>
      <c r="U1004" t="str">
        <f>IF(O1004=CompartenDetalle!O1004,"","*")</f>
        <v/>
      </c>
      <c r="V1004" t="str">
        <f>IF(P1004=CompartenDetalle!P1004,"","*")</f>
        <v/>
      </c>
      <c r="W1004" t="str">
        <f>IF(Q1004=CompartenDetalle!Q1004,"","*")</f>
        <v/>
      </c>
      <c r="X1004" t="str">
        <f>IF(R1004=CompartenDetalle!R1004,"","*")</f>
        <v/>
      </c>
      <c r="Y1004" t="str">
        <f>IF(S1004=CompartenDetalle!S1004,"","*")</f>
        <v/>
      </c>
    </row>
    <row r="1005" spans="4:25" hidden="1">
      <c r="D1005" t="str">
        <f>_xlfn.CONCAT(CompartenDetalle!C1005," - ",CompartenDetalle!D1005," - ",CompartenDetalle!E1005)</f>
        <v>1 - 2347005 - MATEMATICA DISCRETA</v>
      </c>
      <c r="G1005" t="str">
        <f>CompartenDetalle!G1005</f>
        <v>DOBLE GRADO EN INGENIERIA DEL SOFTWARE Y MATEMATICAS (MOSTOLES) II</v>
      </c>
      <c r="I1005" t="str">
        <f>_xlfn.CONCAT(CompartenDetalle!H1005," - ",CompartenDetalle!I1005," - ",CompartenDetalle!J1005)</f>
        <v>1 - 2316006 - MATEMATICA DISCRETA</v>
      </c>
      <c r="K1005">
        <v>12</v>
      </c>
      <c r="L1005">
        <v>5</v>
      </c>
      <c r="M1005">
        <v>7</v>
      </c>
      <c r="N1005">
        <f t="shared" si="75"/>
        <v>1</v>
      </c>
      <c r="O1005">
        <f t="shared" si="76"/>
        <v>5</v>
      </c>
      <c r="P1005" t="str">
        <f t="shared" si="77"/>
        <v>OK</v>
      </c>
      <c r="Q1005">
        <f t="shared" si="79"/>
        <v>0</v>
      </c>
      <c r="R1005">
        <f t="shared" si="78"/>
        <v>1</v>
      </c>
      <c r="S1005" t="str">
        <f>IF(CompartenDetalle!G1005="","",IF(ISNUMBER(SEARCH("DOBLE GRADO",G1005)),"","1"))</f>
        <v/>
      </c>
      <c r="T1005" t="str">
        <f>IF(N1005=CompartenDetalle!N1005,"","*")</f>
        <v/>
      </c>
      <c r="U1005" t="str">
        <f>IF(O1005=CompartenDetalle!O1005,"","*")</f>
        <v/>
      </c>
      <c r="V1005" t="str">
        <f>IF(P1005=CompartenDetalle!P1005,"","*")</f>
        <v/>
      </c>
      <c r="W1005" t="str">
        <f>IF(Q1005=CompartenDetalle!Q1005,"","*")</f>
        <v/>
      </c>
      <c r="X1005" t="str">
        <f>IF(R1005=CompartenDetalle!R1005,"","*")</f>
        <v/>
      </c>
      <c r="Y1005" t="str">
        <f>IF(S1005=CompartenDetalle!S1005,"","*")</f>
        <v/>
      </c>
    </row>
    <row r="1006" spans="4:25" hidden="1">
      <c r="D1006" t="str">
        <f>_xlfn.CONCAT(CompartenDetalle!C1006," - ",CompartenDetalle!D1006," - ",CompartenDetalle!E1006)</f>
        <v>1 - 2347005 - MATEMATICA DISCRETA</v>
      </c>
      <c r="G1006" t="str">
        <f>CompartenDetalle!G1006</f>
        <v>DOBLE GRADO EN EDUCACION PRIMARIA Y MATEMATICAS (MOSTOLES)</v>
      </c>
      <c r="I1006" t="str">
        <f>_xlfn.CONCAT(CompartenDetalle!H1006," - ",CompartenDetalle!I1006," - ",CompartenDetalle!J1006)</f>
        <v>1 - 2348006 - MATEMATICA DISCRETA</v>
      </c>
      <c r="K1006">
        <v>13</v>
      </c>
      <c r="L1006">
        <v>10</v>
      </c>
      <c r="M1006">
        <v>3</v>
      </c>
      <c r="N1006">
        <f t="shared" si="75"/>
        <v>1</v>
      </c>
      <c r="O1006">
        <f t="shared" si="76"/>
        <v>5</v>
      </c>
      <c r="P1006" t="str">
        <f t="shared" si="77"/>
        <v>OK</v>
      </c>
      <c r="Q1006">
        <f t="shared" si="79"/>
        <v>0</v>
      </c>
      <c r="R1006">
        <f t="shared" si="78"/>
        <v>0</v>
      </c>
      <c r="S1006" t="str">
        <f>IF(CompartenDetalle!G1006="","",IF(ISNUMBER(SEARCH("DOBLE GRADO",G1006)),"","1"))</f>
        <v/>
      </c>
      <c r="T1006" t="str">
        <f>IF(N1006=CompartenDetalle!N1006,"","*")</f>
        <v/>
      </c>
      <c r="U1006" t="str">
        <f>IF(O1006=CompartenDetalle!O1006,"","*")</f>
        <v/>
      </c>
      <c r="V1006" t="str">
        <f>IF(P1006=CompartenDetalle!P1006,"","*")</f>
        <v/>
      </c>
      <c r="W1006" t="str">
        <f>IF(Q1006=CompartenDetalle!Q1006,"","*")</f>
        <v/>
      </c>
      <c r="X1006" t="str">
        <f>IF(R1006=CompartenDetalle!R1006,"","*")</f>
        <v/>
      </c>
      <c r="Y1006" t="str">
        <f>IF(S1006=CompartenDetalle!S1006,"","*")</f>
        <v/>
      </c>
    </row>
    <row r="1007" spans="4:25" hidden="1">
      <c r="D1007" t="str">
        <f>_xlfn.CONCAT(CompartenDetalle!C1007," - ",CompartenDetalle!D1007," - ",CompartenDetalle!E1007)</f>
        <v>1 - 2347005 - MATEMATICA DISCRETA</v>
      </c>
      <c r="G1007">
        <f>CompartenDetalle!G1007</f>
        <v>0</v>
      </c>
      <c r="I1007" t="str">
        <f>_xlfn.CONCAT(CompartenDetalle!H1007," - ",CompartenDetalle!I1007," - ",CompartenDetalle!J1007)</f>
        <v xml:space="preserve"> -  - </v>
      </c>
      <c r="K1007">
        <v>34</v>
      </c>
      <c r="L1007">
        <v>17</v>
      </c>
      <c r="M1007">
        <v>17</v>
      </c>
      <c r="N1007">
        <f t="shared" si="75"/>
        <v>0</v>
      </c>
      <c r="O1007">
        <f t="shared" si="76"/>
        <v>5</v>
      </c>
      <c r="P1007" t="str">
        <f t="shared" si="77"/>
        <v>OK</v>
      </c>
      <c r="Q1007">
        <f t="shared" si="79"/>
        <v>0</v>
      </c>
      <c r="R1007" t="str">
        <f t="shared" si="78"/>
        <v/>
      </c>
      <c r="S1007" t="str">
        <f>IF(CompartenDetalle!G1007="","",IF(ISNUMBER(SEARCH("DOBLE GRADO",G1007)),"","1"))</f>
        <v/>
      </c>
      <c r="T1007" t="str">
        <f>IF(N1007=CompartenDetalle!N1007,"","*")</f>
        <v/>
      </c>
      <c r="U1007" t="str">
        <f>IF(O1007=CompartenDetalle!O1007,"","*")</f>
        <v/>
      </c>
      <c r="V1007" t="str">
        <f>IF(P1007=CompartenDetalle!P1007,"","*")</f>
        <v/>
      </c>
      <c r="W1007" t="str">
        <f>IF(Q1007=CompartenDetalle!Q1007,"","*")</f>
        <v/>
      </c>
      <c r="X1007" t="str">
        <f>IF(R1007=CompartenDetalle!R1007,"","*")</f>
        <v/>
      </c>
      <c r="Y1007" t="str">
        <f>IF(S1007=CompartenDetalle!S1007,"","*")</f>
        <v/>
      </c>
    </row>
    <row r="1008" spans="4:25" hidden="1">
      <c r="D1008" t="str">
        <f>_xlfn.CONCAT(CompartenDetalle!C1008," - ",CompartenDetalle!D1008," - ",CompartenDetalle!E1008)</f>
        <v>1 - 2347006 - ESTRUCTURAS ALGEBRAICAS</v>
      </c>
      <c r="G1008" t="str">
        <f>CompartenDetalle!G1008</f>
        <v>GRADO EN MATEMATICAS (MOSTOLES)</v>
      </c>
      <c r="I1008" t="str">
        <f>_xlfn.CONCAT(CompartenDetalle!H1008," - ",CompartenDetalle!I1008," - ",CompartenDetalle!J1008)</f>
        <v>1 - 2028006 - ESTRUCTURAS ALGEBRAICAS</v>
      </c>
      <c r="K1008">
        <v>1</v>
      </c>
      <c r="L1008">
        <v>1</v>
      </c>
      <c r="M1008">
        <v>0</v>
      </c>
      <c r="N1008">
        <f t="shared" si="75"/>
        <v>1</v>
      </c>
      <c r="O1008">
        <f t="shared" si="76"/>
        <v>7</v>
      </c>
      <c r="P1008" t="str">
        <f t="shared" si="77"/>
        <v>OK</v>
      </c>
      <c r="Q1008">
        <f t="shared" si="79"/>
        <v>0</v>
      </c>
      <c r="R1008">
        <f t="shared" si="78"/>
        <v>1</v>
      </c>
      <c r="S1008" t="str">
        <f>IF(CompartenDetalle!G1008="","",IF(ISNUMBER(SEARCH("DOBLE GRADO",G1008)),"","1"))</f>
        <v>1</v>
      </c>
      <c r="T1008" t="str">
        <f>IF(N1008=CompartenDetalle!N1008,"","*")</f>
        <v/>
      </c>
      <c r="U1008" t="str">
        <f>IF(O1008=CompartenDetalle!O1008,"","*")</f>
        <v/>
      </c>
      <c r="V1008" t="str">
        <f>IF(P1008=CompartenDetalle!P1008,"","*")</f>
        <v/>
      </c>
      <c r="W1008" t="str">
        <f>IF(Q1008=CompartenDetalle!Q1008,"","*")</f>
        <v/>
      </c>
      <c r="X1008" t="str">
        <f>IF(R1008=CompartenDetalle!R1008,"","*")</f>
        <v/>
      </c>
      <c r="Y1008" t="str">
        <f>IF(S1008=CompartenDetalle!S1008,"","*")</f>
        <v/>
      </c>
    </row>
    <row r="1009" spans="4:25" hidden="1">
      <c r="D1009" t="str">
        <f>_xlfn.CONCAT(CompartenDetalle!C1009," - ",CompartenDetalle!D1009," - ",CompartenDetalle!E1009)</f>
        <v>1 - 2347006 - ESTRUCTURAS ALGEBRAICAS</v>
      </c>
      <c r="G1009" t="str">
        <f>CompartenDetalle!G1009</f>
        <v>DOBLE GRADO EN EDUCACION PRIMARIA Y MATEMATICAS (MOSTOLES)</v>
      </c>
      <c r="I1009" t="str">
        <f>_xlfn.CONCAT(CompartenDetalle!H1009," - ",CompartenDetalle!I1009," - ",CompartenDetalle!J1009)</f>
        <v>2 - 2178021 - ESTRUCTURAS ALGEBRAICAS</v>
      </c>
      <c r="K1009">
        <v>1</v>
      </c>
      <c r="L1009">
        <v>1</v>
      </c>
      <c r="M1009">
        <v>0</v>
      </c>
      <c r="N1009">
        <f t="shared" si="75"/>
        <v>1</v>
      </c>
      <c r="O1009">
        <f t="shared" si="76"/>
        <v>7</v>
      </c>
      <c r="P1009" t="str">
        <f t="shared" si="77"/>
        <v>OK</v>
      </c>
      <c r="Q1009">
        <f t="shared" si="79"/>
        <v>0</v>
      </c>
      <c r="R1009">
        <f t="shared" si="78"/>
        <v>0</v>
      </c>
      <c r="S1009" t="str">
        <f>IF(CompartenDetalle!G1009="","",IF(ISNUMBER(SEARCH("DOBLE GRADO",G1009)),"","1"))</f>
        <v/>
      </c>
      <c r="T1009" t="str">
        <f>IF(N1009=CompartenDetalle!N1009,"","*")</f>
        <v/>
      </c>
      <c r="U1009" t="str">
        <f>IF(O1009=CompartenDetalle!O1009,"","*")</f>
        <v/>
      </c>
      <c r="V1009" t="str">
        <f>IF(P1009=CompartenDetalle!P1009,"","*")</f>
        <v/>
      </c>
      <c r="W1009" t="str">
        <f>IF(Q1009=CompartenDetalle!Q1009,"","*")</f>
        <v/>
      </c>
      <c r="X1009" t="str">
        <f>IF(R1009=CompartenDetalle!R1009,"","*")</f>
        <v/>
      </c>
      <c r="Y1009" t="str">
        <f>IF(S1009=CompartenDetalle!S1009,"","*")</f>
        <v/>
      </c>
    </row>
    <row r="1010" spans="4:25" hidden="1">
      <c r="D1010" t="str">
        <f>_xlfn.CONCAT(CompartenDetalle!C1010," - ",CompartenDetalle!D1010," - ",CompartenDetalle!E1010)</f>
        <v>1 - 2347006 - ESTRUCTURAS ALGEBRAICAS</v>
      </c>
      <c r="G1010" t="str">
        <f>CompartenDetalle!G1010</f>
        <v>DOBLE GRADO EN ECONOMIA Y MATEMATICAS (MOSTOLES)</v>
      </c>
      <c r="I1010" t="str">
        <f>_xlfn.CONCAT(CompartenDetalle!H1010," - ",CompartenDetalle!I1010," - ",CompartenDetalle!J1010)</f>
        <v>1 - 2299009 - ESTRUCTURAS ALGEBRAICAS</v>
      </c>
      <c r="K1010">
        <v>13</v>
      </c>
      <c r="L1010">
        <v>9</v>
      </c>
      <c r="M1010">
        <v>4</v>
      </c>
      <c r="N1010">
        <f t="shared" si="75"/>
        <v>1</v>
      </c>
      <c r="O1010">
        <f t="shared" si="76"/>
        <v>7</v>
      </c>
      <c r="P1010" t="str">
        <f t="shared" si="77"/>
        <v>OK</v>
      </c>
      <c r="Q1010">
        <f t="shared" si="79"/>
        <v>0</v>
      </c>
      <c r="R1010">
        <f t="shared" si="78"/>
        <v>0</v>
      </c>
      <c r="S1010" t="str">
        <f>IF(CompartenDetalle!G1010="","",IF(ISNUMBER(SEARCH("DOBLE GRADO",G1010)),"","1"))</f>
        <v/>
      </c>
      <c r="T1010" t="str">
        <f>IF(N1010=CompartenDetalle!N1010,"","*")</f>
        <v/>
      </c>
      <c r="U1010" t="str">
        <f>IF(O1010=CompartenDetalle!O1010,"","*")</f>
        <v/>
      </c>
      <c r="V1010" t="str">
        <f>IF(P1010=CompartenDetalle!P1010,"","*")</f>
        <v/>
      </c>
      <c r="W1010" t="str">
        <f>IF(Q1010=CompartenDetalle!Q1010,"","*")</f>
        <v/>
      </c>
      <c r="X1010" t="str">
        <f>IF(R1010=CompartenDetalle!R1010,"","*")</f>
        <v/>
      </c>
      <c r="Y1010" t="str">
        <f>IF(S1010=CompartenDetalle!S1010,"","*")</f>
        <v/>
      </c>
    </row>
    <row r="1011" spans="4:25" hidden="1">
      <c r="D1011" t="str">
        <f>_xlfn.CONCAT(CompartenDetalle!C1011," - ",CompartenDetalle!D1011," - ",CompartenDetalle!E1011)</f>
        <v>1 - 2347006 - ESTRUCTURAS ALGEBRAICAS</v>
      </c>
      <c r="G1011" t="str">
        <f>CompartenDetalle!G1011</f>
        <v>DOBLE GRADO EN INGENIERIA INFORMATICA Y MATEMATICAS (MOSTOLES) II</v>
      </c>
      <c r="I1011" t="str">
        <f>_xlfn.CONCAT(CompartenDetalle!H1011," - ",CompartenDetalle!I1011," - ",CompartenDetalle!J1011)</f>
        <v>1 - 2315011 - ESTRUCTURAS ALGEBRAICAS</v>
      </c>
      <c r="K1011">
        <v>10</v>
      </c>
      <c r="L1011">
        <v>1</v>
      </c>
      <c r="M1011">
        <v>9</v>
      </c>
      <c r="N1011">
        <f t="shared" si="75"/>
        <v>1</v>
      </c>
      <c r="O1011">
        <f t="shared" si="76"/>
        <v>7</v>
      </c>
      <c r="P1011" t="str">
        <f t="shared" si="77"/>
        <v>OK</v>
      </c>
      <c r="Q1011">
        <f t="shared" si="79"/>
        <v>0</v>
      </c>
      <c r="R1011">
        <f t="shared" si="78"/>
        <v>1</v>
      </c>
      <c r="S1011" t="str">
        <f>IF(CompartenDetalle!G1011="","",IF(ISNUMBER(SEARCH("DOBLE GRADO",G1011)),"","1"))</f>
        <v/>
      </c>
      <c r="T1011" t="str">
        <f>IF(N1011=CompartenDetalle!N1011,"","*")</f>
        <v/>
      </c>
      <c r="U1011" t="str">
        <f>IF(O1011=CompartenDetalle!O1011,"","*")</f>
        <v/>
      </c>
      <c r="V1011" t="str">
        <f>IF(P1011=CompartenDetalle!P1011,"","*")</f>
        <v/>
      </c>
      <c r="W1011" t="str">
        <f>IF(Q1011=CompartenDetalle!Q1011,"","*")</f>
        <v/>
      </c>
      <c r="X1011" t="str">
        <f>IF(R1011=CompartenDetalle!R1011,"","*")</f>
        <v/>
      </c>
      <c r="Y1011" t="str">
        <f>IF(S1011=CompartenDetalle!S1011,"","*")</f>
        <v/>
      </c>
    </row>
    <row r="1012" spans="4:25" hidden="1">
      <c r="D1012" t="str">
        <f>_xlfn.CONCAT(CompartenDetalle!C1012," - ",CompartenDetalle!D1012," - ",CompartenDetalle!E1012)</f>
        <v>1 - 2347006 - ESTRUCTURAS ALGEBRAICAS</v>
      </c>
      <c r="G1012" t="str">
        <f>CompartenDetalle!G1012</f>
        <v>DOBLE GRADO EN INGENIERIA DEL SOFTWARE Y MATEMATICAS (MOSTOLES) II</v>
      </c>
      <c r="I1012" t="str">
        <f>_xlfn.CONCAT(CompartenDetalle!H1012," - ",CompartenDetalle!I1012," - ",CompartenDetalle!J1012)</f>
        <v>1 - 2316011 - ESTRUCTURAS ALGEBRAICAS</v>
      </c>
      <c r="K1012">
        <v>15</v>
      </c>
      <c r="L1012">
        <v>6</v>
      </c>
      <c r="M1012">
        <v>9</v>
      </c>
      <c r="N1012">
        <f t="shared" si="75"/>
        <v>1</v>
      </c>
      <c r="O1012">
        <f t="shared" si="76"/>
        <v>7</v>
      </c>
      <c r="P1012" t="str">
        <f t="shared" si="77"/>
        <v>OK</v>
      </c>
      <c r="Q1012">
        <f t="shared" si="79"/>
        <v>0</v>
      </c>
      <c r="R1012">
        <f t="shared" si="78"/>
        <v>1</v>
      </c>
      <c r="S1012" t="str">
        <f>IF(CompartenDetalle!G1012="","",IF(ISNUMBER(SEARCH("DOBLE GRADO",G1012)),"","1"))</f>
        <v/>
      </c>
      <c r="T1012" t="str">
        <f>IF(N1012=CompartenDetalle!N1012,"","*")</f>
        <v/>
      </c>
      <c r="U1012" t="str">
        <f>IF(O1012=CompartenDetalle!O1012,"","*")</f>
        <v/>
      </c>
      <c r="V1012" t="str">
        <f>IF(P1012=CompartenDetalle!P1012,"","*")</f>
        <v/>
      </c>
      <c r="W1012" t="str">
        <f>IF(Q1012=CompartenDetalle!Q1012,"","*")</f>
        <v/>
      </c>
      <c r="X1012" t="str">
        <f>IF(R1012=CompartenDetalle!R1012,"","*")</f>
        <v/>
      </c>
      <c r="Y1012" t="str">
        <f>IF(S1012=CompartenDetalle!S1012,"","*")</f>
        <v/>
      </c>
    </row>
    <row r="1013" spans="4:25" hidden="1">
      <c r="D1013" t="str">
        <f>_xlfn.CONCAT(CompartenDetalle!C1013," - ",CompartenDetalle!D1013," - ",CompartenDetalle!E1013)</f>
        <v>1 - 2347006 - ESTRUCTURAS ALGEBRAICAS</v>
      </c>
      <c r="G1013" t="str">
        <f>CompartenDetalle!G1013</f>
        <v>DOBLE GRADO EN EDUCACION PRIMARIA Y MATEMATICAS (MOSTOLES)</v>
      </c>
      <c r="I1013" t="str">
        <f>_xlfn.CONCAT(CompartenDetalle!H1013," - ",CompartenDetalle!I1013," - ",CompartenDetalle!J1013)</f>
        <v>2 - 2348021 - ESTRUCTURAS ALGEBRAICAS</v>
      </c>
      <c r="K1013">
        <v>9</v>
      </c>
      <c r="L1013">
        <v>8</v>
      </c>
      <c r="M1013">
        <v>1</v>
      </c>
      <c r="N1013">
        <f t="shared" si="75"/>
        <v>1</v>
      </c>
      <c r="O1013">
        <f t="shared" si="76"/>
        <v>7</v>
      </c>
      <c r="P1013" t="str">
        <f t="shared" si="77"/>
        <v>OK</v>
      </c>
      <c r="Q1013">
        <f t="shared" si="79"/>
        <v>0</v>
      </c>
      <c r="R1013">
        <f t="shared" si="78"/>
        <v>0</v>
      </c>
      <c r="S1013" t="str">
        <f>IF(CompartenDetalle!G1013="","",IF(ISNUMBER(SEARCH("DOBLE GRADO",G1013)),"","1"))</f>
        <v/>
      </c>
      <c r="T1013" t="str">
        <f>IF(N1013=CompartenDetalle!N1013,"","*")</f>
        <v/>
      </c>
      <c r="U1013" t="str">
        <f>IF(O1013=CompartenDetalle!O1013,"","*")</f>
        <v/>
      </c>
      <c r="V1013" t="str">
        <f>IF(P1013=CompartenDetalle!P1013,"","*")</f>
        <v/>
      </c>
      <c r="W1013" t="str">
        <f>IF(Q1013=CompartenDetalle!Q1013,"","*")</f>
        <v/>
      </c>
      <c r="X1013" t="str">
        <f>IF(R1013=CompartenDetalle!R1013,"","*")</f>
        <v/>
      </c>
      <c r="Y1013" t="str">
        <f>IF(S1013=CompartenDetalle!S1013,"","*")</f>
        <v/>
      </c>
    </row>
    <row r="1014" spans="4:25" hidden="1">
      <c r="D1014" t="str">
        <f>_xlfn.CONCAT(CompartenDetalle!C1014," - ",CompartenDetalle!D1014," - ",CompartenDetalle!E1014)</f>
        <v>1 - 2347006 - ESTRUCTURAS ALGEBRAICAS</v>
      </c>
      <c r="G1014">
        <f>CompartenDetalle!G1014</f>
        <v>0</v>
      </c>
      <c r="I1014" t="str">
        <f>_xlfn.CONCAT(CompartenDetalle!H1014," - ",CompartenDetalle!I1014," - ",CompartenDetalle!J1014)</f>
        <v xml:space="preserve"> -  - </v>
      </c>
      <c r="K1014">
        <v>41</v>
      </c>
      <c r="L1014">
        <v>21</v>
      </c>
      <c r="M1014">
        <v>20</v>
      </c>
      <c r="N1014">
        <f t="shared" si="75"/>
        <v>0</v>
      </c>
      <c r="O1014">
        <f t="shared" si="76"/>
        <v>7</v>
      </c>
      <c r="P1014" t="str">
        <f t="shared" si="77"/>
        <v>OK</v>
      </c>
      <c r="Q1014">
        <f t="shared" si="79"/>
        <v>0</v>
      </c>
      <c r="R1014" t="str">
        <f t="shared" si="78"/>
        <v/>
      </c>
      <c r="S1014" t="str">
        <f>IF(CompartenDetalle!G1014="","",IF(ISNUMBER(SEARCH("DOBLE GRADO",G1014)),"","1"))</f>
        <v/>
      </c>
      <c r="T1014" t="str">
        <f>IF(N1014=CompartenDetalle!N1014,"","*")</f>
        <v/>
      </c>
      <c r="U1014" t="str">
        <f>IF(O1014=CompartenDetalle!O1014,"","*")</f>
        <v/>
      </c>
      <c r="V1014" t="str">
        <f>IF(P1014=CompartenDetalle!P1014,"","*")</f>
        <v/>
      </c>
      <c r="W1014" t="str">
        <f>IF(Q1014=CompartenDetalle!Q1014,"","*")</f>
        <v/>
      </c>
      <c r="X1014" t="str">
        <f>IF(R1014=CompartenDetalle!R1014,"","*")</f>
        <v/>
      </c>
      <c r="Y1014" t="str">
        <f>IF(S1014=CompartenDetalle!S1014,"","*")</f>
        <v/>
      </c>
    </row>
    <row r="1015" spans="4:25" hidden="1">
      <c r="D1015" t="str">
        <f>_xlfn.CONCAT(CompartenDetalle!C1015," - ",CompartenDetalle!D1015," - ",CompartenDetalle!E1015)</f>
        <v>1 - 2347007 - CALCULO</v>
      </c>
      <c r="G1015" t="str">
        <f>CompartenDetalle!G1015</f>
        <v>GRADO EN MATEMATICAS (MOSTOLES)</v>
      </c>
      <c r="I1015" t="str">
        <f>_xlfn.CONCAT(CompartenDetalle!H1015," - ",CompartenDetalle!I1015," - ",CompartenDetalle!J1015)</f>
        <v>1 - 2028007 - CALCULO</v>
      </c>
      <c r="K1015">
        <v>3</v>
      </c>
      <c r="L1015">
        <v>2</v>
      </c>
      <c r="M1015">
        <v>1</v>
      </c>
      <c r="N1015">
        <f t="shared" si="75"/>
        <v>1</v>
      </c>
      <c r="O1015">
        <f t="shared" si="76"/>
        <v>7</v>
      </c>
      <c r="P1015" t="str">
        <f t="shared" si="77"/>
        <v>OK</v>
      </c>
      <c r="Q1015">
        <f t="shared" si="79"/>
        <v>0</v>
      </c>
      <c r="R1015">
        <f t="shared" si="78"/>
        <v>1</v>
      </c>
      <c r="S1015" t="str">
        <f>IF(CompartenDetalle!G1015="","",IF(ISNUMBER(SEARCH("DOBLE GRADO",G1015)),"","1"))</f>
        <v>1</v>
      </c>
      <c r="T1015" t="str">
        <f>IF(N1015=CompartenDetalle!N1015,"","*")</f>
        <v/>
      </c>
      <c r="U1015" t="str">
        <f>IF(O1015=CompartenDetalle!O1015,"","*")</f>
        <v/>
      </c>
      <c r="V1015" t="str">
        <f>IF(P1015=CompartenDetalle!P1015,"","*")</f>
        <v/>
      </c>
      <c r="W1015" t="str">
        <f>IF(Q1015=CompartenDetalle!Q1015,"","*")</f>
        <v/>
      </c>
      <c r="X1015" t="str">
        <f>IF(R1015=CompartenDetalle!R1015,"","*")</f>
        <v/>
      </c>
      <c r="Y1015" t="str">
        <f>IF(S1015=CompartenDetalle!S1015,"","*")</f>
        <v/>
      </c>
    </row>
    <row r="1016" spans="4:25" hidden="1">
      <c r="D1016" t="str">
        <f>_xlfn.CONCAT(CompartenDetalle!C1016," - ",CompartenDetalle!D1016," - ",CompartenDetalle!E1016)</f>
        <v>1 - 2347007 - CALCULO</v>
      </c>
      <c r="G1016" t="str">
        <f>CompartenDetalle!G1016</f>
        <v>DOBLE GRADO EN EDUCACION PRIMARIA Y MATEMATICAS (MOSTOLES)</v>
      </c>
      <c r="I1016" t="str">
        <f>_xlfn.CONCAT(CompartenDetalle!H1016," - ",CompartenDetalle!I1016," - ",CompartenDetalle!J1016)</f>
        <v>1 - 2178010 - CALCULO</v>
      </c>
      <c r="K1016">
        <v>1</v>
      </c>
      <c r="L1016">
        <v>1</v>
      </c>
      <c r="M1016">
        <v>0</v>
      </c>
      <c r="N1016">
        <f t="shared" si="75"/>
        <v>1</v>
      </c>
      <c r="O1016">
        <f t="shared" si="76"/>
        <v>7</v>
      </c>
      <c r="P1016" t="str">
        <f t="shared" si="77"/>
        <v>OK</v>
      </c>
      <c r="Q1016">
        <f t="shared" si="79"/>
        <v>0</v>
      </c>
      <c r="R1016">
        <f t="shared" si="78"/>
        <v>0</v>
      </c>
      <c r="S1016" t="str">
        <f>IF(CompartenDetalle!G1016="","",IF(ISNUMBER(SEARCH("DOBLE GRADO",G1016)),"","1"))</f>
        <v/>
      </c>
      <c r="T1016" t="str">
        <f>IF(N1016=CompartenDetalle!N1016,"","*")</f>
        <v/>
      </c>
      <c r="U1016" t="str">
        <f>IF(O1016=CompartenDetalle!O1016,"","*")</f>
        <v/>
      </c>
      <c r="V1016" t="str">
        <f>IF(P1016=CompartenDetalle!P1016,"","*")</f>
        <v/>
      </c>
      <c r="W1016" t="str">
        <f>IF(Q1016=CompartenDetalle!Q1016,"","*")</f>
        <v/>
      </c>
      <c r="X1016" t="str">
        <f>IF(R1016=CompartenDetalle!R1016,"","*")</f>
        <v/>
      </c>
      <c r="Y1016" t="str">
        <f>IF(S1016=CompartenDetalle!S1016,"","*")</f>
        <v/>
      </c>
    </row>
    <row r="1017" spans="4:25" hidden="1">
      <c r="D1017" t="str">
        <f>_xlfn.CONCAT(CompartenDetalle!C1017," - ",CompartenDetalle!D1017," - ",CompartenDetalle!E1017)</f>
        <v>1 - 2347007 - CALCULO</v>
      </c>
      <c r="G1017" t="str">
        <f>CompartenDetalle!G1017</f>
        <v>DOBLE GRADO EN ECONOMIA Y MATEMATICAS (MOSTOLES)</v>
      </c>
      <c r="I1017" t="str">
        <f>_xlfn.CONCAT(CompartenDetalle!H1017," - ",CompartenDetalle!I1017," - ",CompartenDetalle!J1017)</f>
        <v>1 - 2299007 - CALCULO</v>
      </c>
      <c r="K1017">
        <v>15</v>
      </c>
      <c r="L1017">
        <v>9</v>
      </c>
      <c r="M1017">
        <v>6</v>
      </c>
      <c r="N1017">
        <f t="shared" si="75"/>
        <v>1</v>
      </c>
      <c r="O1017">
        <f t="shared" si="76"/>
        <v>7</v>
      </c>
      <c r="P1017" t="str">
        <f t="shared" si="77"/>
        <v>OK</v>
      </c>
      <c r="Q1017">
        <f t="shared" si="79"/>
        <v>0</v>
      </c>
      <c r="R1017">
        <f t="shared" si="78"/>
        <v>0</v>
      </c>
      <c r="S1017" t="str">
        <f>IF(CompartenDetalle!G1017="","",IF(ISNUMBER(SEARCH("DOBLE GRADO",G1017)),"","1"))</f>
        <v/>
      </c>
      <c r="T1017" t="str">
        <f>IF(N1017=CompartenDetalle!N1017,"","*")</f>
        <v/>
      </c>
      <c r="U1017" t="str">
        <f>IF(O1017=CompartenDetalle!O1017,"","*")</f>
        <v/>
      </c>
      <c r="V1017" t="str">
        <f>IF(P1017=CompartenDetalle!P1017,"","*")</f>
        <v/>
      </c>
      <c r="W1017" t="str">
        <f>IF(Q1017=CompartenDetalle!Q1017,"","*")</f>
        <v/>
      </c>
      <c r="X1017" t="str">
        <f>IF(R1017=CompartenDetalle!R1017,"","*")</f>
        <v/>
      </c>
      <c r="Y1017" t="str">
        <f>IF(S1017=CompartenDetalle!S1017,"","*")</f>
        <v/>
      </c>
    </row>
    <row r="1018" spans="4:25" hidden="1">
      <c r="D1018" t="str">
        <f>_xlfn.CONCAT(CompartenDetalle!C1018," - ",CompartenDetalle!D1018," - ",CompartenDetalle!E1018)</f>
        <v>1 - 2347007 - CALCULO</v>
      </c>
      <c r="G1018" t="str">
        <f>CompartenDetalle!G1018</f>
        <v>DOBLE GRADO EN INGENIERIA INFORMATICA Y MATEMATICAS (MOSTOLES) II</v>
      </c>
      <c r="I1018" t="str">
        <f>_xlfn.CONCAT(CompartenDetalle!H1018," - ",CompartenDetalle!I1018," - ",CompartenDetalle!J1018)</f>
        <v>1 - 2315010 - CALCULO</v>
      </c>
      <c r="K1018">
        <v>10</v>
      </c>
      <c r="L1018">
        <v>1</v>
      </c>
      <c r="M1018">
        <v>9</v>
      </c>
      <c r="N1018">
        <f t="shared" si="75"/>
        <v>1</v>
      </c>
      <c r="O1018">
        <f t="shared" si="76"/>
        <v>7</v>
      </c>
      <c r="P1018" t="str">
        <f t="shared" si="77"/>
        <v>OK</v>
      </c>
      <c r="Q1018">
        <f t="shared" si="79"/>
        <v>0</v>
      </c>
      <c r="R1018">
        <f t="shared" si="78"/>
        <v>1</v>
      </c>
      <c r="S1018" t="str">
        <f>IF(CompartenDetalle!G1018="","",IF(ISNUMBER(SEARCH("DOBLE GRADO",G1018)),"","1"))</f>
        <v/>
      </c>
      <c r="T1018" t="str">
        <f>IF(N1018=CompartenDetalle!N1018,"","*")</f>
        <v/>
      </c>
      <c r="U1018" t="str">
        <f>IF(O1018=CompartenDetalle!O1018,"","*")</f>
        <v/>
      </c>
      <c r="V1018" t="str">
        <f>IF(P1018=CompartenDetalle!P1018,"","*")</f>
        <v/>
      </c>
      <c r="W1018" t="str">
        <f>IF(Q1018=CompartenDetalle!Q1018,"","*")</f>
        <v/>
      </c>
      <c r="X1018" t="str">
        <f>IF(R1018=CompartenDetalle!R1018,"","*")</f>
        <v/>
      </c>
      <c r="Y1018" t="str">
        <f>IF(S1018=CompartenDetalle!S1018,"","*")</f>
        <v/>
      </c>
    </row>
    <row r="1019" spans="4:25" hidden="1">
      <c r="D1019" t="str">
        <f>_xlfn.CONCAT(CompartenDetalle!C1019," - ",CompartenDetalle!D1019," - ",CompartenDetalle!E1019)</f>
        <v>1 - 2347007 - CALCULO</v>
      </c>
      <c r="G1019" t="str">
        <f>CompartenDetalle!G1019</f>
        <v>DOBLE GRADO EN INGENIERIA DEL SOFTWARE Y MATEMATICAS (MOSTOLES) II</v>
      </c>
      <c r="I1019" t="str">
        <f>_xlfn.CONCAT(CompartenDetalle!H1019," - ",CompartenDetalle!I1019," - ",CompartenDetalle!J1019)</f>
        <v>1 - 2316010 - CALCULO</v>
      </c>
      <c r="K1019">
        <v>11</v>
      </c>
      <c r="L1019">
        <v>3</v>
      </c>
      <c r="M1019">
        <v>8</v>
      </c>
      <c r="N1019">
        <f t="shared" si="75"/>
        <v>1</v>
      </c>
      <c r="O1019">
        <f t="shared" si="76"/>
        <v>7</v>
      </c>
      <c r="P1019" t="str">
        <f t="shared" si="77"/>
        <v>OK</v>
      </c>
      <c r="Q1019">
        <f t="shared" si="79"/>
        <v>0</v>
      </c>
      <c r="R1019">
        <f t="shared" si="78"/>
        <v>1</v>
      </c>
      <c r="S1019" t="str">
        <f>IF(CompartenDetalle!G1019="","",IF(ISNUMBER(SEARCH("DOBLE GRADO",G1019)),"","1"))</f>
        <v/>
      </c>
      <c r="T1019" t="str">
        <f>IF(N1019=CompartenDetalle!N1019,"","*")</f>
        <v/>
      </c>
      <c r="U1019" t="str">
        <f>IF(O1019=CompartenDetalle!O1019,"","*")</f>
        <v/>
      </c>
      <c r="V1019" t="str">
        <f>IF(P1019=CompartenDetalle!P1019,"","*")</f>
        <v/>
      </c>
      <c r="W1019" t="str">
        <f>IF(Q1019=CompartenDetalle!Q1019,"","*")</f>
        <v/>
      </c>
      <c r="X1019" t="str">
        <f>IF(R1019=CompartenDetalle!R1019,"","*")</f>
        <v/>
      </c>
      <c r="Y1019" t="str">
        <f>IF(S1019=CompartenDetalle!S1019,"","*")</f>
        <v/>
      </c>
    </row>
    <row r="1020" spans="4:25" hidden="1">
      <c r="D1020" t="str">
        <f>_xlfn.CONCAT(CompartenDetalle!C1020," - ",CompartenDetalle!D1020," - ",CompartenDetalle!E1020)</f>
        <v>1 - 2347007 - CALCULO</v>
      </c>
      <c r="G1020" t="str">
        <f>CompartenDetalle!G1020</f>
        <v>DOBLE GRADO EN EDUCACION PRIMARIA Y MATEMATICAS (MOSTOLES)</v>
      </c>
      <c r="I1020" t="str">
        <f>_xlfn.CONCAT(CompartenDetalle!H1020," - ",CompartenDetalle!I1020," - ",CompartenDetalle!J1020)</f>
        <v>1 - 2348010 - CALCULO</v>
      </c>
      <c r="K1020">
        <v>11</v>
      </c>
      <c r="L1020">
        <v>9</v>
      </c>
      <c r="M1020">
        <v>2</v>
      </c>
      <c r="N1020">
        <f t="shared" si="75"/>
        <v>1</v>
      </c>
      <c r="O1020">
        <f t="shared" si="76"/>
        <v>7</v>
      </c>
      <c r="P1020" t="str">
        <f t="shared" si="77"/>
        <v>OK</v>
      </c>
      <c r="Q1020">
        <f t="shared" si="79"/>
        <v>0</v>
      </c>
      <c r="R1020">
        <f t="shared" si="78"/>
        <v>0</v>
      </c>
      <c r="S1020" t="str">
        <f>IF(CompartenDetalle!G1020="","",IF(ISNUMBER(SEARCH("DOBLE GRADO",G1020)),"","1"))</f>
        <v/>
      </c>
      <c r="T1020" t="str">
        <f>IF(N1020=CompartenDetalle!N1020,"","*")</f>
        <v/>
      </c>
      <c r="U1020" t="str">
        <f>IF(O1020=CompartenDetalle!O1020,"","*")</f>
        <v/>
      </c>
      <c r="V1020" t="str">
        <f>IF(P1020=CompartenDetalle!P1020,"","*")</f>
        <v/>
      </c>
      <c r="W1020" t="str">
        <f>IF(Q1020=CompartenDetalle!Q1020,"","*")</f>
        <v/>
      </c>
      <c r="X1020" t="str">
        <f>IF(R1020=CompartenDetalle!R1020,"","*")</f>
        <v/>
      </c>
      <c r="Y1020" t="str">
        <f>IF(S1020=CompartenDetalle!S1020,"","*")</f>
        <v/>
      </c>
    </row>
    <row r="1021" spans="4:25" hidden="1">
      <c r="D1021" t="str">
        <f>_xlfn.CONCAT(CompartenDetalle!C1021," - ",CompartenDetalle!D1021," - ",CompartenDetalle!E1021)</f>
        <v>1 - 2347007 - CALCULO</v>
      </c>
      <c r="G1021">
        <f>CompartenDetalle!G1021</f>
        <v>0</v>
      </c>
      <c r="I1021" t="str">
        <f>_xlfn.CONCAT(CompartenDetalle!H1021," - ",CompartenDetalle!I1021," - ",CompartenDetalle!J1021)</f>
        <v xml:space="preserve"> -  - </v>
      </c>
      <c r="K1021">
        <v>39</v>
      </c>
      <c r="L1021">
        <v>19</v>
      </c>
      <c r="M1021">
        <v>20</v>
      </c>
      <c r="N1021">
        <f t="shared" si="75"/>
        <v>0</v>
      </c>
      <c r="O1021">
        <f t="shared" si="76"/>
        <v>7</v>
      </c>
      <c r="P1021" t="str">
        <f t="shared" si="77"/>
        <v>OK</v>
      </c>
      <c r="Q1021">
        <f t="shared" si="79"/>
        <v>0</v>
      </c>
      <c r="R1021" t="str">
        <f t="shared" si="78"/>
        <v/>
      </c>
      <c r="S1021" t="str">
        <f>IF(CompartenDetalle!G1021="","",IF(ISNUMBER(SEARCH("DOBLE GRADO",G1021)),"","1"))</f>
        <v/>
      </c>
      <c r="T1021" t="str">
        <f>IF(N1021=CompartenDetalle!N1021,"","*")</f>
        <v/>
      </c>
      <c r="U1021" t="str">
        <f>IF(O1021=CompartenDetalle!O1021,"","*")</f>
        <v/>
      </c>
      <c r="V1021" t="str">
        <f>IF(P1021=CompartenDetalle!P1021,"","*")</f>
        <v/>
      </c>
      <c r="W1021" t="str">
        <f>IF(Q1021=CompartenDetalle!Q1021,"","*")</f>
        <v/>
      </c>
      <c r="X1021" t="str">
        <f>IF(R1021=CompartenDetalle!R1021,"","*")</f>
        <v/>
      </c>
      <c r="Y1021" t="str">
        <f>IF(S1021=CompartenDetalle!S1021,"","*")</f>
        <v/>
      </c>
    </row>
    <row r="1022" spans="4:25" hidden="1">
      <c r="D1022" t="str">
        <f>_xlfn.CONCAT(CompartenDetalle!C1022," - ",CompartenDetalle!D1022," - ",CompartenDetalle!E1022)</f>
        <v>1 - 2347008 - FUNDAMENTOS FISICOS</v>
      </c>
      <c r="G1022" t="str">
        <f>CompartenDetalle!G1022</f>
        <v>DOBLE GRADO EN ECONOMIA Y MATEMATICAS (MOSTOLES)</v>
      </c>
      <c r="I1022" t="str">
        <f>_xlfn.CONCAT(CompartenDetalle!H1022," - ",CompartenDetalle!I1022," - ",CompartenDetalle!J1022)</f>
        <v>1 - 2299010 - FUNDAMENTOS FISICOS</v>
      </c>
      <c r="K1022">
        <v>10</v>
      </c>
      <c r="L1022">
        <v>7</v>
      </c>
      <c r="M1022">
        <v>3</v>
      </c>
      <c r="N1022">
        <f t="shared" si="75"/>
        <v>1</v>
      </c>
      <c r="O1022">
        <f t="shared" si="76"/>
        <v>3</v>
      </c>
      <c r="P1022" t="str">
        <f t="shared" si="77"/>
        <v>OK</v>
      </c>
      <c r="Q1022">
        <f t="shared" si="79"/>
        <v>0</v>
      </c>
      <c r="R1022">
        <f t="shared" si="78"/>
        <v>0</v>
      </c>
      <c r="S1022" t="str">
        <f>IF(CompartenDetalle!G1022="","",IF(ISNUMBER(SEARCH("DOBLE GRADO",G1022)),"","1"))</f>
        <v/>
      </c>
      <c r="T1022" t="str">
        <f>IF(N1022=CompartenDetalle!N1022,"","*")</f>
        <v/>
      </c>
      <c r="U1022" t="str">
        <f>IF(O1022=CompartenDetalle!O1022,"","*")</f>
        <v/>
      </c>
      <c r="V1022" t="str">
        <f>IF(P1022=CompartenDetalle!P1022,"","*")</f>
        <v/>
      </c>
      <c r="W1022" t="str">
        <f>IF(Q1022=CompartenDetalle!Q1022,"","*")</f>
        <v/>
      </c>
      <c r="X1022" t="str">
        <f>IF(R1022=CompartenDetalle!R1022,"","*")</f>
        <v/>
      </c>
      <c r="Y1022" t="str">
        <f>IF(S1022=CompartenDetalle!S1022,"","*")</f>
        <v/>
      </c>
    </row>
    <row r="1023" spans="4:25" hidden="1">
      <c r="D1023" t="str">
        <f>_xlfn.CONCAT(CompartenDetalle!C1023," - ",CompartenDetalle!D1023," - ",CompartenDetalle!E1023)</f>
        <v>1 - 2347008 - FUNDAMENTOS FISICOS</v>
      </c>
      <c r="G1023" t="str">
        <f>CompartenDetalle!G1023</f>
        <v>DOBLE GRADO EN EDUCACION PRIMARIA Y MATEMATICAS (MOSTOLES)</v>
      </c>
      <c r="I1023" t="str">
        <f>_xlfn.CONCAT(CompartenDetalle!H1023," - ",CompartenDetalle!I1023," - ",CompartenDetalle!J1023)</f>
        <v>2 - 2348013 - FUNDAMENTOS FISICOS</v>
      </c>
      <c r="K1023">
        <v>6</v>
      </c>
      <c r="L1023">
        <v>6</v>
      </c>
      <c r="M1023">
        <v>0</v>
      </c>
      <c r="N1023">
        <f t="shared" si="75"/>
        <v>1</v>
      </c>
      <c r="O1023">
        <f t="shared" si="76"/>
        <v>3</v>
      </c>
      <c r="P1023" t="str">
        <f t="shared" si="77"/>
        <v>OK</v>
      </c>
      <c r="Q1023">
        <f t="shared" si="79"/>
        <v>0</v>
      </c>
      <c r="R1023">
        <f t="shared" si="78"/>
        <v>0</v>
      </c>
      <c r="S1023" t="str">
        <f>IF(CompartenDetalle!G1023="","",IF(ISNUMBER(SEARCH("DOBLE GRADO",G1023)),"","1"))</f>
        <v/>
      </c>
      <c r="T1023" t="str">
        <f>IF(N1023=CompartenDetalle!N1023,"","*")</f>
        <v/>
      </c>
      <c r="U1023" t="str">
        <f>IF(O1023=CompartenDetalle!O1023,"","*")</f>
        <v/>
      </c>
      <c r="V1023" t="str">
        <f>IF(P1023=CompartenDetalle!P1023,"","*")</f>
        <v/>
      </c>
      <c r="W1023" t="str">
        <f>IF(Q1023=CompartenDetalle!Q1023,"","*")</f>
        <v/>
      </c>
      <c r="X1023" t="str">
        <f>IF(R1023=CompartenDetalle!R1023,"","*")</f>
        <v/>
      </c>
      <c r="Y1023" t="str">
        <f>IF(S1023=CompartenDetalle!S1023,"","*")</f>
        <v/>
      </c>
    </row>
    <row r="1024" spans="4:25" hidden="1">
      <c r="D1024" t="str">
        <f>_xlfn.CONCAT(CompartenDetalle!C1024," - ",CompartenDetalle!D1024," - ",CompartenDetalle!E1024)</f>
        <v>1 - 2347008 - FUNDAMENTOS FISICOS</v>
      </c>
      <c r="G1024">
        <f>CompartenDetalle!G1024</f>
        <v>0</v>
      </c>
      <c r="I1024" t="str">
        <f>_xlfn.CONCAT(CompartenDetalle!H1024," - ",CompartenDetalle!I1024," - ",CompartenDetalle!J1024)</f>
        <v xml:space="preserve"> -  - </v>
      </c>
      <c r="K1024">
        <v>35</v>
      </c>
      <c r="L1024">
        <v>18</v>
      </c>
      <c r="M1024">
        <v>17</v>
      </c>
      <c r="N1024">
        <f t="shared" si="75"/>
        <v>0</v>
      </c>
      <c r="O1024">
        <f t="shared" si="76"/>
        <v>3</v>
      </c>
      <c r="P1024" t="str">
        <f t="shared" si="77"/>
        <v>OK</v>
      </c>
      <c r="Q1024">
        <f t="shared" si="79"/>
        <v>0</v>
      </c>
      <c r="R1024" t="str">
        <f t="shared" si="78"/>
        <v/>
      </c>
      <c r="S1024" t="str">
        <f>IF(CompartenDetalle!G1024="","",IF(ISNUMBER(SEARCH("DOBLE GRADO",G1024)),"","1"))</f>
        <v/>
      </c>
      <c r="T1024" t="str">
        <f>IF(N1024=CompartenDetalle!N1024,"","*")</f>
        <v/>
      </c>
      <c r="U1024" t="str">
        <f>IF(O1024=CompartenDetalle!O1024,"","*")</f>
        <v/>
      </c>
      <c r="V1024" t="str">
        <f>IF(P1024=CompartenDetalle!P1024,"","*")</f>
        <v/>
      </c>
      <c r="W1024" t="str">
        <f>IF(Q1024=CompartenDetalle!Q1024,"","*")</f>
        <v/>
      </c>
      <c r="X1024" t="str">
        <f>IF(R1024=CompartenDetalle!R1024,"","*")</f>
        <v/>
      </c>
      <c r="Y1024" t="str">
        <f>IF(S1024=CompartenDetalle!S1024,"","*")</f>
        <v/>
      </c>
    </row>
    <row r="1025" spans="4:25" hidden="1">
      <c r="D1025" t="str">
        <f>_xlfn.CONCAT(CompartenDetalle!C1025," - ",CompartenDetalle!D1025," - ",CompartenDetalle!E1025)</f>
        <v>1 - 2347009 - ETICA, LEGISLACION Y PROTECCION DE DATOS</v>
      </c>
      <c r="G1025">
        <f>CompartenDetalle!G1025</f>
        <v>0</v>
      </c>
      <c r="I1025" t="str">
        <f>_xlfn.CONCAT(CompartenDetalle!H1025," - ",CompartenDetalle!I1025," - ",CompartenDetalle!J1025)</f>
        <v xml:space="preserve"> -  - </v>
      </c>
      <c r="K1025">
        <v>34</v>
      </c>
      <c r="L1025">
        <v>17</v>
      </c>
      <c r="M1025">
        <v>17</v>
      </c>
      <c r="N1025">
        <f t="shared" si="75"/>
        <v>0</v>
      </c>
      <c r="O1025">
        <f t="shared" si="76"/>
        <v>1</v>
      </c>
      <c r="P1025" t="str">
        <f t="shared" si="77"/>
        <v>OK</v>
      </c>
      <c r="Q1025">
        <f t="shared" si="79"/>
        <v>0</v>
      </c>
      <c r="R1025" t="str">
        <f t="shared" si="78"/>
        <v/>
      </c>
      <c r="S1025" t="str">
        <f>IF(CompartenDetalle!G1025="","",IF(ISNUMBER(SEARCH("DOBLE GRADO",G1025)),"","1"))</f>
        <v/>
      </c>
      <c r="T1025" t="str">
        <f>IF(N1025=CompartenDetalle!N1025,"","*")</f>
        <v/>
      </c>
      <c r="U1025" t="str">
        <f>IF(O1025=CompartenDetalle!O1025,"","*")</f>
        <v/>
      </c>
      <c r="V1025" t="str">
        <f>IF(P1025=CompartenDetalle!P1025,"","*")</f>
        <v/>
      </c>
      <c r="W1025" t="str">
        <f>IF(Q1025=CompartenDetalle!Q1025,"","*")</f>
        <v/>
      </c>
      <c r="X1025" t="str">
        <f>IF(R1025=CompartenDetalle!R1025,"","*")</f>
        <v/>
      </c>
      <c r="Y1025" t="str">
        <f>IF(S1025=CompartenDetalle!S1025,"","*")</f>
        <v/>
      </c>
    </row>
    <row r="1026" spans="4:25" hidden="1">
      <c r="D1026" t="str">
        <f>_xlfn.CONCAT(CompartenDetalle!C1026," - ",CompartenDetalle!D1026," - ",CompartenDetalle!E1026)</f>
        <v>1 - 2347010 - PROBABILIDAD</v>
      </c>
      <c r="G1026" t="str">
        <f>CompartenDetalle!G1026</f>
        <v>DOBLE GRADO EN ECONOMIA Y MATEMATICAS (MOSTOLES)</v>
      </c>
      <c r="I1026" t="str">
        <f>_xlfn.CONCAT(CompartenDetalle!H1026," - ",CompartenDetalle!I1026," - ",CompartenDetalle!J1026)</f>
        <v>2 - 2299020 - PROBABILIDAD</v>
      </c>
      <c r="K1026">
        <v>4</v>
      </c>
      <c r="L1026">
        <v>3</v>
      </c>
      <c r="M1026">
        <v>1</v>
      </c>
      <c r="N1026">
        <f t="shared" si="75"/>
        <v>1</v>
      </c>
      <c r="O1026">
        <f t="shared" si="76"/>
        <v>5</v>
      </c>
      <c r="P1026" t="str">
        <f t="shared" si="77"/>
        <v>OK</v>
      </c>
      <c r="Q1026">
        <f t="shared" si="79"/>
        <v>0</v>
      </c>
      <c r="R1026">
        <f t="shared" si="78"/>
        <v>0</v>
      </c>
      <c r="S1026" t="str">
        <f>IF(CompartenDetalle!G1026="","",IF(ISNUMBER(SEARCH("DOBLE GRADO",G1026)),"","1"))</f>
        <v/>
      </c>
      <c r="T1026" t="str">
        <f>IF(N1026=CompartenDetalle!N1026,"","*")</f>
        <v/>
      </c>
      <c r="U1026" t="str">
        <f>IF(O1026=CompartenDetalle!O1026,"","*")</f>
        <v/>
      </c>
      <c r="V1026" t="str">
        <f>IF(P1026=CompartenDetalle!P1026,"","*")</f>
        <v/>
      </c>
      <c r="W1026" t="str">
        <f>IF(Q1026=CompartenDetalle!Q1026,"","*")</f>
        <v/>
      </c>
      <c r="X1026" t="str">
        <f>IF(R1026=CompartenDetalle!R1026,"","*")</f>
        <v/>
      </c>
      <c r="Y1026" t="str">
        <f>IF(S1026=CompartenDetalle!S1026,"","*")</f>
        <v/>
      </c>
    </row>
    <row r="1027" spans="4:25" hidden="1">
      <c r="D1027" t="str">
        <f>_xlfn.CONCAT(CompartenDetalle!C1027," - ",CompartenDetalle!D1027," - ",CompartenDetalle!E1027)</f>
        <v>1 - 2347010 - PROBABILIDAD</v>
      </c>
      <c r="G1027" t="str">
        <f>CompartenDetalle!G1027</f>
        <v>DOBLE GRADO EN INGENIERIA INFORMATICA Y MATEMATICAS (MOSTOLES) II</v>
      </c>
      <c r="I1027" t="str">
        <f>_xlfn.CONCAT(CompartenDetalle!H1027," - ",CompartenDetalle!I1027," - ",CompartenDetalle!J1027)</f>
        <v>3 - 2315034 - PROBABILIDAD</v>
      </c>
      <c r="K1027">
        <v>5</v>
      </c>
      <c r="L1027">
        <v>1</v>
      </c>
      <c r="M1027">
        <v>4</v>
      </c>
      <c r="N1027">
        <f t="shared" ref="N1027:N1090" si="80">IF(I1027&lt;&gt;" -  - ",COUNTIF($I$2:$I$1176,I1027),0)</f>
        <v>1</v>
      </c>
      <c r="O1027">
        <f t="shared" ref="O1027:O1090" si="81">COUNTIF($D$2:$D$1176,D1027)</f>
        <v>5</v>
      </c>
      <c r="P1027" t="str">
        <f t="shared" ref="P1027:P1090" si="82">IF(I1027=D1027,1,"OK")</f>
        <v>OK</v>
      </c>
      <c r="Q1027">
        <f t="shared" si="79"/>
        <v>0</v>
      </c>
      <c r="R1027">
        <f t="shared" ref="R1027:R1090" si="83">IF(I1027=" -  - ","",COUNTIF($D$2:$D$1176,I1027))</f>
        <v>1</v>
      </c>
      <c r="S1027" t="str">
        <f>IF(CompartenDetalle!G1027="","",IF(ISNUMBER(SEARCH("DOBLE GRADO",G1027)),"","1"))</f>
        <v/>
      </c>
      <c r="T1027" t="str">
        <f>IF(N1027=CompartenDetalle!N1027,"","*")</f>
        <v/>
      </c>
      <c r="U1027" t="str">
        <f>IF(O1027=CompartenDetalle!O1027,"","*")</f>
        <v/>
      </c>
      <c r="V1027" t="str">
        <f>IF(P1027=CompartenDetalle!P1027,"","*")</f>
        <v/>
      </c>
      <c r="W1027" t="str">
        <f>IF(Q1027=CompartenDetalle!Q1027,"","*")</f>
        <v/>
      </c>
      <c r="X1027" t="str">
        <f>IF(R1027=CompartenDetalle!R1027,"","*")</f>
        <v/>
      </c>
      <c r="Y1027" t="str">
        <f>IF(S1027=CompartenDetalle!S1027,"","*")</f>
        <v/>
      </c>
    </row>
    <row r="1028" spans="4:25" hidden="1">
      <c r="D1028" t="str">
        <f>_xlfn.CONCAT(CompartenDetalle!C1028," - ",CompartenDetalle!D1028," - ",CompartenDetalle!E1028)</f>
        <v>1 - 2347010 - PROBABILIDAD</v>
      </c>
      <c r="G1028" t="str">
        <f>CompartenDetalle!G1028</f>
        <v>DOBLE GRADO EN INGENIERIA DEL SOFTWARE Y MATEMATICAS (MOSTOLES) II</v>
      </c>
      <c r="I1028" t="str">
        <f>_xlfn.CONCAT(CompartenDetalle!H1028," - ",CompartenDetalle!I1028," - ",CompartenDetalle!J1028)</f>
        <v>3 - 2316033 - PROBABILIDAD</v>
      </c>
      <c r="K1028">
        <v>8</v>
      </c>
      <c r="L1028">
        <v>1</v>
      </c>
      <c r="M1028">
        <v>7</v>
      </c>
      <c r="N1028">
        <f t="shared" si="80"/>
        <v>1</v>
      </c>
      <c r="O1028">
        <f t="shared" si="81"/>
        <v>5</v>
      </c>
      <c r="P1028" t="str">
        <f t="shared" si="82"/>
        <v>OK</v>
      </c>
      <c r="Q1028">
        <f t="shared" ref="Q1028:Q1091" si="84">COUNTIF($I$2:$I$1176,D1028)</f>
        <v>0</v>
      </c>
      <c r="R1028">
        <f t="shared" si="83"/>
        <v>1</v>
      </c>
      <c r="S1028" t="str">
        <f>IF(CompartenDetalle!G1028="","",IF(ISNUMBER(SEARCH("DOBLE GRADO",G1028)),"","1"))</f>
        <v/>
      </c>
      <c r="T1028" t="str">
        <f>IF(N1028=CompartenDetalle!N1028,"","*")</f>
        <v/>
      </c>
      <c r="U1028" t="str">
        <f>IF(O1028=CompartenDetalle!O1028,"","*")</f>
        <v/>
      </c>
      <c r="V1028" t="str">
        <f>IF(P1028=CompartenDetalle!P1028,"","*")</f>
        <v/>
      </c>
      <c r="W1028" t="str">
        <f>IF(Q1028=CompartenDetalle!Q1028,"","*")</f>
        <v/>
      </c>
      <c r="X1028" t="str">
        <f>IF(R1028=CompartenDetalle!R1028,"","*")</f>
        <v/>
      </c>
      <c r="Y1028" t="str">
        <f>IF(S1028=CompartenDetalle!S1028,"","*")</f>
        <v/>
      </c>
    </row>
    <row r="1029" spans="4:25" hidden="1">
      <c r="D1029" t="str">
        <f>_xlfn.CONCAT(CompartenDetalle!C1029," - ",CompartenDetalle!D1029," - ",CompartenDetalle!E1029)</f>
        <v>1 - 2347010 - PROBABILIDAD</v>
      </c>
      <c r="G1029" t="str">
        <f>CompartenDetalle!G1029</f>
        <v>DOBLE GRADO EN EDUCACION PRIMARIA Y MATEMATICAS (MOSTOLES)</v>
      </c>
      <c r="I1029" t="str">
        <f>_xlfn.CONCAT(CompartenDetalle!H1029," - ",CompartenDetalle!I1029," - ",CompartenDetalle!J1029)</f>
        <v>2 - 2348033 - PROBABILIDAD</v>
      </c>
      <c r="K1029">
        <v>7</v>
      </c>
      <c r="L1029">
        <v>6</v>
      </c>
      <c r="M1029">
        <v>1</v>
      </c>
      <c r="N1029">
        <f t="shared" si="80"/>
        <v>1</v>
      </c>
      <c r="O1029">
        <f t="shared" si="81"/>
        <v>5</v>
      </c>
      <c r="P1029" t="str">
        <f t="shared" si="82"/>
        <v>OK</v>
      </c>
      <c r="Q1029">
        <f t="shared" si="84"/>
        <v>0</v>
      </c>
      <c r="R1029">
        <f t="shared" si="83"/>
        <v>0</v>
      </c>
      <c r="S1029" t="str">
        <f>IF(CompartenDetalle!G1029="","",IF(ISNUMBER(SEARCH("DOBLE GRADO",G1029)),"","1"))</f>
        <v/>
      </c>
      <c r="T1029" t="str">
        <f>IF(N1029=CompartenDetalle!N1029,"","*")</f>
        <v/>
      </c>
      <c r="U1029" t="str">
        <f>IF(O1029=CompartenDetalle!O1029,"","*")</f>
        <v/>
      </c>
      <c r="V1029" t="str">
        <f>IF(P1029=CompartenDetalle!P1029,"","*")</f>
        <v/>
      </c>
      <c r="W1029" t="str">
        <f>IF(Q1029=CompartenDetalle!Q1029,"","*")</f>
        <v/>
      </c>
      <c r="X1029" t="str">
        <f>IF(R1029=CompartenDetalle!R1029,"","*")</f>
        <v/>
      </c>
      <c r="Y1029" t="str">
        <f>IF(S1029=CompartenDetalle!S1029,"","*")</f>
        <v/>
      </c>
    </row>
    <row r="1030" spans="4:25" hidden="1">
      <c r="D1030" t="str">
        <f>_xlfn.CONCAT(CompartenDetalle!C1030," - ",CompartenDetalle!D1030," - ",CompartenDetalle!E1030)</f>
        <v>1 - 2347010 - PROBABILIDAD</v>
      </c>
      <c r="G1030">
        <f>CompartenDetalle!G1030</f>
        <v>0</v>
      </c>
      <c r="I1030" t="str">
        <f>_xlfn.CONCAT(CompartenDetalle!H1030," - ",CompartenDetalle!I1030," - ",CompartenDetalle!J1030)</f>
        <v xml:space="preserve"> -  - </v>
      </c>
      <c r="K1030">
        <v>35</v>
      </c>
      <c r="L1030">
        <v>18</v>
      </c>
      <c r="M1030">
        <v>17</v>
      </c>
      <c r="N1030">
        <f t="shared" si="80"/>
        <v>0</v>
      </c>
      <c r="O1030">
        <f t="shared" si="81"/>
        <v>5</v>
      </c>
      <c r="P1030" t="str">
        <f t="shared" si="82"/>
        <v>OK</v>
      </c>
      <c r="Q1030">
        <f t="shared" si="84"/>
        <v>0</v>
      </c>
      <c r="R1030" t="str">
        <f t="shared" si="83"/>
        <v/>
      </c>
      <c r="S1030" t="str">
        <f>IF(CompartenDetalle!G1030="","",IF(ISNUMBER(SEARCH("DOBLE GRADO",G1030)),"","1"))</f>
        <v/>
      </c>
      <c r="T1030" t="str">
        <f>IF(N1030=CompartenDetalle!N1030,"","*")</f>
        <v/>
      </c>
      <c r="U1030" t="str">
        <f>IF(O1030=CompartenDetalle!O1030,"","*")</f>
        <v/>
      </c>
      <c r="V1030" t="str">
        <f>IF(P1030=CompartenDetalle!P1030,"","*")</f>
        <v/>
      </c>
      <c r="W1030" t="str">
        <f>IF(Q1030=CompartenDetalle!Q1030,"","*")</f>
        <v/>
      </c>
      <c r="X1030" t="str">
        <f>IF(R1030=CompartenDetalle!R1030,"","*")</f>
        <v/>
      </c>
      <c r="Y1030" t="str">
        <f>IF(S1030=CompartenDetalle!S1030,"","*")</f>
        <v/>
      </c>
    </row>
    <row r="1031" spans="4:25" hidden="1">
      <c r="D1031" t="str">
        <f>_xlfn.CONCAT(CompartenDetalle!C1031," - ",CompartenDetalle!D1031," - ",CompartenDetalle!E1031)</f>
        <v>2 - 2347012 - IDIOMA MODERNO</v>
      </c>
      <c r="G1031">
        <f>CompartenDetalle!G1031</f>
        <v>0</v>
      </c>
      <c r="I1031" t="str">
        <f>_xlfn.CONCAT(CompartenDetalle!H1031," - ",CompartenDetalle!I1031," - ",CompartenDetalle!J1031)</f>
        <v xml:space="preserve"> -  - </v>
      </c>
      <c r="K1031">
        <v>7</v>
      </c>
      <c r="L1031">
        <v>2</v>
      </c>
      <c r="M1031">
        <v>5</v>
      </c>
      <c r="N1031">
        <f t="shared" si="80"/>
        <v>0</v>
      </c>
      <c r="O1031">
        <f t="shared" si="81"/>
        <v>1</v>
      </c>
      <c r="P1031" t="str">
        <f t="shared" si="82"/>
        <v>OK</v>
      </c>
      <c r="Q1031">
        <f t="shared" si="84"/>
        <v>0</v>
      </c>
      <c r="R1031" t="str">
        <f t="shared" si="83"/>
        <v/>
      </c>
      <c r="S1031" t="str">
        <f>IF(CompartenDetalle!G1031="","",IF(ISNUMBER(SEARCH("DOBLE GRADO",G1031)),"","1"))</f>
        <v/>
      </c>
      <c r="T1031" t="str">
        <f>IF(N1031=CompartenDetalle!N1031,"","*")</f>
        <v/>
      </c>
      <c r="U1031" t="str">
        <f>IF(O1031=CompartenDetalle!O1031,"","*")</f>
        <v/>
      </c>
      <c r="V1031" t="str">
        <f>IF(P1031=CompartenDetalle!P1031,"","*")</f>
        <v/>
      </c>
      <c r="W1031" t="str">
        <f>IF(Q1031=CompartenDetalle!Q1031,"","*")</f>
        <v/>
      </c>
      <c r="X1031" t="str">
        <f>IF(R1031=CompartenDetalle!R1031,"","*")</f>
        <v/>
      </c>
      <c r="Y1031" t="str">
        <f>IF(S1031=CompartenDetalle!S1031,"","*")</f>
        <v/>
      </c>
    </row>
    <row r="1032" spans="4:25" hidden="1">
      <c r="D1032" t="str">
        <f>_xlfn.CONCAT(CompartenDetalle!C1032," - ",CompartenDetalle!D1032," - ",CompartenDetalle!E1032)</f>
        <v>2 - 2347013 - GEOMETRIA AFIN</v>
      </c>
      <c r="G1032" t="str">
        <f>CompartenDetalle!G1032</f>
        <v>GRADO EN MATEMATICAS (MOSTOLES)</v>
      </c>
      <c r="I1032" t="str">
        <f>_xlfn.CONCAT(CompartenDetalle!H1032," - ",CompartenDetalle!I1032," - ",CompartenDetalle!J1032)</f>
        <v>2 - 2028013 - GEOMETRIA AFIN</v>
      </c>
      <c r="K1032">
        <v>2</v>
      </c>
      <c r="L1032">
        <v>1</v>
      </c>
      <c r="M1032">
        <v>1</v>
      </c>
      <c r="N1032">
        <f t="shared" si="80"/>
        <v>1</v>
      </c>
      <c r="O1032">
        <f t="shared" si="81"/>
        <v>7</v>
      </c>
      <c r="P1032" t="str">
        <f t="shared" si="82"/>
        <v>OK</v>
      </c>
      <c r="Q1032">
        <f t="shared" si="84"/>
        <v>0</v>
      </c>
      <c r="R1032">
        <f t="shared" si="83"/>
        <v>1</v>
      </c>
      <c r="S1032" t="str">
        <f>IF(CompartenDetalle!G1032="","",IF(ISNUMBER(SEARCH("DOBLE GRADO",G1032)),"","1"))</f>
        <v>1</v>
      </c>
      <c r="T1032" t="str">
        <f>IF(N1032=CompartenDetalle!N1032,"","*")</f>
        <v/>
      </c>
      <c r="U1032" t="str">
        <f>IF(O1032=CompartenDetalle!O1032,"","*")</f>
        <v/>
      </c>
      <c r="V1032" t="str">
        <f>IF(P1032=CompartenDetalle!P1032,"","*")</f>
        <v/>
      </c>
      <c r="W1032" t="str">
        <f>IF(Q1032=CompartenDetalle!Q1032,"","*")</f>
        <v/>
      </c>
      <c r="X1032" t="str">
        <f>IF(R1032=CompartenDetalle!R1032,"","*")</f>
        <v/>
      </c>
      <c r="Y1032" t="str">
        <f>IF(S1032=CompartenDetalle!S1032,"","*")</f>
        <v/>
      </c>
    </row>
    <row r="1033" spans="4:25" hidden="1">
      <c r="D1033" t="str">
        <f>_xlfn.CONCAT(CompartenDetalle!C1033," - ",CompartenDetalle!D1033," - ",CompartenDetalle!E1033)</f>
        <v>2 - 2347013 - GEOMETRIA AFIN</v>
      </c>
      <c r="G1033" t="str">
        <f>CompartenDetalle!G1033</f>
        <v>DOBLE GRADO EN EDUCACION PRIMARIA Y MATEMATICAS (MOSTOLES)</v>
      </c>
      <c r="I1033" t="str">
        <f>_xlfn.CONCAT(CompartenDetalle!H1033," - ",CompartenDetalle!I1033," - ",CompartenDetalle!J1033)</f>
        <v>2 - 2178015 - GEOMETRIA AFIN</v>
      </c>
      <c r="K1033">
        <v>1</v>
      </c>
      <c r="L1033">
        <v>1</v>
      </c>
      <c r="M1033">
        <v>0</v>
      </c>
      <c r="N1033">
        <f t="shared" si="80"/>
        <v>1</v>
      </c>
      <c r="O1033">
        <f t="shared" si="81"/>
        <v>7</v>
      </c>
      <c r="P1033" t="str">
        <f t="shared" si="82"/>
        <v>OK</v>
      </c>
      <c r="Q1033">
        <f t="shared" si="84"/>
        <v>0</v>
      </c>
      <c r="R1033">
        <f t="shared" si="83"/>
        <v>0</v>
      </c>
      <c r="S1033" t="str">
        <f>IF(CompartenDetalle!G1033="","",IF(ISNUMBER(SEARCH("DOBLE GRADO",G1033)),"","1"))</f>
        <v/>
      </c>
      <c r="T1033" t="str">
        <f>IF(N1033=CompartenDetalle!N1033,"","*")</f>
        <v/>
      </c>
      <c r="U1033" t="str">
        <f>IF(O1033=CompartenDetalle!O1033,"","*")</f>
        <v/>
      </c>
      <c r="V1033" t="str">
        <f>IF(P1033=CompartenDetalle!P1033,"","*")</f>
        <v/>
      </c>
      <c r="W1033" t="str">
        <f>IF(Q1033=CompartenDetalle!Q1033,"","*")</f>
        <v/>
      </c>
      <c r="X1033" t="str">
        <f>IF(R1033=CompartenDetalle!R1033,"","*")</f>
        <v/>
      </c>
      <c r="Y1033" t="str">
        <f>IF(S1033=CompartenDetalle!S1033,"","*")</f>
        <v/>
      </c>
    </row>
    <row r="1034" spans="4:25" hidden="1">
      <c r="D1034" t="str">
        <f>_xlfn.CONCAT(CompartenDetalle!C1034," - ",CompartenDetalle!D1034," - ",CompartenDetalle!E1034)</f>
        <v>2 - 2347013 - GEOMETRIA AFIN</v>
      </c>
      <c r="G1034" t="str">
        <f>CompartenDetalle!G1034</f>
        <v>DOBLE GRADO EN ECONOMIA Y MATEMATICAS (MOSTOLES)</v>
      </c>
      <c r="I1034" t="str">
        <f>_xlfn.CONCAT(CompartenDetalle!H1034," - ",CompartenDetalle!I1034," - ",CompartenDetalle!J1034)</f>
        <v>2 - 2299014 - GEOMETRIA AFIN</v>
      </c>
      <c r="K1034">
        <v>3</v>
      </c>
      <c r="L1034">
        <v>1</v>
      </c>
      <c r="M1034">
        <v>2</v>
      </c>
      <c r="N1034">
        <f t="shared" si="80"/>
        <v>1</v>
      </c>
      <c r="O1034">
        <f t="shared" si="81"/>
        <v>7</v>
      </c>
      <c r="P1034" t="str">
        <f t="shared" si="82"/>
        <v>OK</v>
      </c>
      <c r="Q1034">
        <f t="shared" si="84"/>
        <v>0</v>
      </c>
      <c r="R1034">
        <f t="shared" si="83"/>
        <v>0</v>
      </c>
      <c r="S1034" t="str">
        <f>IF(CompartenDetalle!G1034="","",IF(ISNUMBER(SEARCH("DOBLE GRADO",G1034)),"","1"))</f>
        <v/>
      </c>
      <c r="T1034" t="str">
        <f>IF(N1034=CompartenDetalle!N1034,"","*")</f>
        <v/>
      </c>
      <c r="U1034" t="str">
        <f>IF(O1034=CompartenDetalle!O1034,"","*")</f>
        <v/>
      </c>
      <c r="V1034" t="str">
        <f>IF(P1034=CompartenDetalle!P1034,"","*")</f>
        <v/>
      </c>
      <c r="W1034" t="str">
        <f>IF(Q1034=CompartenDetalle!Q1034,"","*")</f>
        <v/>
      </c>
      <c r="X1034" t="str">
        <f>IF(R1034=CompartenDetalle!R1034,"","*")</f>
        <v/>
      </c>
      <c r="Y1034" t="str">
        <f>IF(S1034=CompartenDetalle!S1034,"","*")</f>
        <v/>
      </c>
    </row>
    <row r="1035" spans="4:25" hidden="1">
      <c r="D1035" t="str">
        <f>_xlfn.CONCAT(CompartenDetalle!C1035," - ",CompartenDetalle!D1035," - ",CompartenDetalle!E1035)</f>
        <v>2 - 2347013 - GEOMETRIA AFIN</v>
      </c>
      <c r="G1035" t="str">
        <f>CompartenDetalle!G1035</f>
        <v>DOBLE GRADO EN INGENIERIA INFORMATICA Y MATEMATICAS (MOSTOLES) II</v>
      </c>
      <c r="I1035" t="str">
        <f>_xlfn.CONCAT(CompartenDetalle!H1035," - ",CompartenDetalle!I1035," - ",CompartenDetalle!J1035)</f>
        <v>2 - 2315016 - GEOMETRIA AFIN</v>
      </c>
      <c r="K1035">
        <v>6</v>
      </c>
      <c r="L1035">
        <v>1</v>
      </c>
      <c r="M1035">
        <v>5</v>
      </c>
      <c r="N1035">
        <f t="shared" si="80"/>
        <v>1</v>
      </c>
      <c r="O1035">
        <f t="shared" si="81"/>
        <v>7</v>
      </c>
      <c r="P1035" t="str">
        <f t="shared" si="82"/>
        <v>OK</v>
      </c>
      <c r="Q1035">
        <f t="shared" si="84"/>
        <v>0</v>
      </c>
      <c r="R1035">
        <f t="shared" si="83"/>
        <v>1</v>
      </c>
      <c r="S1035" t="str">
        <f>IF(CompartenDetalle!G1035="","",IF(ISNUMBER(SEARCH("DOBLE GRADO",G1035)),"","1"))</f>
        <v/>
      </c>
      <c r="T1035" t="str">
        <f>IF(N1035=CompartenDetalle!N1035,"","*")</f>
        <v/>
      </c>
      <c r="U1035" t="str">
        <f>IF(O1035=CompartenDetalle!O1035,"","*")</f>
        <v/>
      </c>
      <c r="V1035" t="str">
        <f>IF(P1035=CompartenDetalle!P1035,"","*")</f>
        <v/>
      </c>
      <c r="W1035" t="str">
        <f>IF(Q1035=CompartenDetalle!Q1035,"","*")</f>
        <v/>
      </c>
      <c r="X1035" t="str">
        <f>IF(R1035=CompartenDetalle!R1035,"","*")</f>
        <v/>
      </c>
      <c r="Y1035" t="str">
        <f>IF(S1035=CompartenDetalle!S1035,"","*")</f>
        <v/>
      </c>
    </row>
    <row r="1036" spans="4:25" hidden="1">
      <c r="D1036" t="str">
        <f>_xlfn.CONCAT(CompartenDetalle!C1036," - ",CompartenDetalle!D1036," - ",CompartenDetalle!E1036)</f>
        <v>2 - 2347013 - GEOMETRIA AFIN</v>
      </c>
      <c r="G1036" t="str">
        <f>CompartenDetalle!G1036</f>
        <v>DOBLE GRADO EN INGENIERIA DEL SOFTWARE Y MATEMATICAS (MOSTOLES) II</v>
      </c>
      <c r="I1036" t="str">
        <f>_xlfn.CONCAT(CompartenDetalle!H1036," - ",CompartenDetalle!I1036," - ",CompartenDetalle!J1036)</f>
        <v>2 - 2316016 - GEOMETRIA AFIN</v>
      </c>
      <c r="K1036">
        <v>7</v>
      </c>
      <c r="L1036">
        <v>2</v>
      </c>
      <c r="M1036">
        <v>5</v>
      </c>
      <c r="N1036">
        <f t="shared" si="80"/>
        <v>1</v>
      </c>
      <c r="O1036">
        <f t="shared" si="81"/>
        <v>7</v>
      </c>
      <c r="P1036" t="str">
        <f t="shared" si="82"/>
        <v>OK</v>
      </c>
      <c r="Q1036">
        <f t="shared" si="84"/>
        <v>0</v>
      </c>
      <c r="R1036">
        <f t="shared" si="83"/>
        <v>1</v>
      </c>
      <c r="S1036" t="str">
        <f>IF(CompartenDetalle!G1036="","",IF(ISNUMBER(SEARCH("DOBLE GRADO",G1036)),"","1"))</f>
        <v/>
      </c>
      <c r="T1036" t="str">
        <f>IF(N1036=CompartenDetalle!N1036,"","*")</f>
        <v/>
      </c>
      <c r="U1036" t="str">
        <f>IF(O1036=CompartenDetalle!O1036,"","*")</f>
        <v/>
      </c>
      <c r="V1036" t="str">
        <f>IF(P1036=CompartenDetalle!P1036,"","*")</f>
        <v/>
      </c>
      <c r="W1036" t="str">
        <f>IF(Q1036=CompartenDetalle!Q1036,"","*")</f>
        <v/>
      </c>
      <c r="X1036" t="str">
        <f>IF(R1036=CompartenDetalle!R1036,"","*")</f>
        <v/>
      </c>
      <c r="Y1036" t="str">
        <f>IF(S1036=CompartenDetalle!S1036,"","*")</f>
        <v/>
      </c>
    </row>
    <row r="1037" spans="4:25" hidden="1">
      <c r="D1037" t="str">
        <f>_xlfn.CONCAT(CompartenDetalle!C1037," - ",CompartenDetalle!D1037," - ",CompartenDetalle!E1037)</f>
        <v>2 - 2347013 - GEOMETRIA AFIN</v>
      </c>
      <c r="G1037" t="str">
        <f>CompartenDetalle!G1037</f>
        <v>DOBLE GRADO EN EDUCACION PRIMARIA Y MATEMATICAS (MOSTOLES)</v>
      </c>
      <c r="I1037" t="str">
        <f>_xlfn.CONCAT(CompartenDetalle!H1037," - ",CompartenDetalle!I1037," - ",CompartenDetalle!J1037)</f>
        <v>2 - 2348015 - GEOMETRIA AFIN</v>
      </c>
      <c r="K1037">
        <v>8</v>
      </c>
      <c r="L1037">
        <v>7</v>
      </c>
      <c r="M1037">
        <v>1</v>
      </c>
      <c r="N1037">
        <f t="shared" si="80"/>
        <v>1</v>
      </c>
      <c r="O1037">
        <f t="shared" si="81"/>
        <v>7</v>
      </c>
      <c r="P1037" t="str">
        <f t="shared" si="82"/>
        <v>OK</v>
      </c>
      <c r="Q1037">
        <f t="shared" si="84"/>
        <v>0</v>
      </c>
      <c r="R1037">
        <f t="shared" si="83"/>
        <v>0</v>
      </c>
      <c r="S1037" t="str">
        <f>IF(CompartenDetalle!G1037="","",IF(ISNUMBER(SEARCH("DOBLE GRADO",G1037)),"","1"))</f>
        <v/>
      </c>
      <c r="T1037" t="str">
        <f>IF(N1037=CompartenDetalle!N1037,"","*")</f>
        <v/>
      </c>
      <c r="U1037" t="str">
        <f>IF(O1037=CompartenDetalle!O1037,"","*")</f>
        <v/>
      </c>
      <c r="V1037" t="str">
        <f>IF(P1037=CompartenDetalle!P1037,"","*")</f>
        <v/>
      </c>
      <c r="W1037" t="str">
        <f>IF(Q1037=CompartenDetalle!Q1037,"","*")</f>
        <v/>
      </c>
      <c r="X1037" t="str">
        <f>IF(R1037=CompartenDetalle!R1037,"","*")</f>
        <v/>
      </c>
      <c r="Y1037" t="str">
        <f>IF(S1037=CompartenDetalle!S1037,"","*")</f>
        <v/>
      </c>
    </row>
    <row r="1038" spans="4:25" hidden="1">
      <c r="D1038" t="str">
        <f>_xlfn.CONCAT(CompartenDetalle!C1038," - ",CompartenDetalle!D1038," - ",CompartenDetalle!E1038)</f>
        <v>2 - 2347013 - GEOMETRIA AFIN</v>
      </c>
      <c r="G1038">
        <f>CompartenDetalle!G1038</f>
        <v>0</v>
      </c>
      <c r="I1038" t="str">
        <f>_xlfn.CONCAT(CompartenDetalle!H1038," - ",CompartenDetalle!I1038," - ",CompartenDetalle!J1038)</f>
        <v xml:space="preserve"> -  - </v>
      </c>
      <c r="K1038">
        <v>16</v>
      </c>
      <c r="L1038">
        <v>7</v>
      </c>
      <c r="M1038">
        <v>9</v>
      </c>
      <c r="N1038">
        <f t="shared" si="80"/>
        <v>0</v>
      </c>
      <c r="O1038">
        <f t="shared" si="81"/>
        <v>7</v>
      </c>
      <c r="P1038" t="str">
        <f t="shared" si="82"/>
        <v>OK</v>
      </c>
      <c r="Q1038">
        <f t="shared" si="84"/>
        <v>0</v>
      </c>
      <c r="R1038" t="str">
        <f t="shared" si="83"/>
        <v/>
      </c>
      <c r="S1038" t="str">
        <f>IF(CompartenDetalle!G1038="","",IF(ISNUMBER(SEARCH("DOBLE GRADO",G1038)),"","1"))</f>
        <v/>
      </c>
      <c r="T1038" t="str">
        <f>IF(N1038=CompartenDetalle!N1038,"","*")</f>
        <v/>
      </c>
      <c r="U1038" t="str">
        <f>IF(O1038=CompartenDetalle!O1038,"","*")</f>
        <v/>
      </c>
      <c r="V1038" t="str">
        <f>IF(P1038=CompartenDetalle!P1038,"","*")</f>
        <v/>
      </c>
      <c r="W1038" t="str">
        <f>IF(Q1038=CompartenDetalle!Q1038,"","*")</f>
        <v/>
      </c>
      <c r="X1038" t="str">
        <f>IF(R1038=CompartenDetalle!R1038,"","*")</f>
        <v/>
      </c>
      <c r="Y1038" t="str">
        <f>IF(S1038=CompartenDetalle!S1038,"","*")</f>
        <v/>
      </c>
    </row>
    <row r="1039" spans="4:25" hidden="1">
      <c r="D1039" t="str">
        <f>_xlfn.CONCAT(CompartenDetalle!C1039," - ",CompartenDetalle!D1039," - ",CompartenDetalle!E1039)</f>
        <v>2 - 2347014 - ESTRUCTURAS ALGEBRAICAS AVANZADAS</v>
      </c>
      <c r="G1039" t="str">
        <f>CompartenDetalle!G1039</f>
        <v>GRADO EN MATEMATICAS (MOSTOLES)</v>
      </c>
      <c r="I1039" t="str">
        <f>_xlfn.CONCAT(CompartenDetalle!H1039," - ",CompartenDetalle!I1039," - ",CompartenDetalle!J1039)</f>
        <v>2 - 2028014 - ESTRUCTURAS ALGEBRAICAS AVANZADAS</v>
      </c>
      <c r="K1039">
        <v>1</v>
      </c>
      <c r="L1039">
        <v>0</v>
      </c>
      <c r="M1039">
        <v>1</v>
      </c>
      <c r="N1039">
        <f t="shared" si="80"/>
        <v>1</v>
      </c>
      <c r="O1039">
        <f t="shared" si="81"/>
        <v>7</v>
      </c>
      <c r="P1039" t="str">
        <f t="shared" si="82"/>
        <v>OK</v>
      </c>
      <c r="Q1039">
        <f t="shared" si="84"/>
        <v>0</v>
      </c>
      <c r="R1039">
        <f t="shared" si="83"/>
        <v>1</v>
      </c>
      <c r="S1039" t="str">
        <f>IF(CompartenDetalle!G1039="","",IF(ISNUMBER(SEARCH("DOBLE GRADO",G1039)),"","1"))</f>
        <v>1</v>
      </c>
      <c r="T1039" t="str">
        <f>IF(N1039=CompartenDetalle!N1039,"","*")</f>
        <v/>
      </c>
      <c r="U1039" t="str">
        <f>IF(O1039=CompartenDetalle!O1039,"","*")</f>
        <v/>
      </c>
      <c r="V1039" t="str">
        <f>IF(P1039=CompartenDetalle!P1039,"","*")</f>
        <v/>
      </c>
      <c r="W1039" t="str">
        <f>IF(Q1039=CompartenDetalle!Q1039,"","*")</f>
        <v/>
      </c>
      <c r="X1039" t="str">
        <f>IF(R1039=CompartenDetalle!R1039,"","*")</f>
        <v/>
      </c>
      <c r="Y1039" t="str">
        <f>IF(S1039=CompartenDetalle!S1039,"","*")</f>
        <v/>
      </c>
    </row>
    <row r="1040" spans="4:25" hidden="1">
      <c r="D1040" t="str">
        <f>_xlfn.CONCAT(CompartenDetalle!C1040," - ",CompartenDetalle!D1040," - ",CompartenDetalle!E1040)</f>
        <v>2 - 2347014 - ESTRUCTURAS ALGEBRAICAS AVANZADAS</v>
      </c>
      <c r="G1040" t="str">
        <f>CompartenDetalle!G1040</f>
        <v>DOBLE GRADO EN EDUCACION PRIMARIA Y MATEMATICAS (MOSTOLES)</v>
      </c>
      <c r="I1040" t="str">
        <f>_xlfn.CONCAT(CompartenDetalle!H1040," - ",CompartenDetalle!I1040," - ",CompartenDetalle!J1040)</f>
        <v>3 - 2178022 - ESTRUCTURAS ALGEBRAICAS AVANZADAS</v>
      </c>
      <c r="K1040">
        <v>2</v>
      </c>
      <c r="L1040">
        <v>2</v>
      </c>
      <c r="M1040">
        <v>0</v>
      </c>
      <c r="N1040">
        <f t="shared" si="80"/>
        <v>1</v>
      </c>
      <c r="O1040">
        <f t="shared" si="81"/>
        <v>7</v>
      </c>
      <c r="P1040" t="str">
        <f t="shared" si="82"/>
        <v>OK</v>
      </c>
      <c r="Q1040">
        <f t="shared" si="84"/>
        <v>0</v>
      </c>
      <c r="R1040">
        <f t="shared" si="83"/>
        <v>0</v>
      </c>
      <c r="S1040" t="str">
        <f>IF(CompartenDetalle!G1040="","",IF(ISNUMBER(SEARCH("DOBLE GRADO",G1040)),"","1"))</f>
        <v/>
      </c>
      <c r="T1040" t="str">
        <f>IF(N1040=CompartenDetalle!N1040,"","*")</f>
        <v/>
      </c>
      <c r="U1040" t="str">
        <f>IF(O1040=CompartenDetalle!O1040,"","*")</f>
        <v/>
      </c>
      <c r="V1040" t="str">
        <f>IF(P1040=CompartenDetalle!P1040,"","*")</f>
        <v/>
      </c>
      <c r="W1040" t="str">
        <f>IF(Q1040=CompartenDetalle!Q1040,"","*")</f>
        <v/>
      </c>
      <c r="X1040" t="str">
        <f>IF(R1040=CompartenDetalle!R1040,"","*")</f>
        <v/>
      </c>
      <c r="Y1040" t="str">
        <f>IF(S1040=CompartenDetalle!S1040,"","*")</f>
        <v/>
      </c>
    </row>
    <row r="1041" spans="4:25" hidden="1">
      <c r="D1041" t="str">
        <f>_xlfn.CONCAT(CompartenDetalle!C1041," - ",CompartenDetalle!D1041," - ",CompartenDetalle!E1041)</f>
        <v>2 - 2347014 - ESTRUCTURAS ALGEBRAICAS AVANZADAS</v>
      </c>
      <c r="G1041" t="str">
        <f>CompartenDetalle!G1041</f>
        <v>DOBLE GRADO EN ECONOMIA Y MATEMATICAS (MOSTOLES)</v>
      </c>
      <c r="I1041" t="str">
        <f>_xlfn.CONCAT(CompartenDetalle!H1041," - ",CompartenDetalle!I1041," - ",CompartenDetalle!J1041)</f>
        <v>3 - 2299031 - ESTRUCTURAS ALGEBRAICAS AVANZADAS</v>
      </c>
      <c r="K1041">
        <v>8</v>
      </c>
      <c r="L1041">
        <v>7</v>
      </c>
      <c r="M1041">
        <v>1</v>
      </c>
      <c r="N1041">
        <f t="shared" si="80"/>
        <v>1</v>
      </c>
      <c r="O1041">
        <f t="shared" si="81"/>
        <v>7</v>
      </c>
      <c r="P1041" t="str">
        <f t="shared" si="82"/>
        <v>OK</v>
      </c>
      <c r="Q1041">
        <f t="shared" si="84"/>
        <v>0</v>
      </c>
      <c r="R1041">
        <f t="shared" si="83"/>
        <v>0</v>
      </c>
      <c r="S1041" t="str">
        <f>IF(CompartenDetalle!G1041="","",IF(ISNUMBER(SEARCH("DOBLE GRADO",G1041)),"","1"))</f>
        <v/>
      </c>
      <c r="T1041" t="str">
        <f>IF(N1041=CompartenDetalle!N1041,"","*")</f>
        <v/>
      </c>
      <c r="U1041" t="str">
        <f>IF(O1041=CompartenDetalle!O1041,"","*")</f>
        <v/>
      </c>
      <c r="V1041" t="str">
        <f>IF(P1041=CompartenDetalle!P1041,"","*")</f>
        <v/>
      </c>
      <c r="W1041" t="str">
        <f>IF(Q1041=CompartenDetalle!Q1041,"","*")</f>
        <v/>
      </c>
      <c r="X1041" t="str">
        <f>IF(R1041=CompartenDetalle!R1041,"","*")</f>
        <v/>
      </c>
      <c r="Y1041" t="str">
        <f>IF(S1041=CompartenDetalle!S1041,"","*")</f>
        <v/>
      </c>
    </row>
    <row r="1042" spans="4:25" hidden="1">
      <c r="D1042" t="str">
        <f>_xlfn.CONCAT(CompartenDetalle!C1042," - ",CompartenDetalle!D1042," - ",CompartenDetalle!E1042)</f>
        <v>2 - 2347014 - ESTRUCTURAS ALGEBRAICAS AVANZADAS</v>
      </c>
      <c r="G1042" t="str">
        <f>CompartenDetalle!G1042</f>
        <v>DOBLE GRADO EN INGENIERIA INFORMATICA Y MATEMATICAS (MOSTOLES) II</v>
      </c>
      <c r="I1042" t="str">
        <f>_xlfn.CONCAT(CompartenDetalle!H1042," - ",CompartenDetalle!I1042," - ",CompartenDetalle!J1042)</f>
        <v>2 - 2315022 - ESTRUCTURAS ALGEBRAICAS AVANZADAS</v>
      </c>
      <c r="K1042">
        <v>6</v>
      </c>
      <c r="L1042">
        <v>1</v>
      </c>
      <c r="M1042">
        <v>5</v>
      </c>
      <c r="N1042">
        <f t="shared" si="80"/>
        <v>1</v>
      </c>
      <c r="O1042">
        <f t="shared" si="81"/>
        <v>7</v>
      </c>
      <c r="P1042" t="str">
        <f t="shared" si="82"/>
        <v>OK</v>
      </c>
      <c r="Q1042">
        <f t="shared" si="84"/>
        <v>0</v>
      </c>
      <c r="R1042">
        <f t="shared" si="83"/>
        <v>1</v>
      </c>
      <c r="S1042" t="str">
        <f>IF(CompartenDetalle!G1042="","",IF(ISNUMBER(SEARCH("DOBLE GRADO",G1042)),"","1"))</f>
        <v/>
      </c>
      <c r="T1042" t="str">
        <f>IF(N1042=CompartenDetalle!N1042,"","*")</f>
        <v/>
      </c>
      <c r="U1042" t="str">
        <f>IF(O1042=CompartenDetalle!O1042,"","*")</f>
        <v/>
      </c>
      <c r="V1042" t="str">
        <f>IF(P1042=CompartenDetalle!P1042,"","*")</f>
        <v/>
      </c>
      <c r="W1042" t="str">
        <f>IF(Q1042=CompartenDetalle!Q1042,"","*")</f>
        <v/>
      </c>
      <c r="X1042" t="str">
        <f>IF(R1042=CompartenDetalle!R1042,"","*")</f>
        <v/>
      </c>
      <c r="Y1042" t="str">
        <f>IF(S1042=CompartenDetalle!S1042,"","*")</f>
        <v/>
      </c>
    </row>
    <row r="1043" spans="4:25" hidden="1">
      <c r="D1043" t="str">
        <f>_xlfn.CONCAT(CompartenDetalle!C1043," - ",CompartenDetalle!D1043," - ",CompartenDetalle!E1043)</f>
        <v>2 - 2347014 - ESTRUCTURAS ALGEBRAICAS AVANZADAS</v>
      </c>
      <c r="G1043" t="str">
        <f>CompartenDetalle!G1043</f>
        <v>DOBLE GRADO EN INGENIERIA DEL SOFTWARE Y MATEMATICAS (MOSTOLES) II</v>
      </c>
      <c r="I1043" t="str">
        <f>_xlfn.CONCAT(CompartenDetalle!H1043," - ",CompartenDetalle!I1043," - ",CompartenDetalle!J1043)</f>
        <v>2 - 2316019 - ESTRUCTURAS ALGEBRAICAS AVANZADAS</v>
      </c>
      <c r="K1043">
        <v>9</v>
      </c>
      <c r="L1043">
        <v>0</v>
      </c>
      <c r="M1043">
        <v>9</v>
      </c>
      <c r="N1043">
        <f t="shared" si="80"/>
        <v>1</v>
      </c>
      <c r="O1043">
        <f t="shared" si="81"/>
        <v>7</v>
      </c>
      <c r="P1043" t="str">
        <f t="shared" si="82"/>
        <v>OK</v>
      </c>
      <c r="Q1043">
        <f t="shared" si="84"/>
        <v>0</v>
      </c>
      <c r="R1043">
        <f t="shared" si="83"/>
        <v>1</v>
      </c>
      <c r="S1043" t="str">
        <f>IF(CompartenDetalle!G1043="","",IF(ISNUMBER(SEARCH("DOBLE GRADO",G1043)),"","1"))</f>
        <v/>
      </c>
      <c r="T1043" t="str">
        <f>IF(N1043=CompartenDetalle!N1043,"","*")</f>
        <v/>
      </c>
      <c r="U1043" t="str">
        <f>IF(O1043=CompartenDetalle!O1043,"","*")</f>
        <v/>
      </c>
      <c r="V1043" t="str">
        <f>IF(P1043=CompartenDetalle!P1043,"","*")</f>
        <v/>
      </c>
      <c r="W1043" t="str">
        <f>IF(Q1043=CompartenDetalle!Q1043,"","*")</f>
        <v/>
      </c>
      <c r="X1043" t="str">
        <f>IF(R1043=CompartenDetalle!R1043,"","*")</f>
        <v/>
      </c>
      <c r="Y1043" t="str">
        <f>IF(S1043=CompartenDetalle!S1043,"","*")</f>
        <v/>
      </c>
    </row>
    <row r="1044" spans="4:25" hidden="1">
      <c r="D1044" t="str">
        <f>_xlfn.CONCAT(CompartenDetalle!C1044," - ",CompartenDetalle!D1044," - ",CompartenDetalle!E1044)</f>
        <v>2 - 2347014 - ESTRUCTURAS ALGEBRAICAS AVANZADAS</v>
      </c>
      <c r="G1044" t="str">
        <f>CompartenDetalle!G1044</f>
        <v>DOBLE GRADO EN EDUCACION PRIMARIA Y MATEMATICAS (MOSTOLES)</v>
      </c>
      <c r="I1044" t="str">
        <f>_xlfn.CONCAT(CompartenDetalle!H1044," - ",CompartenDetalle!I1044," - ",CompartenDetalle!J1044)</f>
        <v>3 - 2348022 - ESTRUCTURAS ALGEBRAICAS AVANZADAS</v>
      </c>
      <c r="K1044">
        <v>4</v>
      </c>
      <c r="L1044">
        <v>4</v>
      </c>
      <c r="M1044">
        <v>0</v>
      </c>
      <c r="N1044">
        <f t="shared" si="80"/>
        <v>1</v>
      </c>
      <c r="O1044">
        <f t="shared" si="81"/>
        <v>7</v>
      </c>
      <c r="P1044" t="str">
        <f t="shared" si="82"/>
        <v>OK</v>
      </c>
      <c r="Q1044">
        <f t="shared" si="84"/>
        <v>0</v>
      </c>
      <c r="R1044">
        <f t="shared" si="83"/>
        <v>0</v>
      </c>
      <c r="S1044" t="str">
        <f>IF(CompartenDetalle!G1044="","",IF(ISNUMBER(SEARCH("DOBLE GRADO",G1044)),"","1"))</f>
        <v/>
      </c>
      <c r="T1044" t="str">
        <f>IF(N1044=CompartenDetalle!N1044,"","*")</f>
        <v/>
      </c>
      <c r="U1044" t="str">
        <f>IF(O1044=CompartenDetalle!O1044,"","*")</f>
        <v/>
      </c>
      <c r="V1044" t="str">
        <f>IF(P1044=CompartenDetalle!P1044,"","*")</f>
        <v/>
      </c>
      <c r="W1044" t="str">
        <f>IF(Q1044=CompartenDetalle!Q1044,"","*")</f>
        <v/>
      </c>
      <c r="X1044" t="str">
        <f>IF(R1044=CompartenDetalle!R1044,"","*")</f>
        <v/>
      </c>
      <c r="Y1044" t="str">
        <f>IF(S1044=CompartenDetalle!S1044,"","*")</f>
        <v/>
      </c>
    </row>
    <row r="1045" spans="4:25" hidden="1">
      <c r="D1045" t="str">
        <f>_xlfn.CONCAT(CompartenDetalle!C1045," - ",CompartenDetalle!D1045," - ",CompartenDetalle!E1045)</f>
        <v>2 - 2347014 - ESTRUCTURAS ALGEBRAICAS AVANZADAS</v>
      </c>
      <c r="G1045">
        <f>CompartenDetalle!G1045</f>
        <v>0</v>
      </c>
      <c r="I1045" t="str">
        <f>_xlfn.CONCAT(CompartenDetalle!H1045," - ",CompartenDetalle!I1045," - ",CompartenDetalle!J1045)</f>
        <v xml:space="preserve"> -  - </v>
      </c>
      <c r="K1045">
        <v>20</v>
      </c>
      <c r="L1045">
        <v>8</v>
      </c>
      <c r="M1045">
        <v>12</v>
      </c>
      <c r="N1045">
        <f t="shared" si="80"/>
        <v>0</v>
      </c>
      <c r="O1045">
        <f t="shared" si="81"/>
        <v>7</v>
      </c>
      <c r="P1045" t="str">
        <f t="shared" si="82"/>
        <v>OK</v>
      </c>
      <c r="Q1045">
        <f t="shared" si="84"/>
        <v>0</v>
      </c>
      <c r="R1045" t="str">
        <f t="shared" si="83"/>
        <v/>
      </c>
      <c r="S1045" t="str">
        <f>IF(CompartenDetalle!G1045="","",IF(ISNUMBER(SEARCH("DOBLE GRADO",G1045)),"","1"))</f>
        <v/>
      </c>
      <c r="T1045" t="str">
        <f>IF(N1045=CompartenDetalle!N1045,"","*")</f>
        <v/>
      </c>
      <c r="U1045" t="str">
        <f>IF(O1045=CompartenDetalle!O1045,"","*")</f>
        <v/>
      </c>
      <c r="V1045" t="str">
        <f>IF(P1045=CompartenDetalle!P1045,"","*")</f>
        <v/>
      </c>
      <c r="W1045" t="str">
        <f>IF(Q1045=CompartenDetalle!Q1045,"","*")</f>
        <v/>
      </c>
      <c r="X1045" t="str">
        <f>IF(R1045=CompartenDetalle!R1045,"","*")</f>
        <v/>
      </c>
      <c r="Y1045" t="str">
        <f>IF(S1045=CompartenDetalle!S1045,"","*")</f>
        <v/>
      </c>
    </row>
    <row r="1046" spans="4:25" hidden="1">
      <c r="D1046" t="str">
        <f>_xlfn.CONCAT(CompartenDetalle!C1046," - ",CompartenDetalle!D1046," - ",CompartenDetalle!E1046)</f>
        <v>2 - 2347015 - METODOLOGIA DE LA PROGRAMACION</v>
      </c>
      <c r="G1046" t="str">
        <f>CompartenDetalle!G1046</f>
        <v>DOBLE GRADO EN EDUCACION PRIMARIA Y MATEMATICAS (MOSTOLES)</v>
      </c>
      <c r="I1046" t="str">
        <f>_xlfn.CONCAT(CompartenDetalle!H1046," - ",CompartenDetalle!I1046," - ",CompartenDetalle!J1046)</f>
        <v>3 - 2178027 - METODOLOGIA DE LA PROGRAMACION</v>
      </c>
      <c r="K1046">
        <v>1</v>
      </c>
      <c r="L1046">
        <v>0</v>
      </c>
      <c r="M1046">
        <v>1</v>
      </c>
      <c r="N1046">
        <f t="shared" si="80"/>
        <v>1</v>
      </c>
      <c r="O1046">
        <f t="shared" si="81"/>
        <v>4</v>
      </c>
      <c r="P1046" t="str">
        <f t="shared" si="82"/>
        <v>OK</v>
      </c>
      <c r="Q1046">
        <f t="shared" si="84"/>
        <v>0</v>
      </c>
      <c r="R1046">
        <f t="shared" si="83"/>
        <v>0</v>
      </c>
      <c r="S1046" t="str">
        <f>IF(CompartenDetalle!G1046="","",IF(ISNUMBER(SEARCH("DOBLE GRADO",G1046)),"","1"))</f>
        <v/>
      </c>
      <c r="T1046" t="str">
        <f>IF(N1046=CompartenDetalle!N1046,"","*")</f>
        <v/>
      </c>
      <c r="U1046" t="str">
        <f>IF(O1046=CompartenDetalle!O1046,"","*")</f>
        <v/>
      </c>
      <c r="V1046" t="str">
        <f>IF(P1046=CompartenDetalle!P1046,"","*")</f>
        <v/>
      </c>
      <c r="W1046" t="str">
        <f>IF(Q1046=CompartenDetalle!Q1046,"","*")</f>
        <v/>
      </c>
      <c r="X1046" t="str">
        <f>IF(R1046=CompartenDetalle!R1046,"","*")</f>
        <v/>
      </c>
      <c r="Y1046" t="str">
        <f>IF(S1046=CompartenDetalle!S1046,"","*")</f>
        <v/>
      </c>
    </row>
    <row r="1047" spans="4:25" hidden="1">
      <c r="D1047" t="str">
        <f>_xlfn.CONCAT(CompartenDetalle!C1047," - ",CompartenDetalle!D1047," - ",CompartenDetalle!E1047)</f>
        <v>2 - 2347015 - METODOLOGIA DE LA PROGRAMACION</v>
      </c>
      <c r="G1047" t="str">
        <f>CompartenDetalle!G1047</f>
        <v>DOBLE GRADO EN ECONOMIA Y MATEMATICAS (MOSTOLES)</v>
      </c>
      <c r="I1047" t="str">
        <f>_xlfn.CONCAT(CompartenDetalle!H1047," - ",CompartenDetalle!I1047," - ",CompartenDetalle!J1047)</f>
        <v>3 - 2299028 - METODOLOGIA DE LA PROGRAMACION</v>
      </c>
      <c r="K1047">
        <v>7</v>
      </c>
      <c r="L1047">
        <v>6</v>
      </c>
      <c r="M1047">
        <v>1</v>
      </c>
      <c r="N1047">
        <f t="shared" si="80"/>
        <v>1</v>
      </c>
      <c r="O1047">
        <f t="shared" si="81"/>
        <v>4</v>
      </c>
      <c r="P1047" t="str">
        <f t="shared" si="82"/>
        <v>OK</v>
      </c>
      <c r="Q1047">
        <f t="shared" si="84"/>
        <v>0</v>
      </c>
      <c r="R1047">
        <f t="shared" si="83"/>
        <v>0</v>
      </c>
      <c r="S1047" t="str">
        <f>IF(CompartenDetalle!G1047="","",IF(ISNUMBER(SEARCH("DOBLE GRADO",G1047)),"","1"))</f>
        <v/>
      </c>
      <c r="T1047" t="str">
        <f>IF(N1047=CompartenDetalle!N1047,"","*")</f>
        <v/>
      </c>
      <c r="U1047" t="str">
        <f>IF(O1047=CompartenDetalle!O1047,"","*")</f>
        <v/>
      </c>
      <c r="V1047" t="str">
        <f>IF(P1047=CompartenDetalle!P1047,"","*")</f>
        <v/>
      </c>
      <c r="W1047" t="str">
        <f>IF(Q1047=CompartenDetalle!Q1047,"","*")</f>
        <v/>
      </c>
      <c r="X1047" t="str">
        <f>IF(R1047=CompartenDetalle!R1047,"","*")</f>
        <v/>
      </c>
      <c r="Y1047" t="str">
        <f>IF(S1047=CompartenDetalle!S1047,"","*")</f>
        <v/>
      </c>
    </row>
    <row r="1048" spans="4:25" hidden="1">
      <c r="D1048" t="str">
        <f>_xlfn.CONCAT(CompartenDetalle!C1048," - ",CompartenDetalle!D1048," - ",CompartenDetalle!E1048)</f>
        <v>2 - 2347015 - METODOLOGIA DE LA PROGRAMACION</v>
      </c>
      <c r="G1048" t="str">
        <f>CompartenDetalle!G1048</f>
        <v>DOBLE GRADO EN EDUCACION PRIMARIA Y MATEMATICAS (MOSTOLES)</v>
      </c>
      <c r="I1048" t="str">
        <f>_xlfn.CONCAT(CompartenDetalle!H1048," - ",CompartenDetalle!I1048," - ",CompartenDetalle!J1048)</f>
        <v>3 - 2348027 - METODOLOGIA DE LA PROGRAMACION</v>
      </c>
      <c r="K1048">
        <v>6</v>
      </c>
      <c r="L1048">
        <v>6</v>
      </c>
      <c r="M1048">
        <v>0</v>
      </c>
      <c r="N1048">
        <f t="shared" si="80"/>
        <v>1</v>
      </c>
      <c r="O1048">
        <f t="shared" si="81"/>
        <v>4</v>
      </c>
      <c r="P1048" t="str">
        <f t="shared" si="82"/>
        <v>OK</v>
      </c>
      <c r="Q1048">
        <f t="shared" si="84"/>
        <v>0</v>
      </c>
      <c r="R1048">
        <f t="shared" si="83"/>
        <v>0</v>
      </c>
      <c r="S1048" t="str">
        <f>IF(CompartenDetalle!G1048="","",IF(ISNUMBER(SEARCH("DOBLE GRADO",G1048)),"","1"))</f>
        <v/>
      </c>
      <c r="T1048" t="str">
        <f>IF(N1048=CompartenDetalle!N1048,"","*")</f>
        <v/>
      </c>
      <c r="U1048" t="str">
        <f>IF(O1048=CompartenDetalle!O1048,"","*")</f>
        <v/>
      </c>
      <c r="V1048" t="str">
        <f>IF(P1048=CompartenDetalle!P1048,"","*")</f>
        <v/>
      </c>
      <c r="W1048" t="str">
        <f>IF(Q1048=CompartenDetalle!Q1048,"","*")</f>
        <v/>
      </c>
      <c r="X1048" t="str">
        <f>IF(R1048=CompartenDetalle!R1048,"","*")</f>
        <v/>
      </c>
      <c r="Y1048" t="str">
        <f>IF(S1048=CompartenDetalle!S1048,"","*")</f>
        <v/>
      </c>
    </row>
    <row r="1049" spans="4:25" hidden="1">
      <c r="D1049" t="str">
        <f>_xlfn.CONCAT(CompartenDetalle!C1049," - ",CompartenDetalle!D1049," - ",CompartenDetalle!E1049)</f>
        <v>2 - 2347015 - METODOLOGIA DE LA PROGRAMACION</v>
      </c>
      <c r="G1049">
        <f>CompartenDetalle!G1049</f>
        <v>0</v>
      </c>
      <c r="I1049" t="str">
        <f>_xlfn.CONCAT(CompartenDetalle!H1049," - ",CompartenDetalle!I1049," - ",CompartenDetalle!J1049)</f>
        <v xml:space="preserve"> -  - </v>
      </c>
      <c r="K1049">
        <v>20</v>
      </c>
      <c r="L1049">
        <v>8</v>
      </c>
      <c r="M1049">
        <v>12</v>
      </c>
      <c r="N1049">
        <f t="shared" si="80"/>
        <v>0</v>
      </c>
      <c r="O1049">
        <f t="shared" si="81"/>
        <v>4</v>
      </c>
      <c r="P1049" t="str">
        <f t="shared" si="82"/>
        <v>OK</v>
      </c>
      <c r="Q1049">
        <f t="shared" si="84"/>
        <v>0</v>
      </c>
      <c r="R1049" t="str">
        <f t="shared" si="83"/>
        <v/>
      </c>
      <c r="S1049" t="str">
        <f>IF(CompartenDetalle!G1049="","",IF(ISNUMBER(SEARCH("DOBLE GRADO",G1049)),"","1"))</f>
        <v/>
      </c>
      <c r="T1049" t="str">
        <f>IF(N1049=CompartenDetalle!N1049,"","*")</f>
        <v/>
      </c>
      <c r="U1049" t="str">
        <f>IF(O1049=CompartenDetalle!O1049,"","*")</f>
        <v/>
      </c>
      <c r="V1049" t="str">
        <f>IF(P1049=CompartenDetalle!P1049,"","*")</f>
        <v/>
      </c>
      <c r="W1049" t="str">
        <f>IF(Q1049=CompartenDetalle!Q1049,"","*")</f>
        <v/>
      </c>
      <c r="X1049" t="str">
        <f>IF(R1049=CompartenDetalle!R1049,"","*")</f>
        <v/>
      </c>
      <c r="Y1049" t="str">
        <f>IF(S1049=CompartenDetalle!S1049,"","*")</f>
        <v/>
      </c>
    </row>
    <row r="1050" spans="4:25" hidden="1">
      <c r="D1050" t="str">
        <f>_xlfn.CONCAT(CompartenDetalle!C1050," - ",CompartenDetalle!D1050," - ",CompartenDetalle!E1050)</f>
        <v>2 - 2347016 - METODOS ESTADISTICOS DE GESTION E INVESTIGACION</v>
      </c>
      <c r="G1050" t="str">
        <f>CompartenDetalle!G1050</f>
        <v>GRADO EN MATEMATICAS (MOSTOLES)</v>
      </c>
      <c r="I1050" t="str">
        <f>_xlfn.CONCAT(CompartenDetalle!H1050," - ",CompartenDetalle!I1050," - ",CompartenDetalle!J1050)</f>
        <v>2 - 2028016 - METODOS ESTADISTICOS DE GESTION E INVESTIGACION</v>
      </c>
      <c r="K1050">
        <v>1</v>
      </c>
      <c r="L1050">
        <v>1</v>
      </c>
      <c r="M1050">
        <v>0</v>
      </c>
      <c r="N1050">
        <f t="shared" si="80"/>
        <v>1</v>
      </c>
      <c r="O1050">
        <f t="shared" si="81"/>
        <v>5</v>
      </c>
      <c r="P1050" t="str">
        <f t="shared" si="82"/>
        <v>OK</v>
      </c>
      <c r="Q1050">
        <f t="shared" si="84"/>
        <v>0</v>
      </c>
      <c r="R1050">
        <f t="shared" si="83"/>
        <v>1</v>
      </c>
      <c r="S1050" t="str">
        <f>IF(CompartenDetalle!G1050="","",IF(ISNUMBER(SEARCH("DOBLE GRADO",G1050)),"","1"))</f>
        <v>1</v>
      </c>
      <c r="T1050" t="str">
        <f>IF(N1050=CompartenDetalle!N1050,"","*")</f>
        <v/>
      </c>
      <c r="U1050" t="str">
        <f>IF(O1050=CompartenDetalle!O1050,"","*")</f>
        <v/>
      </c>
      <c r="V1050" t="str">
        <f>IF(P1050=CompartenDetalle!P1050,"","*")</f>
        <v/>
      </c>
      <c r="W1050" t="str">
        <f>IF(Q1050=CompartenDetalle!Q1050,"","*")</f>
        <v/>
      </c>
      <c r="X1050" t="str">
        <f>IF(R1050=CompartenDetalle!R1050,"","*")</f>
        <v/>
      </c>
      <c r="Y1050" t="str">
        <f>IF(S1050=CompartenDetalle!S1050,"","*")</f>
        <v/>
      </c>
    </row>
    <row r="1051" spans="4:25" hidden="1">
      <c r="D1051" t="str">
        <f>_xlfn.CONCAT(CompartenDetalle!C1051," - ",CompartenDetalle!D1051," - ",CompartenDetalle!E1051)</f>
        <v>2 - 2347016 - METODOS ESTADISTICOS DE GESTION E INVESTIGACION</v>
      </c>
      <c r="G1051" t="str">
        <f>CompartenDetalle!G1051</f>
        <v>DOBLE GRADO EN EDUCACION PRIMARIA Y MATEMATICAS (MOSTOLES)</v>
      </c>
      <c r="I1051" t="str">
        <f>_xlfn.CONCAT(CompartenDetalle!H1051," - ",CompartenDetalle!I1051," - ",CompartenDetalle!J1051)</f>
        <v>4 - 2178043 - METODOS ESTADISTICOS DE GESTION E INVESTIGACION</v>
      </c>
      <c r="K1051">
        <v>1</v>
      </c>
      <c r="L1051">
        <v>0</v>
      </c>
      <c r="M1051">
        <v>1</v>
      </c>
      <c r="N1051">
        <f t="shared" si="80"/>
        <v>1</v>
      </c>
      <c r="O1051">
        <f t="shared" si="81"/>
        <v>5</v>
      </c>
      <c r="P1051" t="str">
        <f t="shared" si="82"/>
        <v>OK</v>
      </c>
      <c r="Q1051">
        <f t="shared" si="84"/>
        <v>0</v>
      </c>
      <c r="R1051">
        <f t="shared" si="83"/>
        <v>0</v>
      </c>
      <c r="S1051" t="str">
        <f>IF(CompartenDetalle!G1051="","",IF(ISNUMBER(SEARCH("DOBLE GRADO",G1051)),"","1"))</f>
        <v/>
      </c>
      <c r="T1051" t="str">
        <f>IF(N1051=CompartenDetalle!N1051,"","*")</f>
        <v/>
      </c>
      <c r="U1051" t="str">
        <f>IF(O1051=CompartenDetalle!O1051,"","*")</f>
        <v/>
      </c>
      <c r="V1051" t="str">
        <f>IF(P1051=CompartenDetalle!P1051,"","*")</f>
        <v/>
      </c>
      <c r="W1051" t="str">
        <f>IF(Q1051=CompartenDetalle!Q1051,"","*")</f>
        <v/>
      </c>
      <c r="X1051" t="str">
        <f>IF(R1051=CompartenDetalle!R1051,"","*")</f>
        <v/>
      </c>
      <c r="Y1051" t="str">
        <f>IF(S1051=CompartenDetalle!S1051,"","*")</f>
        <v/>
      </c>
    </row>
    <row r="1052" spans="4:25" hidden="1">
      <c r="D1052" t="str">
        <f>_xlfn.CONCAT(CompartenDetalle!C1052," - ",CompartenDetalle!D1052," - ",CompartenDetalle!E1052)</f>
        <v>2 - 2347016 - METODOS ESTADISTICOS DE GESTION E INVESTIGACION</v>
      </c>
      <c r="G1052" t="str">
        <f>CompartenDetalle!G1052</f>
        <v>DOBLE GRADO EN ECONOMIA Y MATEMATICAS (MOSTOLES)</v>
      </c>
      <c r="I1052" t="str">
        <f>_xlfn.CONCAT(CompartenDetalle!H1052," - ",CompartenDetalle!I1052," - ",CompartenDetalle!J1052)</f>
        <v>4 - 2299046 - METODOS ESTADISTICOS DE GESTION E INVESTIGACION</v>
      </c>
      <c r="K1052">
        <v>7</v>
      </c>
      <c r="L1052">
        <v>5</v>
      </c>
      <c r="M1052">
        <v>2</v>
      </c>
      <c r="N1052">
        <f t="shared" si="80"/>
        <v>1</v>
      </c>
      <c r="O1052">
        <f t="shared" si="81"/>
        <v>5</v>
      </c>
      <c r="P1052" t="str">
        <f t="shared" si="82"/>
        <v>OK</v>
      </c>
      <c r="Q1052">
        <f t="shared" si="84"/>
        <v>0</v>
      </c>
      <c r="R1052">
        <f t="shared" si="83"/>
        <v>0</v>
      </c>
      <c r="S1052" t="str">
        <f>IF(CompartenDetalle!G1052="","",IF(ISNUMBER(SEARCH("DOBLE GRADO",G1052)),"","1"))</f>
        <v/>
      </c>
      <c r="T1052" t="str">
        <f>IF(N1052=CompartenDetalle!N1052,"","*")</f>
        <v/>
      </c>
      <c r="U1052" t="str">
        <f>IF(O1052=CompartenDetalle!O1052,"","*")</f>
        <v/>
      </c>
      <c r="V1052" t="str">
        <f>IF(P1052=CompartenDetalle!P1052,"","*")</f>
        <v/>
      </c>
      <c r="W1052" t="str">
        <f>IF(Q1052=CompartenDetalle!Q1052,"","*")</f>
        <v/>
      </c>
      <c r="X1052" t="str">
        <f>IF(R1052=CompartenDetalle!R1052,"","*")</f>
        <v/>
      </c>
      <c r="Y1052" t="str">
        <f>IF(S1052=CompartenDetalle!S1052,"","*")</f>
        <v/>
      </c>
    </row>
    <row r="1053" spans="4:25" hidden="1">
      <c r="D1053" t="str">
        <f>_xlfn.CONCAT(CompartenDetalle!C1053," - ",CompartenDetalle!D1053," - ",CompartenDetalle!E1053)</f>
        <v>2 - 2347016 - METODOS ESTADISTICOS DE GESTION E INVESTIGACION</v>
      </c>
      <c r="G1053" t="str">
        <f>CompartenDetalle!G1053</f>
        <v>DOBLE GRADO EN EDUCACION PRIMARIA Y MATEMATICAS (MOSTOLES)</v>
      </c>
      <c r="I1053" t="str">
        <f>_xlfn.CONCAT(CompartenDetalle!H1053," - ",CompartenDetalle!I1053," - ",CompartenDetalle!J1053)</f>
        <v>4 - 2348043 - METODOS ESTADISTICOS DE GESTION E INVESTIGACION</v>
      </c>
      <c r="K1053">
        <v>9</v>
      </c>
      <c r="L1053">
        <v>9</v>
      </c>
      <c r="M1053">
        <v>0</v>
      </c>
      <c r="N1053">
        <f t="shared" si="80"/>
        <v>1</v>
      </c>
      <c r="O1053">
        <f t="shared" si="81"/>
        <v>5</v>
      </c>
      <c r="P1053" t="str">
        <f t="shared" si="82"/>
        <v>OK</v>
      </c>
      <c r="Q1053">
        <f t="shared" si="84"/>
        <v>0</v>
      </c>
      <c r="R1053">
        <f t="shared" si="83"/>
        <v>0</v>
      </c>
      <c r="S1053" t="str">
        <f>IF(CompartenDetalle!G1053="","",IF(ISNUMBER(SEARCH("DOBLE GRADO",G1053)),"","1"))</f>
        <v/>
      </c>
      <c r="T1053" t="str">
        <f>IF(N1053=CompartenDetalle!N1053,"","*")</f>
        <v/>
      </c>
      <c r="U1053" t="str">
        <f>IF(O1053=CompartenDetalle!O1053,"","*")</f>
        <v/>
      </c>
      <c r="V1053" t="str">
        <f>IF(P1053=CompartenDetalle!P1053,"","*")</f>
        <v/>
      </c>
      <c r="W1053" t="str">
        <f>IF(Q1053=CompartenDetalle!Q1053,"","*")</f>
        <v/>
      </c>
      <c r="X1053" t="str">
        <f>IF(R1053=CompartenDetalle!R1053,"","*")</f>
        <v/>
      </c>
      <c r="Y1053" t="str">
        <f>IF(S1053=CompartenDetalle!S1053,"","*")</f>
        <v/>
      </c>
    </row>
    <row r="1054" spans="4:25" hidden="1">
      <c r="D1054" t="str">
        <f>_xlfn.CONCAT(CompartenDetalle!C1054," - ",CompartenDetalle!D1054," - ",CompartenDetalle!E1054)</f>
        <v>2 - 2347016 - METODOS ESTADISTICOS DE GESTION E INVESTIGACION</v>
      </c>
      <c r="G1054">
        <f>CompartenDetalle!G1054</f>
        <v>0</v>
      </c>
      <c r="I1054" t="str">
        <f>_xlfn.CONCAT(CompartenDetalle!H1054," - ",CompartenDetalle!I1054," - ",CompartenDetalle!J1054)</f>
        <v xml:space="preserve"> -  - </v>
      </c>
      <c r="K1054">
        <v>19</v>
      </c>
      <c r="L1054">
        <v>7</v>
      </c>
      <c r="M1054">
        <v>12</v>
      </c>
      <c r="N1054">
        <f t="shared" si="80"/>
        <v>0</v>
      </c>
      <c r="O1054">
        <f t="shared" si="81"/>
        <v>5</v>
      </c>
      <c r="P1054" t="str">
        <f t="shared" si="82"/>
        <v>OK</v>
      </c>
      <c r="Q1054">
        <f t="shared" si="84"/>
        <v>0</v>
      </c>
      <c r="R1054" t="str">
        <f t="shared" si="83"/>
        <v/>
      </c>
      <c r="S1054" t="str">
        <f>IF(CompartenDetalle!G1054="","",IF(ISNUMBER(SEARCH("DOBLE GRADO",G1054)),"","1"))</f>
        <v/>
      </c>
      <c r="T1054" t="str">
        <f>IF(N1054=CompartenDetalle!N1054,"","*")</f>
        <v/>
      </c>
      <c r="U1054" t="str">
        <f>IF(O1054=CompartenDetalle!O1054,"","*")</f>
        <v/>
      </c>
      <c r="V1054" t="str">
        <f>IF(P1054=CompartenDetalle!P1054,"","*")</f>
        <v/>
      </c>
      <c r="W1054" t="str">
        <f>IF(Q1054=CompartenDetalle!Q1054,"","*")</f>
        <v/>
      </c>
      <c r="X1054" t="str">
        <f>IF(R1054=CompartenDetalle!R1054,"","*")</f>
        <v/>
      </c>
      <c r="Y1054" t="str">
        <f>IF(S1054=CompartenDetalle!S1054,"","*")</f>
        <v/>
      </c>
    </row>
    <row r="1055" spans="4:25" hidden="1">
      <c r="D1055" t="str">
        <f>_xlfn.CONCAT(CompartenDetalle!C1055," - ",CompartenDetalle!D1055," - ",CompartenDetalle!E1055)</f>
        <v>2 - 2347017 - ANALISIS VECTORIAL I</v>
      </c>
      <c r="G1055" t="str">
        <f>CompartenDetalle!G1055</f>
        <v>DOBLE GRADO EN ECONOMIA Y MATEMATICAS (MOSTOLES)</v>
      </c>
      <c r="I1055" t="str">
        <f>_xlfn.CONCAT(CompartenDetalle!H1055," - ",CompartenDetalle!I1055," - ",CompartenDetalle!J1055)</f>
        <v>2 - 2299017 - ANALISIS VECTORIAL I</v>
      </c>
      <c r="K1055">
        <v>2</v>
      </c>
      <c r="L1055">
        <v>1</v>
      </c>
      <c r="M1055">
        <v>1</v>
      </c>
      <c r="N1055">
        <f t="shared" si="80"/>
        <v>1</v>
      </c>
      <c r="O1055">
        <f t="shared" si="81"/>
        <v>5</v>
      </c>
      <c r="P1055" t="str">
        <f t="shared" si="82"/>
        <v>OK</v>
      </c>
      <c r="Q1055">
        <f t="shared" si="84"/>
        <v>0</v>
      </c>
      <c r="R1055">
        <f t="shared" si="83"/>
        <v>0</v>
      </c>
      <c r="S1055" t="str">
        <f>IF(CompartenDetalle!G1055="","",IF(ISNUMBER(SEARCH("DOBLE GRADO",G1055)),"","1"))</f>
        <v/>
      </c>
      <c r="T1055" t="str">
        <f>IF(N1055=CompartenDetalle!N1055,"","*")</f>
        <v/>
      </c>
      <c r="U1055" t="str">
        <f>IF(O1055=CompartenDetalle!O1055,"","*")</f>
        <v/>
      </c>
      <c r="V1055" t="str">
        <f>IF(P1055=CompartenDetalle!P1055,"","*")</f>
        <v/>
      </c>
      <c r="W1055" t="str">
        <f>IF(Q1055=CompartenDetalle!Q1055,"","*")</f>
        <v/>
      </c>
      <c r="X1055" t="str">
        <f>IF(R1055=CompartenDetalle!R1055,"","*")</f>
        <v/>
      </c>
      <c r="Y1055" t="str">
        <f>IF(S1055=CompartenDetalle!S1055,"","*")</f>
        <v/>
      </c>
    </row>
    <row r="1056" spans="4:25" hidden="1">
      <c r="D1056" t="str">
        <f>_xlfn.CONCAT(CompartenDetalle!C1056," - ",CompartenDetalle!D1056," - ",CompartenDetalle!E1056)</f>
        <v>2 - 2347017 - ANALISIS VECTORIAL I</v>
      </c>
      <c r="G1056" t="str">
        <f>CompartenDetalle!G1056</f>
        <v>DOBLE GRADO EN INGENIERIA INFORMATICA Y MATEMATICAS (MOSTOLES) II</v>
      </c>
      <c r="I1056" t="str">
        <f>_xlfn.CONCAT(CompartenDetalle!H1056," - ",CompartenDetalle!I1056," - ",CompartenDetalle!J1056)</f>
        <v>2 - 2315019 - ANALISIS VECTORIAL I</v>
      </c>
      <c r="K1056">
        <v>6</v>
      </c>
      <c r="L1056">
        <v>1</v>
      </c>
      <c r="M1056">
        <v>5</v>
      </c>
      <c r="N1056">
        <f t="shared" si="80"/>
        <v>1</v>
      </c>
      <c r="O1056">
        <f t="shared" si="81"/>
        <v>5</v>
      </c>
      <c r="P1056" t="str">
        <f t="shared" si="82"/>
        <v>OK</v>
      </c>
      <c r="Q1056">
        <f t="shared" si="84"/>
        <v>0</v>
      </c>
      <c r="R1056">
        <f t="shared" si="83"/>
        <v>1</v>
      </c>
      <c r="S1056" t="str">
        <f>IF(CompartenDetalle!G1056="","",IF(ISNUMBER(SEARCH("DOBLE GRADO",G1056)),"","1"))</f>
        <v/>
      </c>
      <c r="T1056" t="str">
        <f>IF(N1056=CompartenDetalle!N1056,"","*")</f>
        <v/>
      </c>
      <c r="U1056" t="str">
        <f>IF(O1056=CompartenDetalle!O1056,"","*")</f>
        <v/>
      </c>
      <c r="V1056" t="str">
        <f>IF(P1056=CompartenDetalle!P1056,"","*")</f>
        <v/>
      </c>
      <c r="W1056" t="str">
        <f>IF(Q1056=CompartenDetalle!Q1056,"","*")</f>
        <v/>
      </c>
      <c r="X1056" t="str">
        <f>IF(R1056=CompartenDetalle!R1056,"","*")</f>
        <v/>
      </c>
      <c r="Y1056" t="str">
        <f>IF(S1056=CompartenDetalle!S1056,"","*")</f>
        <v/>
      </c>
    </row>
    <row r="1057" spans="4:25" hidden="1">
      <c r="D1057" t="str">
        <f>_xlfn.CONCAT(CompartenDetalle!C1057," - ",CompartenDetalle!D1057," - ",CompartenDetalle!E1057)</f>
        <v>2 - 2347017 - ANALISIS VECTORIAL I</v>
      </c>
      <c r="G1057" t="str">
        <f>CompartenDetalle!G1057</f>
        <v>DOBLE GRADO EN INGENIERIA DEL SOFTWARE Y MATEMATICAS (MOSTOLES) II</v>
      </c>
      <c r="I1057" t="str">
        <f>_xlfn.CONCAT(CompartenDetalle!H1057," - ",CompartenDetalle!I1057," - ",CompartenDetalle!J1057)</f>
        <v>2 - 2316020 - ANALISIS VECTORIAL I</v>
      </c>
      <c r="K1057">
        <v>7</v>
      </c>
      <c r="L1057">
        <v>2</v>
      </c>
      <c r="M1057">
        <v>5</v>
      </c>
      <c r="N1057">
        <f t="shared" si="80"/>
        <v>1</v>
      </c>
      <c r="O1057">
        <f t="shared" si="81"/>
        <v>5</v>
      </c>
      <c r="P1057" t="str">
        <f t="shared" si="82"/>
        <v>OK</v>
      </c>
      <c r="Q1057">
        <f t="shared" si="84"/>
        <v>0</v>
      </c>
      <c r="R1057">
        <f t="shared" si="83"/>
        <v>1</v>
      </c>
      <c r="S1057" t="str">
        <f>IF(CompartenDetalle!G1057="","",IF(ISNUMBER(SEARCH("DOBLE GRADO",G1057)),"","1"))</f>
        <v/>
      </c>
      <c r="T1057" t="str">
        <f>IF(N1057=CompartenDetalle!N1057,"","*")</f>
        <v/>
      </c>
      <c r="U1057" t="str">
        <f>IF(O1057=CompartenDetalle!O1057,"","*")</f>
        <v/>
      </c>
      <c r="V1057" t="str">
        <f>IF(P1057=CompartenDetalle!P1057,"","*")</f>
        <v/>
      </c>
      <c r="W1057" t="str">
        <f>IF(Q1057=CompartenDetalle!Q1057,"","*")</f>
        <v/>
      </c>
      <c r="X1057" t="str">
        <f>IF(R1057=CompartenDetalle!R1057,"","*")</f>
        <v/>
      </c>
      <c r="Y1057" t="str">
        <f>IF(S1057=CompartenDetalle!S1057,"","*")</f>
        <v/>
      </c>
    </row>
    <row r="1058" spans="4:25" hidden="1">
      <c r="D1058" t="str">
        <f>_xlfn.CONCAT(CompartenDetalle!C1058," - ",CompartenDetalle!D1058," - ",CompartenDetalle!E1058)</f>
        <v>2 - 2347017 - ANALISIS VECTORIAL I</v>
      </c>
      <c r="G1058" t="str">
        <f>CompartenDetalle!G1058</f>
        <v>DOBLE GRADO EN EDUCACION PRIMARIA Y MATEMATICAS (MOSTOLES)</v>
      </c>
      <c r="I1058" t="str">
        <f>_xlfn.CONCAT(CompartenDetalle!H1058," - ",CompartenDetalle!I1058," - ",CompartenDetalle!J1058)</f>
        <v>2 - 2348019 - ANALISIS VECTORIAL I</v>
      </c>
      <c r="K1058">
        <v>7</v>
      </c>
      <c r="L1058">
        <v>6</v>
      </c>
      <c r="M1058">
        <v>1</v>
      </c>
      <c r="N1058">
        <f t="shared" si="80"/>
        <v>1</v>
      </c>
      <c r="O1058">
        <f t="shared" si="81"/>
        <v>5</v>
      </c>
      <c r="P1058" t="str">
        <f t="shared" si="82"/>
        <v>OK</v>
      </c>
      <c r="Q1058">
        <f t="shared" si="84"/>
        <v>0</v>
      </c>
      <c r="R1058">
        <f t="shared" si="83"/>
        <v>0</v>
      </c>
      <c r="S1058" t="str">
        <f>IF(CompartenDetalle!G1058="","",IF(ISNUMBER(SEARCH("DOBLE GRADO",G1058)),"","1"))</f>
        <v/>
      </c>
      <c r="T1058" t="str">
        <f>IF(N1058=CompartenDetalle!N1058,"","*")</f>
        <v/>
      </c>
      <c r="U1058" t="str">
        <f>IF(O1058=CompartenDetalle!O1058,"","*")</f>
        <v/>
      </c>
      <c r="V1058" t="str">
        <f>IF(P1058=CompartenDetalle!P1058,"","*")</f>
        <v/>
      </c>
      <c r="W1058" t="str">
        <f>IF(Q1058=CompartenDetalle!Q1058,"","*")</f>
        <v/>
      </c>
      <c r="X1058" t="str">
        <f>IF(R1058=CompartenDetalle!R1058,"","*")</f>
        <v/>
      </c>
      <c r="Y1058" t="str">
        <f>IF(S1058=CompartenDetalle!S1058,"","*")</f>
        <v/>
      </c>
    </row>
    <row r="1059" spans="4:25" hidden="1">
      <c r="D1059" t="str">
        <f>_xlfn.CONCAT(CompartenDetalle!C1059," - ",CompartenDetalle!D1059," - ",CompartenDetalle!E1059)</f>
        <v>2 - 2347017 - ANALISIS VECTORIAL I</v>
      </c>
      <c r="G1059">
        <f>CompartenDetalle!G1059</f>
        <v>0</v>
      </c>
      <c r="I1059" t="str">
        <f>_xlfn.CONCAT(CompartenDetalle!H1059," - ",CompartenDetalle!I1059," - ",CompartenDetalle!J1059)</f>
        <v xml:space="preserve"> -  - </v>
      </c>
      <c r="K1059">
        <v>16</v>
      </c>
      <c r="L1059">
        <v>7</v>
      </c>
      <c r="M1059">
        <v>9</v>
      </c>
      <c r="N1059">
        <f t="shared" si="80"/>
        <v>0</v>
      </c>
      <c r="O1059">
        <f t="shared" si="81"/>
        <v>5</v>
      </c>
      <c r="P1059" t="str">
        <f t="shared" si="82"/>
        <v>OK</v>
      </c>
      <c r="Q1059">
        <f t="shared" si="84"/>
        <v>0</v>
      </c>
      <c r="R1059" t="str">
        <f t="shared" si="83"/>
        <v/>
      </c>
      <c r="S1059" t="str">
        <f>IF(CompartenDetalle!G1059="","",IF(ISNUMBER(SEARCH("DOBLE GRADO",G1059)),"","1"))</f>
        <v/>
      </c>
      <c r="T1059" t="str">
        <f>IF(N1059=CompartenDetalle!N1059,"","*")</f>
        <v/>
      </c>
      <c r="U1059" t="str">
        <f>IF(O1059=CompartenDetalle!O1059,"","*")</f>
        <v/>
      </c>
      <c r="V1059" t="str">
        <f>IF(P1059=CompartenDetalle!P1059,"","*")</f>
        <v/>
      </c>
      <c r="W1059" t="str">
        <f>IF(Q1059=CompartenDetalle!Q1059,"","*")</f>
        <v/>
      </c>
      <c r="X1059" t="str">
        <f>IF(R1059=CompartenDetalle!R1059,"","*")</f>
        <v/>
      </c>
      <c r="Y1059" t="str">
        <f>IF(S1059=CompartenDetalle!S1059,"","*")</f>
        <v/>
      </c>
    </row>
    <row r="1060" spans="4:25" hidden="1">
      <c r="D1060" t="str">
        <f>_xlfn.CONCAT(CompartenDetalle!C1060," - ",CompartenDetalle!D1060," - ",CompartenDetalle!E1060)</f>
        <v>2 - 2347018 - FUNDAMENTOS QUIMICOS</v>
      </c>
      <c r="G1060" t="str">
        <f>CompartenDetalle!G1060</f>
        <v>DOBLE GRADO EN ECONOMIA Y MATEMATICAS (MOSTOLES)</v>
      </c>
      <c r="I1060" t="str">
        <f>_xlfn.CONCAT(CompartenDetalle!H1060," - ",CompartenDetalle!I1060," - ",CompartenDetalle!J1060)</f>
        <v>2 - 2299032 - FUNDAMENTOS QUIMICOS</v>
      </c>
      <c r="K1060">
        <v>1</v>
      </c>
      <c r="L1060">
        <v>1</v>
      </c>
      <c r="M1060">
        <v>0</v>
      </c>
      <c r="N1060">
        <f t="shared" si="80"/>
        <v>1</v>
      </c>
      <c r="O1060">
        <f t="shared" si="81"/>
        <v>5</v>
      </c>
      <c r="P1060" t="str">
        <f t="shared" si="82"/>
        <v>OK</v>
      </c>
      <c r="Q1060">
        <f t="shared" si="84"/>
        <v>0</v>
      </c>
      <c r="R1060">
        <f t="shared" si="83"/>
        <v>0</v>
      </c>
      <c r="S1060" t="str">
        <f>IF(CompartenDetalle!G1060="","",IF(ISNUMBER(SEARCH("DOBLE GRADO",G1060)),"","1"))</f>
        <v/>
      </c>
      <c r="T1060" t="str">
        <f>IF(N1060=CompartenDetalle!N1060,"","*")</f>
        <v/>
      </c>
      <c r="U1060" t="str">
        <f>IF(O1060=CompartenDetalle!O1060,"","*")</f>
        <v/>
      </c>
      <c r="V1060" t="str">
        <f>IF(P1060=CompartenDetalle!P1060,"","*")</f>
        <v/>
      </c>
      <c r="W1060" t="str">
        <f>IF(Q1060=CompartenDetalle!Q1060,"","*")</f>
        <v/>
      </c>
      <c r="X1060" t="str">
        <f>IF(R1060=CompartenDetalle!R1060,"","*")</f>
        <v/>
      </c>
      <c r="Y1060" t="str">
        <f>IF(S1060=CompartenDetalle!S1060,"","*")</f>
        <v/>
      </c>
    </row>
    <row r="1061" spans="4:25" hidden="1">
      <c r="D1061" t="str">
        <f>_xlfn.CONCAT(CompartenDetalle!C1061," - ",CompartenDetalle!D1061," - ",CompartenDetalle!E1061)</f>
        <v>2 - 2347018 - FUNDAMENTOS QUIMICOS</v>
      </c>
      <c r="G1061" t="str">
        <f>CompartenDetalle!G1061</f>
        <v>DOBLE GRADO EN INGENIERIA INFORMATICA Y MATEMATICAS (MOSTOLES) II</v>
      </c>
      <c r="I1061" t="str">
        <f>_xlfn.CONCAT(CompartenDetalle!H1061," - ",CompartenDetalle!I1061," - ",CompartenDetalle!J1061)</f>
        <v>2 - 2315020 - FUNDAMENTOS QUIMICOS</v>
      </c>
      <c r="K1061">
        <v>6</v>
      </c>
      <c r="L1061">
        <v>1</v>
      </c>
      <c r="M1061">
        <v>5</v>
      </c>
      <c r="N1061">
        <f t="shared" si="80"/>
        <v>1</v>
      </c>
      <c r="O1061">
        <f t="shared" si="81"/>
        <v>5</v>
      </c>
      <c r="P1061" t="str">
        <f t="shared" si="82"/>
        <v>OK</v>
      </c>
      <c r="Q1061">
        <f t="shared" si="84"/>
        <v>0</v>
      </c>
      <c r="R1061">
        <f t="shared" si="83"/>
        <v>1</v>
      </c>
      <c r="S1061" t="str">
        <f>IF(CompartenDetalle!G1061="","",IF(ISNUMBER(SEARCH("DOBLE GRADO",G1061)),"","1"))</f>
        <v/>
      </c>
      <c r="T1061" t="str">
        <f>IF(N1061=CompartenDetalle!N1061,"","*")</f>
        <v/>
      </c>
      <c r="U1061" t="str">
        <f>IF(O1061=CompartenDetalle!O1061,"","*")</f>
        <v/>
      </c>
      <c r="V1061" t="str">
        <f>IF(P1061=CompartenDetalle!P1061,"","*")</f>
        <v/>
      </c>
      <c r="W1061" t="str">
        <f>IF(Q1061=CompartenDetalle!Q1061,"","*")</f>
        <v/>
      </c>
      <c r="X1061" t="str">
        <f>IF(R1061=CompartenDetalle!R1061,"","*")</f>
        <v/>
      </c>
      <c r="Y1061" t="str">
        <f>IF(S1061=CompartenDetalle!S1061,"","*")</f>
        <v/>
      </c>
    </row>
    <row r="1062" spans="4:25" hidden="1">
      <c r="D1062" t="str">
        <f>_xlfn.CONCAT(CompartenDetalle!C1062," - ",CompartenDetalle!D1062," - ",CompartenDetalle!E1062)</f>
        <v>2 - 2347018 - FUNDAMENTOS QUIMICOS</v>
      </c>
      <c r="G1062" t="str">
        <f>CompartenDetalle!G1062</f>
        <v>DOBLE GRADO EN INGENIERIA DEL SOFTWARE Y MATEMATICAS (MOSTOLES) II</v>
      </c>
      <c r="I1062" t="str">
        <f>_xlfn.CONCAT(CompartenDetalle!H1062," - ",CompartenDetalle!I1062," - ",CompartenDetalle!J1062)</f>
        <v>2 - 2316021 - FUNDAMENTOS QUIMICOS</v>
      </c>
      <c r="K1062">
        <v>9</v>
      </c>
      <c r="L1062">
        <v>3</v>
      </c>
      <c r="M1062">
        <v>6</v>
      </c>
      <c r="N1062">
        <f t="shared" si="80"/>
        <v>1</v>
      </c>
      <c r="O1062">
        <f t="shared" si="81"/>
        <v>5</v>
      </c>
      <c r="P1062" t="str">
        <f t="shared" si="82"/>
        <v>OK</v>
      </c>
      <c r="Q1062">
        <f t="shared" si="84"/>
        <v>0</v>
      </c>
      <c r="R1062">
        <f t="shared" si="83"/>
        <v>1</v>
      </c>
      <c r="S1062" t="str">
        <f>IF(CompartenDetalle!G1062="","",IF(ISNUMBER(SEARCH("DOBLE GRADO",G1062)),"","1"))</f>
        <v/>
      </c>
      <c r="T1062" t="str">
        <f>IF(N1062=CompartenDetalle!N1062,"","*")</f>
        <v/>
      </c>
      <c r="U1062" t="str">
        <f>IF(O1062=CompartenDetalle!O1062,"","*")</f>
        <v/>
      </c>
      <c r="V1062" t="str">
        <f>IF(P1062=CompartenDetalle!P1062,"","*")</f>
        <v/>
      </c>
      <c r="W1062" t="str">
        <f>IF(Q1062=CompartenDetalle!Q1062,"","*")</f>
        <v/>
      </c>
      <c r="X1062" t="str">
        <f>IF(R1062=CompartenDetalle!R1062,"","*")</f>
        <v/>
      </c>
      <c r="Y1062" t="str">
        <f>IF(S1062=CompartenDetalle!S1062,"","*")</f>
        <v/>
      </c>
    </row>
    <row r="1063" spans="4:25" hidden="1">
      <c r="D1063" t="str">
        <f>_xlfn.CONCAT(CompartenDetalle!C1063," - ",CompartenDetalle!D1063," - ",CompartenDetalle!E1063)</f>
        <v>2 - 2347018 - FUNDAMENTOS QUIMICOS</v>
      </c>
      <c r="G1063" t="str">
        <f>CompartenDetalle!G1063</f>
        <v>DOBLE GRADO EN EDUCACION PRIMARIA Y MATEMATICAS (MOSTOLES)</v>
      </c>
      <c r="I1063" t="str">
        <f>_xlfn.CONCAT(CompartenDetalle!H1063," - ",CompartenDetalle!I1063," - ",CompartenDetalle!J1063)</f>
        <v>1 - 2348011 - FUNDAMENTOS QUIMICOS</v>
      </c>
      <c r="K1063">
        <v>11</v>
      </c>
      <c r="L1063">
        <v>8</v>
      </c>
      <c r="M1063">
        <v>3</v>
      </c>
      <c r="N1063">
        <f t="shared" si="80"/>
        <v>1</v>
      </c>
      <c r="O1063">
        <f t="shared" si="81"/>
        <v>5</v>
      </c>
      <c r="P1063" t="str">
        <f t="shared" si="82"/>
        <v>OK</v>
      </c>
      <c r="Q1063">
        <f t="shared" si="84"/>
        <v>0</v>
      </c>
      <c r="R1063">
        <f t="shared" si="83"/>
        <v>0</v>
      </c>
      <c r="S1063" t="str">
        <f>IF(CompartenDetalle!G1063="","",IF(ISNUMBER(SEARCH("DOBLE GRADO",G1063)),"","1"))</f>
        <v/>
      </c>
      <c r="T1063" t="str">
        <f>IF(N1063=CompartenDetalle!N1063,"","*")</f>
        <v/>
      </c>
      <c r="U1063" t="str">
        <f>IF(O1063=CompartenDetalle!O1063,"","*")</f>
        <v/>
      </c>
      <c r="V1063" t="str">
        <f>IF(P1063=CompartenDetalle!P1063,"","*")</f>
        <v/>
      </c>
      <c r="W1063" t="str">
        <f>IF(Q1063=CompartenDetalle!Q1063,"","*")</f>
        <v/>
      </c>
      <c r="X1063" t="str">
        <f>IF(R1063=CompartenDetalle!R1063,"","*")</f>
        <v/>
      </c>
      <c r="Y1063" t="str">
        <f>IF(S1063=CompartenDetalle!S1063,"","*")</f>
        <v/>
      </c>
    </row>
    <row r="1064" spans="4:25" hidden="1">
      <c r="D1064" t="str">
        <f>_xlfn.CONCAT(CompartenDetalle!C1064," - ",CompartenDetalle!D1064," - ",CompartenDetalle!E1064)</f>
        <v>2 - 2347018 - FUNDAMENTOS QUIMICOS</v>
      </c>
      <c r="G1064">
        <f>CompartenDetalle!G1064</f>
        <v>0</v>
      </c>
      <c r="I1064" t="str">
        <f>_xlfn.CONCAT(CompartenDetalle!H1064," - ",CompartenDetalle!I1064," - ",CompartenDetalle!J1064)</f>
        <v xml:space="preserve"> -  - </v>
      </c>
      <c r="K1064">
        <v>18</v>
      </c>
      <c r="L1064">
        <v>7</v>
      </c>
      <c r="M1064">
        <v>11</v>
      </c>
      <c r="N1064">
        <f t="shared" si="80"/>
        <v>0</v>
      </c>
      <c r="O1064">
        <f t="shared" si="81"/>
        <v>5</v>
      </c>
      <c r="P1064" t="str">
        <f t="shared" si="82"/>
        <v>OK</v>
      </c>
      <c r="Q1064">
        <f t="shared" si="84"/>
        <v>0</v>
      </c>
      <c r="R1064" t="str">
        <f t="shared" si="83"/>
        <v/>
      </c>
      <c r="S1064" t="str">
        <f>IF(CompartenDetalle!G1064="","",IF(ISNUMBER(SEARCH("DOBLE GRADO",G1064)),"","1"))</f>
        <v/>
      </c>
      <c r="T1064" t="str">
        <f>IF(N1064=CompartenDetalle!N1064,"","*")</f>
        <v/>
      </c>
      <c r="U1064" t="str">
        <f>IF(O1064=CompartenDetalle!O1064,"","*")</f>
        <v/>
      </c>
      <c r="V1064" t="str">
        <f>IF(P1064=CompartenDetalle!P1064,"","*")</f>
        <v/>
      </c>
      <c r="W1064" t="str">
        <f>IF(Q1064=CompartenDetalle!Q1064,"","*")</f>
        <v/>
      </c>
      <c r="X1064" t="str">
        <f>IF(R1064=CompartenDetalle!R1064,"","*")</f>
        <v/>
      </c>
      <c r="Y1064" t="str">
        <f>IF(S1064=CompartenDetalle!S1064,"","*")</f>
        <v/>
      </c>
    </row>
    <row r="1065" spans="4:25" hidden="1">
      <c r="D1065" t="str">
        <f>_xlfn.CONCAT(CompartenDetalle!C1065," - ",CompartenDetalle!D1065," - ",CompartenDetalle!E1065)</f>
        <v>2 - 2347020 - HISTORIA DE LA CIENCIA Y LAS MATEMATICAS</v>
      </c>
      <c r="G1065" t="str">
        <f>CompartenDetalle!G1065</f>
        <v>DOBLE GRADO EN INGENIERIA INFORMATICA Y MATEMATICAS (MOSTOLES) II</v>
      </c>
      <c r="I1065" t="str">
        <f>_xlfn.CONCAT(CompartenDetalle!H1065," - ",CompartenDetalle!I1065," - ",CompartenDetalle!J1065)</f>
        <v>1 - 2315005 - HISTORIA DE LA CIENCIA Y LAS MATEMATICAS</v>
      </c>
      <c r="K1065">
        <v>8</v>
      </c>
      <c r="L1065">
        <v>1</v>
      </c>
      <c r="M1065">
        <v>7</v>
      </c>
      <c r="N1065">
        <f t="shared" si="80"/>
        <v>1</v>
      </c>
      <c r="O1065">
        <f t="shared" si="81"/>
        <v>3</v>
      </c>
      <c r="P1065" t="str">
        <f t="shared" si="82"/>
        <v>OK</v>
      </c>
      <c r="Q1065">
        <f t="shared" si="84"/>
        <v>0</v>
      </c>
      <c r="R1065">
        <f t="shared" si="83"/>
        <v>1</v>
      </c>
      <c r="S1065" t="str">
        <f>IF(CompartenDetalle!G1065="","",IF(ISNUMBER(SEARCH("DOBLE GRADO",G1065)),"","1"))</f>
        <v/>
      </c>
      <c r="T1065" t="str">
        <f>IF(N1065=CompartenDetalle!N1065,"","*")</f>
        <v/>
      </c>
      <c r="U1065" t="str">
        <f>IF(O1065=CompartenDetalle!O1065,"","*")</f>
        <v/>
      </c>
      <c r="V1065" t="str">
        <f>IF(P1065=CompartenDetalle!P1065,"","*")</f>
        <v/>
      </c>
      <c r="W1065" t="str">
        <f>IF(Q1065=CompartenDetalle!Q1065,"","*")</f>
        <v/>
      </c>
      <c r="X1065" t="str">
        <f>IF(R1065=CompartenDetalle!R1065,"","*")</f>
        <v/>
      </c>
      <c r="Y1065" t="str">
        <f>IF(S1065=CompartenDetalle!S1065,"","*")</f>
        <v/>
      </c>
    </row>
    <row r="1066" spans="4:25" hidden="1">
      <c r="D1066" t="str">
        <f>_xlfn.CONCAT(CompartenDetalle!C1066," - ",CompartenDetalle!D1066," - ",CompartenDetalle!E1066)</f>
        <v>2 - 2347020 - HISTORIA DE LA CIENCIA Y LAS MATEMATICAS</v>
      </c>
      <c r="G1066" t="str">
        <f>CompartenDetalle!G1066</f>
        <v>DOBLE GRADO EN INGENIERIA DEL SOFTWARE Y MATEMATICAS (MOSTOLES) II</v>
      </c>
      <c r="I1066" t="str">
        <f>_xlfn.CONCAT(CompartenDetalle!H1066," - ",CompartenDetalle!I1066," - ",CompartenDetalle!J1066)</f>
        <v>1 - 2316005 - HISTORIA DE LA CIENCIA Y LAS MATEMATICAS</v>
      </c>
      <c r="K1066">
        <v>9</v>
      </c>
      <c r="L1066">
        <v>3</v>
      </c>
      <c r="M1066">
        <v>6</v>
      </c>
      <c r="N1066">
        <f t="shared" si="80"/>
        <v>1</v>
      </c>
      <c r="O1066">
        <f t="shared" si="81"/>
        <v>3</v>
      </c>
      <c r="P1066" t="str">
        <f t="shared" si="82"/>
        <v>OK</v>
      </c>
      <c r="Q1066">
        <f t="shared" si="84"/>
        <v>0</v>
      </c>
      <c r="R1066">
        <f t="shared" si="83"/>
        <v>1</v>
      </c>
      <c r="S1066" t="str">
        <f>IF(CompartenDetalle!G1066="","",IF(ISNUMBER(SEARCH("DOBLE GRADO",G1066)),"","1"))</f>
        <v/>
      </c>
      <c r="T1066" t="str">
        <f>IF(N1066=CompartenDetalle!N1066,"","*")</f>
        <v/>
      </c>
      <c r="U1066" t="str">
        <f>IF(O1066=CompartenDetalle!O1066,"","*")</f>
        <v/>
      </c>
      <c r="V1066" t="str">
        <f>IF(P1066=CompartenDetalle!P1066,"","*")</f>
        <v/>
      </c>
      <c r="W1066" t="str">
        <f>IF(Q1066=CompartenDetalle!Q1066,"","*")</f>
        <v/>
      </c>
      <c r="X1066" t="str">
        <f>IF(R1066=CompartenDetalle!R1066,"","*")</f>
        <v/>
      </c>
      <c r="Y1066" t="str">
        <f>IF(S1066=CompartenDetalle!S1066,"","*")</f>
        <v/>
      </c>
    </row>
    <row r="1067" spans="4:25" hidden="1">
      <c r="D1067" t="str">
        <f>_xlfn.CONCAT(CompartenDetalle!C1067," - ",CompartenDetalle!D1067," - ",CompartenDetalle!E1067)</f>
        <v>2 - 2347020 - HISTORIA DE LA CIENCIA Y LAS MATEMATICAS</v>
      </c>
      <c r="G1067">
        <f>CompartenDetalle!G1067</f>
        <v>0</v>
      </c>
      <c r="I1067" t="str">
        <f>_xlfn.CONCAT(CompartenDetalle!H1067," - ",CompartenDetalle!I1067," - ",CompartenDetalle!J1067)</f>
        <v xml:space="preserve"> -  - </v>
      </c>
      <c r="K1067">
        <v>18</v>
      </c>
      <c r="L1067">
        <v>7</v>
      </c>
      <c r="M1067">
        <v>11</v>
      </c>
      <c r="N1067">
        <f t="shared" si="80"/>
        <v>0</v>
      </c>
      <c r="O1067">
        <f t="shared" si="81"/>
        <v>3</v>
      </c>
      <c r="P1067" t="str">
        <f t="shared" si="82"/>
        <v>OK</v>
      </c>
      <c r="Q1067">
        <f t="shared" si="84"/>
        <v>0</v>
      </c>
      <c r="R1067" t="str">
        <f t="shared" si="83"/>
        <v/>
      </c>
      <c r="S1067" t="str">
        <f>IF(CompartenDetalle!G1067="","",IF(ISNUMBER(SEARCH("DOBLE GRADO",G1067)),"","1"))</f>
        <v/>
      </c>
      <c r="T1067" t="str">
        <f>IF(N1067=CompartenDetalle!N1067,"","*")</f>
        <v/>
      </c>
      <c r="U1067" t="str">
        <f>IF(O1067=CompartenDetalle!O1067,"","*")</f>
        <v/>
      </c>
      <c r="V1067" t="str">
        <f>IF(P1067=CompartenDetalle!P1067,"","*")</f>
        <v/>
      </c>
      <c r="W1067" t="str">
        <f>IF(Q1067=CompartenDetalle!Q1067,"","*")</f>
        <v/>
      </c>
      <c r="X1067" t="str">
        <f>IF(R1067=CompartenDetalle!R1067,"","*")</f>
        <v/>
      </c>
      <c r="Y1067" t="str">
        <f>IF(S1067=CompartenDetalle!S1067,"","*")</f>
        <v/>
      </c>
    </row>
    <row r="1068" spans="4:25" hidden="1">
      <c r="D1068" t="str">
        <f>_xlfn.CONCAT(CompartenDetalle!C1068," - ",CompartenDetalle!D1068," - ",CompartenDetalle!E1068)</f>
        <v>2 - 2347025 - LENGUAJES FORMALES</v>
      </c>
      <c r="G1068" t="str">
        <f>CompartenDetalle!G1068</f>
        <v>DOBLE GRADO EN EDUCACION PRIMARIA Y MATEMATICAS (MOSTOLES)</v>
      </c>
      <c r="I1068" t="str">
        <f>_xlfn.CONCAT(CompartenDetalle!H1068," - ",CompartenDetalle!I1068," - ",CompartenDetalle!J1068)</f>
        <v>5 - 2178047 - LENGUAJES FORMALES</v>
      </c>
      <c r="K1068">
        <v>2</v>
      </c>
      <c r="L1068">
        <v>1</v>
      </c>
      <c r="M1068">
        <v>1</v>
      </c>
      <c r="N1068">
        <f t="shared" si="80"/>
        <v>1</v>
      </c>
      <c r="O1068">
        <f t="shared" si="81"/>
        <v>5</v>
      </c>
      <c r="P1068" t="str">
        <f t="shared" si="82"/>
        <v>OK</v>
      </c>
      <c r="Q1068">
        <f t="shared" si="84"/>
        <v>0</v>
      </c>
      <c r="R1068">
        <f t="shared" si="83"/>
        <v>0</v>
      </c>
      <c r="S1068" t="str">
        <f>IF(CompartenDetalle!G1068="","",IF(ISNUMBER(SEARCH("DOBLE GRADO",G1068)),"","1"))</f>
        <v/>
      </c>
      <c r="T1068" t="str">
        <f>IF(N1068=CompartenDetalle!N1068,"","*")</f>
        <v/>
      </c>
      <c r="U1068" t="str">
        <f>IF(O1068=CompartenDetalle!O1068,"","*")</f>
        <v/>
      </c>
      <c r="V1068" t="str">
        <f>IF(P1068=CompartenDetalle!P1068,"","*")</f>
        <v/>
      </c>
      <c r="W1068" t="str">
        <f>IF(Q1068=CompartenDetalle!Q1068,"","*")</f>
        <v/>
      </c>
      <c r="X1068" t="str">
        <f>IF(R1068=CompartenDetalle!R1068,"","*")</f>
        <v/>
      </c>
      <c r="Y1068" t="str">
        <f>IF(S1068=CompartenDetalle!S1068,"","*")</f>
        <v/>
      </c>
    </row>
    <row r="1069" spans="4:25" hidden="1">
      <c r="D1069" t="str">
        <f>_xlfn.CONCAT(CompartenDetalle!C1069," - ",CompartenDetalle!D1069," - ",CompartenDetalle!E1069)</f>
        <v>2 - 2347025 - LENGUAJES FORMALES</v>
      </c>
      <c r="G1069" t="str">
        <f>CompartenDetalle!G1069</f>
        <v>DOBLE GRADO EN ECONOMIA Y MATEMATICAS (MOSTOLES)</v>
      </c>
      <c r="I1069" t="str">
        <f>_xlfn.CONCAT(CompartenDetalle!H1069," - ",CompartenDetalle!I1069," - ",CompartenDetalle!J1069)</f>
        <v>3 - 2299016 - LENGUAJES FORMALES</v>
      </c>
      <c r="K1069">
        <v>7</v>
      </c>
      <c r="L1069">
        <v>5</v>
      </c>
      <c r="M1069">
        <v>2</v>
      </c>
      <c r="N1069">
        <f t="shared" si="80"/>
        <v>1</v>
      </c>
      <c r="O1069">
        <f t="shared" si="81"/>
        <v>5</v>
      </c>
      <c r="P1069" t="str">
        <f t="shared" si="82"/>
        <v>OK</v>
      </c>
      <c r="Q1069">
        <f t="shared" si="84"/>
        <v>0</v>
      </c>
      <c r="R1069">
        <f t="shared" si="83"/>
        <v>0</v>
      </c>
      <c r="S1069" t="str">
        <f>IF(CompartenDetalle!G1069="","",IF(ISNUMBER(SEARCH("DOBLE GRADO",G1069)),"","1"))</f>
        <v/>
      </c>
      <c r="T1069" t="str">
        <f>IF(N1069=CompartenDetalle!N1069,"","*")</f>
        <v/>
      </c>
      <c r="U1069" t="str">
        <f>IF(O1069=CompartenDetalle!O1069,"","*")</f>
        <v/>
      </c>
      <c r="V1069" t="str">
        <f>IF(P1069=CompartenDetalle!P1069,"","*")</f>
        <v/>
      </c>
      <c r="W1069" t="str">
        <f>IF(Q1069=CompartenDetalle!Q1069,"","*")</f>
        <v/>
      </c>
      <c r="X1069" t="str">
        <f>IF(R1069=CompartenDetalle!R1069,"","*")</f>
        <v/>
      </c>
      <c r="Y1069" t="str">
        <f>IF(S1069=CompartenDetalle!S1069,"","*")</f>
        <v/>
      </c>
    </row>
    <row r="1070" spans="4:25" hidden="1">
      <c r="D1070" t="str">
        <f>_xlfn.CONCAT(CompartenDetalle!C1070," - ",CompartenDetalle!D1070," - ",CompartenDetalle!E1070)</f>
        <v>2 - 2347025 - LENGUAJES FORMALES</v>
      </c>
      <c r="G1070" t="str">
        <f>CompartenDetalle!G1070</f>
        <v>DOBLE GRADO EN INGENIERIA DEL SOFTWARE Y MATEMATICAS (MOSTOLES) II</v>
      </c>
      <c r="I1070" t="str">
        <f>_xlfn.CONCAT(CompartenDetalle!H1070," - ",CompartenDetalle!I1070," - ",CompartenDetalle!J1070)</f>
        <v>3 - 2316028 - LENGUAJES FORMALES</v>
      </c>
      <c r="K1070">
        <v>6</v>
      </c>
      <c r="L1070">
        <v>1</v>
      </c>
      <c r="M1070">
        <v>5</v>
      </c>
      <c r="N1070">
        <f t="shared" si="80"/>
        <v>1</v>
      </c>
      <c r="O1070">
        <f t="shared" si="81"/>
        <v>5</v>
      </c>
      <c r="P1070" t="str">
        <f t="shared" si="82"/>
        <v>OK</v>
      </c>
      <c r="Q1070">
        <f t="shared" si="84"/>
        <v>0</v>
      </c>
      <c r="R1070">
        <f t="shared" si="83"/>
        <v>1</v>
      </c>
      <c r="S1070" t="str">
        <f>IF(CompartenDetalle!G1070="","",IF(ISNUMBER(SEARCH("DOBLE GRADO",G1070)),"","1"))</f>
        <v/>
      </c>
      <c r="T1070" t="str">
        <f>IF(N1070=CompartenDetalle!N1070,"","*")</f>
        <v/>
      </c>
      <c r="U1070" t="str">
        <f>IF(O1070=CompartenDetalle!O1070,"","*")</f>
        <v/>
      </c>
      <c r="V1070" t="str">
        <f>IF(P1070=CompartenDetalle!P1070,"","*")</f>
        <v/>
      </c>
      <c r="W1070" t="str">
        <f>IF(Q1070=CompartenDetalle!Q1070,"","*")</f>
        <v/>
      </c>
      <c r="X1070" t="str">
        <f>IF(R1070=CompartenDetalle!R1070,"","*")</f>
        <v/>
      </c>
      <c r="Y1070" t="str">
        <f>IF(S1070=CompartenDetalle!S1070,"","*")</f>
        <v/>
      </c>
    </row>
    <row r="1071" spans="4:25" hidden="1">
      <c r="D1071" t="str">
        <f>_xlfn.CONCAT(CompartenDetalle!C1071," - ",CompartenDetalle!D1071," - ",CompartenDetalle!E1071)</f>
        <v>2 - 2347025 - LENGUAJES FORMALES</v>
      </c>
      <c r="G1071" t="str">
        <f>CompartenDetalle!G1071</f>
        <v>DOBLE GRADO EN EDUCACION PRIMARIA Y MATEMATICAS (MOSTOLES)</v>
      </c>
      <c r="I1071" t="str">
        <f>_xlfn.CONCAT(CompartenDetalle!H1071," - ",CompartenDetalle!I1071," - ",CompartenDetalle!J1071)</f>
        <v>5 - 2348047 - LENGUAJES FORMALES</v>
      </c>
      <c r="K1071">
        <v>2</v>
      </c>
      <c r="L1071">
        <v>2</v>
      </c>
      <c r="M1071">
        <v>0</v>
      </c>
      <c r="N1071">
        <f t="shared" si="80"/>
        <v>1</v>
      </c>
      <c r="O1071">
        <f t="shared" si="81"/>
        <v>5</v>
      </c>
      <c r="P1071" t="str">
        <f t="shared" si="82"/>
        <v>OK</v>
      </c>
      <c r="Q1071">
        <f t="shared" si="84"/>
        <v>0</v>
      </c>
      <c r="R1071">
        <f t="shared" si="83"/>
        <v>0</v>
      </c>
      <c r="S1071" t="str">
        <f>IF(CompartenDetalle!G1071="","",IF(ISNUMBER(SEARCH("DOBLE GRADO",G1071)),"","1"))</f>
        <v/>
      </c>
      <c r="T1071" t="str">
        <f>IF(N1071=CompartenDetalle!N1071,"","*")</f>
        <v/>
      </c>
      <c r="U1071" t="str">
        <f>IF(O1071=CompartenDetalle!O1071,"","*")</f>
        <v/>
      </c>
      <c r="V1071" t="str">
        <f>IF(P1071=CompartenDetalle!P1071,"","*")</f>
        <v/>
      </c>
      <c r="W1071" t="str">
        <f>IF(Q1071=CompartenDetalle!Q1071,"","*")</f>
        <v/>
      </c>
      <c r="X1071" t="str">
        <f>IF(R1071=CompartenDetalle!R1071,"","*")</f>
        <v/>
      </c>
      <c r="Y1071" t="str">
        <f>IF(S1071=CompartenDetalle!S1071,"","*")</f>
        <v/>
      </c>
    </row>
    <row r="1072" spans="4:25" hidden="1">
      <c r="D1072" t="str">
        <f>_xlfn.CONCAT(CompartenDetalle!C1072," - ",CompartenDetalle!D1072," - ",CompartenDetalle!E1072)</f>
        <v>2 - 2347025 - LENGUAJES FORMALES</v>
      </c>
      <c r="G1072">
        <f>CompartenDetalle!G1072</f>
        <v>0</v>
      </c>
      <c r="I1072" t="str">
        <f>_xlfn.CONCAT(CompartenDetalle!H1072," - ",CompartenDetalle!I1072," - ",CompartenDetalle!J1072)</f>
        <v xml:space="preserve"> -  - </v>
      </c>
      <c r="K1072">
        <v>19</v>
      </c>
      <c r="L1072">
        <v>8</v>
      </c>
      <c r="M1072">
        <v>11</v>
      </c>
      <c r="N1072">
        <f t="shared" si="80"/>
        <v>0</v>
      </c>
      <c r="O1072">
        <f t="shared" si="81"/>
        <v>5</v>
      </c>
      <c r="P1072" t="str">
        <f t="shared" si="82"/>
        <v>OK</v>
      </c>
      <c r="Q1072">
        <f t="shared" si="84"/>
        <v>0</v>
      </c>
      <c r="R1072" t="str">
        <f t="shared" si="83"/>
        <v/>
      </c>
      <c r="S1072" t="str">
        <f>IF(CompartenDetalle!G1072="","",IF(ISNUMBER(SEARCH("DOBLE GRADO",G1072)),"","1"))</f>
        <v/>
      </c>
      <c r="T1072" t="str">
        <f>IF(N1072=CompartenDetalle!N1072,"","*")</f>
        <v/>
      </c>
      <c r="U1072" t="str">
        <f>IF(O1072=CompartenDetalle!O1072,"","*")</f>
        <v/>
      </c>
      <c r="V1072" t="str">
        <f>IF(P1072=CompartenDetalle!P1072,"","*")</f>
        <v/>
      </c>
      <c r="W1072" t="str">
        <f>IF(Q1072=CompartenDetalle!Q1072,"","*")</f>
        <v/>
      </c>
      <c r="X1072" t="str">
        <f>IF(R1072=CompartenDetalle!R1072,"","*")</f>
        <v/>
      </c>
      <c r="Y1072" t="str">
        <f>IF(S1072=CompartenDetalle!S1072,"","*")</f>
        <v/>
      </c>
    </row>
    <row r="1073" spans="4:25" hidden="1">
      <c r="D1073" t="str">
        <f>_xlfn.CONCAT(CompartenDetalle!C1073," - ",CompartenDetalle!D1073," - ",CompartenDetalle!E1073)</f>
        <v>2 - 2347030 - TOPOLOGIA</v>
      </c>
      <c r="G1073" t="str">
        <f>CompartenDetalle!G1073</f>
        <v>GRADO EN MATEMATICAS (MOSTOLES)</v>
      </c>
      <c r="I1073" t="str">
        <f>_xlfn.CONCAT(CompartenDetalle!H1073," - ",CompartenDetalle!I1073," - ",CompartenDetalle!J1073)</f>
        <v>2 - 2028030 - TOPOLOGIA</v>
      </c>
      <c r="K1073">
        <v>3</v>
      </c>
      <c r="L1073">
        <v>2</v>
      </c>
      <c r="M1073">
        <v>1</v>
      </c>
      <c r="N1073">
        <f t="shared" si="80"/>
        <v>1</v>
      </c>
      <c r="O1073">
        <f t="shared" si="81"/>
        <v>7</v>
      </c>
      <c r="P1073" t="str">
        <f t="shared" si="82"/>
        <v>OK</v>
      </c>
      <c r="Q1073">
        <f t="shared" si="84"/>
        <v>0</v>
      </c>
      <c r="R1073">
        <f t="shared" si="83"/>
        <v>1</v>
      </c>
      <c r="S1073" t="str">
        <f>IF(CompartenDetalle!G1073="","",IF(ISNUMBER(SEARCH("DOBLE GRADO",G1073)),"","1"))</f>
        <v>1</v>
      </c>
      <c r="T1073" t="str">
        <f>IF(N1073=CompartenDetalle!N1073,"","*")</f>
        <v/>
      </c>
      <c r="U1073" t="str">
        <f>IF(O1073=CompartenDetalle!O1073,"","*")</f>
        <v/>
      </c>
      <c r="V1073" t="str">
        <f>IF(P1073=CompartenDetalle!P1073,"","*")</f>
        <v/>
      </c>
      <c r="W1073" t="str">
        <f>IF(Q1073=CompartenDetalle!Q1073,"","*")</f>
        <v/>
      </c>
      <c r="X1073" t="str">
        <f>IF(R1073=CompartenDetalle!R1073,"","*")</f>
        <v/>
      </c>
      <c r="Y1073" t="str">
        <f>IF(S1073=CompartenDetalle!S1073,"","*")</f>
        <v/>
      </c>
    </row>
    <row r="1074" spans="4:25" hidden="1">
      <c r="D1074" t="str">
        <f>_xlfn.CONCAT(CompartenDetalle!C1074," - ",CompartenDetalle!D1074," - ",CompartenDetalle!E1074)</f>
        <v>2 - 2347030 - TOPOLOGIA</v>
      </c>
      <c r="G1074" t="str">
        <f>CompartenDetalle!G1074</f>
        <v>DOBLE GRADO EN EDUCACION PRIMARIA Y MATEMATICAS (MOSTOLES)</v>
      </c>
      <c r="I1074" t="str">
        <f>_xlfn.CONCAT(CompartenDetalle!H1074," - ",CompartenDetalle!I1074," - ",CompartenDetalle!J1074)</f>
        <v>2 - 2178020 - TOPOLOGIA</v>
      </c>
      <c r="K1074">
        <v>1</v>
      </c>
      <c r="L1074">
        <v>1</v>
      </c>
      <c r="M1074">
        <v>0</v>
      </c>
      <c r="N1074">
        <f t="shared" si="80"/>
        <v>1</v>
      </c>
      <c r="O1074">
        <f t="shared" si="81"/>
        <v>7</v>
      </c>
      <c r="P1074" t="str">
        <f t="shared" si="82"/>
        <v>OK</v>
      </c>
      <c r="Q1074">
        <f t="shared" si="84"/>
        <v>0</v>
      </c>
      <c r="R1074">
        <f t="shared" si="83"/>
        <v>0</v>
      </c>
      <c r="S1074" t="str">
        <f>IF(CompartenDetalle!G1074="","",IF(ISNUMBER(SEARCH("DOBLE GRADO",G1074)),"","1"))</f>
        <v/>
      </c>
      <c r="T1074" t="str">
        <f>IF(N1074=CompartenDetalle!N1074,"","*")</f>
        <v/>
      </c>
      <c r="U1074" t="str">
        <f>IF(O1074=CompartenDetalle!O1074,"","*")</f>
        <v/>
      </c>
      <c r="V1074" t="str">
        <f>IF(P1074=CompartenDetalle!P1074,"","*")</f>
        <v/>
      </c>
      <c r="W1074" t="str">
        <f>IF(Q1074=CompartenDetalle!Q1074,"","*")</f>
        <v/>
      </c>
      <c r="X1074" t="str">
        <f>IF(R1074=CompartenDetalle!R1074,"","*")</f>
        <v/>
      </c>
      <c r="Y1074" t="str">
        <f>IF(S1074=CompartenDetalle!S1074,"","*")</f>
        <v/>
      </c>
    </row>
    <row r="1075" spans="4:25" hidden="1">
      <c r="D1075" t="str">
        <f>_xlfn.CONCAT(CompartenDetalle!C1075," - ",CompartenDetalle!D1075," - ",CompartenDetalle!E1075)</f>
        <v>2 - 2347030 - TOPOLOGIA</v>
      </c>
      <c r="G1075" t="str">
        <f>CompartenDetalle!G1075</f>
        <v>DOBLE GRADO EN ECONOMIA Y MATEMATICAS (MOSTOLES)</v>
      </c>
      <c r="I1075" t="str">
        <f>_xlfn.CONCAT(CompartenDetalle!H1075," - ",CompartenDetalle!I1075," - ",CompartenDetalle!J1075)</f>
        <v>3 - 2299021 - TOPOLOGIA</v>
      </c>
      <c r="K1075">
        <v>6</v>
      </c>
      <c r="L1075">
        <v>5</v>
      </c>
      <c r="M1075">
        <v>1</v>
      </c>
      <c r="N1075">
        <f t="shared" si="80"/>
        <v>1</v>
      </c>
      <c r="O1075">
        <f t="shared" si="81"/>
        <v>7</v>
      </c>
      <c r="P1075" t="str">
        <f t="shared" si="82"/>
        <v>OK</v>
      </c>
      <c r="Q1075">
        <f t="shared" si="84"/>
        <v>0</v>
      </c>
      <c r="R1075">
        <f t="shared" si="83"/>
        <v>0</v>
      </c>
      <c r="S1075" t="str">
        <f>IF(CompartenDetalle!G1075="","",IF(ISNUMBER(SEARCH("DOBLE GRADO",G1075)),"","1"))</f>
        <v/>
      </c>
      <c r="T1075" t="str">
        <f>IF(N1075=CompartenDetalle!N1075,"","*")</f>
        <v/>
      </c>
      <c r="U1075" t="str">
        <f>IF(O1075=CompartenDetalle!O1075,"","*")</f>
        <v/>
      </c>
      <c r="V1075" t="str">
        <f>IF(P1075=CompartenDetalle!P1075,"","*")</f>
        <v/>
      </c>
      <c r="W1075" t="str">
        <f>IF(Q1075=CompartenDetalle!Q1075,"","*")</f>
        <v/>
      </c>
      <c r="X1075" t="str">
        <f>IF(R1075=CompartenDetalle!R1075,"","*")</f>
        <v/>
      </c>
      <c r="Y1075" t="str">
        <f>IF(S1075=CompartenDetalle!S1075,"","*")</f>
        <v/>
      </c>
    </row>
    <row r="1076" spans="4:25" hidden="1">
      <c r="D1076" t="str">
        <f>_xlfn.CONCAT(CompartenDetalle!C1076," - ",CompartenDetalle!D1076," - ",CompartenDetalle!E1076)</f>
        <v>2 - 2347030 - TOPOLOGIA</v>
      </c>
      <c r="G1076" t="str">
        <f>CompartenDetalle!G1076</f>
        <v>DOBLE GRADO EN INGENIERIA INFORMATICA Y MATEMATICAS (MOSTOLES) II</v>
      </c>
      <c r="I1076" t="str">
        <f>_xlfn.CONCAT(CompartenDetalle!H1076," - ",CompartenDetalle!I1076," - ",CompartenDetalle!J1076)</f>
        <v>2 - 2315021 - TOPOLOGIA</v>
      </c>
      <c r="K1076">
        <v>6</v>
      </c>
      <c r="L1076">
        <v>2</v>
      </c>
      <c r="M1076">
        <v>4</v>
      </c>
      <c r="N1076">
        <f t="shared" si="80"/>
        <v>1</v>
      </c>
      <c r="O1076">
        <f t="shared" si="81"/>
        <v>7</v>
      </c>
      <c r="P1076" t="str">
        <f t="shared" si="82"/>
        <v>OK</v>
      </c>
      <c r="Q1076">
        <f t="shared" si="84"/>
        <v>0</v>
      </c>
      <c r="R1076">
        <f t="shared" si="83"/>
        <v>1</v>
      </c>
      <c r="S1076" t="str">
        <f>IF(CompartenDetalle!G1076="","",IF(ISNUMBER(SEARCH("DOBLE GRADO",G1076)),"","1"))</f>
        <v/>
      </c>
      <c r="T1076" t="str">
        <f>IF(N1076=CompartenDetalle!N1076,"","*")</f>
        <v/>
      </c>
      <c r="U1076" t="str">
        <f>IF(O1076=CompartenDetalle!O1076,"","*")</f>
        <v/>
      </c>
      <c r="V1076" t="str">
        <f>IF(P1076=CompartenDetalle!P1076,"","*")</f>
        <v/>
      </c>
      <c r="W1076" t="str">
        <f>IF(Q1076=CompartenDetalle!Q1076,"","*")</f>
        <v/>
      </c>
      <c r="X1076" t="str">
        <f>IF(R1076=CompartenDetalle!R1076,"","*")</f>
        <v/>
      </c>
      <c r="Y1076" t="str">
        <f>IF(S1076=CompartenDetalle!S1076,"","*")</f>
        <v/>
      </c>
    </row>
    <row r="1077" spans="4:25" hidden="1">
      <c r="D1077" t="str">
        <f>_xlfn.CONCAT(CompartenDetalle!C1077," - ",CompartenDetalle!D1077," - ",CompartenDetalle!E1077)</f>
        <v>2 - 2347030 - TOPOLOGIA</v>
      </c>
      <c r="G1077" t="str">
        <f>CompartenDetalle!G1077</f>
        <v>DOBLE GRADO EN INGENIERIA DEL SOFTWARE Y MATEMATICAS (MOSTOLES) II</v>
      </c>
      <c r="I1077" t="str">
        <f>_xlfn.CONCAT(CompartenDetalle!H1077," - ",CompartenDetalle!I1077," - ",CompartenDetalle!J1077)</f>
        <v>2 - 2316022 - TOPOLOGIA</v>
      </c>
      <c r="K1077">
        <v>8</v>
      </c>
      <c r="L1077">
        <v>3</v>
      </c>
      <c r="M1077">
        <v>5</v>
      </c>
      <c r="N1077">
        <f t="shared" si="80"/>
        <v>1</v>
      </c>
      <c r="O1077">
        <f t="shared" si="81"/>
        <v>7</v>
      </c>
      <c r="P1077" t="str">
        <f t="shared" si="82"/>
        <v>OK</v>
      </c>
      <c r="Q1077">
        <f t="shared" si="84"/>
        <v>0</v>
      </c>
      <c r="R1077">
        <f t="shared" si="83"/>
        <v>1</v>
      </c>
      <c r="S1077" t="str">
        <f>IF(CompartenDetalle!G1077="","",IF(ISNUMBER(SEARCH("DOBLE GRADO",G1077)),"","1"))</f>
        <v/>
      </c>
      <c r="T1077" t="str">
        <f>IF(N1077=CompartenDetalle!N1077,"","*")</f>
        <v/>
      </c>
      <c r="U1077" t="str">
        <f>IF(O1077=CompartenDetalle!O1077,"","*")</f>
        <v/>
      </c>
      <c r="V1077" t="str">
        <f>IF(P1077=CompartenDetalle!P1077,"","*")</f>
        <v/>
      </c>
      <c r="W1077" t="str">
        <f>IF(Q1077=CompartenDetalle!Q1077,"","*")</f>
        <v/>
      </c>
      <c r="X1077" t="str">
        <f>IF(R1077=CompartenDetalle!R1077,"","*")</f>
        <v/>
      </c>
      <c r="Y1077" t="str">
        <f>IF(S1077=CompartenDetalle!S1077,"","*")</f>
        <v/>
      </c>
    </row>
    <row r="1078" spans="4:25" hidden="1">
      <c r="D1078" t="str">
        <f>_xlfn.CONCAT(CompartenDetalle!C1078," - ",CompartenDetalle!D1078," - ",CompartenDetalle!E1078)</f>
        <v>2 - 2347030 - TOPOLOGIA</v>
      </c>
      <c r="G1078" t="str">
        <f>CompartenDetalle!G1078</f>
        <v>DOBLE GRADO EN EDUCACION PRIMARIA Y MATEMATICAS (MOSTOLES)</v>
      </c>
      <c r="I1078" t="str">
        <f>_xlfn.CONCAT(CompartenDetalle!H1078," - ",CompartenDetalle!I1078," - ",CompartenDetalle!J1078)</f>
        <v>2 - 2348020 - TOPOLOGIA</v>
      </c>
      <c r="K1078">
        <v>7</v>
      </c>
      <c r="L1078">
        <v>6</v>
      </c>
      <c r="M1078">
        <v>1</v>
      </c>
      <c r="N1078">
        <f t="shared" si="80"/>
        <v>1</v>
      </c>
      <c r="O1078">
        <f t="shared" si="81"/>
        <v>7</v>
      </c>
      <c r="P1078" t="str">
        <f t="shared" si="82"/>
        <v>OK</v>
      </c>
      <c r="Q1078">
        <f t="shared" si="84"/>
        <v>0</v>
      </c>
      <c r="R1078">
        <f t="shared" si="83"/>
        <v>0</v>
      </c>
      <c r="S1078" t="str">
        <f>IF(CompartenDetalle!G1078="","",IF(ISNUMBER(SEARCH("DOBLE GRADO",G1078)),"","1"))</f>
        <v/>
      </c>
      <c r="T1078" t="str">
        <f>IF(N1078=CompartenDetalle!N1078,"","*")</f>
        <v/>
      </c>
      <c r="U1078" t="str">
        <f>IF(O1078=CompartenDetalle!O1078,"","*")</f>
        <v/>
      </c>
      <c r="V1078" t="str">
        <f>IF(P1078=CompartenDetalle!P1078,"","*")</f>
        <v/>
      </c>
      <c r="W1078" t="str">
        <f>IF(Q1078=CompartenDetalle!Q1078,"","*")</f>
        <v/>
      </c>
      <c r="X1078" t="str">
        <f>IF(R1078=CompartenDetalle!R1078,"","*")</f>
        <v/>
      </c>
      <c r="Y1078" t="str">
        <f>IF(S1078=CompartenDetalle!S1078,"","*")</f>
        <v/>
      </c>
    </row>
    <row r="1079" spans="4:25" hidden="1">
      <c r="D1079" t="str">
        <f>_xlfn.CONCAT(CompartenDetalle!C1079," - ",CompartenDetalle!D1079," - ",CompartenDetalle!E1079)</f>
        <v>2 - 2347030 - TOPOLOGIA</v>
      </c>
      <c r="G1079">
        <f>CompartenDetalle!G1079</f>
        <v>0</v>
      </c>
      <c r="I1079" t="str">
        <f>_xlfn.CONCAT(CompartenDetalle!H1079," - ",CompartenDetalle!I1079," - ",CompartenDetalle!J1079)</f>
        <v xml:space="preserve"> -  - </v>
      </c>
      <c r="K1079">
        <v>21</v>
      </c>
      <c r="L1079">
        <v>8</v>
      </c>
      <c r="M1079">
        <v>13</v>
      </c>
      <c r="N1079">
        <f t="shared" si="80"/>
        <v>0</v>
      </c>
      <c r="O1079">
        <f t="shared" si="81"/>
        <v>7</v>
      </c>
      <c r="P1079" t="str">
        <f t="shared" si="82"/>
        <v>OK</v>
      </c>
      <c r="Q1079">
        <f t="shared" si="84"/>
        <v>0</v>
      </c>
      <c r="R1079" t="str">
        <f t="shared" si="83"/>
        <v/>
      </c>
      <c r="S1079" t="str">
        <f>IF(CompartenDetalle!G1079="","",IF(ISNUMBER(SEARCH("DOBLE GRADO",G1079)),"","1"))</f>
        <v/>
      </c>
      <c r="T1079" t="str">
        <f>IF(N1079=CompartenDetalle!N1079,"","*")</f>
        <v/>
      </c>
      <c r="U1079" t="str">
        <f>IF(O1079=CompartenDetalle!O1079,"","*")</f>
        <v/>
      </c>
      <c r="V1079" t="str">
        <f>IF(P1079=CompartenDetalle!P1079,"","*")</f>
        <v/>
      </c>
      <c r="W1079" t="str">
        <f>IF(Q1079=CompartenDetalle!Q1079,"","*")</f>
        <v/>
      </c>
      <c r="X1079" t="str">
        <f>IF(R1079=CompartenDetalle!R1079,"","*")</f>
        <v/>
      </c>
      <c r="Y1079" t="str">
        <f>IF(S1079=CompartenDetalle!S1079,"","*")</f>
        <v/>
      </c>
    </row>
    <row r="1080" spans="4:25" hidden="1">
      <c r="D1080" t="str">
        <f>_xlfn.CONCAT(CompartenDetalle!C1080," - ",CompartenDetalle!D1080," - ",CompartenDetalle!E1080)</f>
        <v>3 - 2347011 - ESTADISTICA MATEMATICA</v>
      </c>
      <c r="G1080" t="str">
        <f>CompartenDetalle!G1080</f>
        <v>GRADO EN MATEMATICAS (MOSTOLES)</v>
      </c>
      <c r="I1080" t="str">
        <f>_xlfn.CONCAT(CompartenDetalle!H1080," - ",CompartenDetalle!I1080," - ",CompartenDetalle!J1080)</f>
        <v>3 - 2028011 - ESTADISTICA MATEMATICA</v>
      </c>
      <c r="K1080">
        <v>1</v>
      </c>
      <c r="L1080">
        <v>1</v>
      </c>
      <c r="M1080">
        <v>0</v>
      </c>
      <c r="N1080">
        <f t="shared" si="80"/>
        <v>1</v>
      </c>
      <c r="O1080">
        <f t="shared" si="81"/>
        <v>7</v>
      </c>
      <c r="P1080" t="str">
        <f t="shared" si="82"/>
        <v>OK</v>
      </c>
      <c r="Q1080">
        <f t="shared" si="84"/>
        <v>0</v>
      </c>
      <c r="R1080">
        <f t="shared" si="83"/>
        <v>1</v>
      </c>
      <c r="S1080" t="str">
        <f>IF(CompartenDetalle!G1080="","",IF(ISNUMBER(SEARCH("DOBLE GRADO",G1080)),"","1"))</f>
        <v>1</v>
      </c>
      <c r="T1080" t="str">
        <f>IF(N1080=CompartenDetalle!N1080,"","*")</f>
        <v/>
      </c>
      <c r="U1080" t="str">
        <f>IF(O1080=CompartenDetalle!O1080,"","*")</f>
        <v/>
      </c>
      <c r="V1080" t="str">
        <f>IF(P1080=CompartenDetalle!P1080,"","*")</f>
        <v/>
      </c>
      <c r="W1080" t="str">
        <f>IF(Q1080=CompartenDetalle!Q1080,"","*")</f>
        <v/>
      </c>
      <c r="X1080" t="str">
        <f>IF(R1080=CompartenDetalle!R1080,"","*")</f>
        <v/>
      </c>
      <c r="Y1080" t="str">
        <f>IF(S1080=CompartenDetalle!S1080,"","*")</f>
        <v/>
      </c>
    </row>
    <row r="1081" spans="4:25" hidden="1">
      <c r="D1081" t="str">
        <f>_xlfn.CONCAT(CompartenDetalle!C1081," - ",CompartenDetalle!D1081," - ",CompartenDetalle!E1081)</f>
        <v>3 - 2347011 - ESTADISTICA MATEMATICA</v>
      </c>
      <c r="G1081" t="str">
        <f>CompartenDetalle!G1081</f>
        <v>DOBLE GRADO EN EDUCACION PRIMARIA Y MATEMATICAS (MOSTOLES)</v>
      </c>
      <c r="I1081" t="str">
        <f>_xlfn.CONCAT(CompartenDetalle!H1081," - ",CompartenDetalle!I1081," - ",CompartenDetalle!J1081)</f>
        <v>4 - 2178039 - ESTADISTICA MATEMATICA</v>
      </c>
      <c r="K1081">
        <v>1</v>
      </c>
      <c r="L1081">
        <v>1</v>
      </c>
      <c r="M1081">
        <v>0</v>
      </c>
      <c r="N1081">
        <f t="shared" si="80"/>
        <v>1</v>
      </c>
      <c r="O1081">
        <f t="shared" si="81"/>
        <v>7</v>
      </c>
      <c r="P1081" t="str">
        <f t="shared" si="82"/>
        <v>OK</v>
      </c>
      <c r="Q1081">
        <f t="shared" si="84"/>
        <v>0</v>
      </c>
      <c r="R1081">
        <f t="shared" si="83"/>
        <v>0</v>
      </c>
      <c r="S1081" t="str">
        <f>IF(CompartenDetalle!G1081="","",IF(ISNUMBER(SEARCH("DOBLE GRADO",G1081)),"","1"))</f>
        <v/>
      </c>
      <c r="T1081" t="str">
        <f>IF(N1081=CompartenDetalle!N1081,"","*")</f>
        <v/>
      </c>
      <c r="U1081" t="str">
        <f>IF(O1081=CompartenDetalle!O1081,"","*")</f>
        <v/>
      </c>
      <c r="V1081" t="str">
        <f>IF(P1081=CompartenDetalle!P1081,"","*")</f>
        <v/>
      </c>
      <c r="W1081" t="str">
        <f>IF(Q1081=CompartenDetalle!Q1081,"","*")</f>
        <v/>
      </c>
      <c r="X1081" t="str">
        <f>IF(R1081=CompartenDetalle!R1081,"","*")</f>
        <v/>
      </c>
      <c r="Y1081" t="str">
        <f>IF(S1081=CompartenDetalle!S1081,"","*")</f>
        <v/>
      </c>
    </row>
    <row r="1082" spans="4:25" hidden="1">
      <c r="D1082" t="str">
        <f>_xlfn.CONCAT(CompartenDetalle!C1082," - ",CompartenDetalle!D1082," - ",CompartenDetalle!E1082)</f>
        <v>3 - 2347011 - ESTADISTICA MATEMATICA</v>
      </c>
      <c r="G1082" t="str">
        <f>CompartenDetalle!G1082</f>
        <v>DOBLE GRADO EN ECONOMIA Y MATEMATICAS (MOSTOLES)</v>
      </c>
      <c r="I1082" t="str">
        <f>_xlfn.CONCAT(CompartenDetalle!H1082," - ",CompartenDetalle!I1082," - ",CompartenDetalle!J1082)</f>
        <v>4 - 2299040 - ESTADISTICA MATEMATICA</v>
      </c>
      <c r="K1082">
        <v>8</v>
      </c>
      <c r="L1082">
        <v>4</v>
      </c>
      <c r="M1082">
        <v>4</v>
      </c>
      <c r="N1082">
        <f t="shared" si="80"/>
        <v>1</v>
      </c>
      <c r="O1082">
        <f t="shared" si="81"/>
        <v>7</v>
      </c>
      <c r="P1082" t="str">
        <f t="shared" si="82"/>
        <v>OK</v>
      </c>
      <c r="Q1082">
        <f t="shared" si="84"/>
        <v>0</v>
      </c>
      <c r="R1082">
        <f t="shared" si="83"/>
        <v>0</v>
      </c>
      <c r="S1082" t="str">
        <f>IF(CompartenDetalle!G1082="","",IF(ISNUMBER(SEARCH("DOBLE GRADO",G1082)),"","1"))</f>
        <v/>
      </c>
      <c r="T1082" t="str">
        <f>IF(N1082=CompartenDetalle!N1082,"","*")</f>
        <v/>
      </c>
      <c r="U1082" t="str">
        <f>IF(O1082=CompartenDetalle!O1082,"","*")</f>
        <v/>
      </c>
      <c r="V1082" t="str">
        <f>IF(P1082=CompartenDetalle!P1082,"","*")</f>
        <v/>
      </c>
      <c r="W1082" t="str">
        <f>IF(Q1082=CompartenDetalle!Q1082,"","*")</f>
        <v/>
      </c>
      <c r="X1082" t="str">
        <f>IF(R1082=CompartenDetalle!R1082,"","*")</f>
        <v/>
      </c>
      <c r="Y1082" t="str">
        <f>IF(S1082=CompartenDetalle!S1082,"","*")</f>
        <v/>
      </c>
    </row>
    <row r="1083" spans="4:25" hidden="1">
      <c r="D1083" t="str">
        <f>_xlfn.CONCAT(CompartenDetalle!C1083," - ",CompartenDetalle!D1083," - ",CompartenDetalle!E1083)</f>
        <v>3 - 2347011 - ESTADISTICA MATEMATICA</v>
      </c>
      <c r="G1083" t="str">
        <f>CompartenDetalle!G1083</f>
        <v>DOBLE GRADO EN INGENIERIA INFORMATICA Y MATEMATICAS (MOSTOLES) II</v>
      </c>
      <c r="I1083" t="str">
        <f>_xlfn.CONCAT(CompartenDetalle!H1083," - ",CompartenDetalle!I1083," - ",CompartenDetalle!J1083)</f>
        <v>4 - 2315039 - ESTADISTICA MATEMATICA</v>
      </c>
      <c r="K1083">
        <v>8</v>
      </c>
      <c r="L1083">
        <v>1</v>
      </c>
      <c r="M1083">
        <v>7</v>
      </c>
      <c r="N1083">
        <f t="shared" si="80"/>
        <v>1</v>
      </c>
      <c r="O1083">
        <f t="shared" si="81"/>
        <v>7</v>
      </c>
      <c r="P1083" t="str">
        <f t="shared" si="82"/>
        <v>OK</v>
      </c>
      <c r="Q1083">
        <f t="shared" si="84"/>
        <v>0</v>
      </c>
      <c r="R1083">
        <f t="shared" si="83"/>
        <v>1</v>
      </c>
      <c r="S1083" t="str">
        <f>IF(CompartenDetalle!G1083="","",IF(ISNUMBER(SEARCH("DOBLE GRADO",G1083)),"","1"))</f>
        <v/>
      </c>
      <c r="T1083" t="str">
        <f>IF(N1083=CompartenDetalle!N1083,"","*")</f>
        <v/>
      </c>
      <c r="U1083" t="str">
        <f>IF(O1083=CompartenDetalle!O1083,"","*")</f>
        <v/>
      </c>
      <c r="V1083" t="str">
        <f>IF(P1083=CompartenDetalle!P1083,"","*")</f>
        <v/>
      </c>
      <c r="W1083" t="str">
        <f>IF(Q1083=CompartenDetalle!Q1083,"","*")</f>
        <v/>
      </c>
      <c r="X1083" t="str">
        <f>IF(R1083=CompartenDetalle!R1083,"","*")</f>
        <v/>
      </c>
      <c r="Y1083" t="str">
        <f>IF(S1083=CompartenDetalle!S1083,"","*")</f>
        <v/>
      </c>
    </row>
    <row r="1084" spans="4:25" hidden="1">
      <c r="D1084" t="str">
        <f>_xlfn.CONCAT(CompartenDetalle!C1084," - ",CompartenDetalle!D1084," - ",CompartenDetalle!E1084)</f>
        <v>3 - 2347011 - ESTADISTICA MATEMATICA</v>
      </c>
      <c r="G1084" t="str">
        <f>CompartenDetalle!G1084</f>
        <v>DOBLE GRADO EN INGENIERIA DEL SOFTWARE Y MATEMATICAS (MOSTOLES) II</v>
      </c>
      <c r="I1084" t="str">
        <f>_xlfn.CONCAT(CompartenDetalle!H1084," - ",CompartenDetalle!I1084," - ",CompartenDetalle!J1084)</f>
        <v>4 - 2316039 - ESTADISTICA MATEMATICA</v>
      </c>
      <c r="K1084">
        <v>15</v>
      </c>
      <c r="L1084">
        <v>2</v>
      </c>
      <c r="M1084">
        <v>13</v>
      </c>
      <c r="N1084">
        <f t="shared" si="80"/>
        <v>1</v>
      </c>
      <c r="O1084">
        <f t="shared" si="81"/>
        <v>7</v>
      </c>
      <c r="P1084" t="str">
        <f t="shared" si="82"/>
        <v>OK</v>
      </c>
      <c r="Q1084">
        <f t="shared" si="84"/>
        <v>0</v>
      </c>
      <c r="R1084">
        <f t="shared" si="83"/>
        <v>1</v>
      </c>
      <c r="S1084" t="str">
        <f>IF(CompartenDetalle!G1084="","",IF(ISNUMBER(SEARCH("DOBLE GRADO",G1084)),"","1"))</f>
        <v/>
      </c>
      <c r="T1084" t="str">
        <f>IF(N1084=CompartenDetalle!N1084,"","*")</f>
        <v/>
      </c>
      <c r="U1084" t="str">
        <f>IF(O1084=CompartenDetalle!O1084,"","*")</f>
        <v/>
      </c>
      <c r="V1084" t="str">
        <f>IF(P1084=CompartenDetalle!P1084,"","*")</f>
        <v/>
      </c>
      <c r="W1084" t="str">
        <f>IF(Q1084=CompartenDetalle!Q1084,"","*")</f>
        <v/>
      </c>
      <c r="X1084" t="str">
        <f>IF(R1084=CompartenDetalle!R1084,"","*")</f>
        <v/>
      </c>
      <c r="Y1084" t="str">
        <f>IF(S1084=CompartenDetalle!S1084,"","*")</f>
        <v/>
      </c>
    </row>
    <row r="1085" spans="4:25" hidden="1">
      <c r="D1085" t="str">
        <f>_xlfn.CONCAT(CompartenDetalle!C1085," - ",CompartenDetalle!D1085," - ",CompartenDetalle!E1085)</f>
        <v>3 - 2347011 - ESTADISTICA MATEMATICA</v>
      </c>
      <c r="G1085" t="str">
        <f>CompartenDetalle!G1085</f>
        <v>DOBLE GRADO EN EDUCACION PRIMARIA Y MATEMATICAS (MOSTOLES)</v>
      </c>
      <c r="I1085" t="str">
        <f>_xlfn.CONCAT(CompartenDetalle!H1085," - ",CompartenDetalle!I1085," - ",CompartenDetalle!J1085)</f>
        <v>4 - 2348039 - ESTADISTICA MATEMATICA</v>
      </c>
      <c r="K1085">
        <v>9</v>
      </c>
      <c r="L1085">
        <v>9</v>
      </c>
      <c r="M1085">
        <v>0</v>
      </c>
      <c r="N1085">
        <f t="shared" si="80"/>
        <v>1</v>
      </c>
      <c r="O1085">
        <f t="shared" si="81"/>
        <v>7</v>
      </c>
      <c r="P1085" t="str">
        <f t="shared" si="82"/>
        <v>OK</v>
      </c>
      <c r="Q1085">
        <f t="shared" si="84"/>
        <v>0</v>
      </c>
      <c r="R1085">
        <f t="shared" si="83"/>
        <v>0</v>
      </c>
      <c r="S1085" t="str">
        <f>IF(CompartenDetalle!G1085="","",IF(ISNUMBER(SEARCH("DOBLE GRADO",G1085)),"","1"))</f>
        <v/>
      </c>
      <c r="T1085" t="str">
        <f>IF(N1085=CompartenDetalle!N1085,"","*")</f>
        <v/>
      </c>
      <c r="U1085" t="str">
        <f>IF(O1085=CompartenDetalle!O1085,"","*")</f>
        <v/>
      </c>
      <c r="V1085" t="str">
        <f>IF(P1085=CompartenDetalle!P1085,"","*")</f>
        <v/>
      </c>
      <c r="W1085" t="str">
        <f>IF(Q1085=CompartenDetalle!Q1085,"","*")</f>
        <v/>
      </c>
      <c r="X1085" t="str">
        <f>IF(R1085=CompartenDetalle!R1085,"","*")</f>
        <v/>
      </c>
      <c r="Y1085" t="str">
        <f>IF(S1085=CompartenDetalle!S1085,"","*")</f>
        <v/>
      </c>
    </row>
    <row r="1086" spans="4:25" hidden="1">
      <c r="D1086" t="str">
        <f>_xlfn.CONCAT(CompartenDetalle!C1086," - ",CompartenDetalle!D1086," - ",CompartenDetalle!E1086)</f>
        <v>3 - 2347011 - ESTADISTICA MATEMATICA</v>
      </c>
      <c r="G1086">
        <f>CompartenDetalle!G1086</f>
        <v>0</v>
      </c>
      <c r="I1086" t="str">
        <f>_xlfn.CONCAT(CompartenDetalle!H1086," - ",CompartenDetalle!I1086," - ",CompartenDetalle!J1086)</f>
        <v xml:space="preserve"> -  - </v>
      </c>
      <c r="K1086">
        <v>9</v>
      </c>
      <c r="L1086">
        <v>2</v>
      </c>
      <c r="M1086">
        <v>7</v>
      </c>
      <c r="N1086">
        <f t="shared" si="80"/>
        <v>0</v>
      </c>
      <c r="O1086">
        <f t="shared" si="81"/>
        <v>7</v>
      </c>
      <c r="P1086" t="str">
        <f t="shared" si="82"/>
        <v>OK</v>
      </c>
      <c r="Q1086">
        <f t="shared" si="84"/>
        <v>0</v>
      </c>
      <c r="R1086" t="str">
        <f t="shared" si="83"/>
        <v/>
      </c>
      <c r="S1086" t="str">
        <f>IF(CompartenDetalle!G1086="","",IF(ISNUMBER(SEARCH("DOBLE GRADO",G1086)),"","1"))</f>
        <v/>
      </c>
      <c r="T1086" t="str">
        <f>IF(N1086=CompartenDetalle!N1086,"","*")</f>
        <v/>
      </c>
      <c r="U1086" t="str">
        <f>IF(O1086=CompartenDetalle!O1086,"","*")</f>
        <v/>
      </c>
      <c r="V1086" t="str">
        <f>IF(P1086=CompartenDetalle!P1086,"","*")</f>
        <v/>
      </c>
      <c r="W1086" t="str">
        <f>IF(Q1086=CompartenDetalle!Q1086,"","*")</f>
        <v/>
      </c>
      <c r="X1086" t="str">
        <f>IF(R1086=CompartenDetalle!R1086,"","*")</f>
        <v/>
      </c>
      <c r="Y1086" t="str">
        <f>IF(S1086=CompartenDetalle!S1086,"","*")</f>
        <v/>
      </c>
    </row>
    <row r="1087" spans="4:25" hidden="1">
      <c r="D1087" t="str">
        <f>_xlfn.CONCAT(CompartenDetalle!C1087," - ",CompartenDetalle!D1087," - ",CompartenDetalle!E1087)</f>
        <v>3 - 2347019 - DISEÑO Y ANALISIS DE ALGORITMOS</v>
      </c>
      <c r="G1087" t="str">
        <f>CompartenDetalle!G1087</f>
        <v>GRADO EN MATEMATICAS (MOSTOLES)</v>
      </c>
      <c r="I1087" t="str">
        <f>_xlfn.CONCAT(CompartenDetalle!H1087," - ",CompartenDetalle!I1087," - ",CompartenDetalle!J1087)</f>
        <v>3 - 2028019 - DISEÑO Y ANALISIS DE ALGORITMOS</v>
      </c>
      <c r="K1087">
        <v>1</v>
      </c>
      <c r="L1087">
        <v>1</v>
      </c>
      <c r="M1087">
        <v>0</v>
      </c>
      <c r="N1087">
        <f t="shared" si="80"/>
        <v>1</v>
      </c>
      <c r="O1087">
        <f t="shared" si="81"/>
        <v>4</v>
      </c>
      <c r="P1087" t="str">
        <f t="shared" si="82"/>
        <v>OK</v>
      </c>
      <c r="Q1087">
        <f t="shared" si="84"/>
        <v>0</v>
      </c>
      <c r="R1087">
        <f t="shared" si="83"/>
        <v>1</v>
      </c>
      <c r="S1087" t="str">
        <f>IF(CompartenDetalle!G1087="","",IF(ISNUMBER(SEARCH("DOBLE GRADO",G1087)),"","1"))</f>
        <v>1</v>
      </c>
      <c r="T1087" t="str">
        <f>IF(N1087=CompartenDetalle!N1087,"","*")</f>
        <v/>
      </c>
      <c r="U1087" t="str">
        <f>IF(O1087=CompartenDetalle!O1087,"","*")</f>
        <v/>
      </c>
      <c r="V1087" t="str">
        <f>IF(P1087=CompartenDetalle!P1087,"","*")</f>
        <v/>
      </c>
      <c r="W1087" t="str">
        <f>IF(Q1087=CompartenDetalle!Q1087,"","*")</f>
        <v/>
      </c>
      <c r="X1087" t="str">
        <f>IF(R1087=CompartenDetalle!R1087,"","*")</f>
        <v/>
      </c>
      <c r="Y1087" t="str">
        <f>IF(S1087=CompartenDetalle!S1087,"","*")</f>
        <v/>
      </c>
    </row>
    <row r="1088" spans="4:25" hidden="1">
      <c r="D1088" t="str">
        <f>_xlfn.CONCAT(CompartenDetalle!C1088," - ",CompartenDetalle!D1088," - ",CompartenDetalle!E1088)</f>
        <v>3 - 2347019 - DISEÑO Y ANALISIS DE ALGORITMOS</v>
      </c>
      <c r="G1088" t="str">
        <f>CompartenDetalle!G1088</f>
        <v>DOBLE GRADO EN ECONOMIA Y MATEMATICAS (MOSTOLES)</v>
      </c>
      <c r="I1088" t="str">
        <f>_xlfn.CONCAT(CompartenDetalle!H1088," - ",CompartenDetalle!I1088," - ",CompartenDetalle!J1088)</f>
        <v>4 - 2299042 - DISEÑO Y ANALISIS DE ALGORITMOS</v>
      </c>
      <c r="K1088">
        <v>9</v>
      </c>
      <c r="L1088">
        <v>6</v>
      </c>
      <c r="M1088">
        <v>3</v>
      </c>
      <c r="N1088">
        <f t="shared" si="80"/>
        <v>1</v>
      </c>
      <c r="O1088">
        <f t="shared" si="81"/>
        <v>4</v>
      </c>
      <c r="P1088" t="str">
        <f t="shared" si="82"/>
        <v>OK</v>
      </c>
      <c r="Q1088">
        <f t="shared" si="84"/>
        <v>0</v>
      </c>
      <c r="R1088">
        <f t="shared" si="83"/>
        <v>0</v>
      </c>
      <c r="S1088" t="str">
        <f>IF(CompartenDetalle!G1088="","",IF(ISNUMBER(SEARCH("DOBLE GRADO",G1088)),"","1"))</f>
        <v/>
      </c>
      <c r="T1088" t="str">
        <f>IF(N1088=CompartenDetalle!N1088,"","*")</f>
        <v/>
      </c>
      <c r="U1088" t="str">
        <f>IF(O1088=CompartenDetalle!O1088,"","*")</f>
        <v/>
      </c>
      <c r="V1088" t="str">
        <f>IF(P1088=CompartenDetalle!P1088,"","*")</f>
        <v/>
      </c>
      <c r="W1088" t="str">
        <f>IF(Q1088=CompartenDetalle!Q1088,"","*")</f>
        <v/>
      </c>
      <c r="X1088" t="str">
        <f>IF(R1088=CompartenDetalle!R1088,"","*")</f>
        <v/>
      </c>
      <c r="Y1088" t="str">
        <f>IF(S1088=CompartenDetalle!S1088,"","*")</f>
        <v/>
      </c>
    </row>
    <row r="1089" spans="4:25" hidden="1">
      <c r="D1089" t="str">
        <f>_xlfn.CONCAT(CompartenDetalle!C1089," - ",CompartenDetalle!D1089," - ",CompartenDetalle!E1089)</f>
        <v>3 - 2347019 - DISEÑO Y ANALISIS DE ALGORITMOS</v>
      </c>
      <c r="G1089" t="str">
        <f>CompartenDetalle!G1089</f>
        <v>DOBLE GRADO EN EDUCACION PRIMARIA Y MATEMATICAS (MOSTOLES)</v>
      </c>
      <c r="I1089" t="str">
        <f>_xlfn.CONCAT(CompartenDetalle!H1089," - ",CompartenDetalle!I1089," - ",CompartenDetalle!J1089)</f>
        <v>4 - 2348044 - DISEÑO Y ANALISIS DE ALGORITMOS</v>
      </c>
      <c r="K1089">
        <v>6</v>
      </c>
      <c r="L1089">
        <v>6</v>
      </c>
      <c r="M1089">
        <v>0</v>
      </c>
      <c r="N1089">
        <f t="shared" si="80"/>
        <v>1</v>
      </c>
      <c r="O1089">
        <f t="shared" si="81"/>
        <v>4</v>
      </c>
      <c r="P1089" t="str">
        <f t="shared" si="82"/>
        <v>OK</v>
      </c>
      <c r="Q1089">
        <f t="shared" si="84"/>
        <v>0</v>
      </c>
      <c r="R1089">
        <f t="shared" si="83"/>
        <v>0</v>
      </c>
      <c r="S1089" t="str">
        <f>IF(CompartenDetalle!G1089="","",IF(ISNUMBER(SEARCH("DOBLE GRADO",G1089)),"","1"))</f>
        <v/>
      </c>
      <c r="T1089" t="str">
        <f>IF(N1089=CompartenDetalle!N1089,"","*")</f>
        <v/>
      </c>
      <c r="U1089" t="str">
        <f>IF(O1089=CompartenDetalle!O1089,"","*")</f>
        <v/>
      </c>
      <c r="V1089" t="str">
        <f>IF(P1089=CompartenDetalle!P1089,"","*")</f>
        <v/>
      </c>
      <c r="W1089" t="str">
        <f>IF(Q1089=CompartenDetalle!Q1089,"","*")</f>
        <v/>
      </c>
      <c r="X1089" t="str">
        <f>IF(R1089=CompartenDetalle!R1089,"","*")</f>
        <v/>
      </c>
      <c r="Y1089" t="str">
        <f>IF(S1089=CompartenDetalle!S1089,"","*")</f>
        <v/>
      </c>
    </row>
    <row r="1090" spans="4:25" hidden="1">
      <c r="D1090" t="str">
        <f>_xlfn.CONCAT(CompartenDetalle!C1090," - ",CompartenDetalle!D1090," - ",CompartenDetalle!E1090)</f>
        <v>3 - 2347019 - DISEÑO Y ANALISIS DE ALGORITMOS</v>
      </c>
      <c r="G1090">
        <f>CompartenDetalle!G1090</f>
        <v>0</v>
      </c>
      <c r="I1090" t="str">
        <f>_xlfn.CONCAT(CompartenDetalle!H1090," - ",CompartenDetalle!I1090," - ",CompartenDetalle!J1090)</f>
        <v xml:space="preserve"> -  - </v>
      </c>
      <c r="K1090">
        <v>5</v>
      </c>
      <c r="L1090">
        <v>2</v>
      </c>
      <c r="M1090">
        <v>3</v>
      </c>
      <c r="N1090">
        <f t="shared" si="80"/>
        <v>0</v>
      </c>
      <c r="O1090">
        <f t="shared" si="81"/>
        <v>4</v>
      </c>
      <c r="P1090" t="str">
        <f t="shared" si="82"/>
        <v>OK</v>
      </c>
      <c r="Q1090">
        <f t="shared" si="84"/>
        <v>0</v>
      </c>
      <c r="R1090" t="str">
        <f t="shared" si="83"/>
        <v/>
      </c>
      <c r="S1090" t="str">
        <f>IF(CompartenDetalle!G1090="","",IF(ISNUMBER(SEARCH("DOBLE GRADO",G1090)),"","1"))</f>
        <v/>
      </c>
      <c r="T1090" t="str">
        <f>IF(N1090=CompartenDetalle!N1090,"","*")</f>
        <v/>
      </c>
      <c r="U1090" t="str">
        <f>IF(O1090=CompartenDetalle!O1090,"","*")</f>
        <v/>
      </c>
      <c r="V1090" t="str">
        <f>IF(P1090=CompartenDetalle!P1090,"","*")</f>
        <v/>
      </c>
      <c r="W1090" t="str">
        <f>IF(Q1090=CompartenDetalle!Q1090,"","*")</f>
        <v/>
      </c>
      <c r="X1090" t="str">
        <f>IF(R1090=CompartenDetalle!R1090,"","*")</f>
        <v/>
      </c>
      <c r="Y1090" t="str">
        <f>IF(S1090=CompartenDetalle!S1090,"","*")</f>
        <v/>
      </c>
    </row>
    <row r="1091" spans="4:25" hidden="1">
      <c r="D1091" t="str">
        <f>_xlfn.CONCAT(CompartenDetalle!C1091," - ",CompartenDetalle!D1091," - ",CompartenDetalle!E1091)</f>
        <v>3 - 2347021 - ANALISIS VECTORIAL II</v>
      </c>
      <c r="G1091" t="str">
        <f>CompartenDetalle!G1091</f>
        <v>GRADO EN MATEMATICAS (MOSTOLES)</v>
      </c>
      <c r="I1091" t="str">
        <f>_xlfn.CONCAT(CompartenDetalle!H1091," - ",CompartenDetalle!I1091," - ",CompartenDetalle!J1091)</f>
        <v>3 - 2028021 - ANALISIS VECTORIAL II</v>
      </c>
      <c r="K1091">
        <v>1</v>
      </c>
      <c r="L1091">
        <v>0</v>
      </c>
      <c r="M1091">
        <v>1</v>
      </c>
      <c r="N1091">
        <f t="shared" ref="N1091:N1154" si="85">IF(I1091&lt;&gt;" -  - ",COUNTIF($I$2:$I$1176,I1091),0)</f>
        <v>1</v>
      </c>
      <c r="O1091">
        <f t="shared" ref="O1091:O1154" si="86">COUNTIF($D$2:$D$1176,D1091)</f>
        <v>8</v>
      </c>
      <c r="P1091" t="str">
        <f t="shared" ref="P1091:P1154" si="87">IF(I1091=D1091,1,"OK")</f>
        <v>OK</v>
      </c>
      <c r="Q1091">
        <f t="shared" si="84"/>
        <v>0</v>
      </c>
      <c r="R1091">
        <f t="shared" ref="R1091:R1154" si="88">IF(I1091=" -  - ","",COUNTIF($D$2:$D$1176,I1091))</f>
        <v>1</v>
      </c>
      <c r="S1091" t="str">
        <f>IF(CompartenDetalle!G1091="","",IF(ISNUMBER(SEARCH("DOBLE GRADO",G1091)),"","1"))</f>
        <v>1</v>
      </c>
      <c r="T1091" t="str">
        <f>IF(N1091=CompartenDetalle!N1091,"","*")</f>
        <v/>
      </c>
      <c r="U1091" t="str">
        <f>IF(O1091=CompartenDetalle!O1091,"","*")</f>
        <v/>
      </c>
      <c r="V1091" t="str">
        <f>IF(P1091=CompartenDetalle!P1091,"","*")</f>
        <v/>
      </c>
      <c r="W1091" t="str">
        <f>IF(Q1091=CompartenDetalle!Q1091,"","*")</f>
        <v/>
      </c>
      <c r="X1091" t="str">
        <f>IF(R1091=CompartenDetalle!R1091,"","*")</f>
        <v/>
      </c>
      <c r="Y1091" t="str">
        <f>IF(S1091=CompartenDetalle!S1091,"","*")</f>
        <v/>
      </c>
    </row>
    <row r="1092" spans="4:25" hidden="1">
      <c r="D1092" t="str">
        <f>_xlfn.CONCAT(CompartenDetalle!C1092," - ",CompartenDetalle!D1092," - ",CompartenDetalle!E1092)</f>
        <v>3 - 2347021 - ANALISIS VECTORIAL II</v>
      </c>
      <c r="G1092" t="str">
        <f>CompartenDetalle!G1092</f>
        <v>DOBLE GRADO EN INGENIERIA DEL SOFTWARE Y MATEMATICAS (MOSTOLES) I</v>
      </c>
      <c r="I1092" t="str">
        <f>_xlfn.CONCAT(CompartenDetalle!H1092," - ",CompartenDetalle!I1092," - ",CompartenDetalle!J1092)</f>
        <v>3 - 2118027 - ANALISIS VECTORIAL II</v>
      </c>
      <c r="K1092">
        <v>1</v>
      </c>
      <c r="L1092">
        <v>0</v>
      </c>
      <c r="M1092">
        <v>1</v>
      </c>
      <c r="N1092">
        <f t="shared" si="85"/>
        <v>1</v>
      </c>
      <c r="O1092">
        <f t="shared" si="86"/>
        <v>8</v>
      </c>
      <c r="P1092" t="str">
        <f t="shared" si="87"/>
        <v>OK</v>
      </c>
      <c r="Q1092">
        <f t="shared" ref="Q1092:Q1155" si="89">COUNTIF($I$2:$I$1176,D1092)</f>
        <v>0</v>
      </c>
      <c r="R1092">
        <f t="shared" si="88"/>
        <v>1</v>
      </c>
      <c r="S1092" t="str">
        <f>IF(CompartenDetalle!G1092="","",IF(ISNUMBER(SEARCH("DOBLE GRADO",G1092)),"","1"))</f>
        <v/>
      </c>
      <c r="T1092" t="str">
        <f>IF(N1092=CompartenDetalle!N1092,"","*")</f>
        <v/>
      </c>
      <c r="U1092" t="str">
        <f>IF(O1092=CompartenDetalle!O1092,"","*")</f>
        <v/>
      </c>
      <c r="V1092" t="str">
        <f>IF(P1092=CompartenDetalle!P1092,"","*")</f>
        <v/>
      </c>
      <c r="W1092" t="str">
        <f>IF(Q1092=CompartenDetalle!Q1092,"","*")</f>
        <v/>
      </c>
      <c r="X1092" t="str">
        <f>IF(R1092=CompartenDetalle!R1092,"","*")</f>
        <v/>
      </c>
      <c r="Y1092" t="str">
        <f>IF(S1092=CompartenDetalle!S1092,"","*")</f>
        <v/>
      </c>
    </row>
    <row r="1093" spans="4:25" hidden="1">
      <c r="D1093" t="str">
        <f>_xlfn.CONCAT(CompartenDetalle!C1093," - ",CompartenDetalle!D1093," - ",CompartenDetalle!E1093)</f>
        <v>3 - 2347021 - ANALISIS VECTORIAL II</v>
      </c>
      <c r="G1093" t="str">
        <f>CompartenDetalle!G1093</f>
        <v>DOBLE GRADO EN EDUCACION PRIMARIA Y MATEMATICAS (MOSTOLES)</v>
      </c>
      <c r="I1093" t="str">
        <f>_xlfn.CONCAT(CompartenDetalle!H1093," - ",CompartenDetalle!I1093," - ",CompartenDetalle!J1093)</f>
        <v>3 - 2178028 - ANALISIS VECTORIAL II</v>
      </c>
      <c r="K1093">
        <v>1</v>
      </c>
      <c r="L1093">
        <v>1</v>
      </c>
      <c r="M1093">
        <v>0</v>
      </c>
      <c r="N1093">
        <f t="shared" si="85"/>
        <v>1</v>
      </c>
      <c r="O1093">
        <f t="shared" si="86"/>
        <v>8</v>
      </c>
      <c r="P1093" t="str">
        <f t="shared" si="87"/>
        <v>OK</v>
      </c>
      <c r="Q1093">
        <f t="shared" si="89"/>
        <v>0</v>
      </c>
      <c r="R1093">
        <f t="shared" si="88"/>
        <v>0</v>
      </c>
      <c r="S1093" t="str">
        <f>IF(CompartenDetalle!G1093="","",IF(ISNUMBER(SEARCH("DOBLE GRADO",G1093)),"","1"))</f>
        <v/>
      </c>
      <c r="T1093" t="str">
        <f>IF(N1093=CompartenDetalle!N1093,"","*")</f>
        <v/>
      </c>
      <c r="U1093" t="str">
        <f>IF(O1093=CompartenDetalle!O1093,"","*")</f>
        <v/>
      </c>
      <c r="V1093" t="str">
        <f>IF(P1093=CompartenDetalle!P1093,"","*")</f>
        <v/>
      </c>
      <c r="W1093" t="str">
        <f>IF(Q1093=CompartenDetalle!Q1093,"","*")</f>
        <v/>
      </c>
      <c r="X1093" t="str">
        <f>IF(R1093=CompartenDetalle!R1093,"","*")</f>
        <v/>
      </c>
      <c r="Y1093" t="str">
        <f>IF(S1093=CompartenDetalle!S1093,"","*")</f>
        <v/>
      </c>
    </row>
    <row r="1094" spans="4:25" hidden="1">
      <c r="D1094" t="str">
        <f>_xlfn.CONCAT(CompartenDetalle!C1094," - ",CompartenDetalle!D1094," - ",CompartenDetalle!E1094)</f>
        <v>3 - 2347021 - ANALISIS VECTORIAL II</v>
      </c>
      <c r="G1094" t="str">
        <f>CompartenDetalle!G1094</f>
        <v>DOBLE GRADO EN ECONOMIA Y MATEMATICAS (MOSTOLES)</v>
      </c>
      <c r="I1094" t="str">
        <f>_xlfn.CONCAT(CompartenDetalle!H1094," - ",CompartenDetalle!I1094," - ",CompartenDetalle!J1094)</f>
        <v>3 - 2299023 - ANALISIS VECTORIAL II</v>
      </c>
      <c r="K1094">
        <v>5</v>
      </c>
      <c r="L1094">
        <v>4</v>
      </c>
      <c r="M1094">
        <v>1</v>
      </c>
      <c r="N1094">
        <f t="shared" si="85"/>
        <v>1</v>
      </c>
      <c r="O1094">
        <f t="shared" si="86"/>
        <v>8</v>
      </c>
      <c r="P1094" t="str">
        <f t="shared" si="87"/>
        <v>OK</v>
      </c>
      <c r="Q1094">
        <f t="shared" si="89"/>
        <v>0</v>
      </c>
      <c r="R1094">
        <f t="shared" si="88"/>
        <v>0</v>
      </c>
      <c r="S1094" t="str">
        <f>IF(CompartenDetalle!G1094="","",IF(ISNUMBER(SEARCH("DOBLE GRADO",G1094)),"","1"))</f>
        <v/>
      </c>
      <c r="T1094" t="str">
        <f>IF(N1094=CompartenDetalle!N1094,"","*")</f>
        <v/>
      </c>
      <c r="U1094" t="str">
        <f>IF(O1094=CompartenDetalle!O1094,"","*")</f>
        <v/>
      </c>
      <c r="V1094" t="str">
        <f>IF(P1094=CompartenDetalle!P1094,"","*")</f>
        <v/>
      </c>
      <c r="W1094" t="str">
        <f>IF(Q1094=CompartenDetalle!Q1094,"","*")</f>
        <v/>
      </c>
      <c r="X1094" t="str">
        <f>IF(R1094=CompartenDetalle!R1094,"","*")</f>
        <v/>
      </c>
      <c r="Y1094" t="str">
        <f>IF(S1094=CompartenDetalle!S1094,"","*")</f>
        <v/>
      </c>
    </row>
    <row r="1095" spans="4:25" hidden="1">
      <c r="D1095" t="str">
        <f>_xlfn.CONCAT(CompartenDetalle!C1095," - ",CompartenDetalle!D1095," - ",CompartenDetalle!E1095)</f>
        <v>3 - 2347021 - ANALISIS VECTORIAL II</v>
      </c>
      <c r="G1095" t="str">
        <f>CompartenDetalle!G1095</f>
        <v>DOBLE GRADO EN INGENIERIA INFORMATICA Y MATEMATICAS (MOSTOLES) II</v>
      </c>
      <c r="I1095" t="str">
        <f>_xlfn.CONCAT(CompartenDetalle!H1095," - ",CompartenDetalle!I1095," - ",CompartenDetalle!J1095)</f>
        <v>3 - 2315027 - ANALISIS VECTORIAL II</v>
      </c>
      <c r="K1095">
        <v>6</v>
      </c>
      <c r="L1095">
        <v>0</v>
      </c>
      <c r="M1095">
        <v>6</v>
      </c>
      <c r="N1095">
        <f t="shared" si="85"/>
        <v>1</v>
      </c>
      <c r="O1095">
        <f t="shared" si="86"/>
        <v>8</v>
      </c>
      <c r="P1095" t="str">
        <f t="shared" si="87"/>
        <v>OK</v>
      </c>
      <c r="Q1095">
        <f t="shared" si="89"/>
        <v>0</v>
      </c>
      <c r="R1095">
        <f t="shared" si="88"/>
        <v>1</v>
      </c>
      <c r="S1095" t="str">
        <f>IF(CompartenDetalle!G1095="","",IF(ISNUMBER(SEARCH("DOBLE GRADO",G1095)),"","1"))</f>
        <v/>
      </c>
      <c r="T1095" t="str">
        <f>IF(N1095=CompartenDetalle!N1095,"","*")</f>
        <v/>
      </c>
      <c r="U1095" t="str">
        <f>IF(O1095=CompartenDetalle!O1095,"","*")</f>
        <v/>
      </c>
      <c r="V1095" t="str">
        <f>IF(P1095=CompartenDetalle!P1095,"","*")</f>
        <v/>
      </c>
      <c r="W1095" t="str">
        <f>IF(Q1095=CompartenDetalle!Q1095,"","*")</f>
        <v/>
      </c>
      <c r="X1095" t="str">
        <f>IF(R1095=CompartenDetalle!R1095,"","*")</f>
        <v/>
      </c>
      <c r="Y1095" t="str">
        <f>IF(S1095=CompartenDetalle!S1095,"","*")</f>
        <v/>
      </c>
    </row>
    <row r="1096" spans="4:25" hidden="1">
      <c r="D1096" t="str">
        <f>_xlfn.CONCAT(CompartenDetalle!C1096," - ",CompartenDetalle!D1096," - ",CompartenDetalle!E1096)</f>
        <v>3 - 2347021 - ANALISIS VECTORIAL II</v>
      </c>
      <c r="G1096" t="str">
        <f>CompartenDetalle!G1096</f>
        <v>DOBLE GRADO EN INGENIERIA DEL SOFTWARE Y MATEMATICAS (MOSTOLES) II</v>
      </c>
      <c r="I1096" t="str">
        <f>_xlfn.CONCAT(CompartenDetalle!H1096," - ",CompartenDetalle!I1096," - ",CompartenDetalle!J1096)</f>
        <v>3 - 2316025 - ANALISIS VECTORIAL II</v>
      </c>
      <c r="K1096">
        <v>6</v>
      </c>
      <c r="L1096">
        <v>2</v>
      </c>
      <c r="M1096">
        <v>4</v>
      </c>
      <c r="N1096">
        <f t="shared" si="85"/>
        <v>1</v>
      </c>
      <c r="O1096">
        <f t="shared" si="86"/>
        <v>8</v>
      </c>
      <c r="P1096" t="str">
        <f t="shared" si="87"/>
        <v>OK</v>
      </c>
      <c r="Q1096">
        <f t="shared" si="89"/>
        <v>0</v>
      </c>
      <c r="R1096">
        <f t="shared" si="88"/>
        <v>1</v>
      </c>
      <c r="S1096" t="str">
        <f>IF(CompartenDetalle!G1096="","",IF(ISNUMBER(SEARCH("DOBLE GRADO",G1096)),"","1"))</f>
        <v/>
      </c>
      <c r="T1096" t="str">
        <f>IF(N1096=CompartenDetalle!N1096,"","*")</f>
        <v/>
      </c>
      <c r="U1096" t="str">
        <f>IF(O1096=CompartenDetalle!O1096,"","*")</f>
        <v/>
      </c>
      <c r="V1096" t="str">
        <f>IF(P1096=CompartenDetalle!P1096,"","*")</f>
        <v/>
      </c>
      <c r="W1096" t="str">
        <f>IF(Q1096=CompartenDetalle!Q1096,"","*")</f>
        <v/>
      </c>
      <c r="X1096" t="str">
        <f>IF(R1096=CompartenDetalle!R1096,"","*")</f>
        <v/>
      </c>
      <c r="Y1096" t="str">
        <f>IF(S1096=CompartenDetalle!S1096,"","*")</f>
        <v/>
      </c>
    </row>
    <row r="1097" spans="4:25" hidden="1">
      <c r="D1097" t="str">
        <f>_xlfn.CONCAT(CompartenDetalle!C1097," - ",CompartenDetalle!D1097," - ",CompartenDetalle!E1097)</f>
        <v>3 - 2347021 - ANALISIS VECTORIAL II</v>
      </c>
      <c r="G1097" t="str">
        <f>CompartenDetalle!G1097</f>
        <v>DOBLE GRADO EN EDUCACION PRIMARIA Y MATEMATICAS (MOSTOLES)</v>
      </c>
      <c r="I1097" t="str">
        <f>_xlfn.CONCAT(CompartenDetalle!H1097," - ",CompartenDetalle!I1097," - ",CompartenDetalle!J1097)</f>
        <v>3 - 2348028 - ANALISIS VECTORIAL II</v>
      </c>
      <c r="K1097">
        <v>5</v>
      </c>
      <c r="L1097">
        <v>5</v>
      </c>
      <c r="M1097">
        <v>0</v>
      </c>
      <c r="N1097">
        <f t="shared" si="85"/>
        <v>1</v>
      </c>
      <c r="O1097">
        <f t="shared" si="86"/>
        <v>8</v>
      </c>
      <c r="P1097" t="str">
        <f t="shared" si="87"/>
        <v>OK</v>
      </c>
      <c r="Q1097">
        <f t="shared" si="89"/>
        <v>0</v>
      </c>
      <c r="R1097">
        <f t="shared" si="88"/>
        <v>0</v>
      </c>
      <c r="S1097" t="str">
        <f>IF(CompartenDetalle!G1097="","",IF(ISNUMBER(SEARCH("DOBLE GRADO",G1097)),"","1"))</f>
        <v/>
      </c>
      <c r="T1097" t="str">
        <f>IF(N1097=CompartenDetalle!N1097,"","*")</f>
        <v/>
      </c>
      <c r="U1097" t="str">
        <f>IF(O1097=CompartenDetalle!O1097,"","*")</f>
        <v/>
      </c>
      <c r="V1097" t="str">
        <f>IF(P1097=CompartenDetalle!P1097,"","*")</f>
        <v/>
      </c>
      <c r="W1097" t="str">
        <f>IF(Q1097=CompartenDetalle!Q1097,"","*")</f>
        <v/>
      </c>
      <c r="X1097" t="str">
        <f>IF(R1097=CompartenDetalle!R1097,"","*")</f>
        <v/>
      </c>
      <c r="Y1097" t="str">
        <f>IF(S1097=CompartenDetalle!S1097,"","*")</f>
        <v/>
      </c>
    </row>
    <row r="1098" spans="4:25" hidden="1">
      <c r="D1098" t="str">
        <f>_xlfn.CONCAT(CompartenDetalle!C1098," - ",CompartenDetalle!D1098," - ",CompartenDetalle!E1098)</f>
        <v>3 - 2347021 - ANALISIS VECTORIAL II</v>
      </c>
      <c r="G1098">
        <f>CompartenDetalle!G1098</f>
        <v>0</v>
      </c>
      <c r="I1098" t="str">
        <f>_xlfn.CONCAT(CompartenDetalle!H1098," - ",CompartenDetalle!I1098," - ",CompartenDetalle!J1098)</f>
        <v xml:space="preserve"> -  - </v>
      </c>
      <c r="K1098">
        <v>8</v>
      </c>
      <c r="L1098">
        <v>3</v>
      </c>
      <c r="M1098">
        <v>5</v>
      </c>
      <c r="N1098">
        <f t="shared" si="85"/>
        <v>0</v>
      </c>
      <c r="O1098">
        <f t="shared" si="86"/>
        <v>8</v>
      </c>
      <c r="P1098" t="str">
        <f t="shared" si="87"/>
        <v>OK</v>
      </c>
      <c r="Q1098">
        <f t="shared" si="89"/>
        <v>0</v>
      </c>
      <c r="R1098" t="str">
        <f t="shared" si="88"/>
        <v/>
      </c>
      <c r="S1098" t="str">
        <f>IF(CompartenDetalle!G1098="","",IF(ISNUMBER(SEARCH("DOBLE GRADO",G1098)),"","1"))</f>
        <v/>
      </c>
      <c r="T1098" t="str">
        <f>IF(N1098=CompartenDetalle!N1098,"","*")</f>
        <v/>
      </c>
      <c r="U1098" t="str">
        <f>IF(O1098=CompartenDetalle!O1098,"","*")</f>
        <v/>
      </c>
      <c r="V1098" t="str">
        <f>IF(P1098=CompartenDetalle!P1098,"","*")</f>
        <v/>
      </c>
      <c r="W1098" t="str">
        <f>IF(Q1098=CompartenDetalle!Q1098,"","*")</f>
        <v/>
      </c>
      <c r="X1098" t="str">
        <f>IF(R1098=CompartenDetalle!R1098,"","*")</f>
        <v/>
      </c>
      <c r="Y1098" t="str">
        <f>IF(S1098=CompartenDetalle!S1098,"","*")</f>
        <v/>
      </c>
    </row>
    <row r="1099" spans="4:25" hidden="1">
      <c r="D1099" t="str">
        <f>_xlfn.CONCAT(CompartenDetalle!C1099," - ",CompartenDetalle!D1099," - ",CompartenDetalle!E1099)</f>
        <v>3 - 2347022 - ECUACIONES DIFERENCIALES ORDINARIAS</v>
      </c>
      <c r="G1099" t="str">
        <f>CompartenDetalle!G1099</f>
        <v>GRADO EN MATEMATICAS (MOSTOLES)</v>
      </c>
      <c r="I1099" t="str">
        <f>_xlfn.CONCAT(CompartenDetalle!H1099," - ",CompartenDetalle!I1099," - ",CompartenDetalle!J1099)</f>
        <v>3 - 2028022 - ECUACIONES DIFERENCIALES ORDINARIAS</v>
      </c>
      <c r="K1099">
        <v>3</v>
      </c>
      <c r="L1099">
        <v>2</v>
      </c>
      <c r="M1099">
        <v>1</v>
      </c>
      <c r="N1099">
        <f t="shared" si="85"/>
        <v>1</v>
      </c>
      <c r="O1099">
        <f t="shared" si="86"/>
        <v>7</v>
      </c>
      <c r="P1099" t="str">
        <f t="shared" si="87"/>
        <v>OK</v>
      </c>
      <c r="Q1099">
        <f t="shared" si="89"/>
        <v>0</v>
      </c>
      <c r="R1099">
        <f t="shared" si="88"/>
        <v>1</v>
      </c>
      <c r="S1099" t="str">
        <f>IF(CompartenDetalle!G1099="","",IF(ISNUMBER(SEARCH("DOBLE GRADO",G1099)),"","1"))</f>
        <v>1</v>
      </c>
      <c r="T1099" t="str">
        <f>IF(N1099=CompartenDetalle!N1099,"","*")</f>
        <v/>
      </c>
      <c r="U1099" t="str">
        <f>IF(O1099=CompartenDetalle!O1099,"","*")</f>
        <v/>
      </c>
      <c r="V1099" t="str">
        <f>IF(P1099=CompartenDetalle!P1099,"","*")</f>
        <v/>
      </c>
      <c r="W1099" t="str">
        <f>IF(Q1099=CompartenDetalle!Q1099,"","*")</f>
        <v/>
      </c>
      <c r="X1099" t="str">
        <f>IF(R1099=CompartenDetalle!R1099,"","*")</f>
        <v/>
      </c>
      <c r="Y1099" t="str">
        <f>IF(S1099=CompartenDetalle!S1099,"","*")</f>
        <v/>
      </c>
    </row>
    <row r="1100" spans="4:25" hidden="1">
      <c r="D1100" t="str">
        <f>_xlfn.CONCAT(CompartenDetalle!C1100," - ",CompartenDetalle!D1100," - ",CompartenDetalle!E1100)</f>
        <v>3 - 2347022 - ECUACIONES DIFERENCIALES ORDINARIAS</v>
      </c>
      <c r="G1100" t="str">
        <f>CompartenDetalle!G1100</f>
        <v>DOBLE GRADO EN EDUCACION PRIMARIA Y MATEMATICAS (MOSTOLES)</v>
      </c>
      <c r="I1100" t="str">
        <f>_xlfn.CONCAT(CompartenDetalle!H1100," - ",CompartenDetalle!I1100," - ",CompartenDetalle!J1100)</f>
        <v>4 - 2178041 - ECUACIONES DIFERENCIALES ORDINARIAS</v>
      </c>
      <c r="K1100">
        <v>3</v>
      </c>
      <c r="L1100">
        <v>2</v>
      </c>
      <c r="M1100">
        <v>1</v>
      </c>
      <c r="N1100">
        <f t="shared" si="85"/>
        <v>1</v>
      </c>
      <c r="O1100">
        <f t="shared" si="86"/>
        <v>7</v>
      </c>
      <c r="P1100" t="str">
        <f t="shared" si="87"/>
        <v>OK</v>
      </c>
      <c r="Q1100">
        <f t="shared" si="89"/>
        <v>0</v>
      </c>
      <c r="R1100">
        <f t="shared" si="88"/>
        <v>0</v>
      </c>
      <c r="S1100" t="str">
        <f>IF(CompartenDetalle!G1100="","",IF(ISNUMBER(SEARCH("DOBLE GRADO",G1100)),"","1"))</f>
        <v/>
      </c>
      <c r="T1100" t="str">
        <f>IF(N1100=CompartenDetalle!N1100,"","*")</f>
        <v/>
      </c>
      <c r="U1100" t="str">
        <f>IF(O1100=CompartenDetalle!O1100,"","*")</f>
        <v/>
      </c>
      <c r="V1100" t="str">
        <f>IF(P1100=CompartenDetalle!P1100,"","*")</f>
        <v/>
      </c>
      <c r="W1100" t="str">
        <f>IF(Q1100=CompartenDetalle!Q1100,"","*")</f>
        <v/>
      </c>
      <c r="X1100" t="str">
        <f>IF(R1100=CompartenDetalle!R1100,"","*")</f>
        <v/>
      </c>
      <c r="Y1100" t="str">
        <f>IF(S1100=CompartenDetalle!S1100,"","*")</f>
        <v/>
      </c>
    </row>
    <row r="1101" spans="4:25" hidden="1">
      <c r="D1101" t="str">
        <f>_xlfn.CONCAT(CompartenDetalle!C1101," - ",CompartenDetalle!D1101," - ",CompartenDetalle!E1101)</f>
        <v>3 - 2347022 - ECUACIONES DIFERENCIALES ORDINARIAS</v>
      </c>
      <c r="G1101" t="str">
        <f>CompartenDetalle!G1101</f>
        <v>DOBLE GRADO EN ECONOMIA Y MATEMATICAS (MOSTOLES)</v>
      </c>
      <c r="I1101" t="str">
        <f>_xlfn.CONCAT(CompartenDetalle!H1101," - ",CompartenDetalle!I1101," - ",CompartenDetalle!J1101)</f>
        <v>4 - 2299039 - ECUACIONES DIFERENCIALES ORDINARIAS</v>
      </c>
      <c r="K1101">
        <v>13</v>
      </c>
      <c r="L1101">
        <v>8</v>
      </c>
      <c r="M1101">
        <v>5</v>
      </c>
      <c r="N1101">
        <f t="shared" si="85"/>
        <v>1</v>
      </c>
      <c r="O1101">
        <f t="shared" si="86"/>
        <v>7</v>
      </c>
      <c r="P1101" t="str">
        <f t="shared" si="87"/>
        <v>OK</v>
      </c>
      <c r="Q1101">
        <f t="shared" si="89"/>
        <v>0</v>
      </c>
      <c r="R1101">
        <f t="shared" si="88"/>
        <v>0</v>
      </c>
      <c r="S1101" t="str">
        <f>IF(CompartenDetalle!G1101="","",IF(ISNUMBER(SEARCH("DOBLE GRADO",G1101)),"","1"))</f>
        <v/>
      </c>
      <c r="T1101" t="str">
        <f>IF(N1101=CompartenDetalle!N1101,"","*")</f>
        <v/>
      </c>
      <c r="U1101" t="str">
        <f>IF(O1101=CompartenDetalle!O1101,"","*")</f>
        <v/>
      </c>
      <c r="V1101" t="str">
        <f>IF(P1101=CompartenDetalle!P1101,"","*")</f>
        <v/>
      </c>
      <c r="W1101" t="str">
        <f>IF(Q1101=CompartenDetalle!Q1101,"","*")</f>
        <v/>
      </c>
      <c r="X1101" t="str">
        <f>IF(R1101=CompartenDetalle!R1101,"","*")</f>
        <v/>
      </c>
      <c r="Y1101" t="str">
        <f>IF(S1101=CompartenDetalle!S1101,"","*")</f>
        <v/>
      </c>
    </row>
    <row r="1102" spans="4:25" hidden="1">
      <c r="D1102" t="str">
        <f>_xlfn.CONCAT(CompartenDetalle!C1102," - ",CompartenDetalle!D1102," - ",CompartenDetalle!E1102)</f>
        <v>3 - 2347022 - ECUACIONES DIFERENCIALES ORDINARIAS</v>
      </c>
      <c r="G1102" t="str">
        <f>CompartenDetalle!G1102</f>
        <v>DOBLE GRADO EN INGENIERIA INFORMATICA Y MATEMATICAS (MOSTOLES) II</v>
      </c>
      <c r="I1102" t="str">
        <f>_xlfn.CONCAT(CompartenDetalle!H1102," - ",CompartenDetalle!I1102," - ",CompartenDetalle!J1102)</f>
        <v>4 - 2315038 - ECUACIONES DIFERENCIALES ORDINARIAS</v>
      </c>
      <c r="K1102">
        <v>9</v>
      </c>
      <c r="L1102">
        <v>1</v>
      </c>
      <c r="M1102">
        <v>8</v>
      </c>
      <c r="N1102">
        <f t="shared" si="85"/>
        <v>1</v>
      </c>
      <c r="O1102">
        <f t="shared" si="86"/>
        <v>7</v>
      </c>
      <c r="P1102" t="str">
        <f t="shared" si="87"/>
        <v>OK</v>
      </c>
      <c r="Q1102">
        <f t="shared" si="89"/>
        <v>0</v>
      </c>
      <c r="R1102">
        <f t="shared" si="88"/>
        <v>1</v>
      </c>
      <c r="S1102" t="str">
        <f>IF(CompartenDetalle!G1102="","",IF(ISNUMBER(SEARCH("DOBLE GRADO",G1102)),"","1"))</f>
        <v/>
      </c>
      <c r="T1102" t="str">
        <f>IF(N1102=CompartenDetalle!N1102,"","*")</f>
        <v/>
      </c>
      <c r="U1102" t="str">
        <f>IF(O1102=CompartenDetalle!O1102,"","*")</f>
        <v/>
      </c>
      <c r="V1102" t="str">
        <f>IF(P1102=CompartenDetalle!P1102,"","*")</f>
        <v/>
      </c>
      <c r="W1102" t="str">
        <f>IF(Q1102=CompartenDetalle!Q1102,"","*")</f>
        <v/>
      </c>
      <c r="X1102" t="str">
        <f>IF(R1102=CompartenDetalle!R1102,"","*")</f>
        <v/>
      </c>
      <c r="Y1102" t="str">
        <f>IF(S1102=CompartenDetalle!S1102,"","*")</f>
        <v/>
      </c>
    </row>
    <row r="1103" spans="4:25" hidden="1">
      <c r="D1103" t="str">
        <f>_xlfn.CONCAT(CompartenDetalle!C1103," - ",CompartenDetalle!D1103," - ",CompartenDetalle!E1103)</f>
        <v>3 - 2347022 - ECUACIONES DIFERENCIALES ORDINARIAS</v>
      </c>
      <c r="G1103" t="str">
        <f>CompartenDetalle!G1103</f>
        <v>DOBLE GRADO EN INGENIERIA DEL SOFTWARE Y MATEMATICAS (MOSTOLES) II</v>
      </c>
      <c r="I1103" t="str">
        <f>_xlfn.CONCAT(CompartenDetalle!H1103," - ",CompartenDetalle!I1103," - ",CompartenDetalle!J1103)</f>
        <v>3 - 2316027 - ECUACIONES DIFERENCIALES ORDINARIAS</v>
      </c>
      <c r="K1103">
        <v>6</v>
      </c>
      <c r="L1103">
        <v>1</v>
      </c>
      <c r="M1103">
        <v>5</v>
      </c>
      <c r="N1103">
        <f t="shared" si="85"/>
        <v>1</v>
      </c>
      <c r="O1103">
        <f t="shared" si="86"/>
        <v>7</v>
      </c>
      <c r="P1103" t="str">
        <f t="shared" si="87"/>
        <v>OK</v>
      </c>
      <c r="Q1103">
        <f t="shared" si="89"/>
        <v>0</v>
      </c>
      <c r="R1103">
        <f t="shared" si="88"/>
        <v>1</v>
      </c>
      <c r="S1103" t="str">
        <f>IF(CompartenDetalle!G1103="","",IF(ISNUMBER(SEARCH("DOBLE GRADO",G1103)),"","1"))</f>
        <v/>
      </c>
      <c r="T1103" t="str">
        <f>IF(N1103=CompartenDetalle!N1103,"","*")</f>
        <v/>
      </c>
      <c r="U1103" t="str">
        <f>IF(O1103=CompartenDetalle!O1103,"","*")</f>
        <v/>
      </c>
      <c r="V1103" t="str">
        <f>IF(P1103=CompartenDetalle!P1103,"","*")</f>
        <v/>
      </c>
      <c r="W1103" t="str">
        <f>IF(Q1103=CompartenDetalle!Q1103,"","*")</f>
        <v/>
      </c>
      <c r="X1103" t="str">
        <f>IF(R1103=CompartenDetalle!R1103,"","*")</f>
        <v/>
      </c>
      <c r="Y1103" t="str">
        <f>IF(S1103=CompartenDetalle!S1103,"","*")</f>
        <v/>
      </c>
    </row>
    <row r="1104" spans="4:25" hidden="1">
      <c r="D1104" t="str">
        <f>_xlfn.CONCAT(CompartenDetalle!C1104," - ",CompartenDetalle!D1104," - ",CompartenDetalle!E1104)</f>
        <v>3 - 2347022 - ECUACIONES DIFERENCIALES ORDINARIAS</v>
      </c>
      <c r="G1104" t="str">
        <f>CompartenDetalle!G1104</f>
        <v>DOBLE GRADO EN EDUCACION PRIMARIA Y MATEMATICAS (MOSTOLES)</v>
      </c>
      <c r="I1104" t="str">
        <f>_xlfn.CONCAT(CompartenDetalle!H1104," - ",CompartenDetalle!I1104," - ",CompartenDetalle!J1104)</f>
        <v>4 - 2348041 - ECUACIONES DIFERENCIALES ORDINARIAS</v>
      </c>
      <c r="K1104">
        <v>6</v>
      </c>
      <c r="L1104">
        <v>6</v>
      </c>
      <c r="M1104">
        <v>0</v>
      </c>
      <c r="N1104">
        <f t="shared" si="85"/>
        <v>1</v>
      </c>
      <c r="O1104">
        <f t="shared" si="86"/>
        <v>7</v>
      </c>
      <c r="P1104" t="str">
        <f t="shared" si="87"/>
        <v>OK</v>
      </c>
      <c r="Q1104">
        <f t="shared" si="89"/>
        <v>0</v>
      </c>
      <c r="R1104">
        <f t="shared" si="88"/>
        <v>0</v>
      </c>
      <c r="S1104" t="str">
        <f>IF(CompartenDetalle!G1104="","",IF(ISNUMBER(SEARCH("DOBLE GRADO",G1104)),"","1"))</f>
        <v/>
      </c>
      <c r="T1104" t="str">
        <f>IF(N1104=CompartenDetalle!N1104,"","*")</f>
        <v/>
      </c>
      <c r="U1104" t="str">
        <f>IF(O1104=CompartenDetalle!O1104,"","*")</f>
        <v/>
      </c>
      <c r="V1104" t="str">
        <f>IF(P1104=CompartenDetalle!P1104,"","*")</f>
        <v/>
      </c>
      <c r="W1104" t="str">
        <f>IF(Q1104=CompartenDetalle!Q1104,"","*")</f>
        <v/>
      </c>
      <c r="X1104" t="str">
        <f>IF(R1104=CompartenDetalle!R1104,"","*")</f>
        <v/>
      </c>
      <c r="Y1104" t="str">
        <f>IF(S1104=CompartenDetalle!S1104,"","*")</f>
        <v/>
      </c>
    </row>
    <row r="1105" spans="4:25" hidden="1">
      <c r="D1105" t="str">
        <f>_xlfn.CONCAT(CompartenDetalle!C1105," - ",CompartenDetalle!D1105," - ",CompartenDetalle!E1105)</f>
        <v>3 - 2347022 - ECUACIONES DIFERENCIALES ORDINARIAS</v>
      </c>
      <c r="G1105">
        <f>CompartenDetalle!G1105</f>
        <v>0</v>
      </c>
      <c r="I1105" t="str">
        <f>_xlfn.CONCAT(CompartenDetalle!H1105," - ",CompartenDetalle!I1105," - ",CompartenDetalle!J1105)</f>
        <v xml:space="preserve"> -  - </v>
      </c>
      <c r="K1105">
        <v>5</v>
      </c>
      <c r="L1105">
        <v>2</v>
      </c>
      <c r="M1105">
        <v>3</v>
      </c>
      <c r="N1105">
        <f t="shared" si="85"/>
        <v>0</v>
      </c>
      <c r="O1105">
        <f t="shared" si="86"/>
        <v>7</v>
      </c>
      <c r="P1105" t="str">
        <f t="shared" si="87"/>
        <v>OK</v>
      </c>
      <c r="Q1105">
        <f t="shared" si="89"/>
        <v>0</v>
      </c>
      <c r="R1105" t="str">
        <f t="shared" si="88"/>
        <v/>
      </c>
      <c r="S1105" t="str">
        <f>IF(CompartenDetalle!G1105="","",IF(ISNUMBER(SEARCH("DOBLE GRADO",G1105)),"","1"))</f>
        <v/>
      </c>
      <c r="T1105" t="str">
        <f>IF(N1105=CompartenDetalle!N1105,"","*")</f>
        <v/>
      </c>
      <c r="U1105" t="str">
        <f>IF(O1105=CompartenDetalle!O1105,"","*")</f>
        <v/>
      </c>
      <c r="V1105" t="str">
        <f>IF(P1105=CompartenDetalle!P1105,"","*")</f>
        <v/>
      </c>
      <c r="W1105" t="str">
        <f>IF(Q1105=CompartenDetalle!Q1105,"","*")</f>
        <v/>
      </c>
      <c r="X1105" t="str">
        <f>IF(R1105=CompartenDetalle!R1105,"","*")</f>
        <v/>
      </c>
      <c r="Y1105" t="str">
        <f>IF(S1105=CompartenDetalle!S1105,"","*")</f>
        <v/>
      </c>
    </row>
    <row r="1106" spans="4:25" hidden="1">
      <c r="D1106" t="str">
        <f>_xlfn.CONCAT(CompartenDetalle!C1106," - ",CompartenDetalle!D1106," - ",CompartenDetalle!E1106)</f>
        <v>3 - 2347023 - MODELOS DE DATOS Y DE LA INFORMACION</v>
      </c>
      <c r="G1106" t="str">
        <f>CompartenDetalle!G1106</f>
        <v>DOBLE GRADO EN ECONOMIA Y MATEMATICAS (MOSTOLES)</v>
      </c>
      <c r="I1106" t="str">
        <f>_xlfn.CONCAT(CompartenDetalle!H1106," - ",CompartenDetalle!I1106," - ",CompartenDetalle!J1106)</f>
        <v>5 - 2299050 - MODELOS DE DATOS Y DE LA INFORMACION</v>
      </c>
      <c r="K1106">
        <v>2</v>
      </c>
      <c r="L1106">
        <v>1</v>
      </c>
      <c r="M1106">
        <v>1</v>
      </c>
      <c r="N1106">
        <f t="shared" si="85"/>
        <v>1</v>
      </c>
      <c r="O1106">
        <f t="shared" si="86"/>
        <v>3</v>
      </c>
      <c r="P1106" t="str">
        <f t="shared" si="87"/>
        <v>OK</v>
      </c>
      <c r="Q1106">
        <f t="shared" si="89"/>
        <v>0</v>
      </c>
      <c r="R1106">
        <f t="shared" si="88"/>
        <v>0</v>
      </c>
      <c r="S1106" t="str">
        <f>IF(CompartenDetalle!G1106="","",IF(ISNUMBER(SEARCH("DOBLE GRADO",G1106)),"","1"))</f>
        <v/>
      </c>
      <c r="T1106" t="str">
        <f>IF(N1106=CompartenDetalle!N1106,"","*")</f>
        <v/>
      </c>
      <c r="U1106" t="str">
        <f>IF(O1106=CompartenDetalle!O1106,"","*")</f>
        <v/>
      </c>
      <c r="V1106" t="str">
        <f>IF(P1106=CompartenDetalle!P1106,"","*")</f>
        <v/>
      </c>
      <c r="W1106" t="str">
        <f>IF(Q1106=CompartenDetalle!Q1106,"","*")</f>
        <v/>
      </c>
      <c r="X1106" t="str">
        <f>IF(R1106=CompartenDetalle!R1106,"","*")</f>
        <v/>
      </c>
      <c r="Y1106" t="str">
        <f>IF(S1106=CompartenDetalle!S1106,"","*")</f>
        <v/>
      </c>
    </row>
    <row r="1107" spans="4:25" hidden="1">
      <c r="D1107" t="str">
        <f>_xlfn.CONCAT(CompartenDetalle!C1107," - ",CompartenDetalle!D1107," - ",CompartenDetalle!E1107)</f>
        <v>3 - 2347023 - MODELOS DE DATOS Y DE LA INFORMACION</v>
      </c>
      <c r="G1107" t="str">
        <f>CompartenDetalle!G1107</f>
        <v>DOBLE GRADO EN EDUCACION PRIMARIA Y MATEMATICAS (MOSTOLES)</v>
      </c>
      <c r="I1107" t="str">
        <f>_xlfn.CONCAT(CompartenDetalle!H1107," - ",CompartenDetalle!I1107," - ",CompartenDetalle!J1107)</f>
        <v>3 - 2348029 - MODELOS DE DATOS Y DE LA INFORMACION</v>
      </c>
      <c r="K1107">
        <v>5</v>
      </c>
      <c r="L1107">
        <v>5</v>
      </c>
      <c r="M1107">
        <v>0</v>
      </c>
      <c r="N1107">
        <f t="shared" si="85"/>
        <v>1</v>
      </c>
      <c r="O1107">
        <f t="shared" si="86"/>
        <v>3</v>
      </c>
      <c r="P1107" t="str">
        <f t="shared" si="87"/>
        <v>OK</v>
      </c>
      <c r="Q1107">
        <f t="shared" si="89"/>
        <v>0</v>
      </c>
      <c r="R1107">
        <f t="shared" si="88"/>
        <v>0</v>
      </c>
      <c r="S1107" t="str">
        <f>IF(CompartenDetalle!G1107="","",IF(ISNUMBER(SEARCH("DOBLE GRADO",G1107)),"","1"))</f>
        <v/>
      </c>
      <c r="T1107" t="str">
        <f>IF(N1107=CompartenDetalle!N1107,"","*")</f>
        <v/>
      </c>
      <c r="U1107" t="str">
        <f>IF(O1107=CompartenDetalle!O1107,"","*")</f>
        <v/>
      </c>
      <c r="V1107" t="str">
        <f>IF(P1107=CompartenDetalle!P1107,"","*")</f>
        <v/>
      </c>
      <c r="W1107" t="str">
        <f>IF(Q1107=CompartenDetalle!Q1107,"","*")</f>
        <v/>
      </c>
      <c r="X1107" t="str">
        <f>IF(R1107=CompartenDetalle!R1107,"","*")</f>
        <v/>
      </c>
      <c r="Y1107" t="str">
        <f>IF(S1107=CompartenDetalle!S1107,"","*")</f>
        <v/>
      </c>
    </row>
    <row r="1108" spans="4:25" hidden="1">
      <c r="D1108" t="str">
        <f>_xlfn.CONCAT(CompartenDetalle!C1108," - ",CompartenDetalle!D1108," - ",CompartenDetalle!E1108)</f>
        <v>3 - 2347023 - MODELOS DE DATOS Y DE LA INFORMACION</v>
      </c>
      <c r="G1108">
        <f>CompartenDetalle!G1108</f>
        <v>0</v>
      </c>
      <c r="I1108" t="str">
        <f>_xlfn.CONCAT(CompartenDetalle!H1108," - ",CompartenDetalle!I1108," - ",CompartenDetalle!J1108)</f>
        <v xml:space="preserve"> -  - </v>
      </c>
      <c r="K1108">
        <v>6</v>
      </c>
      <c r="L1108">
        <v>2</v>
      </c>
      <c r="M1108">
        <v>4</v>
      </c>
      <c r="N1108">
        <f t="shared" si="85"/>
        <v>0</v>
      </c>
      <c r="O1108">
        <f t="shared" si="86"/>
        <v>3</v>
      </c>
      <c r="P1108" t="str">
        <f t="shared" si="87"/>
        <v>OK</v>
      </c>
      <c r="Q1108">
        <f t="shared" si="89"/>
        <v>0</v>
      </c>
      <c r="R1108" t="str">
        <f t="shared" si="88"/>
        <v/>
      </c>
      <c r="S1108" t="str">
        <f>IF(CompartenDetalle!G1108="","",IF(ISNUMBER(SEARCH("DOBLE GRADO",G1108)),"","1"))</f>
        <v/>
      </c>
      <c r="T1108" t="str">
        <f>IF(N1108=CompartenDetalle!N1108,"","*")</f>
        <v/>
      </c>
      <c r="U1108" t="str">
        <f>IF(O1108=CompartenDetalle!O1108,"","*")</f>
        <v/>
      </c>
      <c r="V1108" t="str">
        <f>IF(P1108=CompartenDetalle!P1108,"","*")</f>
        <v/>
      </c>
      <c r="W1108" t="str">
        <f>IF(Q1108=CompartenDetalle!Q1108,"","*")</f>
        <v/>
      </c>
      <c r="X1108" t="str">
        <f>IF(R1108=CompartenDetalle!R1108,"","*")</f>
        <v/>
      </c>
      <c r="Y1108" t="str">
        <f>IF(S1108=CompartenDetalle!S1108,"","*")</f>
        <v/>
      </c>
    </row>
    <row r="1109" spans="4:25" hidden="1">
      <c r="D1109" t="str">
        <f>_xlfn.CONCAT(CompartenDetalle!C1109," - ",CompartenDetalle!D1109," - ",CompartenDetalle!E1109)</f>
        <v>3 - 2347024 - CURVAS Y SUPERFICIES</v>
      </c>
      <c r="G1109" t="str">
        <f>CompartenDetalle!G1109</f>
        <v>GRADO EN MATEMATICAS (MOSTOLES)</v>
      </c>
      <c r="I1109" t="str">
        <f>_xlfn.CONCAT(CompartenDetalle!H1109," - ",CompartenDetalle!I1109," - ",CompartenDetalle!J1109)</f>
        <v>3 - 2028024 - CURVAS Y SUPERFICIES</v>
      </c>
      <c r="K1109">
        <v>2</v>
      </c>
      <c r="L1109">
        <v>0</v>
      </c>
      <c r="M1109">
        <v>2</v>
      </c>
      <c r="N1109">
        <f t="shared" si="85"/>
        <v>1</v>
      </c>
      <c r="O1109">
        <f t="shared" si="86"/>
        <v>8</v>
      </c>
      <c r="P1109" t="str">
        <f t="shared" si="87"/>
        <v>OK</v>
      </c>
      <c r="Q1109">
        <f t="shared" si="89"/>
        <v>0</v>
      </c>
      <c r="R1109">
        <f t="shared" si="88"/>
        <v>1</v>
      </c>
      <c r="S1109" t="str">
        <f>IF(CompartenDetalle!G1109="","",IF(ISNUMBER(SEARCH("DOBLE GRADO",G1109)),"","1"))</f>
        <v>1</v>
      </c>
      <c r="T1109" t="str">
        <f>IF(N1109=CompartenDetalle!N1109,"","*")</f>
        <v/>
      </c>
      <c r="U1109" t="str">
        <f>IF(O1109=CompartenDetalle!O1109,"","*")</f>
        <v/>
      </c>
      <c r="V1109" t="str">
        <f>IF(P1109=CompartenDetalle!P1109,"","*")</f>
        <v/>
      </c>
      <c r="W1109" t="str">
        <f>IF(Q1109=CompartenDetalle!Q1109,"","*")</f>
        <v/>
      </c>
      <c r="X1109" t="str">
        <f>IF(R1109=CompartenDetalle!R1109,"","*")</f>
        <v/>
      </c>
      <c r="Y1109" t="str">
        <f>IF(S1109=CompartenDetalle!S1109,"","*")</f>
        <v/>
      </c>
    </row>
    <row r="1110" spans="4:25" hidden="1">
      <c r="D1110" t="str">
        <f>_xlfn.CONCAT(CompartenDetalle!C1110," - ",CompartenDetalle!D1110," - ",CompartenDetalle!E1110)</f>
        <v>3 - 2347024 - CURVAS Y SUPERFICIES</v>
      </c>
      <c r="G1110" t="str">
        <f>CompartenDetalle!G1110</f>
        <v>DOBLE GRADO EN INGENIERIA DEL SOFTWARE Y MATEMATICAS (MOSTOLES) I</v>
      </c>
      <c r="I1110" t="str">
        <f>_xlfn.CONCAT(CompartenDetalle!H1110," - ",CompartenDetalle!I1110," - ",CompartenDetalle!J1110)</f>
        <v>3 - 2118025 - CURVAS Y SUPERFICIES</v>
      </c>
      <c r="K1110">
        <v>1</v>
      </c>
      <c r="L1110">
        <v>0</v>
      </c>
      <c r="M1110">
        <v>1</v>
      </c>
      <c r="N1110">
        <f t="shared" si="85"/>
        <v>1</v>
      </c>
      <c r="O1110">
        <f t="shared" si="86"/>
        <v>8</v>
      </c>
      <c r="P1110" t="str">
        <f t="shared" si="87"/>
        <v>OK</v>
      </c>
      <c r="Q1110">
        <f t="shared" si="89"/>
        <v>0</v>
      </c>
      <c r="R1110">
        <f t="shared" si="88"/>
        <v>1</v>
      </c>
      <c r="S1110" t="str">
        <f>IF(CompartenDetalle!G1110="","",IF(ISNUMBER(SEARCH("DOBLE GRADO",G1110)),"","1"))</f>
        <v/>
      </c>
      <c r="T1110" t="str">
        <f>IF(N1110=CompartenDetalle!N1110,"","*")</f>
        <v/>
      </c>
      <c r="U1110" t="str">
        <f>IF(O1110=CompartenDetalle!O1110,"","*")</f>
        <v/>
      </c>
      <c r="V1110" t="str">
        <f>IF(P1110=CompartenDetalle!P1110,"","*")</f>
        <v/>
      </c>
      <c r="W1110" t="str">
        <f>IF(Q1110=CompartenDetalle!Q1110,"","*")</f>
        <v/>
      </c>
      <c r="X1110" t="str">
        <f>IF(R1110=CompartenDetalle!R1110,"","*")</f>
        <v/>
      </c>
      <c r="Y1110" t="str">
        <f>IF(S1110=CompartenDetalle!S1110,"","*")</f>
        <v/>
      </c>
    </row>
    <row r="1111" spans="4:25" hidden="1">
      <c r="D1111" t="str">
        <f>_xlfn.CONCAT(CompartenDetalle!C1111," - ",CompartenDetalle!D1111," - ",CompartenDetalle!E1111)</f>
        <v>3 - 2347024 - CURVAS Y SUPERFICIES</v>
      </c>
      <c r="G1111" t="str">
        <f>CompartenDetalle!G1111</f>
        <v>DOBLE GRADO EN EDUCACION PRIMARIA Y MATEMATICAS (MOSTOLES)</v>
      </c>
      <c r="I1111" t="str">
        <f>_xlfn.CONCAT(CompartenDetalle!H1111," - ",CompartenDetalle!I1111," - ",CompartenDetalle!J1111)</f>
        <v>4 - 2178040 - CURVAS Y SUPERFICIES</v>
      </c>
      <c r="K1111">
        <v>1</v>
      </c>
      <c r="L1111">
        <v>1</v>
      </c>
      <c r="M1111">
        <v>0</v>
      </c>
      <c r="N1111">
        <f t="shared" si="85"/>
        <v>1</v>
      </c>
      <c r="O1111">
        <f t="shared" si="86"/>
        <v>8</v>
      </c>
      <c r="P1111" t="str">
        <f t="shared" si="87"/>
        <v>OK</v>
      </c>
      <c r="Q1111">
        <f t="shared" si="89"/>
        <v>0</v>
      </c>
      <c r="R1111">
        <f t="shared" si="88"/>
        <v>0</v>
      </c>
      <c r="S1111" t="str">
        <f>IF(CompartenDetalle!G1111="","",IF(ISNUMBER(SEARCH("DOBLE GRADO",G1111)),"","1"))</f>
        <v/>
      </c>
      <c r="T1111" t="str">
        <f>IF(N1111=CompartenDetalle!N1111,"","*")</f>
        <v/>
      </c>
      <c r="U1111" t="str">
        <f>IF(O1111=CompartenDetalle!O1111,"","*")</f>
        <v/>
      </c>
      <c r="V1111" t="str">
        <f>IF(P1111=CompartenDetalle!P1111,"","*")</f>
        <v/>
      </c>
      <c r="W1111" t="str">
        <f>IF(Q1111=CompartenDetalle!Q1111,"","*")</f>
        <v/>
      </c>
      <c r="X1111" t="str">
        <f>IF(R1111=CompartenDetalle!R1111,"","*")</f>
        <v/>
      </c>
      <c r="Y1111" t="str">
        <f>IF(S1111=CompartenDetalle!S1111,"","*")</f>
        <v/>
      </c>
    </row>
    <row r="1112" spans="4:25" hidden="1">
      <c r="D1112" t="str">
        <f>_xlfn.CONCAT(CompartenDetalle!C1112," - ",CompartenDetalle!D1112," - ",CompartenDetalle!E1112)</f>
        <v>3 - 2347024 - CURVAS Y SUPERFICIES</v>
      </c>
      <c r="G1112" t="str">
        <f>CompartenDetalle!G1112</f>
        <v>DOBLE GRADO EN ECONOMIA Y MATEMATICAS (MOSTOLES)</v>
      </c>
      <c r="I1112" t="str">
        <f>_xlfn.CONCAT(CompartenDetalle!H1112," - ",CompartenDetalle!I1112," - ",CompartenDetalle!J1112)</f>
        <v>4 - 2299036 - CURVAS Y SUPERFICIES</v>
      </c>
      <c r="K1112">
        <v>10</v>
      </c>
      <c r="L1112">
        <v>5</v>
      </c>
      <c r="M1112">
        <v>5</v>
      </c>
      <c r="N1112">
        <f t="shared" si="85"/>
        <v>1</v>
      </c>
      <c r="O1112">
        <f t="shared" si="86"/>
        <v>8</v>
      </c>
      <c r="P1112" t="str">
        <f t="shared" si="87"/>
        <v>OK</v>
      </c>
      <c r="Q1112">
        <f t="shared" si="89"/>
        <v>0</v>
      </c>
      <c r="R1112">
        <f t="shared" si="88"/>
        <v>0</v>
      </c>
      <c r="S1112" t="str">
        <f>IF(CompartenDetalle!G1112="","",IF(ISNUMBER(SEARCH("DOBLE GRADO",G1112)),"","1"))</f>
        <v/>
      </c>
      <c r="T1112" t="str">
        <f>IF(N1112=CompartenDetalle!N1112,"","*")</f>
        <v/>
      </c>
      <c r="U1112" t="str">
        <f>IF(O1112=CompartenDetalle!O1112,"","*")</f>
        <v/>
      </c>
      <c r="V1112" t="str">
        <f>IF(P1112=CompartenDetalle!P1112,"","*")</f>
        <v/>
      </c>
      <c r="W1112" t="str">
        <f>IF(Q1112=CompartenDetalle!Q1112,"","*")</f>
        <v/>
      </c>
      <c r="X1112" t="str">
        <f>IF(R1112=CompartenDetalle!R1112,"","*")</f>
        <v/>
      </c>
      <c r="Y1112" t="str">
        <f>IF(S1112=CompartenDetalle!S1112,"","*")</f>
        <v/>
      </c>
    </row>
    <row r="1113" spans="4:25" hidden="1">
      <c r="D1113" t="str">
        <f>_xlfn.CONCAT(CompartenDetalle!C1113," - ",CompartenDetalle!D1113," - ",CompartenDetalle!E1113)</f>
        <v>3 - 2347024 - CURVAS Y SUPERFICIES</v>
      </c>
      <c r="G1113" t="str">
        <f>CompartenDetalle!G1113</f>
        <v>DOBLE GRADO EN INGENIERIA INFORMATICA Y MATEMATICAS (MOSTOLES) II</v>
      </c>
      <c r="I1113" t="str">
        <f>_xlfn.CONCAT(CompartenDetalle!H1113," - ",CompartenDetalle!I1113," - ",CompartenDetalle!J1113)</f>
        <v>3 - 2315028 - CURVAS Y SUPERFICIES</v>
      </c>
      <c r="K1113">
        <v>8</v>
      </c>
      <c r="L1113">
        <v>1</v>
      </c>
      <c r="M1113">
        <v>7</v>
      </c>
      <c r="N1113">
        <f t="shared" si="85"/>
        <v>1</v>
      </c>
      <c r="O1113">
        <f t="shared" si="86"/>
        <v>8</v>
      </c>
      <c r="P1113" t="str">
        <f t="shared" si="87"/>
        <v>OK</v>
      </c>
      <c r="Q1113">
        <f t="shared" si="89"/>
        <v>0</v>
      </c>
      <c r="R1113">
        <f t="shared" si="88"/>
        <v>1</v>
      </c>
      <c r="S1113" t="str">
        <f>IF(CompartenDetalle!G1113="","",IF(ISNUMBER(SEARCH("DOBLE GRADO",G1113)),"","1"))</f>
        <v/>
      </c>
      <c r="T1113" t="str">
        <f>IF(N1113=CompartenDetalle!N1113,"","*")</f>
        <v/>
      </c>
      <c r="U1113" t="str">
        <f>IF(O1113=CompartenDetalle!O1113,"","*")</f>
        <v/>
      </c>
      <c r="V1113" t="str">
        <f>IF(P1113=CompartenDetalle!P1113,"","*")</f>
        <v/>
      </c>
      <c r="W1113" t="str">
        <f>IF(Q1113=CompartenDetalle!Q1113,"","*")</f>
        <v/>
      </c>
      <c r="X1113" t="str">
        <f>IF(R1113=CompartenDetalle!R1113,"","*")</f>
        <v/>
      </c>
      <c r="Y1113" t="str">
        <f>IF(S1113=CompartenDetalle!S1113,"","*")</f>
        <v/>
      </c>
    </row>
    <row r="1114" spans="4:25" hidden="1">
      <c r="D1114" t="str">
        <f>_xlfn.CONCAT(CompartenDetalle!C1114," - ",CompartenDetalle!D1114," - ",CompartenDetalle!E1114)</f>
        <v>3 - 2347024 - CURVAS Y SUPERFICIES</v>
      </c>
      <c r="G1114" t="str">
        <f>CompartenDetalle!G1114</f>
        <v>DOBLE GRADO EN INGENIERIA DEL SOFTWARE Y MATEMATICAS (MOSTOLES) II</v>
      </c>
      <c r="I1114" t="str">
        <f>_xlfn.CONCAT(CompartenDetalle!H1114," - ",CompartenDetalle!I1114," - ",CompartenDetalle!J1114)</f>
        <v>3 - 2316026 - CURVAS Y SUPERFICIES</v>
      </c>
      <c r="K1114">
        <v>7</v>
      </c>
      <c r="L1114">
        <v>2</v>
      </c>
      <c r="M1114">
        <v>5</v>
      </c>
      <c r="N1114">
        <f t="shared" si="85"/>
        <v>1</v>
      </c>
      <c r="O1114">
        <f t="shared" si="86"/>
        <v>8</v>
      </c>
      <c r="P1114" t="str">
        <f t="shared" si="87"/>
        <v>OK</v>
      </c>
      <c r="Q1114">
        <f t="shared" si="89"/>
        <v>0</v>
      </c>
      <c r="R1114">
        <f t="shared" si="88"/>
        <v>1</v>
      </c>
      <c r="S1114" t="str">
        <f>IF(CompartenDetalle!G1114="","",IF(ISNUMBER(SEARCH("DOBLE GRADO",G1114)),"","1"))</f>
        <v/>
      </c>
      <c r="T1114" t="str">
        <f>IF(N1114=CompartenDetalle!N1114,"","*")</f>
        <v/>
      </c>
      <c r="U1114" t="str">
        <f>IF(O1114=CompartenDetalle!O1114,"","*")</f>
        <v/>
      </c>
      <c r="V1114" t="str">
        <f>IF(P1114=CompartenDetalle!P1114,"","*")</f>
        <v/>
      </c>
      <c r="W1114" t="str">
        <f>IF(Q1114=CompartenDetalle!Q1114,"","*")</f>
        <v/>
      </c>
      <c r="X1114" t="str">
        <f>IF(R1114=CompartenDetalle!R1114,"","*")</f>
        <v/>
      </c>
      <c r="Y1114" t="str">
        <f>IF(S1114=CompartenDetalle!S1114,"","*")</f>
        <v/>
      </c>
    </row>
    <row r="1115" spans="4:25" hidden="1">
      <c r="D1115" t="str">
        <f>_xlfn.CONCAT(CompartenDetalle!C1115," - ",CompartenDetalle!D1115," - ",CompartenDetalle!E1115)</f>
        <v>3 - 2347024 - CURVAS Y SUPERFICIES</v>
      </c>
      <c r="G1115" t="str">
        <f>CompartenDetalle!G1115</f>
        <v>DOBLE GRADO EN EDUCACION PRIMARIA Y MATEMATICAS (MOSTOLES)</v>
      </c>
      <c r="I1115" t="str">
        <f>_xlfn.CONCAT(CompartenDetalle!H1115," - ",CompartenDetalle!I1115," - ",CompartenDetalle!J1115)</f>
        <v>4 - 2348040 - CURVAS Y SUPERFICIES</v>
      </c>
      <c r="K1115">
        <v>8</v>
      </c>
      <c r="L1115">
        <v>8</v>
      </c>
      <c r="M1115">
        <v>0</v>
      </c>
      <c r="N1115">
        <f t="shared" si="85"/>
        <v>1</v>
      </c>
      <c r="O1115">
        <f t="shared" si="86"/>
        <v>8</v>
      </c>
      <c r="P1115" t="str">
        <f t="shared" si="87"/>
        <v>OK</v>
      </c>
      <c r="Q1115">
        <f t="shared" si="89"/>
        <v>0</v>
      </c>
      <c r="R1115">
        <f t="shared" si="88"/>
        <v>0</v>
      </c>
      <c r="S1115" t="str">
        <f>IF(CompartenDetalle!G1115="","",IF(ISNUMBER(SEARCH("DOBLE GRADO",G1115)),"","1"))</f>
        <v/>
      </c>
      <c r="T1115" t="str">
        <f>IF(N1115=CompartenDetalle!N1115,"","*")</f>
        <v/>
      </c>
      <c r="U1115" t="str">
        <f>IF(O1115=CompartenDetalle!O1115,"","*")</f>
        <v/>
      </c>
      <c r="V1115" t="str">
        <f>IF(P1115=CompartenDetalle!P1115,"","*")</f>
        <v/>
      </c>
      <c r="W1115" t="str">
        <f>IF(Q1115=CompartenDetalle!Q1115,"","*")</f>
        <v/>
      </c>
      <c r="X1115" t="str">
        <f>IF(R1115=CompartenDetalle!R1115,"","*")</f>
        <v/>
      </c>
      <c r="Y1115" t="str">
        <f>IF(S1115=CompartenDetalle!S1115,"","*")</f>
        <v/>
      </c>
    </row>
    <row r="1116" spans="4:25" hidden="1">
      <c r="D1116" t="str">
        <f>_xlfn.CONCAT(CompartenDetalle!C1116," - ",CompartenDetalle!D1116," - ",CompartenDetalle!E1116)</f>
        <v>3 - 2347024 - CURVAS Y SUPERFICIES</v>
      </c>
      <c r="G1116">
        <f>CompartenDetalle!G1116</f>
        <v>0</v>
      </c>
      <c r="I1116" t="str">
        <f>_xlfn.CONCAT(CompartenDetalle!H1116," - ",CompartenDetalle!I1116," - ",CompartenDetalle!J1116)</f>
        <v xml:space="preserve"> -  - </v>
      </c>
      <c r="K1116">
        <v>5</v>
      </c>
      <c r="L1116">
        <v>2</v>
      </c>
      <c r="M1116">
        <v>3</v>
      </c>
      <c r="N1116">
        <f t="shared" si="85"/>
        <v>0</v>
      </c>
      <c r="O1116">
        <f t="shared" si="86"/>
        <v>8</v>
      </c>
      <c r="P1116" t="str">
        <f t="shared" si="87"/>
        <v>OK</v>
      </c>
      <c r="Q1116">
        <f t="shared" si="89"/>
        <v>0</v>
      </c>
      <c r="R1116" t="str">
        <f t="shared" si="88"/>
        <v/>
      </c>
      <c r="S1116" t="str">
        <f>IF(CompartenDetalle!G1116="","",IF(ISNUMBER(SEARCH("DOBLE GRADO",G1116)),"","1"))</f>
        <v/>
      </c>
      <c r="T1116" t="str">
        <f>IF(N1116=CompartenDetalle!N1116,"","*")</f>
        <v/>
      </c>
      <c r="U1116" t="str">
        <f>IF(O1116=CompartenDetalle!O1116,"","*")</f>
        <v/>
      </c>
      <c r="V1116" t="str">
        <f>IF(P1116=CompartenDetalle!P1116,"","*")</f>
        <v/>
      </c>
      <c r="W1116" t="str">
        <f>IF(Q1116=CompartenDetalle!Q1116,"","*")</f>
        <v/>
      </c>
      <c r="X1116" t="str">
        <f>IF(R1116=CompartenDetalle!R1116,"","*")</f>
        <v/>
      </c>
      <c r="Y1116" t="str">
        <f>IF(S1116=CompartenDetalle!S1116,"","*")</f>
        <v/>
      </c>
    </row>
    <row r="1117" spans="4:25" hidden="1">
      <c r="D1117" t="str">
        <f>_xlfn.CONCAT(CompartenDetalle!C1117," - ",CompartenDetalle!D1117," - ",CompartenDetalle!E1117)</f>
        <v>3 - 2347026 - VARIABLE COMPLEJA Y ANALISIS FUNCIONAL</v>
      </c>
      <c r="G1117" t="str">
        <f>CompartenDetalle!G1117</f>
        <v>GRADO EN MATEMATICAS (MOSTOLES)</v>
      </c>
      <c r="I1117" t="str">
        <f>_xlfn.CONCAT(CompartenDetalle!H1117," - ",CompartenDetalle!I1117," - ",CompartenDetalle!J1117)</f>
        <v>3 - 2028026 - VARIABLE COMPLEJA Y ANALISIS FUNCIONAL</v>
      </c>
      <c r="K1117">
        <v>1</v>
      </c>
      <c r="L1117">
        <v>0</v>
      </c>
      <c r="M1117">
        <v>1</v>
      </c>
      <c r="N1117">
        <f t="shared" si="85"/>
        <v>1</v>
      </c>
      <c r="O1117">
        <f t="shared" si="86"/>
        <v>6</v>
      </c>
      <c r="P1117" t="str">
        <f t="shared" si="87"/>
        <v>OK</v>
      </c>
      <c r="Q1117">
        <f t="shared" si="89"/>
        <v>0</v>
      </c>
      <c r="R1117">
        <f t="shared" si="88"/>
        <v>1</v>
      </c>
      <c r="S1117" t="str">
        <f>IF(CompartenDetalle!G1117="","",IF(ISNUMBER(SEARCH("DOBLE GRADO",G1117)),"","1"))</f>
        <v>1</v>
      </c>
      <c r="T1117" t="str">
        <f>IF(N1117=CompartenDetalle!N1117,"","*")</f>
        <v/>
      </c>
      <c r="U1117" t="str">
        <f>IF(O1117=CompartenDetalle!O1117,"","*")</f>
        <v/>
      </c>
      <c r="V1117" t="str">
        <f>IF(P1117=CompartenDetalle!P1117,"","*")</f>
        <v/>
      </c>
      <c r="W1117" t="str">
        <f>IF(Q1117=CompartenDetalle!Q1117,"","*")</f>
        <v/>
      </c>
      <c r="X1117" t="str">
        <f>IF(R1117=CompartenDetalle!R1117,"","*")</f>
        <v/>
      </c>
      <c r="Y1117" t="str">
        <f>IF(S1117=CompartenDetalle!S1117,"","*")</f>
        <v/>
      </c>
    </row>
    <row r="1118" spans="4:25" hidden="1">
      <c r="D1118" t="str">
        <f>_xlfn.CONCAT(CompartenDetalle!C1118," - ",CompartenDetalle!D1118," - ",CompartenDetalle!E1118)</f>
        <v>3 - 2347026 - VARIABLE COMPLEJA Y ANALISIS FUNCIONAL</v>
      </c>
      <c r="G1118" t="str">
        <f>CompartenDetalle!G1118</f>
        <v>DOBLE GRADO EN ECONOMIA Y MATEMATICAS (MOSTOLES)</v>
      </c>
      <c r="I1118" t="str">
        <f>_xlfn.CONCAT(CompartenDetalle!H1118," - ",CompartenDetalle!I1118," - ",CompartenDetalle!J1118)</f>
        <v>5 - 2299056 - VARIABLE COMPLEJA Y ANALISIS FUNCIONAL</v>
      </c>
      <c r="K1118">
        <v>2</v>
      </c>
      <c r="L1118">
        <v>2</v>
      </c>
      <c r="M1118">
        <v>0</v>
      </c>
      <c r="N1118">
        <f t="shared" si="85"/>
        <v>1</v>
      </c>
      <c r="O1118">
        <f t="shared" si="86"/>
        <v>6</v>
      </c>
      <c r="P1118" t="str">
        <f t="shared" si="87"/>
        <v>OK</v>
      </c>
      <c r="Q1118">
        <f t="shared" si="89"/>
        <v>0</v>
      </c>
      <c r="R1118">
        <f t="shared" si="88"/>
        <v>0</v>
      </c>
      <c r="S1118" t="str">
        <f>IF(CompartenDetalle!G1118="","",IF(ISNUMBER(SEARCH("DOBLE GRADO",G1118)),"","1"))</f>
        <v/>
      </c>
      <c r="T1118" t="str">
        <f>IF(N1118=CompartenDetalle!N1118,"","*")</f>
        <v/>
      </c>
      <c r="U1118" t="str">
        <f>IF(O1118=CompartenDetalle!O1118,"","*")</f>
        <v/>
      </c>
      <c r="V1118" t="str">
        <f>IF(P1118=CompartenDetalle!P1118,"","*")</f>
        <v/>
      </c>
      <c r="W1118" t="str">
        <f>IF(Q1118=CompartenDetalle!Q1118,"","*")</f>
        <v/>
      </c>
      <c r="X1118" t="str">
        <f>IF(R1118=CompartenDetalle!R1118,"","*")</f>
        <v/>
      </c>
      <c r="Y1118" t="str">
        <f>IF(S1118=CompartenDetalle!S1118,"","*")</f>
        <v/>
      </c>
    </row>
    <row r="1119" spans="4:25" hidden="1">
      <c r="D1119" t="str">
        <f>_xlfn.CONCAT(CompartenDetalle!C1119," - ",CompartenDetalle!D1119," - ",CompartenDetalle!E1119)</f>
        <v>3 - 2347026 - VARIABLE COMPLEJA Y ANALISIS FUNCIONAL</v>
      </c>
      <c r="G1119" t="str">
        <f>CompartenDetalle!G1119</f>
        <v>DOBLE GRADO EN INGENIERIA INFORMATICA Y MATEMATICAS (MOSTOLES) II</v>
      </c>
      <c r="I1119" t="str">
        <f>_xlfn.CONCAT(CompartenDetalle!H1119," - ",CompartenDetalle!I1119," - ",CompartenDetalle!J1119)</f>
        <v>4 - 2315045 - VARIABLE COMPLEJA Y ANALISIS FUNCIONAL</v>
      </c>
      <c r="K1119">
        <v>9</v>
      </c>
      <c r="L1119">
        <v>3</v>
      </c>
      <c r="M1119">
        <v>6</v>
      </c>
      <c r="N1119">
        <f t="shared" si="85"/>
        <v>1</v>
      </c>
      <c r="O1119">
        <f t="shared" si="86"/>
        <v>6</v>
      </c>
      <c r="P1119" t="str">
        <f t="shared" si="87"/>
        <v>OK</v>
      </c>
      <c r="Q1119">
        <f t="shared" si="89"/>
        <v>0</v>
      </c>
      <c r="R1119">
        <f t="shared" si="88"/>
        <v>1</v>
      </c>
      <c r="S1119" t="str">
        <f>IF(CompartenDetalle!G1119="","",IF(ISNUMBER(SEARCH("DOBLE GRADO",G1119)),"","1"))</f>
        <v/>
      </c>
      <c r="T1119" t="str">
        <f>IF(N1119=CompartenDetalle!N1119,"","*")</f>
        <v/>
      </c>
      <c r="U1119" t="str">
        <f>IF(O1119=CompartenDetalle!O1119,"","*")</f>
        <v/>
      </c>
      <c r="V1119" t="str">
        <f>IF(P1119=CompartenDetalle!P1119,"","*")</f>
        <v/>
      </c>
      <c r="W1119" t="str">
        <f>IF(Q1119=CompartenDetalle!Q1119,"","*")</f>
        <v/>
      </c>
      <c r="X1119" t="str">
        <f>IF(R1119=CompartenDetalle!R1119,"","*")</f>
        <v/>
      </c>
      <c r="Y1119" t="str">
        <f>IF(S1119=CompartenDetalle!S1119,"","*")</f>
        <v/>
      </c>
    </row>
    <row r="1120" spans="4:25" hidden="1">
      <c r="D1120" t="str">
        <f>_xlfn.CONCAT(CompartenDetalle!C1120," - ",CompartenDetalle!D1120," - ",CompartenDetalle!E1120)</f>
        <v>3 - 2347026 - VARIABLE COMPLEJA Y ANALISIS FUNCIONAL</v>
      </c>
      <c r="G1120" t="str">
        <f>CompartenDetalle!G1120</f>
        <v>DOBLE GRADO EN INGENIERIA DEL SOFTWARE Y MATEMATICAS (MOSTOLES) II</v>
      </c>
      <c r="I1120" t="str">
        <f>_xlfn.CONCAT(CompartenDetalle!H1120," - ",CompartenDetalle!I1120," - ",CompartenDetalle!J1120)</f>
        <v>3 - 2316034 - VARIABLE COMPLEJA Y ANALISIS FUNCIONAL</v>
      </c>
      <c r="K1120">
        <v>8</v>
      </c>
      <c r="L1120">
        <v>1</v>
      </c>
      <c r="M1120">
        <v>7</v>
      </c>
      <c r="N1120">
        <f t="shared" si="85"/>
        <v>1</v>
      </c>
      <c r="O1120">
        <f t="shared" si="86"/>
        <v>6</v>
      </c>
      <c r="P1120" t="str">
        <f t="shared" si="87"/>
        <v>OK</v>
      </c>
      <c r="Q1120">
        <f t="shared" si="89"/>
        <v>0</v>
      </c>
      <c r="R1120">
        <f t="shared" si="88"/>
        <v>1</v>
      </c>
      <c r="S1120" t="str">
        <f>IF(CompartenDetalle!G1120="","",IF(ISNUMBER(SEARCH("DOBLE GRADO",G1120)),"","1"))</f>
        <v/>
      </c>
      <c r="T1120" t="str">
        <f>IF(N1120=CompartenDetalle!N1120,"","*")</f>
        <v/>
      </c>
      <c r="U1120" t="str">
        <f>IF(O1120=CompartenDetalle!O1120,"","*")</f>
        <v/>
      </c>
      <c r="V1120" t="str">
        <f>IF(P1120=CompartenDetalle!P1120,"","*")</f>
        <v/>
      </c>
      <c r="W1120" t="str">
        <f>IF(Q1120=CompartenDetalle!Q1120,"","*")</f>
        <v/>
      </c>
      <c r="X1120" t="str">
        <f>IF(R1120=CompartenDetalle!R1120,"","*")</f>
        <v/>
      </c>
      <c r="Y1120" t="str">
        <f>IF(S1120=CompartenDetalle!S1120,"","*")</f>
        <v/>
      </c>
    </row>
    <row r="1121" spans="4:25" hidden="1">
      <c r="D1121" t="str">
        <f>_xlfn.CONCAT(CompartenDetalle!C1121," - ",CompartenDetalle!D1121," - ",CompartenDetalle!E1121)</f>
        <v>3 - 2347026 - VARIABLE COMPLEJA Y ANALISIS FUNCIONAL</v>
      </c>
      <c r="G1121" t="str">
        <f>CompartenDetalle!G1121</f>
        <v>DOBLE GRADO EN EDUCACION PRIMARIA Y MATEMATICAS (MOSTOLES)</v>
      </c>
      <c r="I1121" t="str">
        <f>_xlfn.CONCAT(CompartenDetalle!H1121," - ",CompartenDetalle!I1121," - ",CompartenDetalle!J1121)</f>
        <v>3 - 2348034 - VARIABLE COMPLEJA Y ANALISIS FUNCIONAL</v>
      </c>
      <c r="K1121">
        <v>6</v>
      </c>
      <c r="L1121">
        <v>6</v>
      </c>
      <c r="M1121">
        <v>0</v>
      </c>
      <c r="N1121">
        <f t="shared" si="85"/>
        <v>1</v>
      </c>
      <c r="O1121">
        <f t="shared" si="86"/>
        <v>6</v>
      </c>
      <c r="P1121" t="str">
        <f t="shared" si="87"/>
        <v>OK</v>
      </c>
      <c r="Q1121">
        <f t="shared" si="89"/>
        <v>0</v>
      </c>
      <c r="R1121">
        <f t="shared" si="88"/>
        <v>0</v>
      </c>
      <c r="S1121" t="str">
        <f>IF(CompartenDetalle!G1121="","",IF(ISNUMBER(SEARCH("DOBLE GRADO",G1121)),"","1"))</f>
        <v/>
      </c>
      <c r="T1121" t="str">
        <f>IF(N1121=CompartenDetalle!N1121,"","*")</f>
        <v/>
      </c>
      <c r="U1121" t="str">
        <f>IF(O1121=CompartenDetalle!O1121,"","*")</f>
        <v/>
      </c>
      <c r="V1121" t="str">
        <f>IF(P1121=CompartenDetalle!P1121,"","*")</f>
        <v/>
      </c>
      <c r="W1121" t="str">
        <f>IF(Q1121=CompartenDetalle!Q1121,"","*")</f>
        <v/>
      </c>
      <c r="X1121" t="str">
        <f>IF(R1121=CompartenDetalle!R1121,"","*")</f>
        <v/>
      </c>
      <c r="Y1121" t="str">
        <f>IF(S1121=CompartenDetalle!S1121,"","*")</f>
        <v/>
      </c>
    </row>
    <row r="1122" spans="4:25" hidden="1">
      <c r="D1122" t="str">
        <f>_xlfn.CONCAT(CompartenDetalle!C1122," - ",CompartenDetalle!D1122," - ",CompartenDetalle!E1122)</f>
        <v>3 - 2347026 - VARIABLE COMPLEJA Y ANALISIS FUNCIONAL</v>
      </c>
      <c r="G1122">
        <f>CompartenDetalle!G1122</f>
        <v>0</v>
      </c>
      <c r="I1122" t="str">
        <f>_xlfn.CONCAT(CompartenDetalle!H1122," - ",CompartenDetalle!I1122," - ",CompartenDetalle!J1122)</f>
        <v xml:space="preserve"> -  - </v>
      </c>
      <c r="K1122">
        <v>4</v>
      </c>
      <c r="L1122">
        <v>2</v>
      </c>
      <c r="M1122">
        <v>2</v>
      </c>
      <c r="N1122">
        <f t="shared" si="85"/>
        <v>0</v>
      </c>
      <c r="O1122">
        <f t="shared" si="86"/>
        <v>6</v>
      </c>
      <c r="P1122" t="str">
        <f t="shared" si="87"/>
        <v>OK</v>
      </c>
      <c r="Q1122">
        <f t="shared" si="89"/>
        <v>0</v>
      </c>
      <c r="R1122" t="str">
        <f t="shared" si="88"/>
        <v/>
      </c>
      <c r="S1122" t="str">
        <f>IF(CompartenDetalle!G1122="","",IF(ISNUMBER(SEARCH("DOBLE GRADO",G1122)),"","1"))</f>
        <v/>
      </c>
      <c r="T1122" t="str">
        <f>IF(N1122=CompartenDetalle!N1122,"","*")</f>
        <v/>
      </c>
      <c r="U1122" t="str">
        <f>IF(O1122=CompartenDetalle!O1122,"","*")</f>
        <v/>
      </c>
      <c r="V1122" t="str">
        <f>IF(P1122=CompartenDetalle!P1122,"","*")</f>
        <v/>
      </c>
      <c r="W1122" t="str">
        <f>IF(Q1122=CompartenDetalle!Q1122,"","*")</f>
        <v/>
      </c>
      <c r="X1122" t="str">
        <f>IF(R1122=CompartenDetalle!R1122,"","*")</f>
        <v/>
      </c>
      <c r="Y1122" t="str">
        <f>IF(S1122=CompartenDetalle!S1122,"","*")</f>
        <v/>
      </c>
    </row>
    <row r="1123" spans="4:25" hidden="1">
      <c r="D1123" t="str">
        <f>_xlfn.CONCAT(CompartenDetalle!C1123," - ",CompartenDetalle!D1123," - ",CompartenDetalle!E1123)</f>
        <v>3 - 2347027 - ECUACIONES EN DERIVADAS PARCIALES</v>
      </c>
      <c r="G1123" t="str">
        <f>CompartenDetalle!G1123</f>
        <v>GRADO EN MATEMATICAS (MOSTOLES)</v>
      </c>
      <c r="I1123" t="str">
        <f>_xlfn.CONCAT(CompartenDetalle!H1123," - ",CompartenDetalle!I1123," - ",CompartenDetalle!J1123)</f>
        <v>3 - 2028027 - ECUACIONES EN DERIVADAS PARCIALES</v>
      </c>
      <c r="K1123">
        <v>2</v>
      </c>
      <c r="L1123">
        <v>2</v>
      </c>
      <c r="M1123">
        <v>0</v>
      </c>
      <c r="N1123">
        <f t="shared" si="85"/>
        <v>1</v>
      </c>
      <c r="O1123">
        <f t="shared" si="86"/>
        <v>7</v>
      </c>
      <c r="P1123" t="str">
        <f t="shared" si="87"/>
        <v>OK</v>
      </c>
      <c r="Q1123">
        <f t="shared" si="89"/>
        <v>0</v>
      </c>
      <c r="R1123">
        <f t="shared" si="88"/>
        <v>1</v>
      </c>
      <c r="S1123" t="str">
        <f>IF(CompartenDetalle!G1123="","",IF(ISNUMBER(SEARCH("DOBLE GRADO",G1123)),"","1"))</f>
        <v>1</v>
      </c>
      <c r="T1123" t="str">
        <f>IF(N1123=CompartenDetalle!N1123,"","*")</f>
        <v/>
      </c>
      <c r="U1123" t="str">
        <f>IF(O1123=CompartenDetalle!O1123,"","*")</f>
        <v/>
      </c>
      <c r="V1123" t="str">
        <f>IF(P1123=CompartenDetalle!P1123,"","*")</f>
        <v/>
      </c>
      <c r="W1123" t="str">
        <f>IF(Q1123=CompartenDetalle!Q1123,"","*")</f>
        <v/>
      </c>
      <c r="X1123" t="str">
        <f>IF(R1123=CompartenDetalle!R1123,"","*")</f>
        <v/>
      </c>
      <c r="Y1123" t="str">
        <f>IF(S1123=CompartenDetalle!S1123,"","*")</f>
        <v/>
      </c>
    </row>
    <row r="1124" spans="4:25" hidden="1">
      <c r="D1124" t="str">
        <f>_xlfn.CONCAT(CompartenDetalle!C1124," - ",CompartenDetalle!D1124," - ",CompartenDetalle!E1124)</f>
        <v>3 - 2347027 - ECUACIONES EN DERIVADAS PARCIALES</v>
      </c>
      <c r="G1124" t="str">
        <f>CompartenDetalle!G1124</f>
        <v>DOBLE GRADO EN EDUCACION PRIMARIA Y MATEMATICAS (MOSTOLES)</v>
      </c>
      <c r="I1124" t="str">
        <f>_xlfn.CONCAT(CompartenDetalle!H1124," - ",CompartenDetalle!I1124," - ",CompartenDetalle!J1124)</f>
        <v>4 - 2178042 - ECUACIONES EN DERIVADAS PARCIALES</v>
      </c>
      <c r="K1124">
        <v>4</v>
      </c>
      <c r="L1124">
        <v>3</v>
      </c>
      <c r="M1124">
        <v>1</v>
      </c>
      <c r="N1124">
        <f t="shared" si="85"/>
        <v>1</v>
      </c>
      <c r="O1124">
        <f t="shared" si="86"/>
        <v>7</v>
      </c>
      <c r="P1124" t="str">
        <f t="shared" si="87"/>
        <v>OK</v>
      </c>
      <c r="Q1124">
        <f t="shared" si="89"/>
        <v>0</v>
      </c>
      <c r="R1124">
        <f t="shared" si="88"/>
        <v>0</v>
      </c>
      <c r="S1124" t="str">
        <f>IF(CompartenDetalle!G1124="","",IF(ISNUMBER(SEARCH("DOBLE GRADO",G1124)),"","1"))</f>
        <v/>
      </c>
      <c r="T1124" t="str">
        <f>IF(N1124=CompartenDetalle!N1124,"","*")</f>
        <v/>
      </c>
      <c r="U1124" t="str">
        <f>IF(O1124=CompartenDetalle!O1124,"","*")</f>
        <v/>
      </c>
      <c r="V1124" t="str">
        <f>IF(P1124=CompartenDetalle!P1124,"","*")</f>
        <v/>
      </c>
      <c r="W1124" t="str">
        <f>IF(Q1124=CompartenDetalle!Q1124,"","*")</f>
        <v/>
      </c>
      <c r="X1124" t="str">
        <f>IF(R1124=CompartenDetalle!R1124,"","*")</f>
        <v/>
      </c>
      <c r="Y1124" t="str">
        <f>IF(S1124=CompartenDetalle!S1124,"","*")</f>
        <v/>
      </c>
    </row>
    <row r="1125" spans="4:25" hidden="1">
      <c r="D1125" t="str">
        <f>_xlfn.CONCAT(CompartenDetalle!C1125," - ",CompartenDetalle!D1125," - ",CompartenDetalle!E1125)</f>
        <v>3 - 2347027 - ECUACIONES EN DERIVADAS PARCIALES</v>
      </c>
      <c r="G1125" t="str">
        <f>CompartenDetalle!G1125</f>
        <v>DOBLE GRADO EN ECONOMIA Y MATEMATICAS (MOSTOLES)</v>
      </c>
      <c r="I1125" t="str">
        <f>_xlfn.CONCAT(CompartenDetalle!H1125," - ",CompartenDetalle!I1125," - ",CompartenDetalle!J1125)</f>
        <v>4 - 2299044 - ECUACIONES EN DERIVADAS PARCIALES</v>
      </c>
      <c r="K1125">
        <v>12</v>
      </c>
      <c r="L1125">
        <v>7</v>
      </c>
      <c r="M1125">
        <v>5</v>
      </c>
      <c r="N1125">
        <f t="shared" si="85"/>
        <v>1</v>
      </c>
      <c r="O1125">
        <f t="shared" si="86"/>
        <v>7</v>
      </c>
      <c r="P1125" t="str">
        <f t="shared" si="87"/>
        <v>OK</v>
      </c>
      <c r="Q1125">
        <f t="shared" si="89"/>
        <v>0</v>
      </c>
      <c r="R1125">
        <f t="shared" si="88"/>
        <v>0</v>
      </c>
      <c r="S1125" t="str">
        <f>IF(CompartenDetalle!G1125="","",IF(ISNUMBER(SEARCH("DOBLE GRADO",G1125)),"","1"))</f>
        <v/>
      </c>
      <c r="T1125" t="str">
        <f>IF(N1125=CompartenDetalle!N1125,"","*")</f>
        <v/>
      </c>
      <c r="U1125" t="str">
        <f>IF(O1125=CompartenDetalle!O1125,"","*")</f>
        <v/>
      </c>
      <c r="V1125" t="str">
        <f>IF(P1125=CompartenDetalle!P1125,"","*")</f>
        <v/>
      </c>
      <c r="W1125" t="str">
        <f>IF(Q1125=CompartenDetalle!Q1125,"","*")</f>
        <v/>
      </c>
      <c r="X1125" t="str">
        <f>IF(R1125=CompartenDetalle!R1125,"","*")</f>
        <v/>
      </c>
      <c r="Y1125" t="str">
        <f>IF(S1125=CompartenDetalle!S1125,"","*")</f>
        <v/>
      </c>
    </row>
    <row r="1126" spans="4:25" hidden="1">
      <c r="D1126" t="str">
        <f>_xlfn.CONCAT(CompartenDetalle!C1126," - ",CompartenDetalle!D1126," - ",CompartenDetalle!E1126)</f>
        <v>3 - 2347027 - ECUACIONES EN DERIVADAS PARCIALES</v>
      </c>
      <c r="G1126" t="str">
        <f>CompartenDetalle!G1126</f>
        <v>DOBLE GRADO EN INGENIERIA INFORMATICA Y MATEMATICAS (MOSTOLES) II</v>
      </c>
      <c r="I1126" t="str">
        <f>_xlfn.CONCAT(CompartenDetalle!H1126," - ",CompartenDetalle!I1126," - ",CompartenDetalle!J1126)</f>
        <v>4 - 2315044 - ECUACIONES EN DERIVADAS PARCIALES</v>
      </c>
      <c r="K1126">
        <v>10</v>
      </c>
      <c r="L1126">
        <v>3</v>
      </c>
      <c r="M1126">
        <v>7</v>
      </c>
      <c r="N1126">
        <f t="shared" si="85"/>
        <v>1</v>
      </c>
      <c r="O1126">
        <f t="shared" si="86"/>
        <v>7</v>
      </c>
      <c r="P1126" t="str">
        <f t="shared" si="87"/>
        <v>OK</v>
      </c>
      <c r="Q1126">
        <f t="shared" si="89"/>
        <v>0</v>
      </c>
      <c r="R1126">
        <f t="shared" si="88"/>
        <v>1</v>
      </c>
      <c r="S1126" t="str">
        <f>IF(CompartenDetalle!G1126="","",IF(ISNUMBER(SEARCH("DOBLE GRADO",G1126)),"","1"))</f>
        <v/>
      </c>
      <c r="T1126" t="str">
        <f>IF(N1126=CompartenDetalle!N1126,"","*")</f>
        <v/>
      </c>
      <c r="U1126" t="str">
        <f>IF(O1126=CompartenDetalle!O1126,"","*")</f>
        <v/>
      </c>
      <c r="V1126" t="str">
        <f>IF(P1126=CompartenDetalle!P1126,"","*")</f>
        <v/>
      </c>
      <c r="W1126" t="str">
        <f>IF(Q1126=CompartenDetalle!Q1126,"","*")</f>
        <v/>
      </c>
      <c r="X1126" t="str">
        <f>IF(R1126=CompartenDetalle!R1126,"","*")</f>
        <v/>
      </c>
      <c r="Y1126" t="str">
        <f>IF(S1126=CompartenDetalle!S1126,"","*")</f>
        <v/>
      </c>
    </row>
    <row r="1127" spans="4:25" hidden="1">
      <c r="D1127" t="str">
        <f>_xlfn.CONCAT(CompartenDetalle!C1127," - ",CompartenDetalle!D1127," - ",CompartenDetalle!E1127)</f>
        <v>3 - 2347027 - ECUACIONES EN DERIVADAS PARCIALES</v>
      </c>
      <c r="G1127" t="str">
        <f>CompartenDetalle!G1127</f>
        <v>DOBLE GRADO EN INGENIERIA DEL SOFTWARE Y MATEMATICAS (MOSTOLES) II</v>
      </c>
      <c r="I1127" t="str">
        <f>_xlfn.CONCAT(CompartenDetalle!H1127," - ",CompartenDetalle!I1127," - ",CompartenDetalle!J1127)</f>
        <v>4 - 2316045 - ECUACIONES EN DERIVADAS PARCIALES</v>
      </c>
      <c r="K1127">
        <v>13</v>
      </c>
      <c r="L1127">
        <v>3</v>
      </c>
      <c r="M1127">
        <v>10</v>
      </c>
      <c r="N1127">
        <f t="shared" si="85"/>
        <v>1</v>
      </c>
      <c r="O1127">
        <f t="shared" si="86"/>
        <v>7</v>
      </c>
      <c r="P1127" t="str">
        <f t="shared" si="87"/>
        <v>OK</v>
      </c>
      <c r="Q1127">
        <f t="shared" si="89"/>
        <v>0</v>
      </c>
      <c r="R1127">
        <f t="shared" si="88"/>
        <v>1</v>
      </c>
      <c r="S1127" t="str">
        <f>IF(CompartenDetalle!G1127="","",IF(ISNUMBER(SEARCH("DOBLE GRADO",G1127)),"","1"))</f>
        <v/>
      </c>
      <c r="T1127" t="str">
        <f>IF(N1127=CompartenDetalle!N1127,"","*")</f>
        <v/>
      </c>
      <c r="U1127" t="str">
        <f>IF(O1127=CompartenDetalle!O1127,"","*")</f>
        <v/>
      </c>
      <c r="V1127" t="str">
        <f>IF(P1127=CompartenDetalle!P1127,"","*")</f>
        <v/>
      </c>
      <c r="W1127" t="str">
        <f>IF(Q1127=CompartenDetalle!Q1127,"","*")</f>
        <v/>
      </c>
      <c r="X1127" t="str">
        <f>IF(R1127=CompartenDetalle!R1127,"","*")</f>
        <v/>
      </c>
      <c r="Y1127" t="str">
        <f>IF(S1127=CompartenDetalle!S1127,"","*")</f>
        <v/>
      </c>
    </row>
    <row r="1128" spans="4:25" hidden="1">
      <c r="D1128" t="str">
        <f>_xlfn.CONCAT(CompartenDetalle!C1128," - ",CompartenDetalle!D1128," - ",CompartenDetalle!E1128)</f>
        <v>3 - 2347027 - ECUACIONES EN DERIVADAS PARCIALES</v>
      </c>
      <c r="G1128" t="str">
        <f>CompartenDetalle!G1128</f>
        <v>DOBLE GRADO EN EDUCACION PRIMARIA Y MATEMATICAS (MOSTOLES)</v>
      </c>
      <c r="I1128" t="str">
        <f>_xlfn.CONCAT(CompartenDetalle!H1128," - ",CompartenDetalle!I1128," - ",CompartenDetalle!J1128)</f>
        <v>4 - 2348042 - ECUACIONES EN DERIVADAS PARCIALES</v>
      </c>
      <c r="K1128">
        <v>7</v>
      </c>
      <c r="L1128">
        <v>7</v>
      </c>
      <c r="M1128">
        <v>0</v>
      </c>
      <c r="N1128">
        <f t="shared" si="85"/>
        <v>1</v>
      </c>
      <c r="O1128">
        <f t="shared" si="86"/>
        <v>7</v>
      </c>
      <c r="P1128" t="str">
        <f t="shared" si="87"/>
        <v>OK</v>
      </c>
      <c r="Q1128">
        <f t="shared" si="89"/>
        <v>0</v>
      </c>
      <c r="R1128">
        <f t="shared" si="88"/>
        <v>0</v>
      </c>
      <c r="S1128" t="str">
        <f>IF(CompartenDetalle!G1128="","",IF(ISNUMBER(SEARCH("DOBLE GRADO",G1128)),"","1"))</f>
        <v/>
      </c>
      <c r="T1128" t="str">
        <f>IF(N1128=CompartenDetalle!N1128,"","*")</f>
        <v/>
      </c>
      <c r="U1128" t="str">
        <f>IF(O1128=CompartenDetalle!O1128,"","*")</f>
        <v/>
      </c>
      <c r="V1128" t="str">
        <f>IF(P1128=CompartenDetalle!P1128,"","*")</f>
        <v/>
      </c>
      <c r="W1128" t="str">
        <f>IF(Q1128=CompartenDetalle!Q1128,"","*")</f>
        <v/>
      </c>
      <c r="X1128" t="str">
        <f>IF(R1128=CompartenDetalle!R1128,"","*")</f>
        <v/>
      </c>
      <c r="Y1128" t="str">
        <f>IF(S1128=CompartenDetalle!S1128,"","*")</f>
        <v/>
      </c>
    </row>
    <row r="1129" spans="4:25" hidden="1">
      <c r="D1129" t="str">
        <f>_xlfn.CONCAT(CompartenDetalle!C1129," - ",CompartenDetalle!D1129," - ",CompartenDetalle!E1129)</f>
        <v>3 - 2347027 - ECUACIONES EN DERIVADAS PARCIALES</v>
      </c>
      <c r="G1129">
        <f>CompartenDetalle!G1129</f>
        <v>0</v>
      </c>
      <c r="I1129" t="str">
        <f>_xlfn.CONCAT(CompartenDetalle!H1129," - ",CompartenDetalle!I1129," - ",CompartenDetalle!J1129)</f>
        <v xml:space="preserve"> -  - </v>
      </c>
      <c r="K1129">
        <v>6</v>
      </c>
      <c r="L1129">
        <v>2</v>
      </c>
      <c r="M1129">
        <v>4</v>
      </c>
      <c r="N1129">
        <f t="shared" si="85"/>
        <v>0</v>
      </c>
      <c r="O1129">
        <f t="shared" si="86"/>
        <v>7</v>
      </c>
      <c r="P1129" t="str">
        <f t="shared" si="87"/>
        <v>OK</v>
      </c>
      <c r="Q1129">
        <f t="shared" si="89"/>
        <v>0</v>
      </c>
      <c r="R1129" t="str">
        <f t="shared" si="88"/>
        <v/>
      </c>
      <c r="S1129" t="str">
        <f>IF(CompartenDetalle!G1129="","",IF(ISNUMBER(SEARCH("DOBLE GRADO",G1129)),"","1"))</f>
        <v/>
      </c>
      <c r="T1129" t="str">
        <f>IF(N1129=CompartenDetalle!N1129,"","*")</f>
        <v/>
      </c>
      <c r="U1129" t="str">
        <f>IF(O1129=CompartenDetalle!O1129,"","*")</f>
        <v/>
      </c>
      <c r="V1129" t="str">
        <f>IF(P1129=CompartenDetalle!P1129,"","*")</f>
        <v/>
      </c>
      <c r="W1129" t="str">
        <f>IF(Q1129=CompartenDetalle!Q1129,"","*")</f>
        <v/>
      </c>
      <c r="X1129" t="str">
        <f>IF(R1129=CompartenDetalle!R1129,"","*")</f>
        <v/>
      </c>
      <c r="Y1129" t="str">
        <f>IF(S1129=CompartenDetalle!S1129,"","*")</f>
        <v/>
      </c>
    </row>
    <row r="1130" spans="4:25" hidden="1">
      <c r="D1130" t="str">
        <f>_xlfn.CONCAT(CompartenDetalle!C1130," - ",CompartenDetalle!D1130," - ",CompartenDetalle!E1130)</f>
        <v>3 - 2347028 - MODELADO DEL SOFTWARE</v>
      </c>
      <c r="G1130" t="str">
        <f>CompartenDetalle!G1130</f>
        <v>DOBLE GRADO EN EDUCACION PRIMARIA Y MATEMATICAS (MOSTOLES)</v>
      </c>
      <c r="I1130" t="str">
        <f>_xlfn.CONCAT(CompartenDetalle!H1130," - ",CompartenDetalle!I1130," - ",CompartenDetalle!J1130)</f>
        <v>3 - 2348035 - MODELADO DEL SOFTWARE</v>
      </c>
      <c r="K1130">
        <v>6</v>
      </c>
      <c r="L1130">
        <v>6</v>
      </c>
      <c r="M1130">
        <v>0</v>
      </c>
      <c r="N1130">
        <f t="shared" si="85"/>
        <v>1</v>
      </c>
      <c r="O1130">
        <f t="shared" si="86"/>
        <v>2</v>
      </c>
      <c r="P1130" t="str">
        <f t="shared" si="87"/>
        <v>OK</v>
      </c>
      <c r="Q1130">
        <f t="shared" si="89"/>
        <v>0</v>
      </c>
      <c r="R1130">
        <f t="shared" si="88"/>
        <v>0</v>
      </c>
      <c r="S1130" t="str">
        <f>IF(CompartenDetalle!G1130="","",IF(ISNUMBER(SEARCH("DOBLE GRADO",G1130)),"","1"))</f>
        <v/>
      </c>
      <c r="T1130" t="str">
        <f>IF(N1130=CompartenDetalle!N1130,"","*")</f>
        <v/>
      </c>
      <c r="U1130" t="str">
        <f>IF(O1130=CompartenDetalle!O1130,"","*")</f>
        <v/>
      </c>
      <c r="V1130" t="str">
        <f>IF(P1130=CompartenDetalle!P1130,"","*")</f>
        <v/>
      </c>
      <c r="W1130" t="str">
        <f>IF(Q1130=CompartenDetalle!Q1130,"","*")</f>
        <v/>
      </c>
      <c r="X1130" t="str">
        <f>IF(R1130=CompartenDetalle!R1130,"","*")</f>
        <v/>
      </c>
      <c r="Y1130" t="str">
        <f>IF(S1130=CompartenDetalle!S1130,"","*")</f>
        <v/>
      </c>
    </row>
    <row r="1131" spans="4:25" hidden="1">
      <c r="D1131" t="str">
        <f>_xlfn.CONCAT(CompartenDetalle!C1131," - ",CompartenDetalle!D1131," - ",CompartenDetalle!E1131)</f>
        <v>3 - 2347028 - MODELADO DEL SOFTWARE</v>
      </c>
      <c r="G1131">
        <f>CompartenDetalle!G1131</f>
        <v>0</v>
      </c>
      <c r="I1131" t="str">
        <f>_xlfn.CONCAT(CompartenDetalle!H1131," - ",CompartenDetalle!I1131," - ",CompartenDetalle!J1131)</f>
        <v xml:space="preserve"> -  - </v>
      </c>
      <c r="K1131">
        <v>4</v>
      </c>
      <c r="L1131">
        <v>2</v>
      </c>
      <c r="M1131">
        <v>2</v>
      </c>
      <c r="N1131">
        <f t="shared" si="85"/>
        <v>0</v>
      </c>
      <c r="O1131">
        <f t="shared" si="86"/>
        <v>2</v>
      </c>
      <c r="P1131" t="str">
        <f t="shared" si="87"/>
        <v>OK</v>
      </c>
      <c r="Q1131">
        <f t="shared" si="89"/>
        <v>0</v>
      </c>
      <c r="R1131" t="str">
        <f t="shared" si="88"/>
        <v/>
      </c>
      <c r="S1131" t="str">
        <f>IF(CompartenDetalle!G1131="","",IF(ISNUMBER(SEARCH("DOBLE GRADO",G1131)),"","1"))</f>
        <v/>
      </c>
      <c r="T1131" t="str">
        <f>IF(N1131=CompartenDetalle!N1131,"","*")</f>
        <v/>
      </c>
      <c r="U1131" t="str">
        <f>IF(O1131=CompartenDetalle!O1131,"","*")</f>
        <v/>
      </c>
      <c r="V1131" t="str">
        <f>IF(P1131=CompartenDetalle!P1131,"","*")</f>
        <v/>
      </c>
      <c r="W1131" t="str">
        <f>IF(Q1131=CompartenDetalle!Q1131,"","*")</f>
        <v/>
      </c>
      <c r="X1131" t="str">
        <f>IF(R1131=CompartenDetalle!R1131,"","*")</f>
        <v/>
      </c>
      <c r="Y1131" t="str">
        <f>IF(S1131=CompartenDetalle!S1131,"","*")</f>
        <v/>
      </c>
    </row>
    <row r="1132" spans="4:25" hidden="1">
      <c r="D1132" t="str">
        <f>_xlfn.CONCAT(CompartenDetalle!C1132," - ",CompartenDetalle!D1132," - ",CompartenDetalle!E1132)</f>
        <v>3 - 2347029 - GEOMETRIA COMPUTACIONAL</v>
      </c>
      <c r="G1132" t="str">
        <f>CompartenDetalle!G1132</f>
        <v>GRADO EN MATEMATICAS (MOSTOLES)</v>
      </c>
      <c r="I1132" t="str">
        <f>_xlfn.CONCAT(CompartenDetalle!H1132," - ",CompartenDetalle!I1132," - ",CompartenDetalle!J1132)</f>
        <v>3 - 2028029 - GEOMETRIA COMPUTACIONAL</v>
      </c>
      <c r="K1132">
        <v>2</v>
      </c>
      <c r="L1132">
        <v>1</v>
      </c>
      <c r="M1132">
        <v>1</v>
      </c>
      <c r="N1132">
        <f t="shared" si="85"/>
        <v>1</v>
      </c>
      <c r="O1132">
        <f t="shared" si="86"/>
        <v>7</v>
      </c>
      <c r="P1132" t="str">
        <f t="shared" si="87"/>
        <v>OK</v>
      </c>
      <c r="Q1132">
        <f t="shared" si="89"/>
        <v>0</v>
      </c>
      <c r="R1132">
        <f t="shared" si="88"/>
        <v>1</v>
      </c>
      <c r="S1132" t="str">
        <f>IF(CompartenDetalle!G1132="","",IF(ISNUMBER(SEARCH("DOBLE GRADO",G1132)),"","1"))</f>
        <v>1</v>
      </c>
      <c r="T1132" t="str">
        <f>IF(N1132=CompartenDetalle!N1132,"","*")</f>
        <v/>
      </c>
      <c r="U1132" t="str">
        <f>IF(O1132=CompartenDetalle!O1132,"","*")</f>
        <v/>
      </c>
      <c r="V1132" t="str">
        <f>IF(P1132=CompartenDetalle!P1132,"","*")</f>
        <v/>
      </c>
      <c r="W1132" t="str">
        <f>IF(Q1132=CompartenDetalle!Q1132,"","*")</f>
        <v/>
      </c>
      <c r="X1132" t="str">
        <f>IF(R1132=CompartenDetalle!R1132,"","*")</f>
        <v/>
      </c>
      <c r="Y1132" t="str">
        <f>IF(S1132=CompartenDetalle!S1132,"","*")</f>
        <v/>
      </c>
    </row>
    <row r="1133" spans="4:25" hidden="1">
      <c r="D1133" t="str">
        <f>_xlfn.CONCAT(CompartenDetalle!C1133," - ",CompartenDetalle!D1133," - ",CompartenDetalle!E1133)</f>
        <v>3 - 2347029 - GEOMETRIA COMPUTACIONAL</v>
      </c>
      <c r="G1133" t="str">
        <f>CompartenDetalle!G1133</f>
        <v>DOBLE GRADO EN EDUCACION PRIMARIA Y MATEMATICAS (MOSTOLES)</v>
      </c>
      <c r="I1133" t="str">
        <f>_xlfn.CONCAT(CompartenDetalle!H1133," - ",CompartenDetalle!I1133," - ",CompartenDetalle!J1133)</f>
        <v>4 - 2178053 - GEOMETRIA COMPUTACIONAL</v>
      </c>
      <c r="K1133">
        <v>2</v>
      </c>
      <c r="L1133">
        <v>1</v>
      </c>
      <c r="M1133">
        <v>1</v>
      </c>
      <c r="N1133">
        <f t="shared" si="85"/>
        <v>1</v>
      </c>
      <c r="O1133">
        <f t="shared" si="86"/>
        <v>7</v>
      </c>
      <c r="P1133" t="str">
        <f t="shared" si="87"/>
        <v>OK</v>
      </c>
      <c r="Q1133">
        <f t="shared" si="89"/>
        <v>0</v>
      </c>
      <c r="R1133">
        <f t="shared" si="88"/>
        <v>0</v>
      </c>
      <c r="S1133" t="str">
        <f>IF(CompartenDetalle!G1133="","",IF(ISNUMBER(SEARCH("DOBLE GRADO",G1133)),"","1"))</f>
        <v/>
      </c>
      <c r="T1133" t="str">
        <f>IF(N1133=CompartenDetalle!N1133,"","*")</f>
        <v/>
      </c>
      <c r="U1133" t="str">
        <f>IF(O1133=CompartenDetalle!O1133,"","*")</f>
        <v/>
      </c>
      <c r="V1133" t="str">
        <f>IF(P1133=CompartenDetalle!P1133,"","*")</f>
        <v/>
      </c>
      <c r="W1133" t="str">
        <f>IF(Q1133=CompartenDetalle!Q1133,"","*")</f>
        <v/>
      </c>
      <c r="X1133" t="str">
        <f>IF(R1133=CompartenDetalle!R1133,"","*")</f>
        <v/>
      </c>
      <c r="Y1133" t="str">
        <f>IF(S1133=CompartenDetalle!S1133,"","*")</f>
        <v/>
      </c>
    </row>
    <row r="1134" spans="4:25" hidden="1">
      <c r="D1134" t="str">
        <f>_xlfn.CONCAT(CompartenDetalle!C1134," - ",CompartenDetalle!D1134," - ",CompartenDetalle!E1134)</f>
        <v>3 - 2347029 - GEOMETRIA COMPUTACIONAL</v>
      </c>
      <c r="G1134" t="str">
        <f>CompartenDetalle!G1134</f>
        <v>DOBLE GRADO EN ECONOMIA Y MATEMATICAS (MOSTOLES)</v>
      </c>
      <c r="I1134" t="str">
        <f>_xlfn.CONCAT(CompartenDetalle!H1134," - ",CompartenDetalle!I1134," - ",CompartenDetalle!J1134)</f>
        <v>5 - 2299053 - GEOMETRIA COMPUTACIONAL</v>
      </c>
      <c r="K1134">
        <v>3</v>
      </c>
      <c r="L1134">
        <v>2</v>
      </c>
      <c r="M1134">
        <v>1</v>
      </c>
      <c r="N1134">
        <f t="shared" si="85"/>
        <v>1</v>
      </c>
      <c r="O1134">
        <f t="shared" si="86"/>
        <v>7</v>
      </c>
      <c r="P1134" t="str">
        <f t="shared" si="87"/>
        <v>OK</v>
      </c>
      <c r="Q1134">
        <f t="shared" si="89"/>
        <v>0</v>
      </c>
      <c r="R1134">
        <f t="shared" si="88"/>
        <v>0</v>
      </c>
      <c r="S1134" t="str">
        <f>IF(CompartenDetalle!G1134="","",IF(ISNUMBER(SEARCH("DOBLE GRADO",G1134)),"","1"))</f>
        <v/>
      </c>
      <c r="T1134" t="str">
        <f>IF(N1134=CompartenDetalle!N1134,"","*")</f>
        <v/>
      </c>
      <c r="U1134" t="str">
        <f>IF(O1134=CompartenDetalle!O1134,"","*")</f>
        <v/>
      </c>
      <c r="V1134" t="str">
        <f>IF(P1134=CompartenDetalle!P1134,"","*")</f>
        <v/>
      </c>
      <c r="W1134" t="str">
        <f>IF(Q1134=CompartenDetalle!Q1134,"","*")</f>
        <v/>
      </c>
      <c r="X1134" t="str">
        <f>IF(R1134=CompartenDetalle!R1134,"","*")</f>
        <v/>
      </c>
      <c r="Y1134" t="str">
        <f>IF(S1134=CompartenDetalle!S1134,"","*")</f>
        <v/>
      </c>
    </row>
    <row r="1135" spans="4:25" hidden="1">
      <c r="D1135" t="str">
        <f>_xlfn.CONCAT(CompartenDetalle!C1135," - ",CompartenDetalle!D1135," - ",CompartenDetalle!E1135)</f>
        <v>3 - 2347029 - GEOMETRIA COMPUTACIONAL</v>
      </c>
      <c r="G1135" t="str">
        <f>CompartenDetalle!G1135</f>
        <v>DOBLE GRADO EN INGENIERIA INFORMATICA Y MATEMATICAS (MOSTOLES) II</v>
      </c>
      <c r="I1135" t="str">
        <f>_xlfn.CONCAT(CompartenDetalle!H1135," - ",CompartenDetalle!I1135," - ",CompartenDetalle!J1135)</f>
        <v>4 - 2315046 - GEOMETRIA COMPUTACIONAL</v>
      </c>
      <c r="K1135">
        <v>10</v>
      </c>
      <c r="L1135">
        <v>4</v>
      </c>
      <c r="M1135">
        <v>6</v>
      </c>
      <c r="N1135">
        <f t="shared" si="85"/>
        <v>1</v>
      </c>
      <c r="O1135">
        <f t="shared" si="86"/>
        <v>7</v>
      </c>
      <c r="P1135" t="str">
        <f t="shared" si="87"/>
        <v>OK</v>
      </c>
      <c r="Q1135">
        <f t="shared" si="89"/>
        <v>0</v>
      </c>
      <c r="R1135">
        <f t="shared" si="88"/>
        <v>1</v>
      </c>
      <c r="S1135" t="str">
        <f>IF(CompartenDetalle!G1135="","",IF(ISNUMBER(SEARCH("DOBLE GRADO",G1135)),"","1"))</f>
        <v/>
      </c>
      <c r="T1135" t="str">
        <f>IF(N1135=CompartenDetalle!N1135,"","*")</f>
        <v/>
      </c>
      <c r="U1135" t="str">
        <f>IF(O1135=CompartenDetalle!O1135,"","*")</f>
        <v/>
      </c>
      <c r="V1135" t="str">
        <f>IF(P1135=CompartenDetalle!P1135,"","*")</f>
        <v/>
      </c>
      <c r="W1135" t="str">
        <f>IF(Q1135=CompartenDetalle!Q1135,"","*")</f>
        <v/>
      </c>
      <c r="X1135" t="str">
        <f>IF(R1135=CompartenDetalle!R1135,"","*")</f>
        <v/>
      </c>
      <c r="Y1135" t="str">
        <f>IF(S1135=CompartenDetalle!S1135,"","*")</f>
        <v/>
      </c>
    </row>
    <row r="1136" spans="4:25" hidden="1">
      <c r="D1136" t="str">
        <f>_xlfn.CONCAT(CompartenDetalle!C1136," - ",CompartenDetalle!D1136," - ",CompartenDetalle!E1136)</f>
        <v>3 - 2347029 - GEOMETRIA COMPUTACIONAL</v>
      </c>
      <c r="G1136" t="str">
        <f>CompartenDetalle!G1136</f>
        <v>DOBLE GRADO EN INGENIERIA DEL SOFTWARE Y MATEMATICAS (MOSTOLES) II</v>
      </c>
      <c r="I1136" t="str">
        <f>_xlfn.CONCAT(CompartenDetalle!H1136," - ",CompartenDetalle!I1136," - ",CompartenDetalle!J1136)</f>
        <v>4 - 2316046 - GEOMETRIA COMPUTACIONAL</v>
      </c>
      <c r="K1136">
        <v>10</v>
      </c>
      <c r="L1136">
        <v>3</v>
      </c>
      <c r="M1136">
        <v>7</v>
      </c>
      <c r="N1136">
        <f t="shared" si="85"/>
        <v>1</v>
      </c>
      <c r="O1136">
        <f t="shared" si="86"/>
        <v>7</v>
      </c>
      <c r="P1136" t="str">
        <f t="shared" si="87"/>
        <v>OK</v>
      </c>
      <c r="Q1136">
        <f t="shared" si="89"/>
        <v>0</v>
      </c>
      <c r="R1136">
        <f t="shared" si="88"/>
        <v>1</v>
      </c>
      <c r="S1136" t="str">
        <f>IF(CompartenDetalle!G1136="","",IF(ISNUMBER(SEARCH("DOBLE GRADO",G1136)),"","1"))</f>
        <v/>
      </c>
      <c r="T1136" t="str">
        <f>IF(N1136=CompartenDetalle!N1136,"","*")</f>
        <v/>
      </c>
      <c r="U1136" t="str">
        <f>IF(O1136=CompartenDetalle!O1136,"","*")</f>
        <v/>
      </c>
      <c r="V1136" t="str">
        <f>IF(P1136=CompartenDetalle!P1136,"","*")</f>
        <v/>
      </c>
      <c r="W1136" t="str">
        <f>IF(Q1136=CompartenDetalle!Q1136,"","*")</f>
        <v/>
      </c>
      <c r="X1136" t="str">
        <f>IF(R1136=CompartenDetalle!R1136,"","*")</f>
        <v/>
      </c>
      <c r="Y1136" t="str">
        <f>IF(S1136=CompartenDetalle!S1136,"","*")</f>
        <v/>
      </c>
    </row>
    <row r="1137" spans="4:25" hidden="1">
      <c r="D1137" t="str">
        <f>_xlfn.CONCAT(CompartenDetalle!C1137," - ",CompartenDetalle!D1137," - ",CompartenDetalle!E1137)</f>
        <v>3 - 2347029 - GEOMETRIA COMPUTACIONAL</v>
      </c>
      <c r="G1137" t="str">
        <f>CompartenDetalle!G1137</f>
        <v>DOBLE GRADO EN EDUCACION PRIMARIA Y MATEMATICAS (MOSTOLES)</v>
      </c>
      <c r="I1137" t="str">
        <f>_xlfn.CONCAT(CompartenDetalle!H1137," - ",CompartenDetalle!I1137," - ",CompartenDetalle!J1137)</f>
        <v>4 - 2348053 - GEOMETRIA COMPUTACIONAL</v>
      </c>
      <c r="K1137">
        <v>9</v>
      </c>
      <c r="L1137">
        <v>9</v>
      </c>
      <c r="M1137">
        <v>0</v>
      </c>
      <c r="N1137">
        <f t="shared" si="85"/>
        <v>1</v>
      </c>
      <c r="O1137">
        <f t="shared" si="86"/>
        <v>7</v>
      </c>
      <c r="P1137" t="str">
        <f t="shared" si="87"/>
        <v>OK</v>
      </c>
      <c r="Q1137">
        <f t="shared" si="89"/>
        <v>0</v>
      </c>
      <c r="R1137">
        <f t="shared" si="88"/>
        <v>0</v>
      </c>
      <c r="S1137" t="str">
        <f>IF(CompartenDetalle!G1137="","",IF(ISNUMBER(SEARCH("DOBLE GRADO",G1137)),"","1"))</f>
        <v/>
      </c>
      <c r="T1137" t="str">
        <f>IF(N1137=CompartenDetalle!N1137,"","*")</f>
        <v/>
      </c>
      <c r="U1137" t="str">
        <f>IF(O1137=CompartenDetalle!O1137,"","*")</f>
        <v/>
      </c>
      <c r="V1137" t="str">
        <f>IF(P1137=CompartenDetalle!P1137,"","*")</f>
        <v/>
      </c>
      <c r="W1137" t="str">
        <f>IF(Q1137=CompartenDetalle!Q1137,"","*")</f>
        <v/>
      </c>
      <c r="X1137" t="str">
        <f>IF(R1137=CompartenDetalle!R1137,"","*")</f>
        <v/>
      </c>
      <c r="Y1137" t="str">
        <f>IF(S1137=CompartenDetalle!S1137,"","*")</f>
        <v/>
      </c>
    </row>
    <row r="1138" spans="4:25" hidden="1">
      <c r="D1138" t="str">
        <f>_xlfn.CONCAT(CompartenDetalle!C1138," - ",CompartenDetalle!D1138," - ",CompartenDetalle!E1138)</f>
        <v>3 - 2347029 - GEOMETRIA COMPUTACIONAL</v>
      </c>
      <c r="G1138">
        <f>CompartenDetalle!G1138</f>
        <v>0</v>
      </c>
      <c r="I1138" t="str">
        <f>_xlfn.CONCAT(CompartenDetalle!H1138," - ",CompartenDetalle!I1138," - ",CompartenDetalle!J1138)</f>
        <v xml:space="preserve"> -  - </v>
      </c>
      <c r="K1138">
        <v>5</v>
      </c>
      <c r="L1138">
        <v>2</v>
      </c>
      <c r="M1138">
        <v>3</v>
      </c>
      <c r="N1138">
        <f t="shared" si="85"/>
        <v>0</v>
      </c>
      <c r="O1138">
        <f t="shared" si="86"/>
        <v>7</v>
      </c>
      <c r="P1138" t="str">
        <f t="shared" si="87"/>
        <v>OK</v>
      </c>
      <c r="Q1138">
        <f t="shared" si="89"/>
        <v>0</v>
      </c>
      <c r="R1138" t="str">
        <f t="shared" si="88"/>
        <v/>
      </c>
      <c r="S1138" t="str">
        <f>IF(CompartenDetalle!G1138="","",IF(ISNUMBER(SEARCH("DOBLE GRADO",G1138)),"","1"))</f>
        <v/>
      </c>
      <c r="T1138" t="str">
        <f>IF(N1138=CompartenDetalle!N1138,"","*")</f>
        <v/>
      </c>
      <c r="U1138" t="str">
        <f>IF(O1138=CompartenDetalle!O1138,"","*")</f>
        <v/>
      </c>
      <c r="V1138" t="str">
        <f>IF(P1138=CompartenDetalle!P1138,"","*")</f>
        <v/>
      </c>
      <c r="W1138" t="str">
        <f>IF(Q1138=CompartenDetalle!Q1138,"","*")</f>
        <v/>
      </c>
      <c r="X1138" t="str">
        <f>IF(R1138=CompartenDetalle!R1138,"","*")</f>
        <v/>
      </c>
      <c r="Y1138" t="str">
        <f>IF(S1138=CompartenDetalle!S1138,"","*")</f>
        <v/>
      </c>
    </row>
    <row r="1139" spans="4:25" hidden="1">
      <c r="D1139" t="str">
        <f>_xlfn.CONCAT(CompartenDetalle!C1139," - ",CompartenDetalle!D1139," - ",CompartenDetalle!E1139)</f>
        <v>4 - 2347031 - METODOS NUMERICOS</v>
      </c>
      <c r="G1139" t="str">
        <f>CompartenDetalle!G1139</f>
        <v>GRADO EN MATEMATICAS (MOSTOLES)</v>
      </c>
      <c r="I1139" t="str">
        <f>_xlfn.CONCAT(CompartenDetalle!H1139," - ",CompartenDetalle!I1139," - ",CompartenDetalle!J1139)</f>
        <v>4 - 2028031 - METODOS NUMERICOS</v>
      </c>
      <c r="K1139">
        <v>2</v>
      </c>
      <c r="L1139">
        <v>1</v>
      </c>
      <c r="M1139">
        <v>1</v>
      </c>
      <c r="N1139">
        <f t="shared" si="85"/>
        <v>1</v>
      </c>
      <c r="O1139">
        <f t="shared" si="86"/>
        <v>7</v>
      </c>
      <c r="P1139" t="str">
        <f t="shared" si="87"/>
        <v>OK</v>
      </c>
      <c r="Q1139">
        <f t="shared" si="89"/>
        <v>0</v>
      </c>
      <c r="R1139">
        <f t="shared" si="88"/>
        <v>1</v>
      </c>
      <c r="S1139" t="str">
        <f>IF(CompartenDetalle!G1139="","",IF(ISNUMBER(SEARCH("DOBLE GRADO",G1139)),"","1"))</f>
        <v>1</v>
      </c>
      <c r="T1139" t="str">
        <f>IF(N1139=CompartenDetalle!N1139,"","*")</f>
        <v/>
      </c>
      <c r="U1139" t="str">
        <f>IF(O1139=CompartenDetalle!O1139,"","*")</f>
        <v/>
      </c>
      <c r="V1139" t="str">
        <f>IF(P1139=CompartenDetalle!P1139,"","*")</f>
        <v/>
      </c>
      <c r="W1139" t="str">
        <f>IF(Q1139=CompartenDetalle!Q1139,"","*")</f>
        <v/>
      </c>
      <c r="X1139" t="str">
        <f>IF(R1139=CompartenDetalle!R1139,"","*")</f>
        <v/>
      </c>
      <c r="Y1139" t="str">
        <f>IF(S1139=CompartenDetalle!S1139,"","*")</f>
        <v/>
      </c>
    </row>
    <row r="1140" spans="4:25" hidden="1">
      <c r="D1140" t="str">
        <f>_xlfn.CONCAT(CompartenDetalle!C1140," - ",CompartenDetalle!D1140," - ",CompartenDetalle!E1140)</f>
        <v>4 - 2347031 - METODOS NUMERICOS</v>
      </c>
      <c r="G1140" t="str">
        <f>CompartenDetalle!G1140</f>
        <v>DOBLE GRADO EN EDUCACION PRIMARIA Y MATEMATICAS (MOSTOLES)</v>
      </c>
      <c r="I1140" t="str">
        <f>_xlfn.CONCAT(CompartenDetalle!H1140," - ",CompartenDetalle!I1140," - ",CompartenDetalle!J1140)</f>
        <v>5 - 2178048 - METODOS NUMERICOS</v>
      </c>
      <c r="K1140">
        <v>1</v>
      </c>
      <c r="L1140">
        <v>0</v>
      </c>
      <c r="M1140">
        <v>1</v>
      </c>
      <c r="N1140">
        <f t="shared" si="85"/>
        <v>1</v>
      </c>
      <c r="O1140">
        <f t="shared" si="86"/>
        <v>7</v>
      </c>
      <c r="P1140" t="str">
        <f t="shared" si="87"/>
        <v>OK</v>
      </c>
      <c r="Q1140">
        <f t="shared" si="89"/>
        <v>0</v>
      </c>
      <c r="R1140">
        <f t="shared" si="88"/>
        <v>0</v>
      </c>
      <c r="S1140" t="str">
        <f>IF(CompartenDetalle!G1140="","",IF(ISNUMBER(SEARCH("DOBLE GRADO",G1140)),"","1"))</f>
        <v/>
      </c>
      <c r="T1140" t="str">
        <f>IF(N1140=CompartenDetalle!N1140,"","*")</f>
        <v/>
      </c>
      <c r="U1140" t="str">
        <f>IF(O1140=CompartenDetalle!O1140,"","*")</f>
        <v/>
      </c>
      <c r="V1140" t="str">
        <f>IF(P1140=CompartenDetalle!P1140,"","*")</f>
        <v/>
      </c>
      <c r="W1140" t="str">
        <f>IF(Q1140=CompartenDetalle!Q1140,"","*")</f>
        <v/>
      </c>
      <c r="X1140" t="str">
        <f>IF(R1140=CompartenDetalle!R1140,"","*")</f>
        <v/>
      </c>
      <c r="Y1140" t="str">
        <f>IF(S1140=CompartenDetalle!S1140,"","*")</f>
        <v/>
      </c>
    </row>
    <row r="1141" spans="4:25" hidden="1">
      <c r="D1141" t="str">
        <f>_xlfn.CONCAT(CompartenDetalle!C1141," - ",CompartenDetalle!D1141," - ",CompartenDetalle!E1141)</f>
        <v>4 - 2347031 - METODOS NUMERICOS</v>
      </c>
      <c r="G1141" t="str">
        <f>CompartenDetalle!G1141</f>
        <v>DOBLE GRADO EN ECONOMIA Y MATEMATICAS (MOSTOLES)</v>
      </c>
      <c r="I1141" t="str">
        <f>_xlfn.CONCAT(CompartenDetalle!H1141," - ",CompartenDetalle!I1141," - ",CompartenDetalle!J1141)</f>
        <v>5 - 2299049 - METODOS NUMERICOS</v>
      </c>
      <c r="K1141">
        <v>1</v>
      </c>
      <c r="L1141">
        <v>1</v>
      </c>
      <c r="M1141">
        <v>0</v>
      </c>
      <c r="N1141">
        <f t="shared" si="85"/>
        <v>1</v>
      </c>
      <c r="O1141">
        <f t="shared" si="86"/>
        <v>7</v>
      </c>
      <c r="P1141" t="str">
        <f t="shared" si="87"/>
        <v>OK</v>
      </c>
      <c r="Q1141">
        <f t="shared" si="89"/>
        <v>0</v>
      </c>
      <c r="R1141">
        <f t="shared" si="88"/>
        <v>0</v>
      </c>
      <c r="S1141" t="str">
        <f>IF(CompartenDetalle!G1141="","",IF(ISNUMBER(SEARCH("DOBLE GRADO",G1141)),"","1"))</f>
        <v/>
      </c>
      <c r="T1141" t="str">
        <f>IF(N1141=CompartenDetalle!N1141,"","*")</f>
        <v/>
      </c>
      <c r="U1141" t="str">
        <f>IF(O1141=CompartenDetalle!O1141,"","*")</f>
        <v/>
      </c>
      <c r="V1141" t="str">
        <f>IF(P1141=CompartenDetalle!P1141,"","*")</f>
        <v/>
      </c>
      <c r="W1141" t="str">
        <f>IF(Q1141=CompartenDetalle!Q1141,"","*")</f>
        <v/>
      </c>
      <c r="X1141" t="str">
        <f>IF(R1141=CompartenDetalle!R1141,"","*")</f>
        <v/>
      </c>
      <c r="Y1141" t="str">
        <f>IF(S1141=CompartenDetalle!S1141,"","*")</f>
        <v/>
      </c>
    </row>
    <row r="1142" spans="4:25" hidden="1">
      <c r="D1142" t="str">
        <f>_xlfn.CONCAT(CompartenDetalle!C1142," - ",CompartenDetalle!D1142," - ",CompartenDetalle!E1142)</f>
        <v>4 - 2347031 - METODOS NUMERICOS</v>
      </c>
      <c r="G1142" t="str">
        <f>CompartenDetalle!G1142</f>
        <v>DOBLE GRADO EN INGENIERIA INFORMATICA Y MATEMATICAS (MOSTOLES) II</v>
      </c>
      <c r="I1142" t="str">
        <f>_xlfn.CONCAT(CompartenDetalle!H1142," - ",CompartenDetalle!I1142," - ",CompartenDetalle!J1142)</f>
        <v>5 - 2315040 - METODOS NUMERICOS</v>
      </c>
      <c r="K1142">
        <v>3</v>
      </c>
      <c r="L1142">
        <v>1</v>
      </c>
      <c r="M1142">
        <v>2</v>
      </c>
      <c r="N1142">
        <f t="shared" si="85"/>
        <v>1</v>
      </c>
      <c r="O1142">
        <f t="shared" si="86"/>
        <v>7</v>
      </c>
      <c r="P1142" t="str">
        <f t="shared" si="87"/>
        <v>OK</v>
      </c>
      <c r="Q1142">
        <f t="shared" si="89"/>
        <v>0</v>
      </c>
      <c r="R1142">
        <f t="shared" si="88"/>
        <v>1</v>
      </c>
      <c r="S1142" t="str">
        <f>IF(CompartenDetalle!G1142="","",IF(ISNUMBER(SEARCH("DOBLE GRADO",G1142)),"","1"))</f>
        <v/>
      </c>
      <c r="T1142" t="str">
        <f>IF(N1142=CompartenDetalle!N1142,"","*")</f>
        <v/>
      </c>
      <c r="U1142" t="str">
        <f>IF(O1142=CompartenDetalle!O1142,"","*")</f>
        <v/>
      </c>
      <c r="V1142" t="str">
        <f>IF(P1142=CompartenDetalle!P1142,"","*")</f>
        <v/>
      </c>
      <c r="W1142" t="str">
        <f>IF(Q1142=CompartenDetalle!Q1142,"","*")</f>
        <v/>
      </c>
      <c r="X1142" t="str">
        <f>IF(R1142=CompartenDetalle!R1142,"","*")</f>
        <v/>
      </c>
      <c r="Y1142" t="str">
        <f>IF(S1142=CompartenDetalle!S1142,"","*")</f>
        <v/>
      </c>
    </row>
    <row r="1143" spans="4:25" hidden="1">
      <c r="D1143" t="str">
        <f>_xlfn.CONCAT(CompartenDetalle!C1143," - ",CompartenDetalle!D1143," - ",CompartenDetalle!E1143)</f>
        <v>4 - 2347031 - METODOS NUMERICOS</v>
      </c>
      <c r="G1143" t="str">
        <f>CompartenDetalle!G1143</f>
        <v>DOBLE GRADO EN INGENIERIA DEL SOFTWARE Y MATEMATICAS (MOSTOLES) II</v>
      </c>
      <c r="I1143" t="str">
        <f>_xlfn.CONCAT(CompartenDetalle!H1143," - ",CompartenDetalle!I1143," - ",CompartenDetalle!J1143)</f>
        <v>5 - 2316040 - METODOS NUMERICOS</v>
      </c>
      <c r="K1143">
        <v>9</v>
      </c>
      <c r="L1143">
        <v>1</v>
      </c>
      <c r="M1143">
        <v>8</v>
      </c>
      <c r="N1143">
        <f t="shared" si="85"/>
        <v>1</v>
      </c>
      <c r="O1143">
        <f t="shared" si="86"/>
        <v>7</v>
      </c>
      <c r="P1143" t="str">
        <f t="shared" si="87"/>
        <v>OK</v>
      </c>
      <c r="Q1143">
        <f t="shared" si="89"/>
        <v>0</v>
      </c>
      <c r="R1143">
        <f t="shared" si="88"/>
        <v>1</v>
      </c>
      <c r="S1143" t="str">
        <f>IF(CompartenDetalle!G1143="","",IF(ISNUMBER(SEARCH("DOBLE GRADO",G1143)),"","1"))</f>
        <v/>
      </c>
      <c r="T1143" t="str">
        <f>IF(N1143=CompartenDetalle!N1143,"","*")</f>
        <v/>
      </c>
      <c r="U1143" t="str">
        <f>IF(O1143=CompartenDetalle!O1143,"","*")</f>
        <v/>
      </c>
      <c r="V1143" t="str">
        <f>IF(P1143=CompartenDetalle!P1143,"","*")</f>
        <v/>
      </c>
      <c r="W1143" t="str">
        <f>IF(Q1143=CompartenDetalle!Q1143,"","*")</f>
        <v/>
      </c>
      <c r="X1143" t="str">
        <f>IF(R1143=CompartenDetalle!R1143,"","*")</f>
        <v/>
      </c>
      <c r="Y1143" t="str">
        <f>IF(S1143=CompartenDetalle!S1143,"","*")</f>
        <v/>
      </c>
    </row>
    <row r="1144" spans="4:25" hidden="1">
      <c r="D1144" t="str">
        <f>_xlfn.CONCAT(CompartenDetalle!C1144," - ",CompartenDetalle!D1144," - ",CompartenDetalle!E1144)</f>
        <v>4 - 2347031 - METODOS NUMERICOS</v>
      </c>
      <c r="G1144" t="str">
        <f>CompartenDetalle!G1144</f>
        <v>DOBLE GRADO EN EDUCACION PRIMARIA Y MATEMATICAS (MOSTOLES)</v>
      </c>
      <c r="I1144" t="str">
        <f>_xlfn.CONCAT(CompartenDetalle!H1144," - ",CompartenDetalle!I1144," - ",CompartenDetalle!J1144)</f>
        <v>5 - 2348048 - METODOS NUMERICOS</v>
      </c>
      <c r="K1144">
        <v>2</v>
      </c>
      <c r="L1144">
        <v>2</v>
      </c>
      <c r="M1144">
        <v>0</v>
      </c>
      <c r="N1144">
        <f t="shared" si="85"/>
        <v>1</v>
      </c>
      <c r="O1144">
        <f t="shared" si="86"/>
        <v>7</v>
      </c>
      <c r="P1144" t="str">
        <f t="shared" si="87"/>
        <v>OK</v>
      </c>
      <c r="Q1144">
        <f t="shared" si="89"/>
        <v>0</v>
      </c>
      <c r="R1144">
        <f t="shared" si="88"/>
        <v>0</v>
      </c>
      <c r="S1144" t="str">
        <f>IF(CompartenDetalle!G1144="","",IF(ISNUMBER(SEARCH("DOBLE GRADO",G1144)),"","1"))</f>
        <v/>
      </c>
      <c r="T1144" t="str">
        <f>IF(N1144=CompartenDetalle!N1144,"","*")</f>
        <v/>
      </c>
      <c r="U1144" t="str">
        <f>IF(O1144=CompartenDetalle!O1144,"","*")</f>
        <v/>
      </c>
      <c r="V1144" t="str">
        <f>IF(P1144=CompartenDetalle!P1144,"","*")</f>
        <v/>
      </c>
      <c r="W1144" t="str">
        <f>IF(Q1144=CompartenDetalle!Q1144,"","*")</f>
        <v/>
      </c>
      <c r="X1144" t="str">
        <f>IF(R1144=CompartenDetalle!R1144,"","*")</f>
        <v/>
      </c>
      <c r="Y1144" t="str">
        <f>IF(S1144=CompartenDetalle!S1144,"","*")</f>
        <v/>
      </c>
    </row>
    <row r="1145" spans="4:25" hidden="1">
      <c r="D1145" t="str">
        <f>_xlfn.CONCAT(CompartenDetalle!C1145," - ",CompartenDetalle!D1145," - ",CompartenDetalle!E1145)</f>
        <v>4 - 2347031 - METODOS NUMERICOS</v>
      </c>
      <c r="G1145">
        <f>CompartenDetalle!G1145</f>
        <v>0</v>
      </c>
      <c r="I1145" t="str">
        <f>_xlfn.CONCAT(CompartenDetalle!H1145," - ",CompartenDetalle!I1145," - ",CompartenDetalle!J1145)</f>
        <v xml:space="preserve"> -  - </v>
      </c>
      <c r="K1145">
        <v>8</v>
      </c>
      <c r="L1145">
        <v>3</v>
      </c>
      <c r="M1145">
        <v>5</v>
      </c>
      <c r="N1145">
        <f t="shared" si="85"/>
        <v>0</v>
      </c>
      <c r="O1145">
        <f t="shared" si="86"/>
        <v>7</v>
      </c>
      <c r="P1145" t="str">
        <f t="shared" si="87"/>
        <v>OK</v>
      </c>
      <c r="Q1145">
        <f t="shared" si="89"/>
        <v>0</v>
      </c>
      <c r="R1145" t="str">
        <f t="shared" si="88"/>
        <v/>
      </c>
      <c r="S1145" t="str">
        <f>IF(CompartenDetalle!G1145="","",IF(ISNUMBER(SEARCH("DOBLE GRADO",G1145)),"","1"))</f>
        <v/>
      </c>
      <c r="T1145" t="str">
        <f>IF(N1145=CompartenDetalle!N1145,"","*")</f>
        <v/>
      </c>
      <c r="U1145" t="str">
        <f>IF(O1145=CompartenDetalle!O1145,"","*")</f>
        <v/>
      </c>
      <c r="V1145" t="str">
        <f>IF(P1145=CompartenDetalle!P1145,"","*")</f>
        <v/>
      </c>
      <c r="W1145" t="str">
        <f>IF(Q1145=CompartenDetalle!Q1145,"","*")</f>
        <v/>
      </c>
      <c r="X1145" t="str">
        <f>IF(R1145=CompartenDetalle!R1145,"","*")</f>
        <v/>
      </c>
      <c r="Y1145" t="str">
        <f>IF(S1145=CompartenDetalle!S1145,"","*")</f>
        <v/>
      </c>
    </row>
    <row r="1146" spans="4:25" hidden="1">
      <c r="D1146" t="str">
        <f>_xlfn.CONCAT(CompartenDetalle!C1146," - ",CompartenDetalle!D1146," - ",CompartenDetalle!E1146)</f>
        <v>4 - 2347032 - MINERIA DE DATOS</v>
      </c>
      <c r="G1146" t="str">
        <f>CompartenDetalle!G1146</f>
        <v>GRADO EN MATEMATICAS (MOSTOLES)</v>
      </c>
      <c r="I1146" t="str">
        <f>_xlfn.CONCAT(CompartenDetalle!H1146," - ",CompartenDetalle!I1146," - ",CompartenDetalle!J1146)</f>
        <v>4 - 2028032 - MINERIA DE DATOS</v>
      </c>
      <c r="K1146">
        <v>2</v>
      </c>
      <c r="L1146">
        <v>1</v>
      </c>
      <c r="M1146">
        <v>1</v>
      </c>
      <c r="N1146">
        <f t="shared" si="85"/>
        <v>1</v>
      </c>
      <c r="O1146">
        <f t="shared" si="86"/>
        <v>2</v>
      </c>
      <c r="P1146" t="str">
        <f t="shared" si="87"/>
        <v>OK</v>
      </c>
      <c r="Q1146">
        <f t="shared" si="89"/>
        <v>0</v>
      </c>
      <c r="R1146">
        <f t="shared" si="88"/>
        <v>1</v>
      </c>
      <c r="S1146" t="str">
        <f>IF(CompartenDetalle!G1146="","",IF(ISNUMBER(SEARCH("DOBLE GRADO",G1146)),"","1"))</f>
        <v>1</v>
      </c>
      <c r="T1146" t="str">
        <f>IF(N1146=CompartenDetalle!N1146,"","*")</f>
        <v/>
      </c>
      <c r="U1146" t="str">
        <f>IF(O1146=CompartenDetalle!O1146,"","*")</f>
        <v/>
      </c>
      <c r="V1146" t="str">
        <f>IF(P1146=CompartenDetalle!P1146,"","*")</f>
        <v/>
      </c>
      <c r="W1146" t="str">
        <f>IF(Q1146=CompartenDetalle!Q1146,"","*")</f>
        <v/>
      </c>
      <c r="X1146" t="str">
        <f>IF(R1146=CompartenDetalle!R1146,"","*")</f>
        <v/>
      </c>
      <c r="Y1146" t="str">
        <f>IF(S1146=CompartenDetalle!S1146,"","*")</f>
        <v/>
      </c>
    </row>
    <row r="1147" spans="4:25" hidden="1">
      <c r="D1147" t="str">
        <f>_xlfn.CONCAT(CompartenDetalle!C1147," - ",CompartenDetalle!D1147," - ",CompartenDetalle!E1147)</f>
        <v>4 - 2347032 - MINERIA DE DATOS</v>
      </c>
      <c r="G1147">
        <f>CompartenDetalle!G1147</f>
        <v>0</v>
      </c>
      <c r="I1147" t="str">
        <f>_xlfn.CONCAT(CompartenDetalle!H1147," - ",CompartenDetalle!I1147," - ",CompartenDetalle!J1147)</f>
        <v xml:space="preserve"> -  - </v>
      </c>
      <c r="K1147">
        <v>10</v>
      </c>
      <c r="L1147">
        <v>3</v>
      </c>
      <c r="M1147">
        <v>7</v>
      </c>
      <c r="N1147">
        <f t="shared" si="85"/>
        <v>0</v>
      </c>
      <c r="O1147">
        <f t="shared" si="86"/>
        <v>2</v>
      </c>
      <c r="P1147" t="str">
        <f t="shared" si="87"/>
        <v>OK</v>
      </c>
      <c r="Q1147">
        <f t="shared" si="89"/>
        <v>0</v>
      </c>
      <c r="R1147" t="str">
        <f t="shared" si="88"/>
        <v/>
      </c>
      <c r="S1147" t="str">
        <f>IF(CompartenDetalle!G1147="","",IF(ISNUMBER(SEARCH("DOBLE GRADO",G1147)),"","1"))</f>
        <v/>
      </c>
      <c r="T1147" t="str">
        <f>IF(N1147=CompartenDetalle!N1147,"","*")</f>
        <v/>
      </c>
      <c r="U1147" t="str">
        <f>IF(O1147=CompartenDetalle!O1147,"","*")</f>
        <v/>
      </c>
      <c r="V1147" t="str">
        <f>IF(P1147=CompartenDetalle!P1147,"","*")</f>
        <v/>
      </c>
      <c r="W1147" t="str">
        <f>IF(Q1147=CompartenDetalle!Q1147,"","*")</f>
        <v/>
      </c>
      <c r="X1147" t="str">
        <f>IF(R1147=CompartenDetalle!R1147,"","*")</f>
        <v/>
      </c>
      <c r="Y1147" t="str">
        <f>IF(S1147=CompartenDetalle!S1147,"","*")</f>
        <v/>
      </c>
    </row>
    <row r="1148" spans="4:25" hidden="1">
      <c r="D1148" t="str">
        <f>_xlfn.CONCAT(CompartenDetalle!C1148," - ",CompartenDetalle!D1148," - ",CompartenDetalle!E1148)</f>
        <v>4 - 2347033 - OPTIMIZACION Y ANALISIS DE REDES</v>
      </c>
      <c r="G1148" t="str">
        <f>CompartenDetalle!G1148</f>
        <v>GRADO EN MATEMATICAS (MOSTOLES)</v>
      </c>
      <c r="I1148" t="str">
        <f>_xlfn.CONCAT(CompartenDetalle!H1148," - ",CompartenDetalle!I1148," - ",CompartenDetalle!J1148)</f>
        <v>4 - 2028033 - OPTIMIZACION Y ANALISIS DE REDES</v>
      </c>
      <c r="K1148">
        <v>1</v>
      </c>
      <c r="L1148">
        <v>1</v>
      </c>
      <c r="M1148">
        <v>0</v>
      </c>
      <c r="N1148">
        <f t="shared" si="85"/>
        <v>1</v>
      </c>
      <c r="O1148">
        <f t="shared" si="86"/>
        <v>2</v>
      </c>
      <c r="P1148" t="str">
        <f t="shared" si="87"/>
        <v>OK</v>
      </c>
      <c r="Q1148">
        <f t="shared" si="89"/>
        <v>0</v>
      </c>
      <c r="R1148">
        <f t="shared" si="88"/>
        <v>1</v>
      </c>
      <c r="S1148" t="str">
        <f>IF(CompartenDetalle!G1148="","",IF(ISNUMBER(SEARCH("DOBLE GRADO",G1148)),"","1"))</f>
        <v>1</v>
      </c>
      <c r="T1148" t="str">
        <f>IF(N1148=CompartenDetalle!N1148,"","*")</f>
        <v/>
      </c>
      <c r="U1148" t="str">
        <f>IF(O1148=CompartenDetalle!O1148,"","*")</f>
        <v/>
      </c>
      <c r="V1148" t="str">
        <f>IF(P1148=CompartenDetalle!P1148,"","*")</f>
        <v/>
      </c>
      <c r="W1148" t="str">
        <f>IF(Q1148=CompartenDetalle!Q1148,"","*")</f>
        <v/>
      </c>
      <c r="X1148" t="str">
        <f>IF(R1148=CompartenDetalle!R1148,"","*")</f>
        <v/>
      </c>
      <c r="Y1148" t="str">
        <f>IF(S1148=CompartenDetalle!S1148,"","*")</f>
        <v/>
      </c>
    </row>
    <row r="1149" spans="4:25" hidden="1">
      <c r="D1149" t="str">
        <f>_xlfn.CONCAT(CompartenDetalle!C1149," - ",CompartenDetalle!D1149," - ",CompartenDetalle!E1149)</f>
        <v>4 - 2347033 - OPTIMIZACION Y ANALISIS DE REDES</v>
      </c>
      <c r="G1149">
        <f>CompartenDetalle!G1149</f>
        <v>0</v>
      </c>
      <c r="I1149" t="str">
        <f>_xlfn.CONCAT(CompartenDetalle!H1149," - ",CompartenDetalle!I1149," - ",CompartenDetalle!J1149)</f>
        <v xml:space="preserve"> -  - </v>
      </c>
      <c r="K1149">
        <v>7</v>
      </c>
      <c r="L1149">
        <v>3</v>
      </c>
      <c r="M1149">
        <v>4</v>
      </c>
      <c r="N1149">
        <f t="shared" si="85"/>
        <v>0</v>
      </c>
      <c r="O1149">
        <f t="shared" si="86"/>
        <v>2</v>
      </c>
      <c r="P1149" t="str">
        <f t="shared" si="87"/>
        <v>OK</v>
      </c>
      <c r="Q1149">
        <f t="shared" si="89"/>
        <v>0</v>
      </c>
      <c r="R1149" t="str">
        <f t="shared" si="88"/>
        <v/>
      </c>
      <c r="S1149" t="str">
        <f>IF(CompartenDetalle!G1149="","",IF(ISNUMBER(SEARCH("DOBLE GRADO",G1149)),"","1"))</f>
        <v/>
      </c>
      <c r="T1149" t="str">
        <f>IF(N1149=CompartenDetalle!N1149,"","*")</f>
        <v/>
      </c>
      <c r="U1149" t="str">
        <f>IF(O1149=CompartenDetalle!O1149,"","*")</f>
        <v/>
      </c>
      <c r="V1149" t="str">
        <f>IF(P1149=CompartenDetalle!P1149,"","*")</f>
        <v/>
      </c>
      <c r="W1149" t="str">
        <f>IF(Q1149=CompartenDetalle!Q1149,"","*")</f>
        <v/>
      </c>
      <c r="X1149" t="str">
        <f>IF(R1149=CompartenDetalle!R1149,"","*")</f>
        <v/>
      </c>
      <c r="Y1149" t="str">
        <f>IF(S1149=CompartenDetalle!S1149,"","*")</f>
        <v/>
      </c>
    </row>
    <row r="1150" spans="4:25" hidden="1">
      <c r="D1150" t="str">
        <f>_xlfn.CONCAT(CompartenDetalle!C1150," - ",CompartenDetalle!D1150," - ",CompartenDetalle!E1150)</f>
        <v>4 - 2347034 - MODELOS ESTADISTICOS PARA LA PREDICCION</v>
      </c>
      <c r="G1150" t="str">
        <f>CompartenDetalle!G1150</f>
        <v>GRADO EN MATEMATICAS (MOSTOLES)</v>
      </c>
      <c r="I1150" t="str">
        <f>_xlfn.CONCAT(CompartenDetalle!H1150," - ",CompartenDetalle!I1150," - ",CompartenDetalle!J1150)</f>
        <v>4 - 2028034 - MODELOS ESTADISTICOS PARA LA PREDICCION</v>
      </c>
      <c r="K1150">
        <v>3</v>
      </c>
      <c r="L1150">
        <v>0</v>
      </c>
      <c r="M1150">
        <v>3</v>
      </c>
      <c r="N1150">
        <f t="shared" si="85"/>
        <v>1</v>
      </c>
      <c r="O1150">
        <f t="shared" si="86"/>
        <v>2</v>
      </c>
      <c r="P1150" t="str">
        <f t="shared" si="87"/>
        <v>OK</v>
      </c>
      <c r="Q1150">
        <f t="shared" si="89"/>
        <v>0</v>
      </c>
      <c r="R1150">
        <f t="shared" si="88"/>
        <v>1</v>
      </c>
      <c r="S1150" t="str">
        <f>IF(CompartenDetalle!G1150="","",IF(ISNUMBER(SEARCH("DOBLE GRADO",G1150)),"","1"))</f>
        <v>1</v>
      </c>
      <c r="T1150" t="str">
        <f>IF(N1150=CompartenDetalle!N1150,"","*")</f>
        <v/>
      </c>
      <c r="U1150" t="str">
        <f>IF(O1150=CompartenDetalle!O1150,"","*")</f>
        <v/>
      </c>
      <c r="V1150" t="str">
        <f>IF(P1150=CompartenDetalle!P1150,"","*")</f>
        <v/>
      </c>
      <c r="W1150" t="str">
        <f>IF(Q1150=CompartenDetalle!Q1150,"","*")</f>
        <v/>
      </c>
      <c r="X1150" t="str">
        <f>IF(R1150=CompartenDetalle!R1150,"","*")</f>
        <v/>
      </c>
      <c r="Y1150" t="str">
        <f>IF(S1150=CompartenDetalle!S1150,"","*")</f>
        <v/>
      </c>
    </row>
    <row r="1151" spans="4:25" hidden="1">
      <c r="D1151" t="str">
        <f>_xlfn.CONCAT(CompartenDetalle!C1151," - ",CompartenDetalle!D1151," - ",CompartenDetalle!E1151)</f>
        <v>4 - 2347034 - MODELOS ESTADISTICOS PARA LA PREDICCION</v>
      </c>
      <c r="G1151">
        <f>CompartenDetalle!G1151</f>
        <v>0</v>
      </c>
      <c r="I1151" t="str">
        <f>_xlfn.CONCAT(CompartenDetalle!H1151," - ",CompartenDetalle!I1151," - ",CompartenDetalle!J1151)</f>
        <v xml:space="preserve"> -  - </v>
      </c>
      <c r="K1151">
        <v>7</v>
      </c>
      <c r="L1151">
        <v>3</v>
      </c>
      <c r="M1151">
        <v>4</v>
      </c>
      <c r="N1151">
        <f t="shared" si="85"/>
        <v>0</v>
      </c>
      <c r="O1151">
        <f t="shared" si="86"/>
        <v>2</v>
      </c>
      <c r="P1151" t="str">
        <f t="shared" si="87"/>
        <v>OK</v>
      </c>
      <c r="Q1151">
        <f t="shared" si="89"/>
        <v>0</v>
      </c>
      <c r="R1151" t="str">
        <f t="shared" si="88"/>
        <v/>
      </c>
      <c r="S1151" t="str">
        <f>IF(CompartenDetalle!G1151="","",IF(ISNUMBER(SEARCH("DOBLE GRADO",G1151)),"","1"))</f>
        <v/>
      </c>
      <c r="T1151" t="str">
        <f>IF(N1151=CompartenDetalle!N1151,"","*")</f>
        <v/>
      </c>
      <c r="U1151" t="str">
        <f>IF(O1151=CompartenDetalle!O1151,"","*")</f>
        <v/>
      </c>
      <c r="V1151" t="str">
        <f>IF(P1151=CompartenDetalle!P1151,"","*")</f>
        <v/>
      </c>
      <c r="W1151" t="str">
        <f>IF(Q1151=CompartenDetalle!Q1151,"","*")</f>
        <v/>
      </c>
      <c r="X1151" t="str">
        <f>IF(R1151=CompartenDetalle!R1151,"","*")</f>
        <v/>
      </c>
      <c r="Y1151" t="str">
        <f>IF(S1151=CompartenDetalle!S1151,"","*")</f>
        <v/>
      </c>
    </row>
    <row r="1152" spans="4:25" hidden="1">
      <c r="D1152" t="str">
        <f>_xlfn.CONCAT(CompartenDetalle!C1152," - ",CompartenDetalle!D1152," - ",CompartenDetalle!E1152)</f>
        <v>4 - 2347035 - RECONOCIMIENTO ACADEMICO DE CREDITOS</v>
      </c>
      <c r="G1152">
        <f>CompartenDetalle!G1152</f>
        <v>0</v>
      </c>
      <c r="I1152" t="str">
        <f>_xlfn.CONCAT(CompartenDetalle!H1152," - ",CompartenDetalle!I1152," - ",CompartenDetalle!J1152)</f>
        <v xml:space="preserve"> -  - </v>
      </c>
      <c r="K1152">
        <v>9</v>
      </c>
      <c r="L1152">
        <v>3</v>
      </c>
      <c r="M1152">
        <v>6</v>
      </c>
      <c r="N1152">
        <f t="shared" si="85"/>
        <v>0</v>
      </c>
      <c r="O1152">
        <f t="shared" si="86"/>
        <v>1</v>
      </c>
      <c r="P1152" t="str">
        <f t="shared" si="87"/>
        <v>OK</v>
      </c>
      <c r="Q1152">
        <f t="shared" si="89"/>
        <v>0</v>
      </c>
      <c r="R1152" t="str">
        <f t="shared" si="88"/>
        <v/>
      </c>
      <c r="S1152" t="str">
        <f>IF(CompartenDetalle!G1152="","",IF(ISNUMBER(SEARCH("DOBLE GRADO",G1152)),"","1"))</f>
        <v/>
      </c>
      <c r="T1152" t="str">
        <f>IF(N1152=CompartenDetalle!N1152,"","*")</f>
        <v/>
      </c>
      <c r="U1152" t="str">
        <f>IF(O1152=CompartenDetalle!O1152,"","*")</f>
        <v/>
      </c>
      <c r="V1152" t="str">
        <f>IF(P1152=CompartenDetalle!P1152,"","*")</f>
        <v/>
      </c>
      <c r="W1152" t="str">
        <f>IF(Q1152=CompartenDetalle!Q1152,"","*")</f>
        <v/>
      </c>
      <c r="X1152" t="str">
        <f>IF(R1152=CompartenDetalle!R1152,"","*")</f>
        <v/>
      </c>
      <c r="Y1152" t="str">
        <f>IF(S1152=CompartenDetalle!S1152,"","*")</f>
        <v/>
      </c>
    </row>
    <row r="1153" spans="4:25" hidden="1">
      <c r="D1153" t="str">
        <f>_xlfn.CONCAT(CompartenDetalle!C1153," - ",CompartenDetalle!D1153," - ",CompartenDetalle!E1153)</f>
        <v>4 - 2347036 - TRABAJO FIN DE GRADO</v>
      </c>
      <c r="G1153">
        <f>CompartenDetalle!G1153</f>
        <v>0</v>
      </c>
      <c r="I1153" t="str">
        <f>_xlfn.CONCAT(CompartenDetalle!H1153," - ",CompartenDetalle!I1153," - ",CompartenDetalle!J1153)</f>
        <v xml:space="preserve"> -  - </v>
      </c>
      <c r="K1153">
        <v>10</v>
      </c>
      <c r="L1153">
        <v>3</v>
      </c>
      <c r="M1153">
        <v>7</v>
      </c>
      <c r="N1153">
        <f t="shared" si="85"/>
        <v>0</v>
      </c>
      <c r="O1153">
        <f t="shared" si="86"/>
        <v>1</v>
      </c>
      <c r="P1153" t="str">
        <f t="shared" si="87"/>
        <v>OK</v>
      </c>
      <c r="Q1153">
        <f t="shared" si="89"/>
        <v>0</v>
      </c>
      <c r="R1153" t="str">
        <f t="shared" si="88"/>
        <v/>
      </c>
      <c r="S1153" t="str">
        <f>IF(CompartenDetalle!G1153="","",IF(ISNUMBER(SEARCH("DOBLE GRADO",G1153)),"","1"))</f>
        <v/>
      </c>
      <c r="T1153" t="str">
        <f>IF(N1153=CompartenDetalle!N1153,"","*")</f>
        <v/>
      </c>
      <c r="U1153" t="str">
        <f>IF(O1153=CompartenDetalle!O1153,"","*")</f>
        <v/>
      </c>
      <c r="V1153" t="str">
        <f>IF(P1153=CompartenDetalle!P1153,"","*")</f>
        <v/>
      </c>
      <c r="W1153" t="str">
        <f>IF(Q1153=CompartenDetalle!Q1153,"","*")</f>
        <v/>
      </c>
      <c r="X1153" t="str">
        <f>IF(R1153=CompartenDetalle!R1153,"","*")</f>
        <v/>
      </c>
      <c r="Y1153" t="str">
        <f>IF(S1153=CompartenDetalle!S1153,"","*")</f>
        <v/>
      </c>
    </row>
    <row r="1154" spans="4:25" hidden="1">
      <c r="D1154" t="str">
        <f>_xlfn.CONCAT(CompartenDetalle!C1154," - ",CompartenDetalle!D1154," - ",CompartenDetalle!E1154)</f>
        <v>4 - 2347037 - PRACTICAS EXTERNAS</v>
      </c>
      <c r="G1154">
        <f>CompartenDetalle!G1154</f>
        <v>0</v>
      </c>
      <c r="I1154" t="str">
        <f>_xlfn.CONCAT(CompartenDetalle!H1154," - ",CompartenDetalle!I1154," - ",CompartenDetalle!J1154)</f>
        <v xml:space="preserve"> -  - </v>
      </c>
      <c r="K1154">
        <v>9</v>
      </c>
      <c r="L1154">
        <v>3</v>
      </c>
      <c r="M1154">
        <v>6</v>
      </c>
      <c r="N1154">
        <f t="shared" si="85"/>
        <v>0</v>
      </c>
      <c r="O1154">
        <f t="shared" si="86"/>
        <v>1</v>
      </c>
      <c r="P1154" t="str">
        <f t="shared" si="87"/>
        <v>OK</v>
      </c>
      <c r="Q1154">
        <f t="shared" si="89"/>
        <v>0</v>
      </c>
      <c r="R1154" t="str">
        <f t="shared" si="88"/>
        <v/>
      </c>
      <c r="S1154" t="str">
        <f>IF(CompartenDetalle!G1154="","",IF(ISNUMBER(SEARCH("DOBLE GRADO",G1154)),"","1"))</f>
        <v/>
      </c>
      <c r="T1154" t="str">
        <f>IF(N1154=CompartenDetalle!N1154,"","*")</f>
        <v/>
      </c>
      <c r="U1154" t="str">
        <f>IF(O1154=CompartenDetalle!O1154,"","*")</f>
        <v/>
      </c>
      <c r="V1154" t="str">
        <f>IF(P1154=CompartenDetalle!P1154,"","*")</f>
        <v/>
      </c>
      <c r="W1154" t="str">
        <f>IF(Q1154=CompartenDetalle!Q1154,"","*")</f>
        <v/>
      </c>
      <c r="X1154" t="str">
        <f>IF(R1154=CompartenDetalle!R1154,"","*")</f>
        <v/>
      </c>
      <c r="Y1154" t="str">
        <f>IF(S1154=CompartenDetalle!S1154,"","*")</f>
        <v/>
      </c>
    </row>
    <row r="1155" spans="4:25" hidden="1">
      <c r="D1155" t="str">
        <f>_xlfn.CONCAT(CompartenDetalle!C1155," - ",CompartenDetalle!D1155," - ",CompartenDetalle!E1155)</f>
        <v>4 - 2347038 - VARIABLE REAL</v>
      </c>
      <c r="G1155" t="str">
        <f>CompartenDetalle!G1155</f>
        <v>GRADO EN MATEMATICAS (MOSTOLES)</v>
      </c>
      <c r="I1155" t="str">
        <f>_xlfn.CONCAT(CompartenDetalle!H1155," - ",CompartenDetalle!I1155," - ",CompartenDetalle!J1155)</f>
        <v>4 - 2028038 - VARIABLE REAL</v>
      </c>
      <c r="K1155">
        <v>1</v>
      </c>
      <c r="L1155">
        <v>1</v>
      </c>
      <c r="M1155">
        <v>0</v>
      </c>
      <c r="N1155">
        <f t="shared" ref="N1155:N1176" si="90">IF(I1155&lt;&gt;" -  - ",COUNTIF($I$2:$I$1176,I1155),0)</f>
        <v>1</v>
      </c>
      <c r="O1155">
        <f t="shared" ref="O1155:O1176" si="91">COUNTIF($D$2:$D$1176,D1155)</f>
        <v>2</v>
      </c>
      <c r="P1155" t="str">
        <f t="shared" ref="P1155:P1176" si="92">IF(I1155=D1155,1,"OK")</f>
        <v>OK</v>
      </c>
      <c r="Q1155">
        <f t="shared" si="89"/>
        <v>0</v>
      </c>
      <c r="R1155">
        <f t="shared" ref="R1155:R1176" si="93">IF(I1155=" -  - ","",COUNTIF($D$2:$D$1176,I1155))</f>
        <v>1</v>
      </c>
      <c r="S1155" t="str">
        <f>IF(CompartenDetalle!G1155="","",IF(ISNUMBER(SEARCH("DOBLE GRADO",G1155)),"","1"))</f>
        <v>1</v>
      </c>
      <c r="T1155" t="str">
        <f>IF(N1155=CompartenDetalle!N1155,"","*")</f>
        <v/>
      </c>
      <c r="U1155" t="str">
        <f>IF(O1155=CompartenDetalle!O1155,"","*")</f>
        <v/>
      </c>
      <c r="V1155" t="str">
        <f>IF(P1155=CompartenDetalle!P1155,"","*")</f>
        <v/>
      </c>
      <c r="W1155" t="str">
        <f>IF(Q1155=CompartenDetalle!Q1155,"","*")</f>
        <v/>
      </c>
      <c r="X1155" t="str">
        <f>IF(R1155=CompartenDetalle!R1155,"","*")</f>
        <v/>
      </c>
      <c r="Y1155" t="str">
        <f>IF(S1155=CompartenDetalle!S1155,"","*")</f>
        <v/>
      </c>
    </row>
    <row r="1156" spans="4:25" hidden="1">
      <c r="D1156" t="str">
        <f>_xlfn.CONCAT(CompartenDetalle!C1156," - ",CompartenDetalle!D1156," - ",CompartenDetalle!E1156)</f>
        <v>4 - 2347038 - VARIABLE REAL</v>
      </c>
      <c r="G1156">
        <f>CompartenDetalle!G1156</f>
        <v>0</v>
      </c>
      <c r="I1156" t="str">
        <f>_xlfn.CONCAT(CompartenDetalle!H1156," - ",CompartenDetalle!I1156," - ",CompartenDetalle!J1156)</f>
        <v xml:space="preserve"> -  - </v>
      </c>
      <c r="K1156">
        <v>3</v>
      </c>
      <c r="L1156">
        <v>0</v>
      </c>
      <c r="M1156">
        <v>3</v>
      </c>
      <c r="N1156">
        <f t="shared" si="90"/>
        <v>0</v>
      </c>
      <c r="O1156">
        <f t="shared" si="91"/>
        <v>2</v>
      </c>
      <c r="P1156" t="str">
        <f t="shared" si="92"/>
        <v>OK</v>
      </c>
      <c r="Q1156">
        <f t="shared" ref="Q1156:Q1176" si="94">COUNTIF($I$2:$I$1176,D1156)</f>
        <v>0</v>
      </c>
      <c r="R1156" t="str">
        <f t="shared" si="93"/>
        <v/>
      </c>
      <c r="S1156" t="str">
        <f>IF(CompartenDetalle!G1156="","",IF(ISNUMBER(SEARCH("DOBLE GRADO",G1156)),"","1"))</f>
        <v/>
      </c>
      <c r="T1156" t="str">
        <f>IF(N1156=CompartenDetalle!N1156,"","*")</f>
        <v/>
      </c>
      <c r="U1156" t="str">
        <f>IF(O1156=CompartenDetalle!O1156,"","*")</f>
        <v/>
      </c>
      <c r="V1156" t="str">
        <f>IF(P1156=CompartenDetalle!P1156,"","*")</f>
        <v/>
      </c>
      <c r="W1156" t="str">
        <f>IF(Q1156=CompartenDetalle!Q1156,"","*")</f>
        <v/>
      </c>
      <c r="X1156" t="str">
        <f>IF(R1156=CompartenDetalle!R1156,"","*")</f>
        <v/>
      </c>
      <c r="Y1156" t="str">
        <f>IF(S1156=CompartenDetalle!S1156,"","*")</f>
        <v/>
      </c>
    </row>
    <row r="1157" spans="4:25" hidden="1">
      <c r="D1157" t="str">
        <f>_xlfn.CONCAT(CompartenDetalle!C1157," - ",CompartenDetalle!D1157," - ",CompartenDetalle!E1157)</f>
        <v>1 - 2361001 - ANTECEDENTES Y DESARROLLO DE LA INTELIGENCIA ARTIFICIAL</v>
      </c>
      <c r="G1157">
        <f>CompartenDetalle!G1157</f>
        <v>0</v>
      </c>
      <c r="I1157" t="str">
        <f>_xlfn.CONCAT(CompartenDetalle!H1157," - ",CompartenDetalle!I1157," - ",CompartenDetalle!J1157)</f>
        <v xml:space="preserve"> -  - </v>
      </c>
      <c r="K1157">
        <v>43</v>
      </c>
      <c r="L1157">
        <v>10</v>
      </c>
      <c r="M1157">
        <v>33</v>
      </c>
      <c r="N1157">
        <f t="shared" si="90"/>
        <v>0</v>
      </c>
      <c r="O1157">
        <f t="shared" si="91"/>
        <v>1</v>
      </c>
      <c r="P1157" t="str">
        <f t="shared" si="92"/>
        <v>OK</v>
      </c>
      <c r="Q1157">
        <f t="shared" si="94"/>
        <v>0</v>
      </c>
      <c r="R1157" t="str">
        <f t="shared" si="93"/>
        <v/>
      </c>
      <c r="S1157" t="str">
        <f>IF(CompartenDetalle!G1157="","",IF(ISNUMBER(SEARCH("DOBLE GRADO",G1157)),"","1"))</f>
        <v/>
      </c>
      <c r="T1157" t="str">
        <f>IF(N1157=CompartenDetalle!N1157,"","*")</f>
        <v/>
      </c>
      <c r="U1157" t="str">
        <f>IF(O1157=CompartenDetalle!O1157,"","*")</f>
        <v/>
      </c>
      <c r="V1157" t="str">
        <f>IF(P1157=CompartenDetalle!P1157,"","*")</f>
        <v/>
      </c>
      <c r="W1157" t="str">
        <f>IF(Q1157=CompartenDetalle!Q1157,"","*")</f>
        <v/>
      </c>
      <c r="X1157" t="str">
        <f>IF(R1157=CompartenDetalle!R1157,"","*")</f>
        <v/>
      </c>
      <c r="Y1157" t="str">
        <f>IF(S1157=CompartenDetalle!S1157,"","*")</f>
        <v/>
      </c>
    </row>
    <row r="1158" spans="4:25" hidden="1">
      <c r="D1158" t="str">
        <f>_xlfn.CONCAT(CompartenDetalle!C1158," - ",CompartenDetalle!D1158," - ",CompartenDetalle!E1158)</f>
        <v>1 - 2361002 - CALCULO</v>
      </c>
      <c r="G1158">
        <f>CompartenDetalle!G1158</f>
        <v>0</v>
      </c>
      <c r="I1158" t="str">
        <f>_xlfn.CONCAT(CompartenDetalle!H1158," - ",CompartenDetalle!I1158," - ",CompartenDetalle!J1158)</f>
        <v xml:space="preserve"> -  - </v>
      </c>
      <c r="K1158">
        <v>59</v>
      </c>
      <c r="L1158">
        <v>15</v>
      </c>
      <c r="M1158">
        <v>44</v>
      </c>
      <c r="N1158">
        <f t="shared" si="90"/>
        <v>0</v>
      </c>
      <c r="O1158">
        <f t="shared" si="91"/>
        <v>1</v>
      </c>
      <c r="P1158" t="str">
        <f t="shared" si="92"/>
        <v>OK</v>
      </c>
      <c r="Q1158">
        <f t="shared" si="94"/>
        <v>0</v>
      </c>
      <c r="R1158" t="str">
        <f t="shared" si="93"/>
        <v/>
      </c>
      <c r="S1158" t="str">
        <f>IF(CompartenDetalle!G1158="","",IF(ISNUMBER(SEARCH("DOBLE GRADO",G1158)),"","1"))</f>
        <v/>
      </c>
      <c r="T1158" t="str">
        <f>IF(N1158=CompartenDetalle!N1158,"","*")</f>
        <v/>
      </c>
      <c r="U1158" t="str">
        <f>IF(O1158=CompartenDetalle!O1158,"","*")</f>
        <v/>
      </c>
      <c r="V1158" t="str">
        <f>IF(P1158=CompartenDetalle!P1158,"","*")</f>
        <v/>
      </c>
      <c r="W1158" t="str">
        <f>IF(Q1158=CompartenDetalle!Q1158,"","*")</f>
        <v/>
      </c>
      <c r="X1158" t="str">
        <f>IF(R1158=CompartenDetalle!R1158,"","*")</f>
        <v/>
      </c>
      <c r="Y1158" t="str">
        <f>IF(S1158=CompartenDetalle!S1158,"","*")</f>
        <v/>
      </c>
    </row>
    <row r="1159" spans="4:25" hidden="1">
      <c r="D1159" t="str">
        <f>_xlfn.CONCAT(CompartenDetalle!C1159," - ",CompartenDetalle!D1159," - ",CompartenDetalle!E1159)</f>
        <v>1 - 2361003 - LOGICA</v>
      </c>
      <c r="G1159">
        <f>CompartenDetalle!G1159</f>
        <v>0</v>
      </c>
      <c r="I1159" t="str">
        <f>_xlfn.CONCAT(CompartenDetalle!H1159," - ",CompartenDetalle!I1159," - ",CompartenDetalle!J1159)</f>
        <v xml:space="preserve"> -  - </v>
      </c>
      <c r="K1159">
        <v>46</v>
      </c>
      <c r="L1159">
        <v>10</v>
      </c>
      <c r="M1159">
        <v>36</v>
      </c>
      <c r="N1159">
        <f t="shared" si="90"/>
        <v>0</v>
      </c>
      <c r="O1159">
        <f t="shared" si="91"/>
        <v>1</v>
      </c>
      <c r="P1159" t="str">
        <f t="shared" si="92"/>
        <v>OK</v>
      </c>
      <c r="Q1159">
        <f t="shared" si="94"/>
        <v>0</v>
      </c>
      <c r="R1159" t="str">
        <f t="shared" si="93"/>
        <v/>
      </c>
      <c r="S1159" t="str">
        <f>IF(CompartenDetalle!G1159="","",IF(ISNUMBER(SEARCH("DOBLE GRADO",G1159)),"","1"))</f>
        <v/>
      </c>
      <c r="T1159" t="str">
        <f>IF(N1159=CompartenDetalle!N1159,"","*")</f>
        <v/>
      </c>
      <c r="U1159" t="str">
        <f>IF(O1159=CompartenDetalle!O1159,"","*")</f>
        <v/>
      </c>
      <c r="V1159" t="str">
        <f>IF(P1159=CompartenDetalle!P1159,"","*")</f>
        <v/>
      </c>
      <c r="W1159" t="str">
        <f>IF(Q1159=CompartenDetalle!Q1159,"","*")</f>
        <v/>
      </c>
      <c r="X1159" t="str">
        <f>IF(R1159=CompartenDetalle!R1159,"","*")</f>
        <v/>
      </c>
      <c r="Y1159" t="str">
        <f>IF(S1159=CompartenDetalle!S1159,"","*")</f>
        <v/>
      </c>
    </row>
    <row r="1160" spans="4:25" hidden="1">
      <c r="D1160" t="str">
        <f>_xlfn.CONCAT(CompartenDetalle!C1160," - ",CompartenDetalle!D1160," - ",CompartenDetalle!E1160)</f>
        <v>1 - 2361004 - MATEMATICA DISCRETA Y ALGEBRA</v>
      </c>
      <c r="G1160">
        <f>CompartenDetalle!G1160</f>
        <v>0</v>
      </c>
      <c r="I1160" t="str">
        <f>_xlfn.CONCAT(CompartenDetalle!H1160," - ",CompartenDetalle!I1160," - ",CompartenDetalle!J1160)</f>
        <v xml:space="preserve"> -  - </v>
      </c>
      <c r="K1160">
        <v>45</v>
      </c>
      <c r="L1160">
        <v>11</v>
      </c>
      <c r="M1160">
        <v>34</v>
      </c>
      <c r="N1160">
        <f t="shared" si="90"/>
        <v>0</v>
      </c>
      <c r="O1160">
        <f t="shared" si="91"/>
        <v>1</v>
      </c>
      <c r="P1160" t="str">
        <f t="shared" si="92"/>
        <v>OK</v>
      </c>
      <c r="Q1160">
        <f t="shared" si="94"/>
        <v>0</v>
      </c>
      <c r="R1160" t="str">
        <f t="shared" si="93"/>
        <v/>
      </c>
      <c r="S1160" t="str">
        <f>IF(CompartenDetalle!G1160="","",IF(ISNUMBER(SEARCH("DOBLE GRADO",G1160)),"","1"))</f>
        <v/>
      </c>
      <c r="T1160" t="str">
        <f>IF(N1160=CompartenDetalle!N1160,"","*")</f>
        <v/>
      </c>
      <c r="U1160" t="str">
        <f>IF(O1160=CompartenDetalle!O1160,"","*")</f>
        <v/>
      </c>
      <c r="V1160" t="str">
        <f>IF(P1160=CompartenDetalle!P1160,"","*")</f>
        <v/>
      </c>
      <c r="W1160" t="str">
        <f>IF(Q1160=CompartenDetalle!Q1160,"","*")</f>
        <v/>
      </c>
      <c r="X1160" t="str">
        <f>IF(R1160=CompartenDetalle!R1160,"","*")</f>
        <v/>
      </c>
      <c r="Y1160" t="str">
        <f>IF(S1160=CompartenDetalle!S1160,"","*")</f>
        <v/>
      </c>
    </row>
    <row r="1161" spans="4:25" hidden="1">
      <c r="D1161" t="str">
        <f>_xlfn.CONCAT(CompartenDetalle!C1161," - ",CompartenDetalle!D1161," - ",CompartenDetalle!E1161)</f>
        <v>1 - 2361005 - PROGRAMACION I</v>
      </c>
      <c r="G1161">
        <f>CompartenDetalle!G1161</f>
        <v>0</v>
      </c>
      <c r="I1161" t="str">
        <f>_xlfn.CONCAT(CompartenDetalle!H1161," - ",CompartenDetalle!I1161," - ",CompartenDetalle!J1161)</f>
        <v xml:space="preserve"> -  - </v>
      </c>
      <c r="K1161">
        <v>45</v>
      </c>
      <c r="L1161">
        <v>10</v>
      </c>
      <c r="M1161">
        <v>35</v>
      </c>
      <c r="N1161">
        <f t="shared" si="90"/>
        <v>0</v>
      </c>
      <c r="O1161">
        <f t="shared" si="91"/>
        <v>1</v>
      </c>
      <c r="P1161" t="str">
        <f t="shared" si="92"/>
        <v>OK</v>
      </c>
      <c r="Q1161">
        <f t="shared" si="94"/>
        <v>0</v>
      </c>
      <c r="R1161" t="str">
        <f t="shared" si="93"/>
        <v/>
      </c>
      <c r="S1161" t="str">
        <f>IF(CompartenDetalle!G1161="","",IF(ISNUMBER(SEARCH("DOBLE GRADO",G1161)),"","1"))</f>
        <v/>
      </c>
      <c r="T1161" t="str">
        <f>IF(N1161=CompartenDetalle!N1161,"","*")</f>
        <v/>
      </c>
      <c r="U1161" t="str">
        <f>IF(O1161=CompartenDetalle!O1161,"","*")</f>
        <v/>
      </c>
      <c r="V1161" t="str">
        <f>IF(P1161=CompartenDetalle!P1161,"","*")</f>
        <v/>
      </c>
      <c r="W1161" t="str">
        <f>IF(Q1161=CompartenDetalle!Q1161,"","*")</f>
        <v/>
      </c>
      <c r="X1161" t="str">
        <f>IF(R1161=CompartenDetalle!R1161,"","*")</f>
        <v/>
      </c>
      <c r="Y1161" t="str">
        <f>IF(S1161=CompartenDetalle!S1161,"","*")</f>
        <v/>
      </c>
    </row>
    <row r="1162" spans="4:25" hidden="1">
      <c r="D1162" t="str">
        <f>_xlfn.CONCAT(CompartenDetalle!C1162," - ",CompartenDetalle!D1162," - ",CompartenDetalle!E1162)</f>
        <v>1 - 2361006 - ETICA Y LEGISLACION EN INTELIGENCIA ARTIFICIAL</v>
      </c>
      <c r="G1162">
        <f>CompartenDetalle!G1162</f>
        <v>0</v>
      </c>
      <c r="I1162" t="str">
        <f>_xlfn.CONCAT(CompartenDetalle!H1162," - ",CompartenDetalle!I1162," - ",CompartenDetalle!J1162)</f>
        <v xml:space="preserve"> -  - </v>
      </c>
      <c r="K1162">
        <v>42</v>
      </c>
      <c r="L1162">
        <v>10</v>
      </c>
      <c r="M1162">
        <v>32</v>
      </c>
      <c r="N1162">
        <f t="shared" si="90"/>
        <v>0</v>
      </c>
      <c r="O1162">
        <f t="shared" si="91"/>
        <v>1</v>
      </c>
      <c r="P1162" t="str">
        <f t="shared" si="92"/>
        <v>OK</v>
      </c>
      <c r="Q1162">
        <f t="shared" si="94"/>
        <v>0</v>
      </c>
      <c r="R1162" t="str">
        <f t="shared" si="93"/>
        <v/>
      </c>
      <c r="S1162" t="str">
        <f>IF(CompartenDetalle!G1162="","",IF(ISNUMBER(SEARCH("DOBLE GRADO",G1162)),"","1"))</f>
        <v/>
      </c>
      <c r="T1162" t="str">
        <f>IF(N1162=CompartenDetalle!N1162,"","*")</f>
        <v/>
      </c>
      <c r="U1162" t="str">
        <f>IF(O1162=CompartenDetalle!O1162,"","*")</f>
        <v/>
      </c>
      <c r="V1162" t="str">
        <f>IF(P1162=CompartenDetalle!P1162,"","*")</f>
        <v/>
      </c>
      <c r="W1162" t="str">
        <f>IF(Q1162=CompartenDetalle!Q1162,"","*")</f>
        <v/>
      </c>
      <c r="X1162" t="str">
        <f>IF(R1162=CompartenDetalle!R1162,"","*")</f>
        <v/>
      </c>
      <c r="Y1162" t="str">
        <f>IF(S1162=CompartenDetalle!S1162,"","*")</f>
        <v/>
      </c>
    </row>
    <row r="1163" spans="4:25" hidden="1">
      <c r="D1163" t="str">
        <f>_xlfn.CONCAT(CompartenDetalle!C1163," - ",CompartenDetalle!D1163," - ",CompartenDetalle!E1163)</f>
        <v>1 - 2361007 - FUNDAMENTOS DE ARQUITECTURA DE COMPUTADORES</v>
      </c>
      <c r="G1163">
        <f>CompartenDetalle!G1163</f>
        <v>0</v>
      </c>
      <c r="I1163" t="str">
        <f>_xlfn.CONCAT(CompartenDetalle!H1163," - ",CompartenDetalle!I1163," - ",CompartenDetalle!J1163)</f>
        <v xml:space="preserve"> -  - </v>
      </c>
      <c r="K1163">
        <v>42</v>
      </c>
      <c r="L1163">
        <v>10</v>
      </c>
      <c r="M1163">
        <v>32</v>
      </c>
      <c r="N1163">
        <f t="shared" si="90"/>
        <v>0</v>
      </c>
      <c r="O1163">
        <f t="shared" si="91"/>
        <v>1</v>
      </c>
      <c r="P1163" t="str">
        <f t="shared" si="92"/>
        <v>OK</v>
      </c>
      <c r="Q1163">
        <f t="shared" si="94"/>
        <v>0</v>
      </c>
      <c r="R1163" t="str">
        <f t="shared" si="93"/>
        <v/>
      </c>
      <c r="S1163" t="str">
        <f>IF(CompartenDetalle!G1163="","",IF(ISNUMBER(SEARCH("DOBLE GRADO",G1163)),"","1"))</f>
        <v/>
      </c>
      <c r="T1163" t="str">
        <f>IF(N1163=CompartenDetalle!N1163,"","*")</f>
        <v/>
      </c>
      <c r="U1163" t="str">
        <f>IF(O1163=CompartenDetalle!O1163,"","*")</f>
        <v/>
      </c>
      <c r="V1163" t="str">
        <f>IF(P1163=CompartenDetalle!P1163,"","*")</f>
        <v/>
      </c>
      <c r="W1163" t="str">
        <f>IF(Q1163=CompartenDetalle!Q1163,"","*")</f>
        <v/>
      </c>
      <c r="X1163" t="str">
        <f>IF(R1163=CompartenDetalle!R1163,"","*")</f>
        <v/>
      </c>
      <c r="Y1163" t="str">
        <f>IF(S1163=CompartenDetalle!S1163,"","*")</f>
        <v/>
      </c>
    </row>
    <row r="1164" spans="4:25" hidden="1">
      <c r="D1164" t="str">
        <f>_xlfn.CONCAT(CompartenDetalle!C1164," - ",CompartenDetalle!D1164," - ",CompartenDetalle!E1164)</f>
        <v>1 - 2361008 - PROBABILIDAD Y ESTADISTICA</v>
      </c>
      <c r="G1164">
        <f>CompartenDetalle!G1164</f>
        <v>0</v>
      </c>
      <c r="I1164" t="str">
        <f>_xlfn.CONCAT(CompartenDetalle!H1164," - ",CompartenDetalle!I1164," - ",CompartenDetalle!J1164)</f>
        <v xml:space="preserve"> -  - </v>
      </c>
      <c r="K1164">
        <v>46</v>
      </c>
      <c r="L1164">
        <v>11</v>
      </c>
      <c r="M1164">
        <v>35</v>
      </c>
      <c r="N1164">
        <f t="shared" si="90"/>
        <v>0</v>
      </c>
      <c r="O1164">
        <f t="shared" si="91"/>
        <v>1</v>
      </c>
      <c r="P1164" t="str">
        <f t="shared" si="92"/>
        <v>OK</v>
      </c>
      <c r="Q1164">
        <f t="shared" si="94"/>
        <v>0</v>
      </c>
      <c r="R1164" t="str">
        <f t="shared" si="93"/>
        <v/>
      </c>
      <c r="S1164" t="str">
        <f>IF(CompartenDetalle!G1164="","",IF(ISNUMBER(SEARCH("DOBLE GRADO",G1164)),"","1"))</f>
        <v/>
      </c>
      <c r="T1164" t="str">
        <f>IF(N1164=CompartenDetalle!N1164,"","*")</f>
        <v/>
      </c>
      <c r="U1164" t="str">
        <f>IF(O1164=CompartenDetalle!O1164,"","*")</f>
        <v/>
      </c>
      <c r="V1164" t="str">
        <f>IF(P1164=CompartenDetalle!P1164,"","*")</f>
        <v/>
      </c>
      <c r="W1164" t="str">
        <f>IF(Q1164=CompartenDetalle!Q1164,"","*")</f>
        <v/>
      </c>
      <c r="X1164" t="str">
        <f>IF(R1164=CompartenDetalle!R1164,"","*")</f>
        <v/>
      </c>
      <c r="Y1164" t="str">
        <f>IF(S1164=CompartenDetalle!S1164,"","*")</f>
        <v/>
      </c>
    </row>
    <row r="1165" spans="4:25" hidden="1">
      <c r="D1165" t="str">
        <f>_xlfn.CONCAT(CompartenDetalle!C1165," - ",CompartenDetalle!D1165," - ",CompartenDetalle!E1165)</f>
        <v>1 - 2361009 - PROGRAMACION DECLARATIVA</v>
      </c>
      <c r="G1165">
        <f>CompartenDetalle!G1165</f>
        <v>0</v>
      </c>
      <c r="I1165" t="str">
        <f>_xlfn.CONCAT(CompartenDetalle!H1165," - ",CompartenDetalle!I1165," - ",CompartenDetalle!J1165)</f>
        <v xml:space="preserve"> -  - </v>
      </c>
      <c r="K1165">
        <v>50</v>
      </c>
      <c r="L1165">
        <v>12</v>
      </c>
      <c r="M1165">
        <v>38</v>
      </c>
      <c r="N1165">
        <f t="shared" si="90"/>
        <v>0</v>
      </c>
      <c r="O1165">
        <f t="shared" si="91"/>
        <v>1</v>
      </c>
      <c r="P1165" t="str">
        <f t="shared" si="92"/>
        <v>OK</v>
      </c>
      <c r="Q1165">
        <f t="shared" si="94"/>
        <v>0</v>
      </c>
      <c r="R1165" t="str">
        <f t="shared" si="93"/>
        <v/>
      </c>
      <c r="S1165" t="str">
        <f>IF(CompartenDetalle!G1165="","",IF(ISNUMBER(SEARCH("DOBLE GRADO",G1165)),"","1"))</f>
        <v/>
      </c>
      <c r="T1165" t="str">
        <f>IF(N1165=CompartenDetalle!N1165,"","*")</f>
        <v/>
      </c>
      <c r="U1165" t="str">
        <f>IF(O1165=CompartenDetalle!O1165,"","*")</f>
        <v/>
      </c>
      <c r="V1165" t="str">
        <f>IF(P1165=CompartenDetalle!P1165,"","*")</f>
        <v/>
      </c>
      <c r="W1165" t="str">
        <f>IF(Q1165=CompartenDetalle!Q1165,"","*")</f>
        <v/>
      </c>
      <c r="X1165" t="str">
        <f>IF(R1165=CompartenDetalle!R1165,"","*")</f>
        <v/>
      </c>
      <c r="Y1165" t="str">
        <f>IF(S1165=CompartenDetalle!S1165,"","*")</f>
        <v/>
      </c>
    </row>
    <row r="1166" spans="4:25" hidden="1">
      <c r="D1166" t="str">
        <f>_xlfn.CONCAT(CompartenDetalle!C1166," - ",CompartenDetalle!D1166," - ",CompartenDetalle!E1166)</f>
        <v>1 - 2361010 - PROGRAMACION II</v>
      </c>
      <c r="G1166">
        <f>CompartenDetalle!G1166</f>
        <v>0</v>
      </c>
      <c r="I1166" t="str">
        <f>_xlfn.CONCAT(CompartenDetalle!H1166," - ",CompartenDetalle!I1166," - ",CompartenDetalle!J1166)</f>
        <v xml:space="preserve"> -  - </v>
      </c>
      <c r="K1166">
        <v>50</v>
      </c>
      <c r="L1166">
        <v>11</v>
      </c>
      <c r="M1166">
        <v>39</v>
      </c>
      <c r="N1166">
        <f t="shared" si="90"/>
        <v>0</v>
      </c>
      <c r="O1166">
        <f t="shared" si="91"/>
        <v>1</v>
      </c>
      <c r="P1166" t="str">
        <f t="shared" si="92"/>
        <v>OK</v>
      </c>
      <c r="Q1166">
        <f t="shared" si="94"/>
        <v>0</v>
      </c>
      <c r="R1166" t="str">
        <f t="shared" si="93"/>
        <v/>
      </c>
      <c r="S1166" t="str">
        <f>IF(CompartenDetalle!G1166="","",IF(ISNUMBER(SEARCH("DOBLE GRADO",G1166)),"","1"))</f>
        <v/>
      </c>
      <c r="T1166" t="str">
        <f>IF(N1166=CompartenDetalle!N1166,"","*")</f>
        <v/>
      </c>
      <c r="U1166" t="str">
        <f>IF(O1166=CompartenDetalle!O1166,"","*")</f>
        <v/>
      </c>
      <c r="V1166" t="str">
        <f>IF(P1166=CompartenDetalle!P1166,"","*")</f>
        <v/>
      </c>
      <c r="W1166" t="str">
        <f>IF(Q1166=CompartenDetalle!Q1166,"","*")</f>
        <v/>
      </c>
      <c r="X1166" t="str">
        <f>IF(R1166=CompartenDetalle!R1166,"","*")</f>
        <v/>
      </c>
      <c r="Y1166" t="str">
        <f>IF(S1166=CompartenDetalle!S1166,"","*")</f>
        <v/>
      </c>
    </row>
    <row r="1167" spans="4:25" hidden="1">
      <c r="D1167" t="str">
        <f>_xlfn.CONCAT(CompartenDetalle!C1167," - ",CompartenDetalle!D1167," - ",CompartenDetalle!E1167)</f>
        <v>2 - 2361011 - ALGORITMOS</v>
      </c>
      <c r="G1167">
        <f>CompartenDetalle!G1167</f>
        <v>0</v>
      </c>
      <c r="I1167" t="str">
        <f>_xlfn.CONCAT(CompartenDetalle!H1167," - ",CompartenDetalle!I1167," - ",CompartenDetalle!J1167)</f>
        <v xml:space="preserve"> -  - </v>
      </c>
      <c r="K1167">
        <v>32</v>
      </c>
      <c r="L1167">
        <v>10</v>
      </c>
      <c r="M1167">
        <v>22</v>
      </c>
      <c r="N1167">
        <f t="shared" si="90"/>
        <v>0</v>
      </c>
      <c r="O1167">
        <f t="shared" si="91"/>
        <v>1</v>
      </c>
      <c r="P1167" t="str">
        <f t="shared" si="92"/>
        <v>OK</v>
      </c>
      <c r="Q1167">
        <f t="shared" si="94"/>
        <v>0</v>
      </c>
      <c r="R1167" t="str">
        <f t="shared" si="93"/>
        <v/>
      </c>
      <c r="S1167" t="str">
        <f>IF(CompartenDetalle!G1167="","",IF(ISNUMBER(SEARCH("DOBLE GRADO",G1167)),"","1"))</f>
        <v/>
      </c>
      <c r="T1167" t="str">
        <f>IF(N1167=CompartenDetalle!N1167,"","*")</f>
        <v/>
      </c>
      <c r="U1167" t="str">
        <f>IF(O1167=CompartenDetalle!O1167,"","*")</f>
        <v/>
      </c>
      <c r="V1167" t="str">
        <f>IF(P1167=CompartenDetalle!P1167,"","*")</f>
        <v/>
      </c>
      <c r="W1167" t="str">
        <f>IF(Q1167=CompartenDetalle!Q1167,"","*")</f>
        <v/>
      </c>
      <c r="X1167" t="str">
        <f>IF(R1167=CompartenDetalle!R1167,"","*")</f>
        <v/>
      </c>
      <c r="Y1167" t="str">
        <f>IF(S1167=CompartenDetalle!S1167,"","*")</f>
        <v/>
      </c>
    </row>
    <row r="1168" spans="4:25" hidden="1">
      <c r="D1168" t="str">
        <f>_xlfn.CONCAT(CompartenDetalle!C1168," - ",CompartenDetalle!D1168," - ",CompartenDetalle!E1168)</f>
        <v>2 - 2361012 - ESTRUCTURAS DE DATOS I</v>
      </c>
      <c r="G1168">
        <f>CompartenDetalle!G1168</f>
        <v>0</v>
      </c>
      <c r="I1168" t="str">
        <f>_xlfn.CONCAT(CompartenDetalle!H1168," - ",CompartenDetalle!I1168," - ",CompartenDetalle!J1168)</f>
        <v xml:space="preserve"> -  - </v>
      </c>
      <c r="K1168">
        <v>30</v>
      </c>
      <c r="L1168">
        <v>10</v>
      </c>
      <c r="M1168">
        <v>20</v>
      </c>
      <c r="N1168">
        <f t="shared" si="90"/>
        <v>0</v>
      </c>
      <c r="O1168">
        <f t="shared" si="91"/>
        <v>1</v>
      </c>
      <c r="P1168" t="str">
        <f t="shared" si="92"/>
        <v>OK</v>
      </c>
      <c r="Q1168">
        <f t="shared" si="94"/>
        <v>0</v>
      </c>
      <c r="R1168" t="str">
        <f t="shared" si="93"/>
        <v/>
      </c>
      <c r="S1168" t="str">
        <f>IF(CompartenDetalle!G1168="","",IF(ISNUMBER(SEARCH("DOBLE GRADO",G1168)),"","1"))</f>
        <v/>
      </c>
      <c r="T1168" t="str">
        <f>IF(N1168=CompartenDetalle!N1168,"","*")</f>
        <v/>
      </c>
      <c r="U1168" t="str">
        <f>IF(O1168=CompartenDetalle!O1168,"","*")</f>
        <v/>
      </c>
      <c r="V1168" t="str">
        <f>IF(P1168=CompartenDetalle!P1168,"","*")</f>
        <v/>
      </c>
      <c r="W1168" t="str">
        <f>IF(Q1168=CompartenDetalle!Q1168,"","*")</f>
        <v/>
      </c>
      <c r="X1168" t="str">
        <f>IF(R1168=CompartenDetalle!R1168,"","*")</f>
        <v/>
      </c>
      <c r="Y1168" t="str">
        <f>IF(S1168=CompartenDetalle!S1168,"","*")</f>
        <v/>
      </c>
    </row>
    <row r="1169" spans="4:25" hidden="1">
      <c r="D1169" t="str">
        <f>_xlfn.CONCAT(CompartenDetalle!C1169," - ",CompartenDetalle!D1169," - ",CompartenDetalle!E1169)</f>
        <v>2 - 2361013 - INFORMATICA TEORICA Y LENGUAJES FORMALES</v>
      </c>
      <c r="G1169">
        <f>CompartenDetalle!G1169</f>
        <v>0</v>
      </c>
      <c r="I1169" t="str">
        <f>_xlfn.CONCAT(CompartenDetalle!H1169," - ",CompartenDetalle!I1169," - ",CompartenDetalle!J1169)</f>
        <v xml:space="preserve"> -  - </v>
      </c>
      <c r="K1169">
        <v>33</v>
      </c>
      <c r="L1169">
        <v>10</v>
      </c>
      <c r="M1169">
        <v>23</v>
      </c>
      <c r="N1169">
        <f t="shared" si="90"/>
        <v>0</v>
      </c>
      <c r="O1169">
        <f t="shared" si="91"/>
        <v>1</v>
      </c>
      <c r="P1169" t="str">
        <f t="shared" si="92"/>
        <v>OK</v>
      </c>
      <c r="Q1169">
        <f t="shared" si="94"/>
        <v>0</v>
      </c>
      <c r="R1169" t="str">
        <f t="shared" si="93"/>
        <v/>
      </c>
      <c r="S1169" t="str">
        <f>IF(CompartenDetalle!G1169="","",IF(ISNUMBER(SEARCH("DOBLE GRADO",G1169)),"","1"))</f>
        <v/>
      </c>
      <c r="T1169" t="str">
        <f>IF(N1169=CompartenDetalle!N1169,"","*")</f>
        <v/>
      </c>
      <c r="U1169" t="str">
        <f>IF(O1169=CompartenDetalle!O1169,"","*")</f>
        <v/>
      </c>
      <c r="V1169" t="str">
        <f>IF(P1169=CompartenDetalle!P1169,"","*")</f>
        <v/>
      </c>
      <c r="W1169" t="str">
        <f>IF(Q1169=CompartenDetalle!Q1169,"","*")</f>
        <v/>
      </c>
      <c r="X1169" t="str">
        <f>IF(R1169=CompartenDetalle!R1169,"","*")</f>
        <v/>
      </c>
      <c r="Y1169" t="str">
        <f>IF(S1169=CompartenDetalle!S1169,"","*")</f>
        <v/>
      </c>
    </row>
    <row r="1170" spans="4:25" hidden="1">
      <c r="D1170" t="str">
        <f>_xlfn.CONCAT(CompartenDetalle!C1170," - ",CompartenDetalle!D1170," - ",CompartenDetalle!E1170)</f>
        <v>2 - 2361014 - METODOS OPERATIVOS Y ESTADISTICOS DE GESTION</v>
      </c>
      <c r="G1170">
        <f>CompartenDetalle!G1170</f>
        <v>0</v>
      </c>
      <c r="I1170" t="str">
        <f>_xlfn.CONCAT(CompartenDetalle!H1170," - ",CompartenDetalle!I1170," - ",CompartenDetalle!J1170)</f>
        <v xml:space="preserve"> -  - </v>
      </c>
      <c r="K1170">
        <v>32</v>
      </c>
      <c r="L1170">
        <v>8</v>
      </c>
      <c r="M1170">
        <v>24</v>
      </c>
      <c r="N1170">
        <f t="shared" si="90"/>
        <v>0</v>
      </c>
      <c r="O1170">
        <f t="shared" si="91"/>
        <v>1</v>
      </c>
      <c r="P1170" t="str">
        <f t="shared" si="92"/>
        <v>OK</v>
      </c>
      <c r="Q1170">
        <f t="shared" si="94"/>
        <v>0</v>
      </c>
      <c r="R1170" t="str">
        <f t="shared" si="93"/>
        <v/>
      </c>
      <c r="S1170" t="str">
        <f>IF(CompartenDetalle!G1170="","",IF(ISNUMBER(SEARCH("DOBLE GRADO",G1170)),"","1"))</f>
        <v/>
      </c>
      <c r="T1170" t="str">
        <f>IF(N1170=CompartenDetalle!N1170,"","*")</f>
        <v/>
      </c>
      <c r="U1170" t="str">
        <f>IF(O1170=CompartenDetalle!O1170,"","*")</f>
        <v/>
      </c>
      <c r="V1170" t="str">
        <f>IF(P1170=CompartenDetalle!P1170,"","*")</f>
        <v/>
      </c>
      <c r="W1170" t="str">
        <f>IF(Q1170=CompartenDetalle!Q1170,"","*")</f>
        <v/>
      </c>
      <c r="X1170" t="str">
        <f>IF(R1170=CompartenDetalle!R1170,"","*")</f>
        <v/>
      </c>
      <c r="Y1170" t="str">
        <f>IF(S1170=CompartenDetalle!S1170,"","*")</f>
        <v/>
      </c>
    </row>
    <row r="1171" spans="4:25" hidden="1">
      <c r="D1171" t="str">
        <f>_xlfn.CONCAT(CompartenDetalle!C1171," - ",CompartenDetalle!D1171," - ",CompartenDetalle!E1171)</f>
        <v>2 - 2361015 - ALGORITMOS DE BUSQUEDA I</v>
      </c>
      <c r="G1171">
        <f>CompartenDetalle!G1171</f>
        <v>0</v>
      </c>
      <c r="I1171" t="str">
        <f>_xlfn.CONCAT(CompartenDetalle!H1171," - ",CompartenDetalle!I1171," - ",CompartenDetalle!J1171)</f>
        <v xml:space="preserve"> -  - </v>
      </c>
      <c r="K1171">
        <v>30</v>
      </c>
      <c r="L1171">
        <v>9</v>
      </c>
      <c r="M1171">
        <v>21</v>
      </c>
      <c r="N1171">
        <f t="shared" si="90"/>
        <v>0</v>
      </c>
      <c r="O1171">
        <f t="shared" si="91"/>
        <v>1</v>
      </c>
      <c r="P1171" t="str">
        <f t="shared" si="92"/>
        <v>OK</v>
      </c>
      <c r="Q1171">
        <f t="shared" si="94"/>
        <v>0</v>
      </c>
      <c r="R1171" t="str">
        <f t="shared" si="93"/>
        <v/>
      </c>
      <c r="S1171" t="str">
        <f>IF(CompartenDetalle!G1171="","",IF(ISNUMBER(SEARCH("DOBLE GRADO",G1171)),"","1"))</f>
        <v/>
      </c>
      <c r="T1171" t="str">
        <f>IF(N1171=CompartenDetalle!N1171,"","*")</f>
        <v/>
      </c>
      <c r="U1171" t="str">
        <f>IF(O1171=CompartenDetalle!O1171,"","*")</f>
        <v/>
      </c>
      <c r="V1171" t="str">
        <f>IF(P1171=CompartenDetalle!P1171,"","*")</f>
        <v/>
      </c>
      <c r="W1171" t="str">
        <f>IF(Q1171=CompartenDetalle!Q1171,"","*")</f>
        <v/>
      </c>
      <c r="X1171" t="str">
        <f>IF(R1171=CompartenDetalle!R1171,"","*")</f>
        <v/>
      </c>
      <c r="Y1171" t="str">
        <f>IF(S1171=CompartenDetalle!S1171,"","*")</f>
        <v/>
      </c>
    </row>
    <row r="1172" spans="4:25" hidden="1">
      <c r="D1172" t="str">
        <f>_xlfn.CONCAT(CompartenDetalle!C1172," - ",CompartenDetalle!D1172," - ",CompartenDetalle!E1172)</f>
        <v>2 - 2361016 - APRENDIZAJE AUTOMATICO I</v>
      </c>
      <c r="G1172">
        <f>CompartenDetalle!G1172</f>
        <v>0</v>
      </c>
      <c r="I1172" t="str">
        <f>_xlfn.CONCAT(CompartenDetalle!H1172," - ",CompartenDetalle!I1172," - ",CompartenDetalle!J1172)</f>
        <v xml:space="preserve"> -  - </v>
      </c>
      <c r="K1172">
        <v>34</v>
      </c>
      <c r="L1172">
        <v>10</v>
      </c>
      <c r="M1172">
        <v>24</v>
      </c>
      <c r="N1172">
        <f t="shared" si="90"/>
        <v>0</v>
      </c>
      <c r="O1172">
        <f t="shared" si="91"/>
        <v>1</v>
      </c>
      <c r="P1172" t="str">
        <f t="shared" si="92"/>
        <v>OK</v>
      </c>
      <c r="Q1172">
        <f t="shared" si="94"/>
        <v>0</v>
      </c>
      <c r="R1172" t="str">
        <f t="shared" si="93"/>
        <v/>
      </c>
      <c r="S1172" t="str">
        <f>IF(CompartenDetalle!G1172="","",IF(ISNUMBER(SEARCH("DOBLE GRADO",G1172)),"","1"))</f>
        <v/>
      </c>
      <c r="T1172" t="str">
        <f>IF(N1172=CompartenDetalle!N1172,"","*")</f>
        <v/>
      </c>
      <c r="U1172" t="str">
        <f>IF(O1172=CompartenDetalle!O1172,"","*")</f>
        <v/>
      </c>
      <c r="V1172" t="str">
        <f>IF(P1172=CompartenDetalle!P1172,"","*")</f>
        <v/>
      </c>
      <c r="W1172" t="str">
        <f>IF(Q1172=CompartenDetalle!Q1172,"","*")</f>
        <v/>
      </c>
      <c r="X1172" t="str">
        <f>IF(R1172=CompartenDetalle!R1172,"","*")</f>
        <v/>
      </c>
      <c r="Y1172" t="str">
        <f>IF(S1172=CompartenDetalle!S1172,"","*")</f>
        <v/>
      </c>
    </row>
    <row r="1173" spans="4:25" hidden="1">
      <c r="D1173" t="str">
        <f>_xlfn.CONCAT(CompartenDetalle!C1173," - ",CompartenDetalle!D1173," - ",CompartenDetalle!E1173)</f>
        <v>2 - 2361017 - BASE DE DATOS</v>
      </c>
      <c r="G1173">
        <f>CompartenDetalle!G1173</f>
        <v>0</v>
      </c>
      <c r="I1173" t="str">
        <f>_xlfn.CONCAT(CompartenDetalle!H1173," - ",CompartenDetalle!I1173," - ",CompartenDetalle!J1173)</f>
        <v xml:space="preserve"> -  - </v>
      </c>
      <c r="K1173">
        <v>30</v>
      </c>
      <c r="L1173">
        <v>9</v>
      </c>
      <c r="M1173">
        <v>21</v>
      </c>
      <c r="N1173">
        <f t="shared" si="90"/>
        <v>0</v>
      </c>
      <c r="O1173">
        <f t="shared" si="91"/>
        <v>1</v>
      </c>
      <c r="P1173" t="str">
        <f t="shared" si="92"/>
        <v>OK</v>
      </c>
      <c r="Q1173">
        <f t="shared" si="94"/>
        <v>0</v>
      </c>
      <c r="R1173" t="str">
        <f t="shared" si="93"/>
        <v/>
      </c>
      <c r="S1173" t="str">
        <f>IF(CompartenDetalle!G1173="","",IF(ISNUMBER(SEARCH("DOBLE GRADO",G1173)),"","1"))</f>
        <v/>
      </c>
      <c r="T1173" t="str">
        <f>IF(N1173=CompartenDetalle!N1173,"","*")</f>
        <v/>
      </c>
      <c r="U1173" t="str">
        <f>IF(O1173=CompartenDetalle!O1173,"","*")</f>
        <v/>
      </c>
      <c r="V1173" t="str">
        <f>IF(P1173=CompartenDetalle!P1173,"","*")</f>
        <v/>
      </c>
      <c r="W1173" t="str">
        <f>IF(Q1173=CompartenDetalle!Q1173,"","*")</f>
        <v/>
      </c>
      <c r="X1173" t="str">
        <f>IF(R1173=CompartenDetalle!R1173,"","*")</f>
        <v/>
      </c>
      <c r="Y1173" t="str">
        <f>IF(S1173=CompartenDetalle!S1173,"","*")</f>
        <v/>
      </c>
    </row>
    <row r="1174" spans="4:25" hidden="1">
      <c r="D1174" t="str">
        <f>_xlfn.CONCAT(CompartenDetalle!C1174," - ",CompartenDetalle!D1174," - ",CompartenDetalle!E1174)</f>
        <v>2 - 2361018 - ESTRUCTURAS DE DATOS II</v>
      </c>
      <c r="G1174">
        <f>CompartenDetalle!G1174</f>
        <v>0</v>
      </c>
      <c r="I1174" t="str">
        <f>_xlfn.CONCAT(CompartenDetalle!H1174," - ",CompartenDetalle!I1174," - ",CompartenDetalle!J1174)</f>
        <v xml:space="preserve"> -  - </v>
      </c>
      <c r="K1174">
        <v>30</v>
      </c>
      <c r="L1174">
        <v>9</v>
      </c>
      <c r="M1174">
        <v>21</v>
      </c>
      <c r="N1174">
        <f t="shared" si="90"/>
        <v>0</v>
      </c>
      <c r="O1174">
        <f t="shared" si="91"/>
        <v>1</v>
      </c>
      <c r="P1174" t="str">
        <f t="shared" si="92"/>
        <v>OK</v>
      </c>
      <c r="Q1174">
        <f t="shared" si="94"/>
        <v>0</v>
      </c>
      <c r="R1174" t="str">
        <f t="shared" si="93"/>
        <v/>
      </c>
      <c r="S1174" t="str">
        <f>IF(CompartenDetalle!G1174="","",IF(ISNUMBER(SEARCH("DOBLE GRADO",G1174)),"","1"))</f>
        <v/>
      </c>
      <c r="T1174" t="str">
        <f>IF(N1174=CompartenDetalle!N1174,"","*")</f>
        <v/>
      </c>
      <c r="U1174" t="str">
        <f>IF(O1174=CompartenDetalle!O1174,"","*")</f>
        <v/>
      </c>
      <c r="V1174" t="str">
        <f>IF(P1174=CompartenDetalle!P1174,"","*")</f>
        <v/>
      </c>
      <c r="W1174" t="str">
        <f>IF(Q1174=CompartenDetalle!Q1174,"","*")</f>
        <v/>
      </c>
      <c r="X1174" t="str">
        <f>IF(R1174=CompartenDetalle!R1174,"","*")</f>
        <v/>
      </c>
      <c r="Y1174" t="str">
        <f>IF(S1174=CompartenDetalle!S1174,"","*")</f>
        <v/>
      </c>
    </row>
    <row r="1175" spans="4:25" hidden="1">
      <c r="D1175" t="str">
        <f>_xlfn.CONCAT(CompartenDetalle!C1175," - ",CompartenDetalle!D1175," - ",CompartenDetalle!E1175)</f>
        <v>2 - 2361019 - SISTEMAS OPERATIVOS</v>
      </c>
      <c r="G1175">
        <f>CompartenDetalle!G1175</f>
        <v>0</v>
      </c>
      <c r="I1175" t="str">
        <f>_xlfn.CONCAT(CompartenDetalle!H1175," - ",CompartenDetalle!I1175," - ",CompartenDetalle!J1175)</f>
        <v xml:space="preserve"> -  - </v>
      </c>
      <c r="K1175">
        <v>30</v>
      </c>
      <c r="L1175">
        <v>8</v>
      </c>
      <c r="M1175">
        <v>22</v>
      </c>
      <c r="N1175">
        <f t="shared" si="90"/>
        <v>0</v>
      </c>
      <c r="O1175">
        <f t="shared" si="91"/>
        <v>1</v>
      </c>
      <c r="P1175" t="str">
        <f t="shared" si="92"/>
        <v>OK</v>
      </c>
      <c r="Q1175">
        <f t="shared" si="94"/>
        <v>0</v>
      </c>
      <c r="R1175" t="str">
        <f t="shared" si="93"/>
        <v/>
      </c>
      <c r="S1175" t="str">
        <f>IF(CompartenDetalle!G1175="","",IF(ISNUMBER(SEARCH("DOBLE GRADO",G1175)),"","1"))</f>
        <v/>
      </c>
      <c r="T1175" t="str">
        <f>IF(N1175=CompartenDetalle!N1175,"","*")</f>
        <v/>
      </c>
      <c r="U1175" t="str">
        <f>IF(O1175=CompartenDetalle!O1175,"","*")</f>
        <v/>
      </c>
      <c r="V1175" t="str">
        <f>IF(P1175=CompartenDetalle!P1175,"","*")</f>
        <v/>
      </c>
      <c r="W1175" t="str">
        <f>IF(Q1175=CompartenDetalle!Q1175,"","*")</f>
        <v/>
      </c>
      <c r="X1175" t="str">
        <f>IF(R1175=CompartenDetalle!R1175,"","*")</f>
        <v/>
      </c>
      <c r="Y1175" t="str">
        <f>IF(S1175=CompartenDetalle!S1175,"","*")</f>
        <v/>
      </c>
    </row>
    <row r="1176" spans="4:25" hidden="1">
      <c r="D1176" t="str">
        <f>_xlfn.CONCAT(CompartenDetalle!C1176," - ",CompartenDetalle!D1176," - ",CompartenDetalle!E1176)</f>
        <v>2 - 2361020 - IDIOMA MODERNO</v>
      </c>
      <c r="G1176">
        <f>CompartenDetalle!G1176</f>
        <v>0</v>
      </c>
      <c r="I1176" t="str">
        <f>_xlfn.CONCAT(CompartenDetalle!H1176," - ",CompartenDetalle!I1176," - ",CompartenDetalle!J1176)</f>
        <v xml:space="preserve"> -  - </v>
      </c>
      <c r="K1176">
        <v>14</v>
      </c>
      <c r="L1176">
        <v>4</v>
      </c>
      <c r="M1176">
        <v>10</v>
      </c>
      <c r="N1176">
        <f t="shared" si="90"/>
        <v>0</v>
      </c>
      <c r="O1176">
        <f t="shared" si="91"/>
        <v>1</v>
      </c>
      <c r="P1176" t="str">
        <f t="shared" si="92"/>
        <v>OK</v>
      </c>
      <c r="Q1176">
        <f t="shared" si="94"/>
        <v>0</v>
      </c>
      <c r="R1176" t="str">
        <f t="shared" si="93"/>
        <v/>
      </c>
      <c r="S1176" t="str">
        <f>IF(CompartenDetalle!G1176="","",IF(ISNUMBER(SEARCH("DOBLE GRADO",G1176)),"","1"))</f>
        <v/>
      </c>
      <c r="T1176" t="str">
        <f>IF(N1176=CompartenDetalle!N1176,"","*")</f>
        <v/>
      </c>
      <c r="U1176" t="str">
        <f>IF(O1176=CompartenDetalle!O1176,"","*")</f>
        <v/>
      </c>
      <c r="V1176" t="str">
        <f>IF(P1176=CompartenDetalle!P1176,"","*")</f>
        <v/>
      </c>
      <c r="W1176" t="str">
        <f>IF(Q1176=CompartenDetalle!Q1176,"","*")</f>
        <v/>
      </c>
      <c r="X1176" t="str">
        <f>IF(R1176=CompartenDetalle!R1176,"","*")</f>
        <v/>
      </c>
      <c r="Y1176" t="str">
        <f>IF(S1176=CompartenDetalle!S1176,"","*")</f>
        <v/>
      </c>
    </row>
  </sheetData>
  <autoFilter ref="K1:Y1176" xr:uid="{943BBF4D-00CD-4D69-A80D-E06555EC31C6}">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6923-1B29-4CEE-A5DE-F33FC37C1B09}">
  <dimension ref="A1:H386"/>
  <sheetViews>
    <sheetView workbookViewId="0"/>
  </sheetViews>
  <sheetFormatPr defaultColWidth="11.42578125" defaultRowHeight="15"/>
  <cols>
    <col min="2" max="2" width="52.5703125" customWidth="1"/>
    <col min="5" max="5" width="56" customWidth="1"/>
  </cols>
  <sheetData>
    <row r="1" spans="1:8">
      <c r="A1" t="s">
        <v>252</v>
      </c>
      <c r="B1" t="s">
        <v>253</v>
      </c>
      <c r="C1" t="s">
        <v>254</v>
      </c>
      <c r="D1" t="s">
        <v>255</v>
      </c>
      <c r="E1" t="s">
        <v>256</v>
      </c>
      <c r="F1" t="s">
        <v>257</v>
      </c>
      <c r="G1" t="s">
        <v>258</v>
      </c>
      <c r="H1" t="s">
        <v>259</v>
      </c>
    </row>
    <row r="2" spans="1:8">
      <c r="A2">
        <v>2028</v>
      </c>
      <c r="B2" t="s">
        <v>23</v>
      </c>
      <c r="C2">
        <v>2</v>
      </c>
      <c r="D2">
        <v>2028012</v>
      </c>
      <c r="E2" t="s">
        <v>26</v>
      </c>
      <c r="F2">
        <v>1</v>
      </c>
      <c r="G2">
        <v>1</v>
      </c>
      <c r="H2">
        <v>0</v>
      </c>
    </row>
    <row r="3" spans="1:8">
      <c r="A3">
        <v>2028</v>
      </c>
      <c r="B3" t="s">
        <v>23</v>
      </c>
      <c r="C3">
        <v>4</v>
      </c>
      <c r="D3">
        <v>2028035</v>
      </c>
      <c r="E3" t="s">
        <v>43</v>
      </c>
      <c r="F3">
        <v>2</v>
      </c>
      <c r="G3">
        <v>1</v>
      </c>
      <c r="H3">
        <v>1</v>
      </c>
    </row>
    <row r="4" spans="1:8">
      <c r="A4">
        <v>2028</v>
      </c>
      <c r="B4" t="s">
        <v>23</v>
      </c>
      <c r="C4">
        <v>4</v>
      </c>
      <c r="D4">
        <v>2028036</v>
      </c>
      <c r="E4" t="s">
        <v>44</v>
      </c>
      <c r="F4">
        <v>10</v>
      </c>
      <c r="G4">
        <v>5</v>
      </c>
      <c r="H4">
        <v>5</v>
      </c>
    </row>
    <row r="5" spans="1:8">
      <c r="A5">
        <v>2028</v>
      </c>
      <c r="B5" t="s">
        <v>23</v>
      </c>
      <c r="C5">
        <v>4</v>
      </c>
      <c r="D5">
        <v>2028037</v>
      </c>
      <c r="E5" t="s">
        <v>45</v>
      </c>
      <c r="F5">
        <v>3</v>
      </c>
      <c r="G5">
        <v>2</v>
      </c>
      <c r="H5">
        <v>1</v>
      </c>
    </row>
    <row r="6" spans="1:8">
      <c r="A6">
        <v>2032</v>
      </c>
      <c r="B6" t="s">
        <v>47</v>
      </c>
      <c r="C6">
        <v>1</v>
      </c>
      <c r="D6">
        <v>2032001</v>
      </c>
      <c r="E6" t="s">
        <v>48</v>
      </c>
      <c r="F6">
        <v>53</v>
      </c>
      <c r="G6">
        <v>9</v>
      </c>
      <c r="H6">
        <v>44</v>
      </c>
    </row>
    <row r="7" spans="1:8">
      <c r="A7">
        <v>2032</v>
      </c>
      <c r="B7" t="s">
        <v>47</v>
      </c>
      <c r="C7">
        <v>1</v>
      </c>
      <c r="D7">
        <v>2032002</v>
      </c>
      <c r="E7" t="s">
        <v>50</v>
      </c>
      <c r="F7">
        <v>71</v>
      </c>
      <c r="G7">
        <v>10</v>
      </c>
      <c r="H7">
        <v>61</v>
      </c>
    </row>
    <row r="8" spans="1:8">
      <c r="A8">
        <v>2032</v>
      </c>
      <c r="B8" t="s">
        <v>47</v>
      </c>
      <c r="C8">
        <v>1</v>
      </c>
      <c r="D8">
        <v>2032003</v>
      </c>
      <c r="E8" t="s">
        <v>52</v>
      </c>
      <c r="F8">
        <v>65</v>
      </c>
      <c r="G8">
        <v>10</v>
      </c>
      <c r="H8">
        <v>55</v>
      </c>
    </row>
    <row r="9" spans="1:8">
      <c r="A9">
        <v>2032</v>
      </c>
      <c r="B9" t="s">
        <v>47</v>
      </c>
      <c r="C9">
        <v>1</v>
      </c>
      <c r="D9">
        <v>2032004</v>
      </c>
      <c r="E9" t="s">
        <v>53</v>
      </c>
      <c r="F9">
        <v>63</v>
      </c>
      <c r="G9">
        <v>12</v>
      </c>
      <c r="H9">
        <v>51</v>
      </c>
    </row>
    <row r="10" spans="1:8">
      <c r="A10">
        <v>2032</v>
      </c>
      <c r="B10" t="s">
        <v>47</v>
      </c>
      <c r="C10">
        <v>1</v>
      </c>
      <c r="D10">
        <v>2032006</v>
      </c>
      <c r="E10" t="s">
        <v>54</v>
      </c>
      <c r="F10">
        <v>82</v>
      </c>
      <c r="G10">
        <v>14</v>
      </c>
      <c r="H10">
        <v>68</v>
      </c>
    </row>
    <row r="11" spans="1:8">
      <c r="A11">
        <v>2032</v>
      </c>
      <c r="B11" t="s">
        <v>47</v>
      </c>
      <c r="C11">
        <v>1</v>
      </c>
      <c r="D11">
        <v>2032007</v>
      </c>
      <c r="E11" t="s">
        <v>25</v>
      </c>
      <c r="F11">
        <v>83</v>
      </c>
      <c r="G11">
        <v>11</v>
      </c>
      <c r="H11">
        <v>72</v>
      </c>
    </row>
    <row r="12" spans="1:8">
      <c r="A12">
        <v>2032</v>
      </c>
      <c r="B12" t="s">
        <v>47</v>
      </c>
      <c r="C12">
        <v>1</v>
      </c>
      <c r="D12">
        <v>2032008</v>
      </c>
      <c r="E12" t="s">
        <v>55</v>
      </c>
      <c r="F12">
        <v>96</v>
      </c>
      <c r="G12">
        <v>16</v>
      </c>
      <c r="H12">
        <v>80</v>
      </c>
    </row>
    <row r="13" spans="1:8">
      <c r="A13">
        <v>2032</v>
      </c>
      <c r="B13" t="s">
        <v>47</v>
      </c>
      <c r="C13">
        <v>1</v>
      </c>
      <c r="D13">
        <v>2032009</v>
      </c>
      <c r="E13" t="s">
        <v>56</v>
      </c>
      <c r="F13">
        <v>55</v>
      </c>
      <c r="G13">
        <v>6</v>
      </c>
      <c r="H13">
        <v>49</v>
      </c>
    </row>
    <row r="14" spans="1:8">
      <c r="A14">
        <v>2032</v>
      </c>
      <c r="B14" t="s">
        <v>47</v>
      </c>
      <c r="C14">
        <v>1</v>
      </c>
      <c r="D14">
        <v>2032010</v>
      </c>
      <c r="E14" t="s">
        <v>57</v>
      </c>
      <c r="F14">
        <v>61</v>
      </c>
      <c r="G14">
        <v>7</v>
      </c>
      <c r="H14">
        <v>54</v>
      </c>
    </row>
    <row r="15" spans="1:8">
      <c r="A15">
        <v>2032</v>
      </c>
      <c r="B15" t="s">
        <v>47</v>
      </c>
      <c r="C15">
        <v>1</v>
      </c>
      <c r="D15">
        <v>2032011</v>
      </c>
      <c r="E15" t="s">
        <v>58</v>
      </c>
      <c r="F15">
        <v>54</v>
      </c>
      <c r="G15">
        <v>8</v>
      </c>
      <c r="H15">
        <v>46</v>
      </c>
    </row>
    <row r="16" spans="1:8">
      <c r="A16">
        <v>2032</v>
      </c>
      <c r="B16" t="s">
        <v>47</v>
      </c>
      <c r="C16">
        <v>2</v>
      </c>
      <c r="D16">
        <v>2032005</v>
      </c>
      <c r="E16" t="s">
        <v>26</v>
      </c>
      <c r="F16">
        <v>21</v>
      </c>
      <c r="G16">
        <v>1</v>
      </c>
      <c r="H16">
        <v>20</v>
      </c>
    </row>
    <row r="17" spans="1:8">
      <c r="A17">
        <v>2032</v>
      </c>
      <c r="B17" t="s">
        <v>47</v>
      </c>
      <c r="C17">
        <v>2</v>
      </c>
      <c r="D17">
        <v>2032012</v>
      </c>
      <c r="E17" t="s">
        <v>59</v>
      </c>
      <c r="F17">
        <v>64</v>
      </c>
      <c r="G17">
        <v>11</v>
      </c>
      <c r="H17">
        <v>53</v>
      </c>
    </row>
    <row r="18" spans="1:8">
      <c r="A18">
        <v>2032</v>
      </c>
      <c r="B18" t="s">
        <v>47</v>
      </c>
      <c r="C18">
        <v>2</v>
      </c>
      <c r="D18">
        <v>2032013</v>
      </c>
      <c r="E18" t="s">
        <v>60</v>
      </c>
      <c r="F18">
        <v>81</v>
      </c>
      <c r="G18">
        <v>13</v>
      </c>
      <c r="H18">
        <v>68</v>
      </c>
    </row>
    <row r="19" spans="1:8">
      <c r="A19">
        <v>2032</v>
      </c>
      <c r="B19" t="s">
        <v>47</v>
      </c>
      <c r="C19">
        <v>2</v>
      </c>
      <c r="D19">
        <v>2032014</v>
      </c>
      <c r="E19" t="s">
        <v>61</v>
      </c>
      <c r="F19">
        <v>34</v>
      </c>
      <c r="G19">
        <v>5</v>
      </c>
      <c r="H19">
        <v>29</v>
      </c>
    </row>
    <row r="20" spans="1:8">
      <c r="A20">
        <v>2032</v>
      </c>
      <c r="B20" t="s">
        <v>47</v>
      </c>
      <c r="C20">
        <v>2</v>
      </c>
      <c r="D20">
        <v>2032015</v>
      </c>
      <c r="E20" t="s">
        <v>62</v>
      </c>
      <c r="F20">
        <v>59</v>
      </c>
      <c r="G20">
        <v>9</v>
      </c>
      <c r="H20">
        <v>50</v>
      </c>
    </row>
    <row r="21" spans="1:8">
      <c r="A21">
        <v>2032</v>
      </c>
      <c r="B21" t="s">
        <v>47</v>
      </c>
      <c r="C21">
        <v>2</v>
      </c>
      <c r="D21">
        <v>2032016</v>
      </c>
      <c r="E21" t="s">
        <v>63</v>
      </c>
      <c r="F21">
        <v>72</v>
      </c>
      <c r="G21">
        <v>12</v>
      </c>
      <c r="H21">
        <v>60</v>
      </c>
    </row>
    <row r="22" spans="1:8">
      <c r="A22">
        <v>2032</v>
      </c>
      <c r="B22" t="s">
        <v>47</v>
      </c>
      <c r="C22">
        <v>2</v>
      </c>
      <c r="D22">
        <v>2032017</v>
      </c>
      <c r="E22" t="s">
        <v>64</v>
      </c>
      <c r="F22">
        <v>73</v>
      </c>
      <c r="G22">
        <v>11</v>
      </c>
      <c r="H22">
        <v>62</v>
      </c>
    </row>
    <row r="23" spans="1:8">
      <c r="A23">
        <v>2032</v>
      </c>
      <c r="B23" t="s">
        <v>47</v>
      </c>
      <c r="C23">
        <v>2</v>
      </c>
      <c r="D23">
        <v>2032018</v>
      </c>
      <c r="E23" t="s">
        <v>65</v>
      </c>
      <c r="F23">
        <v>84</v>
      </c>
      <c r="G23">
        <v>13</v>
      </c>
      <c r="H23">
        <v>71</v>
      </c>
    </row>
    <row r="24" spans="1:8">
      <c r="A24">
        <v>2032</v>
      </c>
      <c r="B24" t="s">
        <v>47</v>
      </c>
      <c r="C24">
        <v>2</v>
      </c>
      <c r="D24">
        <v>2032019</v>
      </c>
      <c r="E24" t="s">
        <v>66</v>
      </c>
      <c r="F24">
        <v>73</v>
      </c>
      <c r="G24">
        <v>15</v>
      </c>
      <c r="H24">
        <v>58</v>
      </c>
    </row>
    <row r="25" spans="1:8">
      <c r="A25">
        <v>2032</v>
      </c>
      <c r="B25" t="s">
        <v>47</v>
      </c>
      <c r="C25">
        <v>2</v>
      </c>
      <c r="D25">
        <v>2032020</v>
      </c>
      <c r="E25" t="s">
        <v>67</v>
      </c>
      <c r="F25">
        <v>49</v>
      </c>
      <c r="G25">
        <v>8</v>
      </c>
      <c r="H25">
        <v>41</v>
      </c>
    </row>
    <row r="26" spans="1:8">
      <c r="A26">
        <v>2032</v>
      </c>
      <c r="B26" t="s">
        <v>47</v>
      </c>
      <c r="C26">
        <v>3</v>
      </c>
      <c r="D26">
        <v>2032021</v>
      </c>
      <c r="E26" t="s">
        <v>68</v>
      </c>
      <c r="F26">
        <v>62</v>
      </c>
      <c r="G26">
        <v>7</v>
      </c>
      <c r="H26">
        <v>55</v>
      </c>
    </row>
    <row r="27" spans="1:8">
      <c r="A27">
        <v>2032</v>
      </c>
      <c r="B27" t="s">
        <v>47</v>
      </c>
      <c r="C27">
        <v>3</v>
      </c>
      <c r="D27">
        <v>2032022</v>
      </c>
      <c r="E27" t="s">
        <v>69</v>
      </c>
      <c r="F27">
        <v>53</v>
      </c>
      <c r="G27">
        <v>5</v>
      </c>
      <c r="H27">
        <v>48</v>
      </c>
    </row>
    <row r="28" spans="1:8">
      <c r="A28">
        <v>2032</v>
      </c>
      <c r="B28" t="s">
        <v>47</v>
      </c>
      <c r="C28">
        <v>3</v>
      </c>
      <c r="D28">
        <v>2032023</v>
      </c>
      <c r="E28" t="s">
        <v>70</v>
      </c>
      <c r="F28">
        <v>56</v>
      </c>
      <c r="G28">
        <v>6</v>
      </c>
      <c r="H28">
        <v>50</v>
      </c>
    </row>
    <row r="29" spans="1:8">
      <c r="A29">
        <v>2032</v>
      </c>
      <c r="B29" t="s">
        <v>47</v>
      </c>
      <c r="C29">
        <v>3</v>
      </c>
      <c r="D29">
        <v>2032024</v>
      </c>
      <c r="E29" t="s">
        <v>71</v>
      </c>
      <c r="F29">
        <v>54</v>
      </c>
      <c r="G29">
        <v>6</v>
      </c>
      <c r="H29">
        <v>48</v>
      </c>
    </row>
    <row r="30" spans="1:8">
      <c r="A30">
        <v>2032</v>
      </c>
      <c r="B30" t="s">
        <v>47</v>
      </c>
      <c r="C30">
        <v>3</v>
      </c>
      <c r="D30">
        <v>2032025</v>
      </c>
      <c r="E30" t="s">
        <v>72</v>
      </c>
      <c r="F30">
        <v>59</v>
      </c>
      <c r="G30">
        <v>6</v>
      </c>
      <c r="H30">
        <v>53</v>
      </c>
    </row>
    <row r="31" spans="1:8">
      <c r="A31">
        <v>2032</v>
      </c>
      <c r="B31" t="s">
        <v>47</v>
      </c>
      <c r="C31">
        <v>3</v>
      </c>
      <c r="D31">
        <v>2032026</v>
      </c>
      <c r="E31" t="s">
        <v>73</v>
      </c>
      <c r="F31">
        <v>57</v>
      </c>
      <c r="G31">
        <v>6</v>
      </c>
      <c r="H31">
        <v>51</v>
      </c>
    </row>
    <row r="32" spans="1:8">
      <c r="A32">
        <v>2032</v>
      </c>
      <c r="B32" t="s">
        <v>47</v>
      </c>
      <c r="C32">
        <v>3</v>
      </c>
      <c r="D32">
        <v>2032027</v>
      </c>
      <c r="E32" t="s">
        <v>74</v>
      </c>
      <c r="F32">
        <v>59</v>
      </c>
      <c r="G32">
        <v>5</v>
      </c>
      <c r="H32">
        <v>54</v>
      </c>
    </row>
    <row r="33" spans="1:8">
      <c r="A33">
        <v>2032</v>
      </c>
      <c r="B33" t="s">
        <v>47</v>
      </c>
      <c r="C33">
        <v>3</v>
      </c>
      <c r="D33">
        <v>2032028</v>
      </c>
      <c r="E33" t="s">
        <v>75</v>
      </c>
      <c r="F33">
        <v>72</v>
      </c>
      <c r="G33">
        <v>5</v>
      </c>
      <c r="H33">
        <v>67</v>
      </c>
    </row>
    <row r="34" spans="1:8">
      <c r="A34">
        <v>2032</v>
      </c>
      <c r="B34" t="s">
        <v>47</v>
      </c>
      <c r="C34">
        <v>3</v>
      </c>
      <c r="D34">
        <v>2032029</v>
      </c>
      <c r="E34" t="s">
        <v>76</v>
      </c>
      <c r="F34">
        <v>22</v>
      </c>
      <c r="G34">
        <v>2</v>
      </c>
      <c r="H34">
        <v>20</v>
      </c>
    </row>
    <row r="35" spans="1:8">
      <c r="A35">
        <v>2032</v>
      </c>
      <c r="B35" t="s">
        <v>47</v>
      </c>
      <c r="C35">
        <v>3</v>
      </c>
      <c r="D35">
        <v>2032030</v>
      </c>
      <c r="E35" t="s">
        <v>77</v>
      </c>
      <c r="F35">
        <v>60</v>
      </c>
      <c r="G35">
        <v>3</v>
      </c>
      <c r="H35">
        <v>57</v>
      </c>
    </row>
    <row r="36" spans="1:8">
      <c r="A36">
        <v>2032</v>
      </c>
      <c r="B36" t="s">
        <v>47</v>
      </c>
      <c r="C36">
        <v>4</v>
      </c>
      <c r="D36">
        <v>2032031</v>
      </c>
      <c r="E36" t="s">
        <v>78</v>
      </c>
      <c r="F36">
        <v>51</v>
      </c>
      <c r="G36">
        <v>10</v>
      </c>
      <c r="H36">
        <v>41</v>
      </c>
    </row>
    <row r="37" spans="1:8">
      <c r="A37">
        <v>2032</v>
      </c>
      <c r="B37" t="s">
        <v>47</v>
      </c>
      <c r="C37">
        <v>4</v>
      </c>
      <c r="D37">
        <v>2032032</v>
      </c>
      <c r="E37" t="s">
        <v>80</v>
      </c>
      <c r="F37">
        <v>68</v>
      </c>
      <c r="G37">
        <v>10</v>
      </c>
      <c r="H37">
        <v>58</v>
      </c>
    </row>
    <row r="38" spans="1:8">
      <c r="A38">
        <v>2032</v>
      </c>
      <c r="B38" t="s">
        <v>47</v>
      </c>
      <c r="C38">
        <v>4</v>
      </c>
      <c r="D38">
        <v>2032033</v>
      </c>
      <c r="E38" t="s">
        <v>43</v>
      </c>
      <c r="F38">
        <v>33</v>
      </c>
      <c r="G38">
        <v>2</v>
      </c>
      <c r="H38">
        <v>31</v>
      </c>
    </row>
    <row r="39" spans="1:8">
      <c r="A39">
        <v>2032</v>
      </c>
      <c r="B39" t="s">
        <v>47</v>
      </c>
      <c r="C39">
        <v>4</v>
      </c>
      <c r="D39">
        <v>2032034</v>
      </c>
      <c r="E39" t="s">
        <v>82</v>
      </c>
      <c r="F39">
        <v>30</v>
      </c>
      <c r="G39">
        <v>5</v>
      </c>
      <c r="H39">
        <v>25</v>
      </c>
    </row>
    <row r="40" spans="1:8">
      <c r="A40">
        <v>2032</v>
      </c>
      <c r="B40" t="s">
        <v>47</v>
      </c>
      <c r="C40">
        <v>4</v>
      </c>
      <c r="D40">
        <v>2032035</v>
      </c>
      <c r="E40" t="s">
        <v>83</v>
      </c>
      <c r="F40">
        <v>7</v>
      </c>
      <c r="G40">
        <v>1</v>
      </c>
      <c r="H40">
        <v>6</v>
      </c>
    </row>
    <row r="41" spans="1:8">
      <c r="A41">
        <v>2032</v>
      </c>
      <c r="B41" t="s">
        <v>47</v>
      </c>
      <c r="C41">
        <v>4</v>
      </c>
      <c r="D41">
        <v>2032036</v>
      </c>
      <c r="E41" t="s">
        <v>45</v>
      </c>
      <c r="F41">
        <v>31</v>
      </c>
      <c r="G41">
        <v>2</v>
      </c>
      <c r="H41">
        <v>29</v>
      </c>
    </row>
    <row r="42" spans="1:8">
      <c r="A42">
        <v>2032</v>
      </c>
      <c r="B42" t="s">
        <v>47</v>
      </c>
      <c r="C42">
        <v>4</v>
      </c>
      <c r="D42">
        <v>2032037</v>
      </c>
      <c r="E42" t="s">
        <v>44</v>
      </c>
      <c r="F42">
        <v>64</v>
      </c>
      <c r="G42">
        <v>8</v>
      </c>
      <c r="H42">
        <v>56</v>
      </c>
    </row>
    <row r="43" spans="1:8">
      <c r="A43">
        <v>2032</v>
      </c>
      <c r="B43" t="s">
        <v>47</v>
      </c>
      <c r="C43">
        <v>4</v>
      </c>
      <c r="D43">
        <v>2032039</v>
      </c>
      <c r="E43" t="s">
        <v>84</v>
      </c>
      <c r="F43">
        <v>22</v>
      </c>
      <c r="G43">
        <v>3</v>
      </c>
      <c r="H43">
        <v>19</v>
      </c>
    </row>
    <row r="44" spans="1:8">
      <c r="A44">
        <v>2033</v>
      </c>
      <c r="B44" t="s">
        <v>81</v>
      </c>
      <c r="C44">
        <v>1</v>
      </c>
      <c r="D44">
        <v>2033001</v>
      </c>
      <c r="E44" t="s">
        <v>87</v>
      </c>
      <c r="F44">
        <v>50</v>
      </c>
      <c r="G44">
        <v>10</v>
      </c>
      <c r="H44">
        <v>40</v>
      </c>
    </row>
    <row r="45" spans="1:8">
      <c r="A45">
        <v>2033</v>
      </c>
      <c r="B45" t="s">
        <v>81</v>
      </c>
      <c r="C45">
        <v>1</v>
      </c>
      <c r="D45">
        <v>2033002</v>
      </c>
      <c r="E45" t="s">
        <v>89</v>
      </c>
      <c r="F45">
        <v>56</v>
      </c>
      <c r="G45">
        <v>10</v>
      </c>
      <c r="H45">
        <v>46</v>
      </c>
    </row>
    <row r="46" spans="1:8">
      <c r="A46">
        <v>2033</v>
      </c>
      <c r="B46" t="s">
        <v>81</v>
      </c>
      <c r="C46">
        <v>1</v>
      </c>
      <c r="D46">
        <v>2033003</v>
      </c>
      <c r="E46" t="s">
        <v>90</v>
      </c>
      <c r="F46">
        <v>74</v>
      </c>
      <c r="G46">
        <v>10</v>
      </c>
      <c r="H46">
        <v>64</v>
      </c>
    </row>
    <row r="47" spans="1:8">
      <c r="A47">
        <v>2033</v>
      </c>
      <c r="B47" t="s">
        <v>81</v>
      </c>
      <c r="C47">
        <v>1</v>
      </c>
      <c r="D47">
        <v>2033004</v>
      </c>
      <c r="E47" t="s">
        <v>53</v>
      </c>
      <c r="F47">
        <v>48</v>
      </c>
      <c r="G47">
        <v>9</v>
      </c>
      <c r="H47">
        <v>39</v>
      </c>
    </row>
    <row r="48" spans="1:8">
      <c r="A48">
        <v>2033</v>
      </c>
      <c r="B48" t="s">
        <v>81</v>
      </c>
      <c r="C48">
        <v>1</v>
      </c>
      <c r="D48">
        <v>2033006</v>
      </c>
      <c r="E48" t="s">
        <v>25</v>
      </c>
      <c r="F48">
        <v>57</v>
      </c>
      <c r="G48">
        <v>12</v>
      </c>
      <c r="H48">
        <v>45</v>
      </c>
    </row>
    <row r="49" spans="1:8">
      <c r="A49">
        <v>2033</v>
      </c>
      <c r="B49" t="s">
        <v>81</v>
      </c>
      <c r="C49">
        <v>1</v>
      </c>
      <c r="D49">
        <v>2033007</v>
      </c>
      <c r="E49" t="s">
        <v>61</v>
      </c>
      <c r="F49">
        <v>45</v>
      </c>
      <c r="G49">
        <v>10</v>
      </c>
      <c r="H49">
        <v>35</v>
      </c>
    </row>
    <row r="50" spans="1:8">
      <c r="A50">
        <v>2033</v>
      </c>
      <c r="B50" t="s">
        <v>81</v>
      </c>
      <c r="C50">
        <v>1</v>
      </c>
      <c r="D50">
        <v>2033008</v>
      </c>
      <c r="E50" t="s">
        <v>55</v>
      </c>
      <c r="F50">
        <v>68</v>
      </c>
      <c r="G50">
        <v>12</v>
      </c>
      <c r="H50">
        <v>56</v>
      </c>
    </row>
    <row r="51" spans="1:8">
      <c r="A51">
        <v>2033</v>
      </c>
      <c r="B51" t="s">
        <v>81</v>
      </c>
      <c r="C51">
        <v>1</v>
      </c>
      <c r="D51">
        <v>2033009</v>
      </c>
      <c r="E51" t="s">
        <v>92</v>
      </c>
      <c r="F51">
        <v>58</v>
      </c>
      <c r="G51">
        <v>10</v>
      </c>
      <c r="H51">
        <v>48</v>
      </c>
    </row>
    <row r="52" spans="1:8">
      <c r="A52">
        <v>2033</v>
      </c>
      <c r="B52" t="s">
        <v>81</v>
      </c>
      <c r="C52">
        <v>1</v>
      </c>
      <c r="D52">
        <v>2033010</v>
      </c>
      <c r="E52" t="s">
        <v>57</v>
      </c>
      <c r="F52">
        <v>35</v>
      </c>
      <c r="G52">
        <v>7</v>
      </c>
      <c r="H52">
        <v>28</v>
      </c>
    </row>
    <row r="53" spans="1:8">
      <c r="A53">
        <v>2033</v>
      </c>
      <c r="B53" t="s">
        <v>81</v>
      </c>
      <c r="C53">
        <v>1</v>
      </c>
      <c r="D53">
        <v>2033011</v>
      </c>
      <c r="E53" t="s">
        <v>58</v>
      </c>
      <c r="F53">
        <v>34</v>
      </c>
      <c r="G53">
        <v>7</v>
      </c>
      <c r="H53">
        <v>27</v>
      </c>
    </row>
    <row r="54" spans="1:8">
      <c r="A54">
        <v>2033</v>
      </c>
      <c r="B54" t="s">
        <v>81</v>
      </c>
      <c r="C54">
        <v>2</v>
      </c>
      <c r="D54">
        <v>2033005</v>
      </c>
      <c r="E54" t="s">
        <v>26</v>
      </c>
      <c r="F54">
        <v>18</v>
      </c>
      <c r="G54">
        <v>2</v>
      </c>
      <c r="H54">
        <v>16</v>
      </c>
    </row>
    <row r="55" spans="1:8">
      <c r="A55">
        <v>2033</v>
      </c>
      <c r="B55" t="s">
        <v>81</v>
      </c>
      <c r="C55">
        <v>2</v>
      </c>
      <c r="D55">
        <v>2033012</v>
      </c>
      <c r="E55" t="s">
        <v>59</v>
      </c>
      <c r="F55">
        <v>51</v>
      </c>
      <c r="G55">
        <v>6</v>
      </c>
      <c r="H55">
        <v>45</v>
      </c>
    </row>
    <row r="56" spans="1:8">
      <c r="A56">
        <v>2033</v>
      </c>
      <c r="B56" t="s">
        <v>81</v>
      </c>
      <c r="C56">
        <v>2</v>
      </c>
      <c r="D56">
        <v>2033013</v>
      </c>
      <c r="E56" t="s">
        <v>54</v>
      </c>
      <c r="F56">
        <v>70</v>
      </c>
      <c r="G56">
        <v>9</v>
      </c>
      <c r="H56">
        <v>61</v>
      </c>
    </row>
    <row r="57" spans="1:8">
      <c r="A57">
        <v>2033</v>
      </c>
      <c r="B57" t="s">
        <v>81</v>
      </c>
      <c r="C57">
        <v>2</v>
      </c>
      <c r="D57">
        <v>2033014</v>
      </c>
      <c r="E57" t="s">
        <v>62</v>
      </c>
      <c r="F57">
        <v>40</v>
      </c>
      <c r="G57">
        <v>5</v>
      </c>
      <c r="H57">
        <v>35</v>
      </c>
    </row>
    <row r="58" spans="1:8">
      <c r="A58">
        <v>2033</v>
      </c>
      <c r="B58" t="s">
        <v>81</v>
      </c>
      <c r="C58">
        <v>2</v>
      </c>
      <c r="D58">
        <v>2033015</v>
      </c>
      <c r="E58" t="s">
        <v>94</v>
      </c>
      <c r="F58">
        <v>78</v>
      </c>
      <c r="G58">
        <v>15</v>
      </c>
      <c r="H58">
        <v>63</v>
      </c>
    </row>
    <row r="59" spans="1:8">
      <c r="A59">
        <v>2033</v>
      </c>
      <c r="B59" t="s">
        <v>81</v>
      </c>
      <c r="C59">
        <v>2</v>
      </c>
      <c r="D59">
        <v>2033016</v>
      </c>
      <c r="E59" t="s">
        <v>95</v>
      </c>
      <c r="F59">
        <v>68</v>
      </c>
      <c r="G59">
        <v>10</v>
      </c>
      <c r="H59">
        <v>58</v>
      </c>
    </row>
    <row r="60" spans="1:8">
      <c r="A60">
        <v>2033</v>
      </c>
      <c r="B60" t="s">
        <v>81</v>
      </c>
      <c r="C60">
        <v>2</v>
      </c>
      <c r="D60">
        <v>2033017</v>
      </c>
      <c r="E60" t="s">
        <v>64</v>
      </c>
      <c r="F60">
        <v>33</v>
      </c>
      <c r="G60">
        <v>3</v>
      </c>
      <c r="H60">
        <v>30</v>
      </c>
    </row>
    <row r="61" spans="1:8">
      <c r="A61">
        <v>2033</v>
      </c>
      <c r="B61" t="s">
        <v>81</v>
      </c>
      <c r="C61">
        <v>2</v>
      </c>
      <c r="D61">
        <v>2033018</v>
      </c>
      <c r="E61" t="s">
        <v>65</v>
      </c>
      <c r="F61">
        <v>38</v>
      </c>
      <c r="G61">
        <v>4</v>
      </c>
      <c r="H61">
        <v>34</v>
      </c>
    </row>
    <row r="62" spans="1:8">
      <c r="A62">
        <v>2033</v>
      </c>
      <c r="B62" t="s">
        <v>81</v>
      </c>
      <c r="C62">
        <v>2</v>
      </c>
      <c r="D62">
        <v>2033019</v>
      </c>
      <c r="E62" t="s">
        <v>32</v>
      </c>
      <c r="F62">
        <v>72</v>
      </c>
      <c r="G62">
        <v>10</v>
      </c>
      <c r="H62">
        <v>62</v>
      </c>
    </row>
    <row r="63" spans="1:8">
      <c r="A63">
        <v>2033</v>
      </c>
      <c r="B63" t="s">
        <v>81</v>
      </c>
      <c r="C63">
        <v>2</v>
      </c>
      <c r="D63">
        <v>2033020</v>
      </c>
      <c r="E63" t="s">
        <v>96</v>
      </c>
      <c r="F63">
        <v>44</v>
      </c>
      <c r="G63">
        <v>7</v>
      </c>
      <c r="H63">
        <v>37</v>
      </c>
    </row>
    <row r="64" spans="1:8">
      <c r="A64">
        <v>2033</v>
      </c>
      <c r="B64" t="s">
        <v>81</v>
      </c>
      <c r="C64">
        <v>3</v>
      </c>
      <c r="D64">
        <v>2033021</v>
      </c>
      <c r="E64" t="s">
        <v>82</v>
      </c>
      <c r="F64">
        <v>71</v>
      </c>
      <c r="G64">
        <v>13</v>
      </c>
      <c r="H64">
        <v>58</v>
      </c>
    </row>
    <row r="65" spans="1:8">
      <c r="A65">
        <v>2033</v>
      </c>
      <c r="B65" t="s">
        <v>81</v>
      </c>
      <c r="C65">
        <v>3</v>
      </c>
      <c r="D65">
        <v>2033022</v>
      </c>
      <c r="E65" t="s">
        <v>71</v>
      </c>
      <c r="F65">
        <v>53</v>
      </c>
      <c r="G65">
        <v>9</v>
      </c>
      <c r="H65">
        <v>44</v>
      </c>
    </row>
    <row r="66" spans="1:8">
      <c r="A66">
        <v>2033</v>
      </c>
      <c r="B66" t="s">
        <v>81</v>
      </c>
      <c r="C66">
        <v>3</v>
      </c>
      <c r="D66">
        <v>2033023</v>
      </c>
      <c r="E66" t="s">
        <v>97</v>
      </c>
      <c r="F66">
        <v>104</v>
      </c>
      <c r="G66">
        <v>11</v>
      </c>
      <c r="H66">
        <v>93</v>
      </c>
    </row>
    <row r="67" spans="1:8">
      <c r="A67">
        <v>2033</v>
      </c>
      <c r="B67" t="s">
        <v>81</v>
      </c>
      <c r="C67">
        <v>3</v>
      </c>
      <c r="D67">
        <v>2033024</v>
      </c>
      <c r="E67" t="s">
        <v>98</v>
      </c>
      <c r="F67">
        <v>152</v>
      </c>
      <c r="G67">
        <v>18</v>
      </c>
      <c r="H67">
        <v>134</v>
      </c>
    </row>
    <row r="68" spans="1:8">
      <c r="A68">
        <v>2033</v>
      </c>
      <c r="B68" t="s">
        <v>81</v>
      </c>
      <c r="C68">
        <v>3</v>
      </c>
      <c r="D68">
        <v>2033025</v>
      </c>
      <c r="E68" t="s">
        <v>66</v>
      </c>
      <c r="F68">
        <v>58</v>
      </c>
      <c r="G68">
        <v>10</v>
      </c>
      <c r="H68">
        <v>48</v>
      </c>
    </row>
    <row r="69" spans="1:8">
      <c r="A69">
        <v>2033</v>
      </c>
      <c r="B69" t="s">
        <v>81</v>
      </c>
      <c r="C69">
        <v>3</v>
      </c>
      <c r="D69">
        <v>2033026</v>
      </c>
      <c r="E69" t="s">
        <v>99</v>
      </c>
      <c r="F69">
        <v>65</v>
      </c>
      <c r="G69">
        <v>13</v>
      </c>
      <c r="H69">
        <v>52</v>
      </c>
    </row>
    <row r="70" spans="1:8">
      <c r="A70">
        <v>2033</v>
      </c>
      <c r="B70" t="s">
        <v>81</v>
      </c>
      <c r="C70">
        <v>3</v>
      </c>
      <c r="D70">
        <v>2033027</v>
      </c>
      <c r="E70" t="s">
        <v>100</v>
      </c>
      <c r="F70">
        <v>64</v>
      </c>
      <c r="G70">
        <v>11</v>
      </c>
      <c r="H70">
        <v>53</v>
      </c>
    </row>
    <row r="71" spans="1:8">
      <c r="A71">
        <v>2033</v>
      </c>
      <c r="B71" t="s">
        <v>81</v>
      </c>
      <c r="C71">
        <v>3</v>
      </c>
      <c r="D71">
        <v>2033028</v>
      </c>
      <c r="E71" t="s">
        <v>101</v>
      </c>
      <c r="F71">
        <v>80</v>
      </c>
      <c r="G71">
        <v>10</v>
      </c>
      <c r="H71">
        <v>70</v>
      </c>
    </row>
    <row r="72" spans="1:8">
      <c r="A72">
        <v>2033</v>
      </c>
      <c r="B72" t="s">
        <v>81</v>
      </c>
      <c r="C72">
        <v>3</v>
      </c>
      <c r="D72">
        <v>2033029</v>
      </c>
      <c r="E72" t="s">
        <v>102</v>
      </c>
      <c r="F72">
        <v>79</v>
      </c>
      <c r="G72">
        <v>11</v>
      </c>
      <c r="H72">
        <v>68</v>
      </c>
    </row>
    <row r="73" spans="1:8">
      <c r="A73">
        <v>2033</v>
      </c>
      <c r="B73" t="s">
        <v>81</v>
      </c>
      <c r="C73">
        <v>3</v>
      </c>
      <c r="D73">
        <v>2033030</v>
      </c>
      <c r="E73" t="s">
        <v>103</v>
      </c>
      <c r="F73">
        <v>96</v>
      </c>
      <c r="G73">
        <v>12</v>
      </c>
      <c r="H73">
        <v>84</v>
      </c>
    </row>
    <row r="74" spans="1:8">
      <c r="A74">
        <v>2033</v>
      </c>
      <c r="B74" t="s">
        <v>81</v>
      </c>
      <c r="C74">
        <v>4</v>
      </c>
      <c r="D74">
        <v>2033031</v>
      </c>
      <c r="E74" t="s">
        <v>104</v>
      </c>
      <c r="F74">
        <v>28</v>
      </c>
      <c r="G74">
        <v>3</v>
      </c>
      <c r="H74">
        <v>25</v>
      </c>
    </row>
    <row r="75" spans="1:8">
      <c r="A75">
        <v>2033</v>
      </c>
      <c r="B75" t="s">
        <v>81</v>
      </c>
      <c r="C75">
        <v>4</v>
      </c>
      <c r="D75">
        <v>2033032</v>
      </c>
      <c r="E75" t="s">
        <v>86</v>
      </c>
      <c r="F75">
        <v>35</v>
      </c>
      <c r="G75">
        <v>6</v>
      </c>
      <c r="H75">
        <v>29</v>
      </c>
    </row>
    <row r="76" spans="1:8">
      <c r="A76">
        <v>2033</v>
      </c>
      <c r="B76" t="s">
        <v>81</v>
      </c>
      <c r="C76">
        <v>4</v>
      </c>
      <c r="D76">
        <v>2033033</v>
      </c>
      <c r="E76" t="s">
        <v>43</v>
      </c>
      <c r="F76">
        <v>35</v>
      </c>
      <c r="G76">
        <v>5</v>
      </c>
      <c r="H76">
        <v>30</v>
      </c>
    </row>
    <row r="77" spans="1:8">
      <c r="A77">
        <v>2033</v>
      </c>
      <c r="B77" t="s">
        <v>81</v>
      </c>
      <c r="C77">
        <v>4</v>
      </c>
      <c r="D77">
        <v>2033034</v>
      </c>
      <c r="E77" t="s">
        <v>85</v>
      </c>
      <c r="F77">
        <v>9</v>
      </c>
      <c r="G77">
        <v>1</v>
      </c>
      <c r="H77">
        <v>8</v>
      </c>
    </row>
    <row r="78" spans="1:8">
      <c r="A78">
        <v>2033</v>
      </c>
      <c r="B78" t="s">
        <v>81</v>
      </c>
      <c r="C78">
        <v>4</v>
      </c>
      <c r="D78">
        <v>2033035</v>
      </c>
      <c r="E78" t="s">
        <v>105</v>
      </c>
      <c r="F78">
        <v>22</v>
      </c>
      <c r="G78">
        <v>1</v>
      </c>
      <c r="H78">
        <v>21</v>
      </c>
    </row>
    <row r="79" spans="1:8">
      <c r="A79">
        <v>2033</v>
      </c>
      <c r="B79" t="s">
        <v>81</v>
      </c>
      <c r="C79">
        <v>4</v>
      </c>
      <c r="D79">
        <v>2033036</v>
      </c>
      <c r="E79" t="s">
        <v>45</v>
      </c>
      <c r="F79">
        <v>27</v>
      </c>
      <c r="G79">
        <v>3</v>
      </c>
      <c r="H79">
        <v>24</v>
      </c>
    </row>
    <row r="80" spans="1:8">
      <c r="A80">
        <v>2033</v>
      </c>
      <c r="B80" t="s">
        <v>81</v>
      </c>
      <c r="C80">
        <v>4</v>
      </c>
      <c r="D80">
        <v>2033037</v>
      </c>
      <c r="E80" t="s">
        <v>44</v>
      </c>
      <c r="F80">
        <v>93</v>
      </c>
      <c r="G80">
        <v>13</v>
      </c>
      <c r="H80">
        <v>80</v>
      </c>
    </row>
    <row r="81" spans="1:8">
      <c r="A81">
        <v>2033</v>
      </c>
      <c r="B81" t="s">
        <v>81</v>
      </c>
      <c r="C81">
        <v>4</v>
      </c>
      <c r="D81">
        <v>2033039</v>
      </c>
      <c r="E81" t="s">
        <v>106</v>
      </c>
      <c r="F81">
        <v>9</v>
      </c>
      <c r="G81">
        <v>2</v>
      </c>
      <c r="H81">
        <v>7</v>
      </c>
    </row>
    <row r="82" spans="1:8">
      <c r="A82">
        <v>2034</v>
      </c>
      <c r="B82" t="s">
        <v>79</v>
      </c>
      <c r="C82">
        <v>1</v>
      </c>
      <c r="D82">
        <v>2034001</v>
      </c>
      <c r="E82" t="s">
        <v>87</v>
      </c>
      <c r="F82">
        <v>65</v>
      </c>
      <c r="G82">
        <v>5</v>
      </c>
      <c r="H82">
        <v>60</v>
      </c>
    </row>
    <row r="83" spans="1:8">
      <c r="A83">
        <v>2034</v>
      </c>
      <c r="B83" t="s">
        <v>79</v>
      </c>
      <c r="C83">
        <v>1</v>
      </c>
      <c r="D83">
        <v>2034002</v>
      </c>
      <c r="E83" t="s">
        <v>89</v>
      </c>
      <c r="F83">
        <v>58</v>
      </c>
      <c r="G83">
        <v>3</v>
      </c>
      <c r="H83">
        <v>55</v>
      </c>
    </row>
    <row r="84" spans="1:8">
      <c r="A84">
        <v>2034</v>
      </c>
      <c r="B84" t="s">
        <v>79</v>
      </c>
      <c r="C84">
        <v>1</v>
      </c>
      <c r="D84">
        <v>2034003</v>
      </c>
      <c r="E84" t="s">
        <v>90</v>
      </c>
      <c r="F84">
        <v>104</v>
      </c>
      <c r="G84">
        <v>15</v>
      </c>
      <c r="H84">
        <v>89</v>
      </c>
    </row>
    <row r="85" spans="1:8">
      <c r="A85">
        <v>2034</v>
      </c>
      <c r="B85" t="s">
        <v>79</v>
      </c>
      <c r="C85">
        <v>1</v>
      </c>
      <c r="D85">
        <v>2034004</v>
      </c>
      <c r="E85" t="s">
        <v>53</v>
      </c>
      <c r="F85">
        <v>73</v>
      </c>
      <c r="G85">
        <v>11</v>
      </c>
      <c r="H85">
        <v>62</v>
      </c>
    </row>
    <row r="86" spans="1:8">
      <c r="A86">
        <v>2034</v>
      </c>
      <c r="B86" t="s">
        <v>79</v>
      </c>
      <c r="C86">
        <v>1</v>
      </c>
      <c r="D86">
        <v>2034006</v>
      </c>
      <c r="E86" t="s">
        <v>25</v>
      </c>
      <c r="F86">
        <v>75</v>
      </c>
      <c r="G86">
        <v>7</v>
      </c>
      <c r="H86">
        <v>68</v>
      </c>
    </row>
    <row r="87" spans="1:8">
      <c r="A87">
        <v>2034</v>
      </c>
      <c r="B87" t="s">
        <v>79</v>
      </c>
      <c r="C87">
        <v>1</v>
      </c>
      <c r="D87">
        <v>2034007</v>
      </c>
      <c r="E87" t="s">
        <v>61</v>
      </c>
      <c r="F87">
        <v>59</v>
      </c>
      <c r="G87">
        <v>6</v>
      </c>
      <c r="H87">
        <v>53</v>
      </c>
    </row>
    <row r="88" spans="1:8">
      <c r="A88">
        <v>2034</v>
      </c>
      <c r="B88" t="s">
        <v>79</v>
      </c>
      <c r="C88">
        <v>1</v>
      </c>
      <c r="D88">
        <v>2034008</v>
      </c>
      <c r="E88" t="s">
        <v>55</v>
      </c>
      <c r="F88">
        <v>137</v>
      </c>
      <c r="G88">
        <v>21</v>
      </c>
      <c r="H88">
        <v>116</v>
      </c>
    </row>
    <row r="89" spans="1:8">
      <c r="A89">
        <v>2034</v>
      </c>
      <c r="B89" t="s">
        <v>79</v>
      </c>
      <c r="C89">
        <v>1</v>
      </c>
      <c r="D89">
        <v>2034009</v>
      </c>
      <c r="E89" t="s">
        <v>108</v>
      </c>
      <c r="F89">
        <v>58</v>
      </c>
      <c r="G89">
        <v>5</v>
      </c>
      <c r="H89">
        <v>53</v>
      </c>
    </row>
    <row r="90" spans="1:8">
      <c r="A90">
        <v>2034</v>
      </c>
      <c r="B90" t="s">
        <v>79</v>
      </c>
      <c r="C90">
        <v>1</v>
      </c>
      <c r="D90">
        <v>2034010</v>
      </c>
      <c r="E90" t="s">
        <v>57</v>
      </c>
      <c r="F90">
        <v>56</v>
      </c>
      <c r="G90">
        <v>2</v>
      </c>
      <c r="H90">
        <v>54</v>
      </c>
    </row>
    <row r="91" spans="1:8">
      <c r="A91">
        <v>2034</v>
      </c>
      <c r="B91" t="s">
        <v>79</v>
      </c>
      <c r="C91">
        <v>1</v>
      </c>
      <c r="D91">
        <v>2034011</v>
      </c>
      <c r="E91" t="s">
        <v>58</v>
      </c>
      <c r="F91">
        <v>59</v>
      </c>
      <c r="G91">
        <v>3</v>
      </c>
      <c r="H91">
        <v>56</v>
      </c>
    </row>
    <row r="92" spans="1:8">
      <c r="A92">
        <v>2034</v>
      </c>
      <c r="B92" t="s">
        <v>79</v>
      </c>
      <c r="C92">
        <v>2</v>
      </c>
      <c r="D92">
        <v>2034005</v>
      </c>
      <c r="E92" t="s">
        <v>26</v>
      </c>
      <c r="F92">
        <v>28</v>
      </c>
      <c r="G92">
        <v>4</v>
      </c>
      <c r="H92">
        <v>24</v>
      </c>
    </row>
    <row r="93" spans="1:8">
      <c r="A93">
        <v>2034</v>
      </c>
      <c r="B93" t="s">
        <v>79</v>
      </c>
      <c r="C93">
        <v>2</v>
      </c>
      <c r="D93">
        <v>2034012</v>
      </c>
      <c r="E93" t="s">
        <v>59</v>
      </c>
      <c r="F93">
        <v>87</v>
      </c>
      <c r="G93">
        <v>19</v>
      </c>
      <c r="H93">
        <v>68</v>
      </c>
    </row>
    <row r="94" spans="1:8">
      <c r="A94">
        <v>2034</v>
      </c>
      <c r="B94" t="s">
        <v>79</v>
      </c>
      <c r="C94">
        <v>2</v>
      </c>
      <c r="D94">
        <v>2034013</v>
      </c>
      <c r="E94" t="s">
        <v>110</v>
      </c>
      <c r="F94">
        <v>78</v>
      </c>
      <c r="G94">
        <v>13</v>
      </c>
      <c r="H94">
        <v>65</v>
      </c>
    </row>
    <row r="95" spans="1:8">
      <c r="A95">
        <v>2034</v>
      </c>
      <c r="B95" t="s">
        <v>79</v>
      </c>
      <c r="C95">
        <v>2</v>
      </c>
      <c r="D95">
        <v>2034014</v>
      </c>
      <c r="E95" t="s">
        <v>62</v>
      </c>
      <c r="F95">
        <v>71</v>
      </c>
      <c r="G95">
        <v>17</v>
      </c>
      <c r="H95">
        <v>54</v>
      </c>
    </row>
    <row r="96" spans="1:8">
      <c r="A96">
        <v>2034</v>
      </c>
      <c r="B96" t="s">
        <v>79</v>
      </c>
      <c r="C96">
        <v>2</v>
      </c>
      <c r="D96">
        <v>2034015</v>
      </c>
      <c r="E96" t="s">
        <v>111</v>
      </c>
      <c r="F96">
        <v>76</v>
      </c>
      <c r="G96">
        <v>18</v>
      </c>
      <c r="H96">
        <v>58</v>
      </c>
    </row>
    <row r="97" spans="1:8">
      <c r="A97">
        <v>2034</v>
      </c>
      <c r="B97" t="s">
        <v>79</v>
      </c>
      <c r="C97">
        <v>2</v>
      </c>
      <c r="D97">
        <v>2034016</v>
      </c>
      <c r="E97" t="s">
        <v>112</v>
      </c>
      <c r="F97">
        <v>58</v>
      </c>
      <c r="G97">
        <v>15</v>
      </c>
      <c r="H97">
        <v>43</v>
      </c>
    </row>
    <row r="98" spans="1:8">
      <c r="A98">
        <v>2034</v>
      </c>
      <c r="B98" t="s">
        <v>79</v>
      </c>
      <c r="C98">
        <v>2</v>
      </c>
      <c r="D98">
        <v>2034017</v>
      </c>
      <c r="E98" t="s">
        <v>64</v>
      </c>
      <c r="F98">
        <v>61</v>
      </c>
      <c r="G98">
        <v>14</v>
      </c>
      <c r="H98">
        <v>47</v>
      </c>
    </row>
    <row r="99" spans="1:8">
      <c r="A99">
        <v>2034</v>
      </c>
      <c r="B99" t="s">
        <v>79</v>
      </c>
      <c r="C99">
        <v>2</v>
      </c>
      <c r="D99">
        <v>2034018</v>
      </c>
      <c r="E99" t="s">
        <v>65</v>
      </c>
      <c r="F99">
        <v>69</v>
      </c>
      <c r="G99">
        <v>14</v>
      </c>
      <c r="H99">
        <v>55</v>
      </c>
    </row>
    <row r="100" spans="1:8">
      <c r="A100">
        <v>2034</v>
      </c>
      <c r="B100" t="s">
        <v>79</v>
      </c>
      <c r="C100">
        <v>2</v>
      </c>
      <c r="D100">
        <v>2034019</v>
      </c>
      <c r="E100" t="s">
        <v>32</v>
      </c>
      <c r="F100">
        <v>94</v>
      </c>
      <c r="G100">
        <v>14</v>
      </c>
      <c r="H100">
        <v>80</v>
      </c>
    </row>
    <row r="101" spans="1:8">
      <c r="A101">
        <v>2034</v>
      </c>
      <c r="B101" t="s">
        <v>79</v>
      </c>
      <c r="C101">
        <v>2</v>
      </c>
      <c r="D101">
        <v>2034020</v>
      </c>
      <c r="E101" t="s">
        <v>113</v>
      </c>
      <c r="F101">
        <v>67</v>
      </c>
      <c r="G101">
        <v>14</v>
      </c>
      <c r="H101">
        <v>53</v>
      </c>
    </row>
    <row r="102" spans="1:8">
      <c r="A102">
        <v>2034</v>
      </c>
      <c r="B102" t="s">
        <v>79</v>
      </c>
      <c r="C102">
        <v>3</v>
      </c>
      <c r="D102">
        <v>2034021</v>
      </c>
      <c r="E102" t="s">
        <v>114</v>
      </c>
      <c r="F102">
        <v>65</v>
      </c>
      <c r="G102">
        <v>14</v>
      </c>
      <c r="H102">
        <v>51</v>
      </c>
    </row>
    <row r="103" spans="1:8">
      <c r="A103">
        <v>2034</v>
      </c>
      <c r="B103" t="s">
        <v>79</v>
      </c>
      <c r="C103">
        <v>3</v>
      </c>
      <c r="D103">
        <v>2034022</v>
      </c>
      <c r="E103" t="s">
        <v>115</v>
      </c>
      <c r="F103">
        <v>75</v>
      </c>
      <c r="G103">
        <v>13</v>
      </c>
      <c r="H103">
        <v>62</v>
      </c>
    </row>
    <row r="104" spans="1:8">
      <c r="A104">
        <v>2034</v>
      </c>
      <c r="B104" t="s">
        <v>79</v>
      </c>
      <c r="C104">
        <v>3</v>
      </c>
      <c r="D104">
        <v>2034023</v>
      </c>
      <c r="E104" t="s">
        <v>116</v>
      </c>
      <c r="F104">
        <v>74</v>
      </c>
      <c r="G104">
        <v>12</v>
      </c>
      <c r="H104">
        <v>62</v>
      </c>
    </row>
    <row r="105" spans="1:8">
      <c r="A105">
        <v>2034</v>
      </c>
      <c r="B105" t="s">
        <v>79</v>
      </c>
      <c r="C105">
        <v>3</v>
      </c>
      <c r="D105">
        <v>2034024</v>
      </c>
      <c r="E105" t="s">
        <v>117</v>
      </c>
      <c r="F105">
        <v>81</v>
      </c>
      <c r="G105">
        <v>10</v>
      </c>
      <c r="H105">
        <v>71</v>
      </c>
    </row>
    <row r="106" spans="1:8">
      <c r="A106">
        <v>2034</v>
      </c>
      <c r="B106" t="s">
        <v>79</v>
      </c>
      <c r="C106">
        <v>3</v>
      </c>
      <c r="D106">
        <v>2034025</v>
      </c>
      <c r="E106" t="s">
        <v>66</v>
      </c>
      <c r="F106">
        <v>88</v>
      </c>
      <c r="G106">
        <v>16</v>
      </c>
      <c r="H106">
        <v>72</v>
      </c>
    </row>
    <row r="107" spans="1:8">
      <c r="A107">
        <v>2034</v>
      </c>
      <c r="B107" t="s">
        <v>79</v>
      </c>
      <c r="C107">
        <v>3</v>
      </c>
      <c r="D107">
        <v>2034026</v>
      </c>
      <c r="E107" t="s">
        <v>118</v>
      </c>
      <c r="F107">
        <v>82</v>
      </c>
      <c r="G107">
        <v>14</v>
      </c>
      <c r="H107">
        <v>68</v>
      </c>
    </row>
    <row r="108" spans="1:8">
      <c r="A108">
        <v>2034</v>
      </c>
      <c r="B108" t="s">
        <v>79</v>
      </c>
      <c r="C108">
        <v>3</v>
      </c>
      <c r="D108">
        <v>2034027</v>
      </c>
      <c r="E108" t="s">
        <v>82</v>
      </c>
      <c r="F108">
        <v>75</v>
      </c>
      <c r="G108">
        <v>10</v>
      </c>
      <c r="H108">
        <v>65</v>
      </c>
    </row>
    <row r="109" spans="1:8">
      <c r="A109">
        <v>2034</v>
      </c>
      <c r="B109" t="s">
        <v>79</v>
      </c>
      <c r="C109">
        <v>3</v>
      </c>
      <c r="D109">
        <v>2034028</v>
      </c>
      <c r="E109" t="s">
        <v>119</v>
      </c>
      <c r="F109">
        <v>89</v>
      </c>
      <c r="G109">
        <v>15</v>
      </c>
      <c r="H109">
        <v>74</v>
      </c>
    </row>
    <row r="110" spans="1:8">
      <c r="A110">
        <v>2034</v>
      </c>
      <c r="B110" t="s">
        <v>79</v>
      </c>
      <c r="C110">
        <v>3</v>
      </c>
      <c r="D110">
        <v>2034029</v>
      </c>
      <c r="E110" t="s">
        <v>71</v>
      </c>
      <c r="F110">
        <v>57</v>
      </c>
      <c r="G110">
        <v>11</v>
      </c>
      <c r="H110">
        <v>46</v>
      </c>
    </row>
    <row r="111" spans="1:8">
      <c r="A111">
        <v>2034</v>
      </c>
      <c r="B111" t="s">
        <v>79</v>
      </c>
      <c r="C111">
        <v>3</v>
      </c>
      <c r="D111">
        <v>2034030</v>
      </c>
      <c r="E111" t="s">
        <v>120</v>
      </c>
      <c r="F111">
        <v>70</v>
      </c>
      <c r="G111">
        <v>13</v>
      </c>
      <c r="H111">
        <v>57</v>
      </c>
    </row>
    <row r="112" spans="1:8">
      <c r="A112">
        <v>2034</v>
      </c>
      <c r="B112" t="s">
        <v>79</v>
      </c>
      <c r="C112">
        <v>4</v>
      </c>
      <c r="D112">
        <v>2034031</v>
      </c>
      <c r="E112" t="s">
        <v>121</v>
      </c>
      <c r="F112">
        <v>37</v>
      </c>
      <c r="G112">
        <v>8</v>
      </c>
      <c r="H112">
        <v>29</v>
      </c>
    </row>
    <row r="113" spans="1:8">
      <c r="A113">
        <v>2034</v>
      </c>
      <c r="B113" t="s">
        <v>79</v>
      </c>
      <c r="C113">
        <v>4</v>
      </c>
      <c r="D113">
        <v>2034032</v>
      </c>
      <c r="E113" t="s">
        <v>122</v>
      </c>
      <c r="F113">
        <v>31</v>
      </c>
      <c r="G113">
        <v>3</v>
      </c>
      <c r="H113">
        <v>28</v>
      </c>
    </row>
    <row r="114" spans="1:8">
      <c r="A114">
        <v>2034</v>
      </c>
      <c r="B114" t="s">
        <v>79</v>
      </c>
      <c r="C114">
        <v>4</v>
      </c>
      <c r="D114">
        <v>2034033</v>
      </c>
      <c r="E114" t="s">
        <v>43</v>
      </c>
      <c r="F114">
        <v>58</v>
      </c>
      <c r="G114">
        <v>8</v>
      </c>
      <c r="H114">
        <v>50</v>
      </c>
    </row>
    <row r="115" spans="1:8">
      <c r="A115">
        <v>2034</v>
      </c>
      <c r="B115" t="s">
        <v>79</v>
      </c>
      <c r="C115">
        <v>4</v>
      </c>
      <c r="D115">
        <v>2034034</v>
      </c>
      <c r="E115" t="s">
        <v>123</v>
      </c>
      <c r="F115">
        <v>44</v>
      </c>
      <c r="G115">
        <v>10</v>
      </c>
      <c r="H115">
        <v>34</v>
      </c>
    </row>
    <row r="116" spans="1:8">
      <c r="A116">
        <v>2034</v>
      </c>
      <c r="B116" t="s">
        <v>79</v>
      </c>
      <c r="C116">
        <v>4</v>
      </c>
      <c r="D116">
        <v>2034035</v>
      </c>
      <c r="E116" t="s">
        <v>72</v>
      </c>
      <c r="F116">
        <v>30</v>
      </c>
      <c r="G116">
        <v>3</v>
      </c>
      <c r="H116">
        <v>27</v>
      </c>
    </row>
    <row r="117" spans="1:8">
      <c r="A117">
        <v>2034</v>
      </c>
      <c r="B117" t="s">
        <v>79</v>
      </c>
      <c r="C117">
        <v>4</v>
      </c>
      <c r="D117">
        <v>2034036</v>
      </c>
      <c r="E117" t="s">
        <v>45</v>
      </c>
      <c r="F117">
        <v>53</v>
      </c>
      <c r="G117">
        <v>8</v>
      </c>
      <c r="H117">
        <v>45</v>
      </c>
    </row>
    <row r="118" spans="1:8">
      <c r="A118">
        <v>2034</v>
      </c>
      <c r="B118" t="s">
        <v>79</v>
      </c>
      <c r="C118">
        <v>4</v>
      </c>
      <c r="D118">
        <v>2034037</v>
      </c>
      <c r="E118" t="s">
        <v>44</v>
      </c>
      <c r="F118">
        <v>92</v>
      </c>
      <c r="G118">
        <v>18</v>
      </c>
      <c r="H118">
        <v>74</v>
      </c>
    </row>
    <row r="119" spans="1:8">
      <c r="A119">
        <v>2034</v>
      </c>
      <c r="B119" t="s">
        <v>79</v>
      </c>
      <c r="C119">
        <v>4</v>
      </c>
      <c r="D119">
        <v>2034039</v>
      </c>
      <c r="E119" t="s">
        <v>124</v>
      </c>
      <c r="F119">
        <v>31</v>
      </c>
      <c r="G119">
        <v>6</v>
      </c>
      <c r="H119">
        <v>25</v>
      </c>
    </row>
    <row r="120" spans="1:8">
      <c r="A120">
        <v>2059</v>
      </c>
      <c r="B120" t="s">
        <v>125</v>
      </c>
      <c r="C120">
        <v>1</v>
      </c>
      <c r="D120">
        <v>2059001</v>
      </c>
      <c r="E120" t="s">
        <v>87</v>
      </c>
      <c r="F120">
        <v>85</v>
      </c>
      <c r="G120">
        <v>17</v>
      </c>
      <c r="H120">
        <v>68</v>
      </c>
    </row>
    <row r="121" spans="1:8">
      <c r="A121">
        <v>2059</v>
      </c>
      <c r="B121" t="s">
        <v>125</v>
      </c>
      <c r="C121">
        <v>1</v>
      </c>
      <c r="D121">
        <v>2059002</v>
      </c>
      <c r="E121" t="s">
        <v>89</v>
      </c>
      <c r="F121">
        <v>83</v>
      </c>
      <c r="G121">
        <v>20</v>
      </c>
      <c r="H121">
        <v>63</v>
      </c>
    </row>
    <row r="122" spans="1:8">
      <c r="A122">
        <v>2059</v>
      </c>
      <c r="B122" t="s">
        <v>125</v>
      </c>
      <c r="C122">
        <v>1</v>
      </c>
      <c r="D122">
        <v>2059003</v>
      </c>
      <c r="E122" t="s">
        <v>90</v>
      </c>
      <c r="F122">
        <v>78</v>
      </c>
      <c r="G122">
        <v>17</v>
      </c>
      <c r="H122">
        <v>61</v>
      </c>
    </row>
    <row r="123" spans="1:8">
      <c r="A123">
        <v>2059</v>
      </c>
      <c r="B123" t="s">
        <v>125</v>
      </c>
      <c r="C123">
        <v>1</v>
      </c>
      <c r="D123">
        <v>2059004</v>
      </c>
      <c r="E123" t="s">
        <v>53</v>
      </c>
      <c r="F123">
        <v>106</v>
      </c>
      <c r="G123">
        <v>27</v>
      </c>
      <c r="H123">
        <v>79</v>
      </c>
    </row>
    <row r="124" spans="1:8">
      <c r="A124">
        <v>2059</v>
      </c>
      <c r="B124" t="s">
        <v>125</v>
      </c>
      <c r="C124">
        <v>1</v>
      </c>
      <c r="D124">
        <v>2059006</v>
      </c>
      <c r="E124" t="s">
        <v>25</v>
      </c>
      <c r="F124">
        <v>100</v>
      </c>
      <c r="G124">
        <v>20</v>
      </c>
      <c r="H124">
        <v>80</v>
      </c>
    </row>
    <row r="125" spans="1:8">
      <c r="A125">
        <v>2059</v>
      </c>
      <c r="B125" t="s">
        <v>125</v>
      </c>
      <c r="C125">
        <v>1</v>
      </c>
      <c r="D125">
        <v>2059007</v>
      </c>
      <c r="E125" t="s">
        <v>61</v>
      </c>
      <c r="F125">
        <v>41</v>
      </c>
      <c r="G125">
        <v>5</v>
      </c>
      <c r="H125">
        <v>36</v>
      </c>
    </row>
    <row r="126" spans="1:8">
      <c r="A126">
        <v>2059</v>
      </c>
      <c r="B126" t="s">
        <v>125</v>
      </c>
      <c r="C126">
        <v>1</v>
      </c>
      <c r="D126">
        <v>2059008</v>
      </c>
      <c r="E126" t="s">
        <v>55</v>
      </c>
      <c r="F126">
        <v>123</v>
      </c>
      <c r="G126">
        <v>29</v>
      </c>
      <c r="H126">
        <v>94</v>
      </c>
    </row>
    <row r="127" spans="1:8">
      <c r="A127">
        <v>2059</v>
      </c>
      <c r="B127" t="s">
        <v>125</v>
      </c>
      <c r="C127">
        <v>1</v>
      </c>
      <c r="D127">
        <v>2059009</v>
      </c>
      <c r="E127" t="s">
        <v>92</v>
      </c>
      <c r="F127">
        <v>75</v>
      </c>
      <c r="G127">
        <v>18</v>
      </c>
      <c r="H127">
        <v>57</v>
      </c>
    </row>
    <row r="128" spans="1:8">
      <c r="A128">
        <v>2059</v>
      </c>
      <c r="B128" t="s">
        <v>125</v>
      </c>
      <c r="C128">
        <v>1</v>
      </c>
      <c r="D128">
        <v>2059010</v>
      </c>
      <c r="E128" t="s">
        <v>57</v>
      </c>
      <c r="F128">
        <v>53</v>
      </c>
      <c r="G128">
        <v>9</v>
      </c>
      <c r="H128">
        <v>44</v>
      </c>
    </row>
    <row r="129" spans="1:8">
      <c r="A129">
        <v>2059</v>
      </c>
      <c r="B129" t="s">
        <v>125</v>
      </c>
      <c r="C129">
        <v>1</v>
      </c>
      <c r="D129">
        <v>2059011</v>
      </c>
      <c r="E129" t="s">
        <v>58</v>
      </c>
      <c r="F129">
        <v>58</v>
      </c>
      <c r="G129">
        <v>13</v>
      </c>
      <c r="H129">
        <v>45</v>
      </c>
    </row>
    <row r="130" spans="1:8">
      <c r="A130">
        <v>2059</v>
      </c>
      <c r="B130" t="s">
        <v>125</v>
      </c>
      <c r="C130">
        <v>2</v>
      </c>
      <c r="D130">
        <v>2059005</v>
      </c>
      <c r="E130" t="s">
        <v>26</v>
      </c>
      <c r="F130">
        <v>28</v>
      </c>
      <c r="G130">
        <v>4</v>
      </c>
      <c r="H130">
        <v>24</v>
      </c>
    </row>
    <row r="131" spans="1:8">
      <c r="A131">
        <v>2059</v>
      </c>
      <c r="B131" t="s">
        <v>125</v>
      </c>
      <c r="C131">
        <v>2</v>
      </c>
      <c r="D131">
        <v>2059012</v>
      </c>
      <c r="E131" t="s">
        <v>59</v>
      </c>
      <c r="F131">
        <v>81</v>
      </c>
      <c r="G131">
        <v>22</v>
      </c>
      <c r="H131">
        <v>59</v>
      </c>
    </row>
    <row r="132" spans="1:8">
      <c r="A132">
        <v>2059</v>
      </c>
      <c r="B132" t="s">
        <v>125</v>
      </c>
      <c r="C132">
        <v>2</v>
      </c>
      <c r="D132">
        <v>2059013</v>
      </c>
      <c r="E132" t="s">
        <v>54</v>
      </c>
      <c r="F132">
        <v>60</v>
      </c>
      <c r="G132">
        <v>13</v>
      </c>
      <c r="H132">
        <v>47</v>
      </c>
    </row>
    <row r="133" spans="1:8">
      <c r="A133">
        <v>2059</v>
      </c>
      <c r="B133" t="s">
        <v>125</v>
      </c>
      <c r="C133">
        <v>2</v>
      </c>
      <c r="D133">
        <v>2059014</v>
      </c>
      <c r="E133" t="s">
        <v>62</v>
      </c>
      <c r="F133">
        <v>59</v>
      </c>
      <c r="G133">
        <v>15</v>
      </c>
      <c r="H133">
        <v>44</v>
      </c>
    </row>
    <row r="134" spans="1:8">
      <c r="A134">
        <v>2059</v>
      </c>
      <c r="B134" t="s">
        <v>125</v>
      </c>
      <c r="C134">
        <v>2</v>
      </c>
      <c r="D134">
        <v>2059015</v>
      </c>
      <c r="E134" t="s">
        <v>94</v>
      </c>
      <c r="F134">
        <v>55</v>
      </c>
      <c r="G134">
        <v>16</v>
      </c>
      <c r="H134">
        <v>39</v>
      </c>
    </row>
    <row r="135" spans="1:8">
      <c r="A135">
        <v>2059</v>
      </c>
      <c r="B135" t="s">
        <v>125</v>
      </c>
      <c r="C135">
        <v>2</v>
      </c>
      <c r="D135">
        <v>2059016</v>
      </c>
      <c r="E135" t="s">
        <v>95</v>
      </c>
      <c r="F135">
        <v>73</v>
      </c>
      <c r="G135">
        <v>19</v>
      </c>
      <c r="H135">
        <v>54</v>
      </c>
    </row>
    <row r="136" spans="1:8">
      <c r="A136">
        <v>2059</v>
      </c>
      <c r="B136" t="s">
        <v>125</v>
      </c>
      <c r="C136">
        <v>2</v>
      </c>
      <c r="D136">
        <v>2059017</v>
      </c>
      <c r="E136" t="s">
        <v>64</v>
      </c>
      <c r="F136">
        <v>47</v>
      </c>
      <c r="G136">
        <v>9</v>
      </c>
      <c r="H136">
        <v>38</v>
      </c>
    </row>
    <row r="137" spans="1:8">
      <c r="A137">
        <v>2059</v>
      </c>
      <c r="B137" t="s">
        <v>125</v>
      </c>
      <c r="C137">
        <v>2</v>
      </c>
      <c r="D137">
        <v>2059018</v>
      </c>
      <c r="E137" t="s">
        <v>65</v>
      </c>
      <c r="F137">
        <v>51</v>
      </c>
      <c r="G137">
        <v>9</v>
      </c>
      <c r="H137">
        <v>42</v>
      </c>
    </row>
    <row r="138" spans="1:8">
      <c r="A138">
        <v>2059</v>
      </c>
      <c r="B138" t="s">
        <v>125</v>
      </c>
      <c r="C138">
        <v>2</v>
      </c>
      <c r="D138">
        <v>2059019</v>
      </c>
      <c r="E138" t="s">
        <v>32</v>
      </c>
      <c r="F138">
        <v>95</v>
      </c>
      <c r="G138">
        <v>28</v>
      </c>
      <c r="H138">
        <v>67</v>
      </c>
    </row>
    <row r="139" spans="1:8">
      <c r="A139">
        <v>2059</v>
      </c>
      <c r="B139" t="s">
        <v>125</v>
      </c>
      <c r="C139">
        <v>2</v>
      </c>
      <c r="D139">
        <v>2059020</v>
      </c>
      <c r="E139" t="s">
        <v>96</v>
      </c>
      <c r="F139">
        <v>73</v>
      </c>
      <c r="G139">
        <v>16</v>
      </c>
      <c r="H139">
        <v>57</v>
      </c>
    </row>
    <row r="140" spans="1:8">
      <c r="A140">
        <v>2059</v>
      </c>
      <c r="B140" t="s">
        <v>125</v>
      </c>
      <c r="C140">
        <v>3</v>
      </c>
      <c r="D140">
        <v>2059021</v>
      </c>
      <c r="E140" t="s">
        <v>82</v>
      </c>
      <c r="F140">
        <v>43</v>
      </c>
      <c r="G140">
        <v>14</v>
      </c>
      <c r="H140">
        <v>29</v>
      </c>
    </row>
    <row r="141" spans="1:8">
      <c r="A141">
        <v>2059</v>
      </c>
      <c r="B141" t="s">
        <v>125</v>
      </c>
      <c r="C141">
        <v>3</v>
      </c>
      <c r="D141">
        <v>2059022</v>
      </c>
      <c r="E141" t="s">
        <v>71</v>
      </c>
      <c r="F141">
        <v>52</v>
      </c>
      <c r="G141">
        <v>13</v>
      </c>
      <c r="H141">
        <v>39</v>
      </c>
    </row>
    <row r="142" spans="1:8">
      <c r="A142">
        <v>2059</v>
      </c>
      <c r="B142" t="s">
        <v>125</v>
      </c>
      <c r="C142">
        <v>3</v>
      </c>
      <c r="D142">
        <v>2059023</v>
      </c>
      <c r="E142" t="s">
        <v>97</v>
      </c>
      <c r="F142">
        <v>85</v>
      </c>
      <c r="G142">
        <v>21</v>
      </c>
      <c r="H142">
        <v>64</v>
      </c>
    </row>
    <row r="143" spans="1:8">
      <c r="A143">
        <v>2059</v>
      </c>
      <c r="B143" t="s">
        <v>125</v>
      </c>
      <c r="C143">
        <v>3</v>
      </c>
      <c r="D143">
        <v>2059024</v>
      </c>
      <c r="E143" t="s">
        <v>98</v>
      </c>
      <c r="F143">
        <v>73</v>
      </c>
      <c r="G143">
        <v>17</v>
      </c>
      <c r="H143">
        <v>56</v>
      </c>
    </row>
    <row r="144" spans="1:8">
      <c r="A144">
        <v>2059</v>
      </c>
      <c r="B144" t="s">
        <v>125</v>
      </c>
      <c r="C144">
        <v>3</v>
      </c>
      <c r="D144">
        <v>2059025</v>
      </c>
      <c r="E144" t="s">
        <v>66</v>
      </c>
      <c r="F144">
        <v>82</v>
      </c>
      <c r="G144">
        <v>21</v>
      </c>
      <c r="H144">
        <v>61</v>
      </c>
    </row>
    <row r="145" spans="1:8">
      <c r="A145">
        <v>2059</v>
      </c>
      <c r="B145" t="s">
        <v>125</v>
      </c>
      <c r="C145">
        <v>3</v>
      </c>
      <c r="D145">
        <v>2059026</v>
      </c>
      <c r="E145" t="s">
        <v>99</v>
      </c>
      <c r="F145">
        <v>31</v>
      </c>
      <c r="G145">
        <v>5</v>
      </c>
      <c r="H145">
        <v>26</v>
      </c>
    </row>
    <row r="146" spans="1:8">
      <c r="A146">
        <v>2059</v>
      </c>
      <c r="B146" t="s">
        <v>125</v>
      </c>
      <c r="C146">
        <v>3</v>
      </c>
      <c r="D146">
        <v>2059027</v>
      </c>
      <c r="E146" t="s">
        <v>100</v>
      </c>
      <c r="F146">
        <v>55</v>
      </c>
      <c r="G146">
        <v>15</v>
      </c>
      <c r="H146">
        <v>40</v>
      </c>
    </row>
    <row r="147" spans="1:8">
      <c r="A147">
        <v>2059</v>
      </c>
      <c r="B147" t="s">
        <v>125</v>
      </c>
      <c r="C147">
        <v>3</v>
      </c>
      <c r="D147">
        <v>2059028</v>
      </c>
      <c r="E147" t="s">
        <v>101</v>
      </c>
      <c r="F147">
        <v>51</v>
      </c>
      <c r="G147">
        <v>15</v>
      </c>
      <c r="H147">
        <v>36</v>
      </c>
    </row>
    <row r="148" spans="1:8">
      <c r="A148">
        <v>2059</v>
      </c>
      <c r="B148" t="s">
        <v>125</v>
      </c>
      <c r="C148">
        <v>3</v>
      </c>
      <c r="D148">
        <v>2059029</v>
      </c>
      <c r="E148" t="s">
        <v>102</v>
      </c>
      <c r="F148">
        <v>46</v>
      </c>
      <c r="G148">
        <v>11</v>
      </c>
      <c r="H148">
        <v>35</v>
      </c>
    </row>
    <row r="149" spans="1:8">
      <c r="A149">
        <v>2059</v>
      </c>
      <c r="B149" t="s">
        <v>125</v>
      </c>
      <c r="C149">
        <v>3</v>
      </c>
      <c r="D149">
        <v>2059030</v>
      </c>
      <c r="E149" t="s">
        <v>103</v>
      </c>
      <c r="F149">
        <v>58</v>
      </c>
      <c r="G149">
        <v>10</v>
      </c>
      <c r="H149">
        <v>48</v>
      </c>
    </row>
    <row r="150" spans="1:8">
      <c r="A150">
        <v>2059</v>
      </c>
      <c r="B150" t="s">
        <v>125</v>
      </c>
      <c r="C150">
        <v>4</v>
      </c>
      <c r="D150">
        <v>2059031</v>
      </c>
      <c r="E150" t="s">
        <v>104</v>
      </c>
      <c r="F150">
        <v>35</v>
      </c>
      <c r="G150">
        <v>8</v>
      </c>
      <c r="H150">
        <v>27</v>
      </c>
    </row>
    <row r="151" spans="1:8">
      <c r="A151">
        <v>2059</v>
      </c>
      <c r="B151" t="s">
        <v>125</v>
      </c>
      <c r="C151">
        <v>4</v>
      </c>
      <c r="D151">
        <v>2059032</v>
      </c>
      <c r="E151" t="s">
        <v>128</v>
      </c>
      <c r="F151">
        <v>35</v>
      </c>
      <c r="G151">
        <v>6</v>
      </c>
      <c r="H151">
        <v>29</v>
      </c>
    </row>
    <row r="152" spans="1:8">
      <c r="A152">
        <v>2059</v>
      </c>
      <c r="B152" t="s">
        <v>125</v>
      </c>
      <c r="C152">
        <v>4</v>
      </c>
      <c r="D152">
        <v>2059033</v>
      </c>
      <c r="E152" t="s">
        <v>43</v>
      </c>
      <c r="F152">
        <v>51</v>
      </c>
      <c r="G152">
        <v>7</v>
      </c>
      <c r="H152">
        <v>44</v>
      </c>
    </row>
    <row r="153" spans="1:8">
      <c r="A153">
        <v>2059</v>
      </c>
      <c r="B153" t="s">
        <v>125</v>
      </c>
      <c r="C153">
        <v>4</v>
      </c>
      <c r="D153">
        <v>2059034</v>
      </c>
      <c r="E153" t="s">
        <v>85</v>
      </c>
      <c r="F153">
        <v>33</v>
      </c>
      <c r="G153">
        <v>6</v>
      </c>
      <c r="H153">
        <v>27</v>
      </c>
    </row>
    <row r="154" spans="1:8">
      <c r="A154">
        <v>2059</v>
      </c>
      <c r="B154" t="s">
        <v>125</v>
      </c>
      <c r="C154">
        <v>4</v>
      </c>
      <c r="D154">
        <v>2059035</v>
      </c>
      <c r="E154" t="s">
        <v>105</v>
      </c>
      <c r="F154">
        <v>32</v>
      </c>
      <c r="G154">
        <v>6</v>
      </c>
      <c r="H154">
        <v>26</v>
      </c>
    </row>
    <row r="155" spans="1:8">
      <c r="A155">
        <v>2059</v>
      </c>
      <c r="B155" t="s">
        <v>125</v>
      </c>
      <c r="C155">
        <v>4</v>
      </c>
      <c r="D155">
        <v>2059036</v>
      </c>
      <c r="E155" t="s">
        <v>45</v>
      </c>
      <c r="F155">
        <v>41</v>
      </c>
      <c r="G155">
        <v>7</v>
      </c>
      <c r="H155">
        <v>34</v>
      </c>
    </row>
    <row r="156" spans="1:8">
      <c r="A156">
        <v>2059</v>
      </c>
      <c r="B156" t="s">
        <v>125</v>
      </c>
      <c r="C156">
        <v>4</v>
      </c>
      <c r="D156">
        <v>2059037</v>
      </c>
      <c r="E156" t="s">
        <v>44</v>
      </c>
      <c r="F156">
        <v>90</v>
      </c>
      <c r="G156">
        <v>9</v>
      </c>
      <c r="H156">
        <v>81</v>
      </c>
    </row>
    <row r="157" spans="1:8">
      <c r="A157">
        <v>2059</v>
      </c>
      <c r="B157" t="s">
        <v>125</v>
      </c>
      <c r="C157">
        <v>4</v>
      </c>
      <c r="D157">
        <v>2059039</v>
      </c>
      <c r="E157" t="s">
        <v>106</v>
      </c>
      <c r="F157">
        <v>21</v>
      </c>
      <c r="G157">
        <v>3</v>
      </c>
      <c r="H157">
        <v>18</v>
      </c>
    </row>
    <row r="158" spans="1:8">
      <c r="A158">
        <v>2061</v>
      </c>
      <c r="B158" t="s">
        <v>129</v>
      </c>
      <c r="C158">
        <v>3</v>
      </c>
      <c r="D158">
        <v>2061023</v>
      </c>
      <c r="E158" t="s">
        <v>97</v>
      </c>
      <c r="F158">
        <v>1</v>
      </c>
      <c r="G158">
        <v>0</v>
      </c>
      <c r="H158">
        <v>1</v>
      </c>
    </row>
    <row r="159" spans="1:8">
      <c r="A159">
        <v>2061</v>
      </c>
      <c r="B159" t="s">
        <v>129</v>
      </c>
      <c r="C159">
        <v>3</v>
      </c>
      <c r="D159">
        <v>2061030</v>
      </c>
      <c r="E159" t="s">
        <v>103</v>
      </c>
      <c r="F159">
        <v>1</v>
      </c>
      <c r="G159">
        <v>0</v>
      </c>
      <c r="H159">
        <v>1</v>
      </c>
    </row>
    <row r="160" spans="1:8">
      <c r="A160">
        <v>2061</v>
      </c>
      <c r="B160" t="s">
        <v>129</v>
      </c>
      <c r="C160">
        <v>4</v>
      </c>
      <c r="D160">
        <v>2061037</v>
      </c>
      <c r="E160" t="s">
        <v>44</v>
      </c>
      <c r="F160">
        <v>5</v>
      </c>
      <c r="G160">
        <v>0</v>
      </c>
      <c r="H160">
        <v>5</v>
      </c>
    </row>
    <row r="161" spans="1:8">
      <c r="A161">
        <v>2073</v>
      </c>
      <c r="B161" t="s">
        <v>130</v>
      </c>
      <c r="C161">
        <v>5</v>
      </c>
      <c r="D161">
        <v>2073057</v>
      </c>
      <c r="E161" t="s">
        <v>45</v>
      </c>
      <c r="F161">
        <v>1</v>
      </c>
      <c r="G161">
        <v>0</v>
      </c>
      <c r="H161">
        <v>1</v>
      </c>
    </row>
    <row r="162" spans="1:8">
      <c r="A162">
        <v>2073</v>
      </c>
      <c r="B162" t="s">
        <v>130</v>
      </c>
      <c r="C162">
        <v>5</v>
      </c>
      <c r="D162">
        <v>2073058</v>
      </c>
      <c r="E162" t="s">
        <v>142</v>
      </c>
      <c r="F162">
        <v>4</v>
      </c>
      <c r="G162">
        <v>2</v>
      </c>
      <c r="H162">
        <v>2</v>
      </c>
    </row>
    <row r="163" spans="1:8">
      <c r="A163">
        <v>2073</v>
      </c>
      <c r="B163" t="s">
        <v>130</v>
      </c>
      <c r="C163">
        <v>5</v>
      </c>
      <c r="D163">
        <v>2073062</v>
      </c>
      <c r="E163" t="s">
        <v>143</v>
      </c>
      <c r="F163">
        <v>3</v>
      </c>
      <c r="G163">
        <v>1</v>
      </c>
      <c r="H163">
        <v>2</v>
      </c>
    </row>
    <row r="164" spans="1:8">
      <c r="A164">
        <v>2097</v>
      </c>
      <c r="B164" t="s">
        <v>88</v>
      </c>
      <c r="C164">
        <v>2</v>
      </c>
      <c r="D164">
        <v>2097016</v>
      </c>
      <c r="E164" t="s">
        <v>26</v>
      </c>
      <c r="F164">
        <v>4</v>
      </c>
      <c r="G164">
        <v>2</v>
      </c>
      <c r="H164">
        <v>2</v>
      </c>
    </row>
    <row r="165" spans="1:8">
      <c r="A165">
        <v>2097</v>
      </c>
      <c r="B165" t="s">
        <v>88</v>
      </c>
      <c r="C165">
        <v>5</v>
      </c>
      <c r="D165">
        <v>2097056</v>
      </c>
      <c r="E165" t="s">
        <v>43</v>
      </c>
      <c r="F165">
        <v>7</v>
      </c>
      <c r="G165">
        <v>1</v>
      </c>
      <c r="H165">
        <v>6</v>
      </c>
    </row>
    <row r="166" spans="1:8">
      <c r="A166">
        <v>2097</v>
      </c>
      <c r="B166" t="s">
        <v>88</v>
      </c>
      <c r="C166">
        <v>5</v>
      </c>
      <c r="D166">
        <v>2097057</v>
      </c>
      <c r="E166" t="s">
        <v>45</v>
      </c>
      <c r="F166">
        <v>7</v>
      </c>
      <c r="G166">
        <v>2</v>
      </c>
      <c r="H166">
        <v>5</v>
      </c>
    </row>
    <row r="167" spans="1:8">
      <c r="A167">
        <v>2097</v>
      </c>
      <c r="B167" t="s">
        <v>88</v>
      </c>
      <c r="C167">
        <v>5</v>
      </c>
      <c r="D167">
        <v>2097058</v>
      </c>
      <c r="E167" t="s">
        <v>142</v>
      </c>
      <c r="F167">
        <v>18</v>
      </c>
      <c r="G167">
        <v>2</v>
      </c>
      <c r="H167">
        <v>16</v>
      </c>
    </row>
    <row r="168" spans="1:8">
      <c r="A168">
        <v>2097</v>
      </c>
      <c r="B168" t="s">
        <v>88</v>
      </c>
      <c r="C168">
        <v>5</v>
      </c>
      <c r="D168">
        <v>2097059</v>
      </c>
      <c r="E168" t="s">
        <v>143</v>
      </c>
      <c r="F168">
        <v>17</v>
      </c>
      <c r="G168">
        <v>2</v>
      </c>
      <c r="H168">
        <v>15</v>
      </c>
    </row>
    <row r="169" spans="1:8">
      <c r="A169">
        <v>2113</v>
      </c>
      <c r="B169" t="s">
        <v>51</v>
      </c>
      <c r="C169">
        <v>2</v>
      </c>
      <c r="D169">
        <v>2113015</v>
      </c>
      <c r="E169" t="s">
        <v>26</v>
      </c>
      <c r="F169">
        <v>5</v>
      </c>
      <c r="G169">
        <v>0</v>
      </c>
      <c r="H169">
        <v>5</v>
      </c>
    </row>
    <row r="170" spans="1:8">
      <c r="A170">
        <v>2113</v>
      </c>
      <c r="B170" t="s">
        <v>51</v>
      </c>
      <c r="C170">
        <v>4</v>
      </c>
      <c r="D170">
        <v>2113040</v>
      </c>
      <c r="E170" t="s">
        <v>43</v>
      </c>
      <c r="F170">
        <v>9</v>
      </c>
      <c r="G170">
        <v>0</v>
      </c>
      <c r="H170">
        <v>9</v>
      </c>
    </row>
    <row r="171" spans="1:8">
      <c r="A171">
        <v>2113</v>
      </c>
      <c r="B171" t="s">
        <v>51</v>
      </c>
      <c r="C171">
        <v>4</v>
      </c>
      <c r="D171">
        <v>2113041</v>
      </c>
      <c r="E171" t="s">
        <v>45</v>
      </c>
      <c r="F171">
        <v>10</v>
      </c>
      <c r="G171">
        <v>0</v>
      </c>
      <c r="H171">
        <v>10</v>
      </c>
    </row>
    <row r="172" spans="1:8">
      <c r="A172">
        <v>2113</v>
      </c>
      <c r="B172" t="s">
        <v>51</v>
      </c>
      <c r="C172">
        <v>4</v>
      </c>
      <c r="D172">
        <v>2113042</v>
      </c>
      <c r="E172" t="s">
        <v>161</v>
      </c>
      <c r="F172">
        <v>24</v>
      </c>
      <c r="G172">
        <v>2</v>
      </c>
      <c r="H172">
        <v>22</v>
      </c>
    </row>
    <row r="173" spans="1:8">
      <c r="A173">
        <v>2113</v>
      </c>
      <c r="B173" t="s">
        <v>51</v>
      </c>
      <c r="C173">
        <v>4</v>
      </c>
      <c r="D173">
        <v>2113043</v>
      </c>
      <c r="E173" t="s">
        <v>162</v>
      </c>
      <c r="F173">
        <v>27</v>
      </c>
      <c r="G173">
        <v>3</v>
      </c>
      <c r="H173">
        <v>24</v>
      </c>
    </row>
    <row r="174" spans="1:8">
      <c r="A174">
        <v>2114</v>
      </c>
      <c r="B174" t="s">
        <v>93</v>
      </c>
      <c r="C174">
        <v>2</v>
      </c>
      <c r="D174">
        <v>2114001</v>
      </c>
      <c r="E174" t="s">
        <v>26</v>
      </c>
      <c r="F174">
        <v>10</v>
      </c>
      <c r="G174">
        <v>1</v>
      </c>
      <c r="H174">
        <v>9</v>
      </c>
    </row>
    <row r="175" spans="1:8">
      <c r="A175">
        <v>2114</v>
      </c>
      <c r="B175" t="s">
        <v>93</v>
      </c>
      <c r="C175">
        <v>4</v>
      </c>
      <c r="D175">
        <v>2114040</v>
      </c>
      <c r="E175" t="s">
        <v>43</v>
      </c>
      <c r="F175">
        <v>12</v>
      </c>
      <c r="G175">
        <v>0</v>
      </c>
      <c r="H175">
        <v>12</v>
      </c>
    </row>
    <row r="176" spans="1:8">
      <c r="A176">
        <v>2114</v>
      </c>
      <c r="B176" t="s">
        <v>93</v>
      </c>
      <c r="C176">
        <v>4</v>
      </c>
      <c r="D176">
        <v>2114041</v>
      </c>
      <c r="E176" t="s">
        <v>45</v>
      </c>
      <c r="F176">
        <v>13</v>
      </c>
      <c r="G176">
        <v>2</v>
      </c>
      <c r="H176">
        <v>11</v>
      </c>
    </row>
    <row r="177" spans="1:8">
      <c r="A177">
        <v>2114</v>
      </c>
      <c r="B177" t="s">
        <v>93</v>
      </c>
      <c r="C177">
        <v>4</v>
      </c>
      <c r="D177">
        <v>2114042</v>
      </c>
      <c r="E177" t="s">
        <v>161</v>
      </c>
      <c r="F177">
        <v>28</v>
      </c>
      <c r="G177">
        <v>1</v>
      </c>
      <c r="H177">
        <v>27</v>
      </c>
    </row>
    <row r="178" spans="1:8">
      <c r="A178">
        <v>2114</v>
      </c>
      <c r="B178" t="s">
        <v>93</v>
      </c>
      <c r="C178">
        <v>4</v>
      </c>
      <c r="D178">
        <v>2114043</v>
      </c>
      <c r="E178" t="s">
        <v>163</v>
      </c>
      <c r="F178">
        <v>28</v>
      </c>
      <c r="G178">
        <v>1</v>
      </c>
      <c r="H178">
        <v>27</v>
      </c>
    </row>
    <row r="179" spans="1:8">
      <c r="A179">
        <v>2117</v>
      </c>
      <c r="B179" t="s">
        <v>164</v>
      </c>
      <c r="C179">
        <v>4</v>
      </c>
      <c r="D179">
        <v>2117047</v>
      </c>
      <c r="E179" t="s">
        <v>161</v>
      </c>
      <c r="F179">
        <v>5</v>
      </c>
      <c r="G179">
        <v>3</v>
      </c>
      <c r="H179">
        <v>2</v>
      </c>
    </row>
    <row r="180" spans="1:8">
      <c r="A180">
        <v>2117</v>
      </c>
      <c r="B180" t="s">
        <v>164</v>
      </c>
      <c r="C180">
        <v>4</v>
      </c>
      <c r="D180">
        <v>2117048</v>
      </c>
      <c r="E180" t="s">
        <v>165</v>
      </c>
      <c r="F180">
        <v>4</v>
      </c>
      <c r="G180">
        <v>3</v>
      </c>
      <c r="H180">
        <v>1</v>
      </c>
    </row>
    <row r="181" spans="1:8">
      <c r="A181">
        <v>2118</v>
      </c>
      <c r="B181" t="s">
        <v>109</v>
      </c>
      <c r="C181">
        <v>4</v>
      </c>
      <c r="D181">
        <v>2118047</v>
      </c>
      <c r="E181" t="s">
        <v>166</v>
      </c>
      <c r="F181">
        <v>3</v>
      </c>
      <c r="G181">
        <v>0</v>
      </c>
      <c r="H181">
        <v>3</v>
      </c>
    </row>
    <row r="182" spans="1:8">
      <c r="A182">
        <v>2118</v>
      </c>
      <c r="B182" t="s">
        <v>109</v>
      </c>
      <c r="C182">
        <v>4</v>
      </c>
      <c r="D182">
        <v>2118048</v>
      </c>
      <c r="E182" t="s">
        <v>165</v>
      </c>
      <c r="F182">
        <v>4</v>
      </c>
      <c r="G182">
        <v>1</v>
      </c>
      <c r="H182">
        <v>3</v>
      </c>
    </row>
    <row r="183" spans="1:8">
      <c r="A183">
        <v>2175</v>
      </c>
      <c r="B183" t="s">
        <v>167</v>
      </c>
      <c r="C183">
        <v>1</v>
      </c>
      <c r="D183">
        <v>2175001</v>
      </c>
      <c r="E183" t="s">
        <v>168</v>
      </c>
      <c r="F183">
        <v>67</v>
      </c>
      <c r="G183">
        <v>15</v>
      </c>
      <c r="H183">
        <v>52</v>
      </c>
    </row>
    <row r="184" spans="1:8">
      <c r="A184">
        <v>2175</v>
      </c>
      <c r="B184" t="s">
        <v>167</v>
      </c>
      <c r="C184">
        <v>1</v>
      </c>
      <c r="D184">
        <v>2175002</v>
      </c>
      <c r="E184" t="s">
        <v>169</v>
      </c>
      <c r="F184">
        <v>75</v>
      </c>
      <c r="G184">
        <v>22</v>
      </c>
      <c r="H184">
        <v>53</v>
      </c>
    </row>
    <row r="185" spans="1:8">
      <c r="A185">
        <v>2175</v>
      </c>
      <c r="B185" t="s">
        <v>167</v>
      </c>
      <c r="C185">
        <v>1</v>
      </c>
      <c r="D185">
        <v>2175003</v>
      </c>
      <c r="E185" t="s">
        <v>170</v>
      </c>
      <c r="F185">
        <v>49</v>
      </c>
      <c r="G185">
        <v>13</v>
      </c>
      <c r="H185">
        <v>36</v>
      </c>
    </row>
    <row r="186" spans="1:8">
      <c r="A186">
        <v>2175</v>
      </c>
      <c r="B186" t="s">
        <v>167</v>
      </c>
      <c r="C186">
        <v>1</v>
      </c>
      <c r="D186">
        <v>2175004</v>
      </c>
      <c r="E186" t="s">
        <v>171</v>
      </c>
      <c r="F186">
        <v>64</v>
      </c>
      <c r="G186">
        <v>18</v>
      </c>
      <c r="H186">
        <v>46</v>
      </c>
    </row>
    <row r="187" spans="1:8">
      <c r="A187">
        <v>2175</v>
      </c>
      <c r="B187" t="s">
        <v>167</v>
      </c>
      <c r="C187">
        <v>1</v>
      </c>
      <c r="D187">
        <v>2175005</v>
      </c>
      <c r="E187" t="s">
        <v>172</v>
      </c>
      <c r="F187">
        <v>67</v>
      </c>
      <c r="G187">
        <v>21</v>
      </c>
      <c r="H187">
        <v>46</v>
      </c>
    </row>
    <row r="188" spans="1:8">
      <c r="A188">
        <v>2175</v>
      </c>
      <c r="B188" t="s">
        <v>167</v>
      </c>
      <c r="C188">
        <v>1</v>
      </c>
      <c r="D188">
        <v>2175006</v>
      </c>
      <c r="E188" t="s">
        <v>173</v>
      </c>
      <c r="F188">
        <v>73</v>
      </c>
      <c r="G188">
        <v>18</v>
      </c>
      <c r="H188">
        <v>55</v>
      </c>
    </row>
    <row r="189" spans="1:8">
      <c r="A189">
        <v>2175</v>
      </c>
      <c r="B189" t="s">
        <v>167</v>
      </c>
      <c r="C189">
        <v>1</v>
      </c>
      <c r="D189">
        <v>2175007</v>
      </c>
      <c r="E189" t="s">
        <v>55</v>
      </c>
      <c r="F189">
        <v>96</v>
      </c>
      <c r="G189">
        <v>29</v>
      </c>
      <c r="H189">
        <v>67</v>
      </c>
    </row>
    <row r="190" spans="1:8">
      <c r="A190">
        <v>2175</v>
      </c>
      <c r="B190" t="s">
        <v>167</v>
      </c>
      <c r="C190">
        <v>1</v>
      </c>
      <c r="D190">
        <v>2175008</v>
      </c>
      <c r="E190" t="s">
        <v>174</v>
      </c>
      <c r="F190">
        <v>62</v>
      </c>
      <c r="G190">
        <v>17</v>
      </c>
      <c r="H190">
        <v>45</v>
      </c>
    </row>
    <row r="191" spans="1:8">
      <c r="A191">
        <v>2175</v>
      </c>
      <c r="B191" t="s">
        <v>167</v>
      </c>
      <c r="C191">
        <v>1</v>
      </c>
      <c r="D191">
        <v>2175009</v>
      </c>
      <c r="E191" t="s">
        <v>175</v>
      </c>
      <c r="F191">
        <v>113</v>
      </c>
      <c r="G191">
        <v>32</v>
      </c>
      <c r="H191">
        <v>81</v>
      </c>
    </row>
    <row r="192" spans="1:8">
      <c r="A192">
        <v>2175</v>
      </c>
      <c r="B192" t="s">
        <v>167</v>
      </c>
      <c r="C192">
        <v>1</v>
      </c>
      <c r="D192">
        <v>2175010</v>
      </c>
      <c r="E192" t="s">
        <v>123</v>
      </c>
      <c r="F192">
        <v>61</v>
      </c>
      <c r="G192">
        <v>16</v>
      </c>
      <c r="H192">
        <v>45</v>
      </c>
    </row>
    <row r="193" spans="1:8">
      <c r="A193">
        <v>2175</v>
      </c>
      <c r="B193" t="s">
        <v>167</v>
      </c>
      <c r="C193">
        <v>1</v>
      </c>
      <c r="D193">
        <v>2175011</v>
      </c>
      <c r="E193" t="s">
        <v>176</v>
      </c>
      <c r="F193">
        <v>62</v>
      </c>
      <c r="G193">
        <v>17</v>
      </c>
      <c r="H193">
        <v>45</v>
      </c>
    </row>
    <row r="194" spans="1:8">
      <c r="A194">
        <v>2175</v>
      </c>
      <c r="B194" t="s">
        <v>167</v>
      </c>
      <c r="C194">
        <v>2</v>
      </c>
      <c r="D194">
        <v>2175012</v>
      </c>
      <c r="E194" t="s">
        <v>177</v>
      </c>
      <c r="F194">
        <v>61</v>
      </c>
      <c r="G194">
        <v>14</v>
      </c>
      <c r="H194">
        <v>47</v>
      </c>
    </row>
    <row r="195" spans="1:8">
      <c r="A195">
        <v>2175</v>
      </c>
      <c r="B195" t="s">
        <v>167</v>
      </c>
      <c r="C195">
        <v>2</v>
      </c>
      <c r="D195">
        <v>2175013</v>
      </c>
      <c r="E195" t="s">
        <v>178</v>
      </c>
      <c r="F195">
        <v>38</v>
      </c>
      <c r="G195">
        <v>13</v>
      </c>
      <c r="H195">
        <v>25</v>
      </c>
    </row>
    <row r="196" spans="1:8">
      <c r="A196">
        <v>2175</v>
      </c>
      <c r="B196" t="s">
        <v>167</v>
      </c>
      <c r="C196">
        <v>2</v>
      </c>
      <c r="D196">
        <v>2175014</v>
      </c>
      <c r="E196" t="s">
        <v>58</v>
      </c>
      <c r="F196">
        <v>55</v>
      </c>
      <c r="G196">
        <v>14</v>
      </c>
      <c r="H196">
        <v>41</v>
      </c>
    </row>
    <row r="197" spans="1:8">
      <c r="A197">
        <v>2175</v>
      </c>
      <c r="B197" t="s">
        <v>167</v>
      </c>
      <c r="C197">
        <v>2</v>
      </c>
      <c r="D197">
        <v>2175015</v>
      </c>
      <c r="E197" t="s">
        <v>179</v>
      </c>
      <c r="F197">
        <v>42</v>
      </c>
      <c r="G197">
        <v>13</v>
      </c>
      <c r="H197">
        <v>29</v>
      </c>
    </row>
    <row r="198" spans="1:8">
      <c r="A198">
        <v>2175</v>
      </c>
      <c r="B198" t="s">
        <v>167</v>
      </c>
      <c r="C198">
        <v>2</v>
      </c>
      <c r="D198">
        <v>2175016</v>
      </c>
      <c r="E198" t="s">
        <v>104</v>
      </c>
      <c r="F198">
        <v>69</v>
      </c>
      <c r="G198">
        <v>15</v>
      </c>
      <c r="H198">
        <v>54</v>
      </c>
    </row>
    <row r="199" spans="1:8">
      <c r="A199">
        <v>2175</v>
      </c>
      <c r="B199" t="s">
        <v>167</v>
      </c>
      <c r="C199">
        <v>2</v>
      </c>
      <c r="D199">
        <v>2175017</v>
      </c>
      <c r="E199" t="s">
        <v>180</v>
      </c>
      <c r="F199">
        <v>76</v>
      </c>
      <c r="G199">
        <v>19</v>
      </c>
      <c r="H199">
        <v>57</v>
      </c>
    </row>
    <row r="200" spans="1:8">
      <c r="A200">
        <v>2175</v>
      </c>
      <c r="B200" t="s">
        <v>167</v>
      </c>
      <c r="C200">
        <v>2</v>
      </c>
      <c r="D200">
        <v>2175018</v>
      </c>
      <c r="E200" t="s">
        <v>181</v>
      </c>
      <c r="F200">
        <v>43</v>
      </c>
      <c r="G200">
        <v>10</v>
      </c>
      <c r="H200">
        <v>33</v>
      </c>
    </row>
    <row r="201" spans="1:8">
      <c r="A201">
        <v>2175</v>
      </c>
      <c r="B201" t="s">
        <v>167</v>
      </c>
      <c r="C201">
        <v>2</v>
      </c>
      <c r="D201">
        <v>2175019</v>
      </c>
      <c r="E201" t="s">
        <v>182</v>
      </c>
      <c r="F201">
        <v>40</v>
      </c>
      <c r="G201">
        <v>13</v>
      </c>
      <c r="H201">
        <v>27</v>
      </c>
    </row>
    <row r="202" spans="1:8">
      <c r="A202">
        <v>2175</v>
      </c>
      <c r="B202" t="s">
        <v>167</v>
      </c>
      <c r="C202">
        <v>2</v>
      </c>
      <c r="D202">
        <v>2175020</v>
      </c>
      <c r="E202" t="s">
        <v>183</v>
      </c>
      <c r="F202">
        <v>68</v>
      </c>
      <c r="G202">
        <v>15</v>
      </c>
      <c r="H202">
        <v>53</v>
      </c>
    </row>
    <row r="203" spans="1:8">
      <c r="A203">
        <v>2175</v>
      </c>
      <c r="B203" t="s">
        <v>167</v>
      </c>
      <c r="C203">
        <v>2</v>
      </c>
      <c r="D203">
        <v>2175021</v>
      </c>
      <c r="E203" t="s">
        <v>184</v>
      </c>
      <c r="F203">
        <v>54</v>
      </c>
      <c r="G203">
        <v>14</v>
      </c>
      <c r="H203">
        <v>40</v>
      </c>
    </row>
    <row r="204" spans="1:8">
      <c r="A204">
        <v>2175</v>
      </c>
      <c r="B204" t="s">
        <v>167</v>
      </c>
      <c r="C204">
        <v>2</v>
      </c>
      <c r="D204">
        <v>2175022</v>
      </c>
      <c r="E204" t="s">
        <v>26</v>
      </c>
      <c r="F204">
        <v>28</v>
      </c>
      <c r="G204">
        <v>8</v>
      </c>
      <c r="H204">
        <v>20</v>
      </c>
    </row>
    <row r="205" spans="1:8">
      <c r="A205">
        <v>2175</v>
      </c>
      <c r="B205" t="s">
        <v>167</v>
      </c>
      <c r="C205">
        <v>3</v>
      </c>
      <c r="D205">
        <v>2175023</v>
      </c>
      <c r="E205" t="s">
        <v>185</v>
      </c>
      <c r="F205">
        <v>49</v>
      </c>
      <c r="G205">
        <v>10</v>
      </c>
      <c r="H205">
        <v>39</v>
      </c>
    </row>
    <row r="206" spans="1:8">
      <c r="A206">
        <v>2175</v>
      </c>
      <c r="B206" t="s">
        <v>167</v>
      </c>
      <c r="C206">
        <v>3</v>
      </c>
      <c r="D206">
        <v>2175024</v>
      </c>
      <c r="E206" t="s">
        <v>186</v>
      </c>
      <c r="F206">
        <v>58</v>
      </c>
      <c r="G206">
        <v>13</v>
      </c>
      <c r="H206">
        <v>45</v>
      </c>
    </row>
    <row r="207" spans="1:8">
      <c r="A207">
        <v>2175</v>
      </c>
      <c r="B207" t="s">
        <v>167</v>
      </c>
      <c r="C207">
        <v>3</v>
      </c>
      <c r="D207">
        <v>2175025</v>
      </c>
      <c r="E207" t="s">
        <v>187</v>
      </c>
      <c r="F207">
        <v>59</v>
      </c>
      <c r="G207">
        <v>12</v>
      </c>
      <c r="H207">
        <v>47</v>
      </c>
    </row>
    <row r="208" spans="1:8">
      <c r="A208">
        <v>2175</v>
      </c>
      <c r="B208" t="s">
        <v>167</v>
      </c>
      <c r="C208">
        <v>3</v>
      </c>
      <c r="D208">
        <v>2175026</v>
      </c>
      <c r="E208" t="s">
        <v>188</v>
      </c>
      <c r="F208">
        <v>48</v>
      </c>
      <c r="G208">
        <v>10</v>
      </c>
      <c r="H208">
        <v>38</v>
      </c>
    </row>
    <row r="209" spans="1:8">
      <c r="A209">
        <v>2175</v>
      </c>
      <c r="B209" t="s">
        <v>167</v>
      </c>
      <c r="C209">
        <v>3</v>
      </c>
      <c r="D209">
        <v>2175027</v>
      </c>
      <c r="E209" t="s">
        <v>189</v>
      </c>
      <c r="F209">
        <v>57</v>
      </c>
      <c r="G209">
        <v>11</v>
      </c>
      <c r="H209">
        <v>46</v>
      </c>
    </row>
    <row r="210" spans="1:8">
      <c r="A210">
        <v>2175</v>
      </c>
      <c r="B210" t="s">
        <v>167</v>
      </c>
      <c r="C210">
        <v>3</v>
      </c>
      <c r="D210">
        <v>2175028</v>
      </c>
      <c r="E210" t="s">
        <v>190</v>
      </c>
      <c r="F210">
        <v>64</v>
      </c>
      <c r="G210">
        <v>13</v>
      </c>
      <c r="H210">
        <v>51</v>
      </c>
    </row>
    <row r="211" spans="1:8">
      <c r="A211">
        <v>2175</v>
      </c>
      <c r="B211" t="s">
        <v>167</v>
      </c>
      <c r="C211">
        <v>3</v>
      </c>
      <c r="D211">
        <v>2175029</v>
      </c>
      <c r="E211" t="s">
        <v>191</v>
      </c>
      <c r="F211">
        <v>104</v>
      </c>
      <c r="G211">
        <v>20</v>
      </c>
      <c r="H211">
        <v>84</v>
      </c>
    </row>
    <row r="212" spans="1:8">
      <c r="A212">
        <v>2175</v>
      </c>
      <c r="B212" t="s">
        <v>167</v>
      </c>
      <c r="C212">
        <v>3</v>
      </c>
      <c r="D212">
        <v>2175030</v>
      </c>
      <c r="E212" t="s">
        <v>192</v>
      </c>
      <c r="F212">
        <v>89</v>
      </c>
      <c r="G212">
        <v>16</v>
      </c>
      <c r="H212">
        <v>73</v>
      </c>
    </row>
    <row r="213" spans="1:8">
      <c r="A213">
        <v>2175</v>
      </c>
      <c r="B213" t="s">
        <v>167</v>
      </c>
      <c r="C213">
        <v>3</v>
      </c>
      <c r="D213">
        <v>2175031</v>
      </c>
      <c r="E213" t="s">
        <v>193</v>
      </c>
      <c r="F213">
        <v>68</v>
      </c>
      <c r="G213">
        <v>11</v>
      </c>
      <c r="H213">
        <v>57</v>
      </c>
    </row>
    <row r="214" spans="1:8">
      <c r="A214">
        <v>2175</v>
      </c>
      <c r="B214" t="s">
        <v>167</v>
      </c>
      <c r="C214">
        <v>3</v>
      </c>
      <c r="D214">
        <v>2175032</v>
      </c>
      <c r="E214" t="s">
        <v>194</v>
      </c>
      <c r="F214">
        <v>64</v>
      </c>
      <c r="G214">
        <v>14</v>
      </c>
      <c r="H214">
        <v>50</v>
      </c>
    </row>
    <row r="215" spans="1:8">
      <c r="A215">
        <v>2175</v>
      </c>
      <c r="B215" t="s">
        <v>167</v>
      </c>
      <c r="C215">
        <v>3</v>
      </c>
      <c r="D215">
        <v>2175033</v>
      </c>
      <c r="E215" t="s">
        <v>195</v>
      </c>
      <c r="F215">
        <v>86</v>
      </c>
      <c r="G215">
        <v>17</v>
      </c>
      <c r="H215">
        <v>69</v>
      </c>
    </row>
    <row r="216" spans="1:8">
      <c r="A216">
        <v>2175</v>
      </c>
      <c r="B216" t="s">
        <v>167</v>
      </c>
      <c r="C216">
        <v>3</v>
      </c>
      <c r="D216">
        <v>2175034</v>
      </c>
      <c r="E216" t="s">
        <v>196</v>
      </c>
      <c r="F216">
        <v>66</v>
      </c>
      <c r="G216">
        <v>13</v>
      </c>
      <c r="H216">
        <v>53</v>
      </c>
    </row>
    <row r="217" spans="1:8">
      <c r="A217">
        <v>2175</v>
      </c>
      <c r="B217" t="s">
        <v>167</v>
      </c>
      <c r="C217">
        <v>3</v>
      </c>
      <c r="D217">
        <v>2175043</v>
      </c>
      <c r="E217" t="s">
        <v>197</v>
      </c>
      <c r="F217">
        <v>35</v>
      </c>
      <c r="G217">
        <v>6</v>
      </c>
      <c r="H217">
        <v>29</v>
      </c>
    </row>
    <row r="218" spans="1:8">
      <c r="A218">
        <v>2175</v>
      </c>
      <c r="B218" t="s">
        <v>167</v>
      </c>
      <c r="C218">
        <v>4</v>
      </c>
      <c r="D218">
        <v>2175035</v>
      </c>
      <c r="E218" t="s">
        <v>198</v>
      </c>
      <c r="F218">
        <v>53</v>
      </c>
      <c r="G218">
        <v>10</v>
      </c>
      <c r="H218">
        <v>43</v>
      </c>
    </row>
    <row r="219" spans="1:8">
      <c r="A219">
        <v>2175</v>
      </c>
      <c r="B219" t="s">
        <v>167</v>
      </c>
      <c r="C219">
        <v>4</v>
      </c>
      <c r="D219">
        <v>2175036</v>
      </c>
      <c r="E219" t="s">
        <v>199</v>
      </c>
      <c r="F219">
        <v>49</v>
      </c>
      <c r="G219">
        <v>11</v>
      </c>
      <c r="H219">
        <v>38</v>
      </c>
    </row>
    <row r="220" spans="1:8">
      <c r="A220">
        <v>2175</v>
      </c>
      <c r="B220" t="s">
        <v>167</v>
      </c>
      <c r="C220">
        <v>4</v>
      </c>
      <c r="D220">
        <v>2175037</v>
      </c>
      <c r="E220" t="s">
        <v>201</v>
      </c>
      <c r="F220">
        <v>56</v>
      </c>
      <c r="G220">
        <v>10</v>
      </c>
      <c r="H220">
        <v>46</v>
      </c>
    </row>
    <row r="221" spans="1:8">
      <c r="A221">
        <v>2175</v>
      </c>
      <c r="B221" t="s">
        <v>167</v>
      </c>
      <c r="C221">
        <v>4</v>
      </c>
      <c r="D221">
        <v>2175038</v>
      </c>
      <c r="E221" t="s">
        <v>202</v>
      </c>
      <c r="F221">
        <v>50</v>
      </c>
      <c r="G221">
        <v>9</v>
      </c>
      <c r="H221">
        <v>41</v>
      </c>
    </row>
    <row r="222" spans="1:8">
      <c r="A222">
        <v>2175</v>
      </c>
      <c r="B222" t="s">
        <v>167</v>
      </c>
      <c r="C222">
        <v>4</v>
      </c>
      <c r="D222">
        <v>2175039</v>
      </c>
      <c r="E222" t="s">
        <v>203</v>
      </c>
      <c r="F222">
        <v>53</v>
      </c>
      <c r="G222">
        <v>11</v>
      </c>
      <c r="H222">
        <v>42</v>
      </c>
    </row>
    <row r="223" spans="1:8">
      <c r="A223">
        <v>2175</v>
      </c>
      <c r="B223" t="s">
        <v>167</v>
      </c>
      <c r="C223">
        <v>4</v>
      </c>
      <c r="D223">
        <v>2175040</v>
      </c>
      <c r="E223" t="s">
        <v>43</v>
      </c>
      <c r="F223">
        <v>34</v>
      </c>
      <c r="G223">
        <v>7</v>
      </c>
      <c r="H223">
        <v>27</v>
      </c>
    </row>
    <row r="224" spans="1:8">
      <c r="A224">
        <v>2175</v>
      </c>
      <c r="B224" t="s">
        <v>167</v>
      </c>
      <c r="C224">
        <v>4</v>
      </c>
      <c r="D224">
        <v>2175041</v>
      </c>
      <c r="E224" t="s">
        <v>45</v>
      </c>
      <c r="F224">
        <v>44</v>
      </c>
      <c r="G224">
        <v>8</v>
      </c>
      <c r="H224">
        <v>36</v>
      </c>
    </row>
    <row r="225" spans="1:8">
      <c r="A225">
        <v>2175</v>
      </c>
      <c r="B225" t="s">
        <v>167</v>
      </c>
      <c r="C225">
        <v>4</v>
      </c>
      <c r="D225">
        <v>2175042</v>
      </c>
      <c r="E225" t="s">
        <v>44</v>
      </c>
      <c r="F225">
        <v>81</v>
      </c>
      <c r="G225">
        <v>17</v>
      </c>
      <c r="H225">
        <v>64</v>
      </c>
    </row>
    <row r="226" spans="1:8">
      <c r="A226">
        <v>2265</v>
      </c>
      <c r="B226" t="s">
        <v>204</v>
      </c>
      <c r="C226">
        <v>1</v>
      </c>
      <c r="D226">
        <v>2265001</v>
      </c>
      <c r="E226" t="s">
        <v>168</v>
      </c>
      <c r="F226">
        <v>39</v>
      </c>
      <c r="G226">
        <v>16</v>
      </c>
      <c r="H226">
        <v>23</v>
      </c>
    </row>
    <row r="227" spans="1:8">
      <c r="A227">
        <v>2265</v>
      </c>
      <c r="B227" t="s">
        <v>204</v>
      </c>
      <c r="C227">
        <v>1</v>
      </c>
      <c r="D227">
        <v>2265002</v>
      </c>
      <c r="E227" t="s">
        <v>169</v>
      </c>
      <c r="F227">
        <v>41</v>
      </c>
      <c r="G227">
        <v>16</v>
      </c>
      <c r="H227">
        <v>25</v>
      </c>
    </row>
    <row r="228" spans="1:8">
      <c r="A228">
        <v>2265</v>
      </c>
      <c r="B228" t="s">
        <v>204</v>
      </c>
      <c r="C228">
        <v>1</v>
      </c>
      <c r="D228">
        <v>2265003</v>
      </c>
      <c r="E228" t="s">
        <v>170</v>
      </c>
      <c r="F228">
        <v>38</v>
      </c>
      <c r="G228">
        <v>15</v>
      </c>
      <c r="H228">
        <v>23</v>
      </c>
    </row>
    <row r="229" spans="1:8">
      <c r="A229">
        <v>2265</v>
      </c>
      <c r="B229" t="s">
        <v>204</v>
      </c>
      <c r="C229">
        <v>1</v>
      </c>
      <c r="D229">
        <v>2265004</v>
      </c>
      <c r="E229" t="s">
        <v>171</v>
      </c>
      <c r="F229">
        <v>50</v>
      </c>
      <c r="G229">
        <v>19</v>
      </c>
      <c r="H229">
        <v>31</v>
      </c>
    </row>
    <row r="230" spans="1:8">
      <c r="A230">
        <v>2265</v>
      </c>
      <c r="B230" t="s">
        <v>204</v>
      </c>
      <c r="C230">
        <v>1</v>
      </c>
      <c r="D230">
        <v>2265005</v>
      </c>
      <c r="E230" t="s">
        <v>172</v>
      </c>
      <c r="F230">
        <v>42</v>
      </c>
      <c r="G230">
        <v>17</v>
      </c>
      <c r="H230">
        <v>25</v>
      </c>
    </row>
    <row r="231" spans="1:8">
      <c r="A231">
        <v>2265</v>
      </c>
      <c r="B231" t="s">
        <v>204</v>
      </c>
      <c r="C231">
        <v>1</v>
      </c>
      <c r="D231">
        <v>2265006</v>
      </c>
      <c r="E231" t="s">
        <v>173</v>
      </c>
      <c r="F231">
        <v>42</v>
      </c>
      <c r="G231">
        <v>17</v>
      </c>
      <c r="H231">
        <v>25</v>
      </c>
    </row>
    <row r="232" spans="1:8">
      <c r="A232">
        <v>2265</v>
      </c>
      <c r="B232" t="s">
        <v>204</v>
      </c>
      <c r="C232">
        <v>1</v>
      </c>
      <c r="D232">
        <v>2265007</v>
      </c>
      <c r="E232" t="s">
        <v>55</v>
      </c>
      <c r="F232">
        <v>50</v>
      </c>
      <c r="G232">
        <v>19</v>
      </c>
      <c r="H232">
        <v>31</v>
      </c>
    </row>
    <row r="233" spans="1:8">
      <c r="A233">
        <v>2265</v>
      </c>
      <c r="B233" t="s">
        <v>204</v>
      </c>
      <c r="C233">
        <v>1</v>
      </c>
      <c r="D233">
        <v>2265008</v>
      </c>
      <c r="E233" t="s">
        <v>174</v>
      </c>
      <c r="F233">
        <v>41</v>
      </c>
      <c r="G233">
        <v>16</v>
      </c>
      <c r="H233">
        <v>25</v>
      </c>
    </row>
    <row r="234" spans="1:8">
      <c r="A234">
        <v>2265</v>
      </c>
      <c r="B234" t="s">
        <v>204</v>
      </c>
      <c r="C234">
        <v>1</v>
      </c>
      <c r="D234">
        <v>2265009</v>
      </c>
      <c r="E234" t="s">
        <v>175</v>
      </c>
      <c r="F234">
        <v>50</v>
      </c>
      <c r="G234">
        <v>18</v>
      </c>
      <c r="H234">
        <v>32</v>
      </c>
    </row>
    <row r="235" spans="1:8">
      <c r="A235">
        <v>2265</v>
      </c>
      <c r="B235" t="s">
        <v>204</v>
      </c>
      <c r="C235">
        <v>1</v>
      </c>
      <c r="D235">
        <v>2265010</v>
      </c>
      <c r="E235" t="s">
        <v>123</v>
      </c>
      <c r="F235">
        <v>39</v>
      </c>
      <c r="G235">
        <v>16</v>
      </c>
      <c r="H235">
        <v>23</v>
      </c>
    </row>
    <row r="236" spans="1:8">
      <c r="A236">
        <v>2265</v>
      </c>
      <c r="B236" t="s">
        <v>204</v>
      </c>
      <c r="C236">
        <v>1</v>
      </c>
      <c r="D236">
        <v>2265011</v>
      </c>
      <c r="E236" t="s">
        <v>176</v>
      </c>
      <c r="F236">
        <v>40</v>
      </c>
      <c r="G236">
        <v>16</v>
      </c>
      <c r="H236">
        <v>24</v>
      </c>
    </row>
    <row r="237" spans="1:8">
      <c r="A237">
        <v>2265</v>
      </c>
      <c r="B237" t="s">
        <v>204</v>
      </c>
      <c r="C237">
        <v>2</v>
      </c>
      <c r="D237">
        <v>2265012</v>
      </c>
      <c r="E237" t="s">
        <v>177</v>
      </c>
      <c r="F237">
        <v>37</v>
      </c>
      <c r="G237">
        <v>15</v>
      </c>
      <c r="H237">
        <v>22</v>
      </c>
    </row>
    <row r="238" spans="1:8">
      <c r="A238">
        <v>2265</v>
      </c>
      <c r="B238" t="s">
        <v>204</v>
      </c>
      <c r="C238">
        <v>2</v>
      </c>
      <c r="D238">
        <v>2265013</v>
      </c>
      <c r="E238" t="s">
        <v>178</v>
      </c>
      <c r="F238">
        <v>28</v>
      </c>
      <c r="G238">
        <v>9</v>
      </c>
      <c r="H238">
        <v>19</v>
      </c>
    </row>
    <row r="239" spans="1:8">
      <c r="A239">
        <v>2265</v>
      </c>
      <c r="B239" t="s">
        <v>204</v>
      </c>
      <c r="C239">
        <v>2</v>
      </c>
      <c r="D239">
        <v>2265014</v>
      </c>
      <c r="E239" t="s">
        <v>58</v>
      </c>
      <c r="F239">
        <v>29</v>
      </c>
      <c r="G239">
        <v>10</v>
      </c>
      <c r="H239">
        <v>19</v>
      </c>
    </row>
    <row r="240" spans="1:8">
      <c r="A240">
        <v>2265</v>
      </c>
      <c r="B240" t="s">
        <v>204</v>
      </c>
      <c r="C240">
        <v>2</v>
      </c>
      <c r="D240">
        <v>2265015</v>
      </c>
      <c r="E240" t="s">
        <v>179</v>
      </c>
      <c r="F240">
        <v>30</v>
      </c>
      <c r="G240">
        <v>10</v>
      </c>
      <c r="H240">
        <v>20</v>
      </c>
    </row>
    <row r="241" spans="1:8">
      <c r="A241">
        <v>2265</v>
      </c>
      <c r="B241" t="s">
        <v>204</v>
      </c>
      <c r="C241">
        <v>2</v>
      </c>
      <c r="D241">
        <v>2265016</v>
      </c>
      <c r="E241" t="s">
        <v>104</v>
      </c>
      <c r="F241">
        <v>36</v>
      </c>
      <c r="G241">
        <v>12</v>
      </c>
      <c r="H241">
        <v>24</v>
      </c>
    </row>
    <row r="242" spans="1:8">
      <c r="A242">
        <v>2265</v>
      </c>
      <c r="B242" t="s">
        <v>204</v>
      </c>
      <c r="C242">
        <v>2</v>
      </c>
      <c r="D242">
        <v>2265017</v>
      </c>
      <c r="E242" t="s">
        <v>180</v>
      </c>
      <c r="F242">
        <v>43</v>
      </c>
      <c r="G242">
        <v>18</v>
      </c>
      <c r="H242">
        <v>25</v>
      </c>
    </row>
    <row r="243" spans="1:8">
      <c r="A243">
        <v>2265</v>
      </c>
      <c r="B243" t="s">
        <v>204</v>
      </c>
      <c r="C243">
        <v>2</v>
      </c>
      <c r="D243">
        <v>2265018</v>
      </c>
      <c r="E243" t="s">
        <v>181</v>
      </c>
      <c r="F243">
        <v>31</v>
      </c>
      <c r="G243">
        <v>12</v>
      </c>
      <c r="H243">
        <v>19</v>
      </c>
    </row>
    <row r="244" spans="1:8">
      <c r="A244">
        <v>2265</v>
      </c>
      <c r="B244" t="s">
        <v>204</v>
      </c>
      <c r="C244">
        <v>2</v>
      </c>
      <c r="D244">
        <v>2265019</v>
      </c>
      <c r="E244" t="s">
        <v>182</v>
      </c>
      <c r="F244">
        <v>29</v>
      </c>
      <c r="G244">
        <v>10</v>
      </c>
      <c r="H244">
        <v>19</v>
      </c>
    </row>
    <row r="245" spans="1:8">
      <c r="A245">
        <v>2265</v>
      </c>
      <c r="B245" t="s">
        <v>204</v>
      </c>
      <c r="C245">
        <v>2</v>
      </c>
      <c r="D245">
        <v>2265020</v>
      </c>
      <c r="E245" t="s">
        <v>183</v>
      </c>
      <c r="F245">
        <v>34</v>
      </c>
      <c r="G245">
        <v>12</v>
      </c>
      <c r="H245">
        <v>22</v>
      </c>
    </row>
    <row r="246" spans="1:8">
      <c r="A246">
        <v>2265</v>
      </c>
      <c r="B246" t="s">
        <v>204</v>
      </c>
      <c r="C246">
        <v>2</v>
      </c>
      <c r="D246">
        <v>2265021</v>
      </c>
      <c r="E246" t="s">
        <v>184</v>
      </c>
      <c r="F246">
        <v>29</v>
      </c>
      <c r="G246">
        <v>10</v>
      </c>
      <c r="H246">
        <v>19</v>
      </c>
    </row>
    <row r="247" spans="1:8">
      <c r="A247">
        <v>2265</v>
      </c>
      <c r="B247" t="s">
        <v>204</v>
      </c>
      <c r="C247">
        <v>2</v>
      </c>
      <c r="D247">
        <v>2265022</v>
      </c>
      <c r="E247" t="s">
        <v>26</v>
      </c>
      <c r="F247">
        <v>14</v>
      </c>
      <c r="G247">
        <v>4</v>
      </c>
      <c r="H247">
        <v>10</v>
      </c>
    </row>
    <row r="248" spans="1:8">
      <c r="A248">
        <v>2265</v>
      </c>
      <c r="B248" t="s">
        <v>204</v>
      </c>
      <c r="C248">
        <v>3</v>
      </c>
      <c r="D248">
        <v>2265023</v>
      </c>
      <c r="E248" t="s">
        <v>185</v>
      </c>
      <c r="F248">
        <v>38</v>
      </c>
      <c r="G248">
        <v>15</v>
      </c>
      <c r="H248">
        <v>23</v>
      </c>
    </row>
    <row r="249" spans="1:8">
      <c r="A249">
        <v>2265</v>
      </c>
      <c r="B249" t="s">
        <v>204</v>
      </c>
      <c r="C249">
        <v>3</v>
      </c>
      <c r="D249">
        <v>2265024</v>
      </c>
      <c r="E249" t="s">
        <v>186</v>
      </c>
      <c r="F249">
        <v>40</v>
      </c>
      <c r="G249">
        <v>14</v>
      </c>
      <c r="H249">
        <v>26</v>
      </c>
    </row>
    <row r="250" spans="1:8">
      <c r="A250">
        <v>2265</v>
      </c>
      <c r="B250" t="s">
        <v>204</v>
      </c>
      <c r="C250">
        <v>3</v>
      </c>
      <c r="D250">
        <v>2265025</v>
      </c>
      <c r="E250" t="s">
        <v>187</v>
      </c>
      <c r="F250">
        <v>38</v>
      </c>
      <c r="G250">
        <v>13</v>
      </c>
      <c r="H250">
        <v>25</v>
      </c>
    </row>
    <row r="251" spans="1:8">
      <c r="A251">
        <v>2265</v>
      </c>
      <c r="B251" t="s">
        <v>204</v>
      </c>
      <c r="C251">
        <v>3</v>
      </c>
      <c r="D251">
        <v>2265026</v>
      </c>
      <c r="E251" t="s">
        <v>188</v>
      </c>
      <c r="F251">
        <v>32</v>
      </c>
      <c r="G251">
        <v>12</v>
      </c>
      <c r="H251">
        <v>20</v>
      </c>
    </row>
    <row r="252" spans="1:8">
      <c r="A252">
        <v>2265</v>
      </c>
      <c r="B252" t="s">
        <v>204</v>
      </c>
      <c r="C252">
        <v>3</v>
      </c>
      <c r="D252">
        <v>2265027</v>
      </c>
      <c r="E252" t="s">
        <v>189</v>
      </c>
      <c r="F252">
        <v>38</v>
      </c>
      <c r="G252">
        <v>13</v>
      </c>
      <c r="H252">
        <v>25</v>
      </c>
    </row>
    <row r="253" spans="1:8">
      <c r="A253">
        <v>2265</v>
      </c>
      <c r="B253" t="s">
        <v>204</v>
      </c>
      <c r="C253">
        <v>3</v>
      </c>
      <c r="D253">
        <v>2265028</v>
      </c>
      <c r="E253" t="s">
        <v>190</v>
      </c>
      <c r="F253">
        <v>31</v>
      </c>
      <c r="G253">
        <v>13</v>
      </c>
      <c r="H253">
        <v>18</v>
      </c>
    </row>
    <row r="254" spans="1:8">
      <c r="A254">
        <v>2265</v>
      </c>
      <c r="B254" t="s">
        <v>204</v>
      </c>
      <c r="C254">
        <v>3</v>
      </c>
      <c r="D254">
        <v>2265029</v>
      </c>
      <c r="E254" t="s">
        <v>191</v>
      </c>
      <c r="F254">
        <v>45</v>
      </c>
      <c r="G254">
        <v>15</v>
      </c>
      <c r="H254">
        <v>30</v>
      </c>
    </row>
    <row r="255" spans="1:8">
      <c r="A255">
        <v>2265</v>
      </c>
      <c r="B255" t="s">
        <v>204</v>
      </c>
      <c r="C255">
        <v>3</v>
      </c>
      <c r="D255">
        <v>2265030</v>
      </c>
      <c r="E255" t="s">
        <v>192</v>
      </c>
      <c r="F255">
        <v>58</v>
      </c>
      <c r="G255">
        <v>21</v>
      </c>
      <c r="H255">
        <v>37</v>
      </c>
    </row>
    <row r="256" spans="1:8">
      <c r="A256">
        <v>2265</v>
      </c>
      <c r="B256" t="s">
        <v>204</v>
      </c>
      <c r="C256">
        <v>3</v>
      </c>
      <c r="D256">
        <v>2265031</v>
      </c>
      <c r="E256" t="s">
        <v>193</v>
      </c>
      <c r="F256">
        <v>43</v>
      </c>
      <c r="G256">
        <v>16</v>
      </c>
      <c r="H256">
        <v>27</v>
      </c>
    </row>
    <row r="257" spans="1:8">
      <c r="A257">
        <v>2265</v>
      </c>
      <c r="B257" t="s">
        <v>204</v>
      </c>
      <c r="C257">
        <v>3</v>
      </c>
      <c r="D257">
        <v>2265032</v>
      </c>
      <c r="E257" t="s">
        <v>194</v>
      </c>
      <c r="F257">
        <v>35</v>
      </c>
      <c r="G257">
        <v>11</v>
      </c>
      <c r="H257">
        <v>24</v>
      </c>
    </row>
    <row r="258" spans="1:8">
      <c r="A258">
        <v>2265</v>
      </c>
      <c r="B258" t="s">
        <v>204</v>
      </c>
      <c r="C258">
        <v>3</v>
      </c>
      <c r="D258">
        <v>2265033</v>
      </c>
      <c r="E258" t="s">
        <v>195</v>
      </c>
      <c r="F258">
        <v>57</v>
      </c>
      <c r="G258">
        <v>19</v>
      </c>
      <c r="H258">
        <v>38</v>
      </c>
    </row>
    <row r="259" spans="1:8">
      <c r="A259">
        <v>2265</v>
      </c>
      <c r="B259" t="s">
        <v>204</v>
      </c>
      <c r="C259">
        <v>3</v>
      </c>
      <c r="D259">
        <v>2265034</v>
      </c>
      <c r="E259" t="s">
        <v>196</v>
      </c>
      <c r="F259">
        <v>32</v>
      </c>
      <c r="G259">
        <v>12</v>
      </c>
      <c r="H259">
        <v>20</v>
      </c>
    </row>
    <row r="260" spans="1:8">
      <c r="A260">
        <v>2265</v>
      </c>
      <c r="B260" t="s">
        <v>204</v>
      </c>
      <c r="C260">
        <v>3</v>
      </c>
      <c r="D260">
        <v>2265043</v>
      </c>
      <c r="E260" t="s">
        <v>197</v>
      </c>
      <c r="F260">
        <v>5</v>
      </c>
      <c r="G260">
        <v>1</v>
      </c>
      <c r="H260">
        <v>4</v>
      </c>
    </row>
    <row r="261" spans="1:8">
      <c r="A261">
        <v>2265</v>
      </c>
      <c r="B261" t="s">
        <v>204</v>
      </c>
      <c r="C261">
        <v>4</v>
      </c>
      <c r="D261">
        <v>2265035</v>
      </c>
      <c r="E261" t="s">
        <v>198</v>
      </c>
      <c r="F261">
        <v>37</v>
      </c>
      <c r="G261">
        <v>10</v>
      </c>
      <c r="H261">
        <v>27</v>
      </c>
    </row>
    <row r="262" spans="1:8">
      <c r="A262">
        <v>2265</v>
      </c>
      <c r="B262" t="s">
        <v>204</v>
      </c>
      <c r="C262">
        <v>4</v>
      </c>
      <c r="D262">
        <v>2265036</v>
      </c>
      <c r="E262" t="s">
        <v>200</v>
      </c>
      <c r="F262">
        <v>39</v>
      </c>
      <c r="G262">
        <v>10</v>
      </c>
      <c r="H262">
        <v>29</v>
      </c>
    </row>
    <row r="263" spans="1:8">
      <c r="A263">
        <v>2265</v>
      </c>
      <c r="B263" t="s">
        <v>204</v>
      </c>
      <c r="C263">
        <v>4</v>
      </c>
      <c r="D263">
        <v>2265037</v>
      </c>
      <c r="E263" t="s">
        <v>201</v>
      </c>
      <c r="F263">
        <v>37</v>
      </c>
      <c r="G263">
        <v>9</v>
      </c>
      <c r="H263">
        <v>28</v>
      </c>
    </row>
    <row r="264" spans="1:8">
      <c r="A264">
        <v>2265</v>
      </c>
      <c r="B264" t="s">
        <v>204</v>
      </c>
      <c r="C264">
        <v>4</v>
      </c>
      <c r="D264">
        <v>2265038</v>
      </c>
      <c r="E264" t="s">
        <v>202</v>
      </c>
      <c r="F264">
        <v>40</v>
      </c>
      <c r="G264">
        <v>9</v>
      </c>
      <c r="H264">
        <v>31</v>
      </c>
    </row>
    <row r="265" spans="1:8">
      <c r="A265">
        <v>2265</v>
      </c>
      <c r="B265" t="s">
        <v>204</v>
      </c>
      <c r="C265">
        <v>4</v>
      </c>
      <c r="D265">
        <v>2265039</v>
      </c>
      <c r="E265" t="s">
        <v>203</v>
      </c>
      <c r="F265">
        <v>37</v>
      </c>
      <c r="G265">
        <v>8</v>
      </c>
      <c r="H265">
        <v>29</v>
      </c>
    </row>
    <row r="266" spans="1:8">
      <c r="A266">
        <v>2265</v>
      </c>
      <c r="B266" t="s">
        <v>204</v>
      </c>
      <c r="C266">
        <v>4</v>
      </c>
      <c r="D266">
        <v>2265040</v>
      </c>
      <c r="E266" t="s">
        <v>43</v>
      </c>
      <c r="F266">
        <v>39</v>
      </c>
      <c r="G266">
        <v>9</v>
      </c>
      <c r="H266">
        <v>30</v>
      </c>
    </row>
    <row r="267" spans="1:8">
      <c r="A267">
        <v>2265</v>
      </c>
      <c r="B267" t="s">
        <v>204</v>
      </c>
      <c r="C267">
        <v>4</v>
      </c>
      <c r="D267">
        <v>2265041</v>
      </c>
      <c r="E267" t="s">
        <v>45</v>
      </c>
      <c r="F267">
        <v>40</v>
      </c>
      <c r="G267">
        <v>8</v>
      </c>
      <c r="H267">
        <v>32</v>
      </c>
    </row>
    <row r="268" spans="1:8">
      <c r="A268">
        <v>2265</v>
      </c>
      <c r="B268" t="s">
        <v>204</v>
      </c>
      <c r="C268">
        <v>4</v>
      </c>
      <c r="D268">
        <v>2265042</v>
      </c>
      <c r="E268" t="s">
        <v>44</v>
      </c>
      <c r="F268">
        <v>64</v>
      </c>
      <c r="G268">
        <v>14</v>
      </c>
      <c r="H268">
        <v>50</v>
      </c>
    </row>
    <row r="269" spans="1:8">
      <c r="A269">
        <v>2269</v>
      </c>
      <c r="B269" t="s">
        <v>127</v>
      </c>
      <c r="C269">
        <v>2</v>
      </c>
      <c r="D269">
        <v>2269016</v>
      </c>
      <c r="E269" t="s">
        <v>26</v>
      </c>
      <c r="F269">
        <v>3</v>
      </c>
      <c r="G269">
        <v>1</v>
      </c>
      <c r="H269">
        <v>2</v>
      </c>
    </row>
    <row r="270" spans="1:8">
      <c r="A270">
        <v>2269</v>
      </c>
      <c r="B270" t="s">
        <v>127</v>
      </c>
      <c r="C270">
        <v>5</v>
      </c>
      <c r="D270">
        <v>2269056</v>
      </c>
      <c r="E270" t="s">
        <v>43</v>
      </c>
      <c r="F270">
        <v>6</v>
      </c>
      <c r="G270">
        <v>0</v>
      </c>
      <c r="H270">
        <v>6</v>
      </c>
    </row>
    <row r="271" spans="1:8">
      <c r="A271">
        <v>2269</v>
      </c>
      <c r="B271" t="s">
        <v>127</v>
      </c>
      <c r="C271">
        <v>5</v>
      </c>
      <c r="D271">
        <v>2269057</v>
      </c>
      <c r="E271" t="s">
        <v>45</v>
      </c>
      <c r="F271">
        <v>6</v>
      </c>
      <c r="G271">
        <v>0</v>
      </c>
      <c r="H271">
        <v>6</v>
      </c>
    </row>
    <row r="272" spans="1:8">
      <c r="A272">
        <v>2269</v>
      </c>
      <c r="B272" t="s">
        <v>127</v>
      </c>
      <c r="C272">
        <v>5</v>
      </c>
      <c r="D272">
        <v>2269058</v>
      </c>
      <c r="E272" t="s">
        <v>142</v>
      </c>
      <c r="F272">
        <v>11</v>
      </c>
      <c r="G272">
        <v>0</v>
      </c>
      <c r="H272">
        <v>11</v>
      </c>
    </row>
    <row r="273" spans="1:8">
      <c r="A273">
        <v>2269</v>
      </c>
      <c r="B273" t="s">
        <v>127</v>
      </c>
      <c r="C273">
        <v>5</v>
      </c>
      <c r="D273">
        <v>2269062</v>
      </c>
      <c r="E273" t="s">
        <v>143</v>
      </c>
      <c r="F273">
        <v>11</v>
      </c>
      <c r="G273">
        <v>0</v>
      </c>
      <c r="H273">
        <v>11</v>
      </c>
    </row>
    <row r="274" spans="1:8">
      <c r="A274">
        <v>2285</v>
      </c>
      <c r="B274" t="s">
        <v>205</v>
      </c>
      <c r="C274">
        <v>1</v>
      </c>
      <c r="D274">
        <v>2285001</v>
      </c>
      <c r="E274" t="s">
        <v>90</v>
      </c>
      <c r="F274">
        <v>67</v>
      </c>
      <c r="G274">
        <v>11</v>
      </c>
      <c r="H274">
        <v>56</v>
      </c>
    </row>
    <row r="275" spans="1:8">
      <c r="A275">
        <v>2285</v>
      </c>
      <c r="B275" t="s">
        <v>205</v>
      </c>
      <c r="C275">
        <v>1</v>
      </c>
      <c r="D275">
        <v>2285002</v>
      </c>
      <c r="E275" t="s">
        <v>206</v>
      </c>
      <c r="F275">
        <v>69</v>
      </c>
      <c r="G275">
        <v>10</v>
      </c>
      <c r="H275">
        <v>59</v>
      </c>
    </row>
    <row r="276" spans="1:8">
      <c r="A276">
        <v>2285</v>
      </c>
      <c r="B276" t="s">
        <v>205</v>
      </c>
      <c r="C276">
        <v>1</v>
      </c>
      <c r="D276">
        <v>2285003</v>
      </c>
      <c r="E276" t="s">
        <v>53</v>
      </c>
      <c r="F276">
        <v>67</v>
      </c>
      <c r="G276">
        <v>10</v>
      </c>
      <c r="H276">
        <v>57</v>
      </c>
    </row>
    <row r="277" spans="1:8">
      <c r="A277">
        <v>2285</v>
      </c>
      <c r="B277" t="s">
        <v>205</v>
      </c>
      <c r="C277">
        <v>1</v>
      </c>
      <c r="D277">
        <v>2285004</v>
      </c>
      <c r="E277" t="s">
        <v>87</v>
      </c>
      <c r="F277">
        <v>60</v>
      </c>
      <c r="G277">
        <v>9</v>
      </c>
      <c r="H277">
        <v>51</v>
      </c>
    </row>
    <row r="278" spans="1:8">
      <c r="A278">
        <v>2285</v>
      </c>
      <c r="B278" t="s">
        <v>205</v>
      </c>
      <c r="C278">
        <v>1</v>
      </c>
      <c r="D278">
        <v>2285005</v>
      </c>
      <c r="E278" t="s">
        <v>89</v>
      </c>
      <c r="F278">
        <v>72</v>
      </c>
      <c r="G278">
        <v>13</v>
      </c>
      <c r="H278">
        <v>59</v>
      </c>
    </row>
    <row r="279" spans="1:8">
      <c r="A279">
        <v>2285</v>
      </c>
      <c r="B279" t="s">
        <v>205</v>
      </c>
      <c r="C279">
        <v>1</v>
      </c>
      <c r="D279">
        <v>2285006</v>
      </c>
      <c r="E279" t="s">
        <v>25</v>
      </c>
      <c r="F279">
        <v>84</v>
      </c>
      <c r="G279">
        <v>13</v>
      </c>
      <c r="H279">
        <v>71</v>
      </c>
    </row>
    <row r="280" spans="1:8">
      <c r="A280">
        <v>2285</v>
      </c>
      <c r="B280" t="s">
        <v>205</v>
      </c>
      <c r="C280">
        <v>1</v>
      </c>
      <c r="D280">
        <v>2285007</v>
      </c>
      <c r="E280" t="s">
        <v>207</v>
      </c>
      <c r="F280">
        <v>70</v>
      </c>
      <c r="G280">
        <v>9</v>
      </c>
      <c r="H280">
        <v>61</v>
      </c>
    </row>
    <row r="281" spans="1:8">
      <c r="A281">
        <v>2285</v>
      </c>
      <c r="B281" t="s">
        <v>205</v>
      </c>
      <c r="C281">
        <v>1</v>
      </c>
      <c r="D281">
        <v>2285008</v>
      </c>
      <c r="E281" t="s">
        <v>208</v>
      </c>
      <c r="F281">
        <v>57</v>
      </c>
      <c r="G281">
        <v>8</v>
      </c>
      <c r="H281">
        <v>49</v>
      </c>
    </row>
    <row r="282" spans="1:8">
      <c r="A282">
        <v>2285</v>
      </c>
      <c r="B282" t="s">
        <v>205</v>
      </c>
      <c r="C282">
        <v>1</v>
      </c>
      <c r="D282">
        <v>2285009</v>
      </c>
      <c r="E282" t="s">
        <v>58</v>
      </c>
      <c r="F282">
        <v>63</v>
      </c>
      <c r="G282">
        <v>8</v>
      </c>
      <c r="H282">
        <v>55</v>
      </c>
    </row>
    <row r="283" spans="1:8">
      <c r="A283">
        <v>2285</v>
      </c>
      <c r="B283" t="s">
        <v>205</v>
      </c>
      <c r="C283">
        <v>1</v>
      </c>
      <c r="D283">
        <v>2285010</v>
      </c>
      <c r="E283" t="s">
        <v>55</v>
      </c>
      <c r="F283">
        <v>92</v>
      </c>
      <c r="G283">
        <v>17</v>
      </c>
      <c r="H283">
        <v>75</v>
      </c>
    </row>
    <row r="284" spans="1:8">
      <c r="A284">
        <v>2285</v>
      </c>
      <c r="B284" t="s">
        <v>205</v>
      </c>
      <c r="C284">
        <v>2</v>
      </c>
      <c r="D284">
        <v>2285011</v>
      </c>
      <c r="E284" t="s">
        <v>64</v>
      </c>
      <c r="F284">
        <v>58</v>
      </c>
      <c r="G284">
        <v>14</v>
      </c>
      <c r="H284">
        <v>44</v>
      </c>
    </row>
    <row r="285" spans="1:8">
      <c r="A285">
        <v>2285</v>
      </c>
      <c r="B285" t="s">
        <v>205</v>
      </c>
      <c r="C285">
        <v>2</v>
      </c>
      <c r="D285">
        <v>2285012</v>
      </c>
      <c r="E285" t="s">
        <v>209</v>
      </c>
      <c r="F285">
        <v>57</v>
      </c>
      <c r="G285">
        <v>12</v>
      </c>
      <c r="H285">
        <v>45</v>
      </c>
    </row>
    <row r="286" spans="1:8">
      <c r="A286">
        <v>2285</v>
      </c>
      <c r="B286" t="s">
        <v>205</v>
      </c>
      <c r="C286">
        <v>2</v>
      </c>
      <c r="D286">
        <v>2285013</v>
      </c>
      <c r="E286" t="s">
        <v>180</v>
      </c>
      <c r="F286">
        <v>87</v>
      </c>
      <c r="G286">
        <v>19</v>
      </c>
      <c r="H286">
        <v>68</v>
      </c>
    </row>
    <row r="287" spans="1:8">
      <c r="A287">
        <v>2285</v>
      </c>
      <c r="B287" t="s">
        <v>205</v>
      </c>
      <c r="C287">
        <v>2</v>
      </c>
      <c r="D287">
        <v>2285014</v>
      </c>
      <c r="E287" t="s">
        <v>65</v>
      </c>
      <c r="F287">
        <v>55</v>
      </c>
      <c r="G287">
        <v>13</v>
      </c>
      <c r="H287">
        <v>42</v>
      </c>
    </row>
    <row r="288" spans="1:8">
      <c r="A288">
        <v>2285</v>
      </c>
      <c r="B288" t="s">
        <v>205</v>
      </c>
      <c r="C288">
        <v>2</v>
      </c>
      <c r="D288">
        <v>2285015</v>
      </c>
      <c r="E288" t="s">
        <v>210</v>
      </c>
      <c r="F288">
        <v>56</v>
      </c>
      <c r="G288">
        <v>13</v>
      </c>
      <c r="H288">
        <v>43</v>
      </c>
    </row>
    <row r="289" spans="1:8">
      <c r="A289">
        <v>2285</v>
      </c>
      <c r="B289" t="s">
        <v>205</v>
      </c>
      <c r="C289">
        <v>2</v>
      </c>
      <c r="D289">
        <v>2285016</v>
      </c>
      <c r="E289" t="s">
        <v>62</v>
      </c>
      <c r="F289">
        <v>61</v>
      </c>
      <c r="G289">
        <v>15</v>
      </c>
      <c r="H289">
        <v>46</v>
      </c>
    </row>
    <row r="290" spans="1:8">
      <c r="A290">
        <v>2285</v>
      </c>
      <c r="B290" t="s">
        <v>205</v>
      </c>
      <c r="C290">
        <v>2</v>
      </c>
      <c r="D290">
        <v>2285017</v>
      </c>
      <c r="E290" t="s">
        <v>211</v>
      </c>
      <c r="F290">
        <v>68</v>
      </c>
      <c r="G290">
        <v>15</v>
      </c>
      <c r="H290">
        <v>53</v>
      </c>
    </row>
    <row r="291" spans="1:8">
      <c r="A291">
        <v>2285</v>
      </c>
      <c r="B291" t="s">
        <v>205</v>
      </c>
      <c r="C291">
        <v>2</v>
      </c>
      <c r="D291">
        <v>2285018</v>
      </c>
      <c r="E291" t="s">
        <v>54</v>
      </c>
      <c r="F291">
        <v>59</v>
      </c>
      <c r="G291">
        <v>15</v>
      </c>
      <c r="H291">
        <v>44</v>
      </c>
    </row>
    <row r="292" spans="1:8">
      <c r="A292">
        <v>2285</v>
      </c>
      <c r="B292" t="s">
        <v>205</v>
      </c>
      <c r="C292">
        <v>2</v>
      </c>
      <c r="D292">
        <v>2285019</v>
      </c>
      <c r="E292" t="s">
        <v>212</v>
      </c>
      <c r="F292">
        <v>51</v>
      </c>
      <c r="G292">
        <v>12</v>
      </c>
      <c r="H292">
        <v>39</v>
      </c>
    </row>
    <row r="293" spans="1:8">
      <c r="A293">
        <v>2285</v>
      </c>
      <c r="B293" t="s">
        <v>205</v>
      </c>
      <c r="C293">
        <v>2</v>
      </c>
      <c r="D293">
        <v>2285020</v>
      </c>
      <c r="E293" t="s">
        <v>26</v>
      </c>
      <c r="F293">
        <v>19</v>
      </c>
      <c r="G293">
        <v>5</v>
      </c>
      <c r="H293">
        <v>14</v>
      </c>
    </row>
    <row r="294" spans="1:8">
      <c r="A294">
        <v>2285</v>
      </c>
      <c r="B294" t="s">
        <v>205</v>
      </c>
      <c r="C294">
        <v>3</v>
      </c>
      <c r="D294">
        <v>2285021</v>
      </c>
      <c r="E294" t="s">
        <v>63</v>
      </c>
      <c r="F294">
        <v>65</v>
      </c>
      <c r="G294">
        <v>12</v>
      </c>
      <c r="H294">
        <v>53</v>
      </c>
    </row>
    <row r="295" spans="1:8">
      <c r="A295">
        <v>2285</v>
      </c>
      <c r="B295" t="s">
        <v>205</v>
      </c>
      <c r="C295">
        <v>3</v>
      </c>
      <c r="D295">
        <v>2285022</v>
      </c>
      <c r="E295" t="s">
        <v>32</v>
      </c>
      <c r="F295">
        <v>85</v>
      </c>
      <c r="G295">
        <v>11</v>
      </c>
      <c r="H295">
        <v>74</v>
      </c>
    </row>
    <row r="296" spans="1:8">
      <c r="A296">
        <v>2285</v>
      </c>
      <c r="B296" t="s">
        <v>205</v>
      </c>
      <c r="C296">
        <v>3</v>
      </c>
      <c r="D296">
        <v>2285023</v>
      </c>
      <c r="E296" t="s">
        <v>96</v>
      </c>
      <c r="F296">
        <v>61</v>
      </c>
      <c r="G296">
        <v>9</v>
      </c>
      <c r="H296">
        <v>52</v>
      </c>
    </row>
    <row r="297" spans="1:8">
      <c r="A297">
        <v>2285</v>
      </c>
      <c r="B297" t="s">
        <v>205</v>
      </c>
      <c r="C297">
        <v>3</v>
      </c>
      <c r="D297">
        <v>2285024</v>
      </c>
      <c r="E297" t="s">
        <v>213</v>
      </c>
      <c r="F297">
        <v>64</v>
      </c>
      <c r="G297">
        <v>10</v>
      </c>
      <c r="H297">
        <v>54</v>
      </c>
    </row>
    <row r="298" spans="1:8">
      <c r="A298">
        <v>2285</v>
      </c>
      <c r="B298" t="s">
        <v>205</v>
      </c>
      <c r="C298">
        <v>3</v>
      </c>
      <c r="D298">
        <v>2285025</v>
      </c>
      <c r="E298" t="s">
        <v>66</v>
      </c>
      <c r="F298">
        <v>61</v>
      </c>
      <c r="G298">
        <v>9</v>
      </c>
      <c r="H298">
        <v>52</v>
      </c>
    </row>
    <row r="299" spans="1:8">
      <c r="A299">
        <v>2285</v>
      </c>
      <c r="B299" t="s">
        <v>205</v>
      </c>
      <c r="C299">
        <v>3</v>
      </c>
      <c r="D299">
        <v>2285026</v>
      </c>
      <c r="E299" t="s">
        <v>101</v>
      </c>
      <c r="F299">
        <v>82</v>
      </c>
      <c r="G299">
        <v>13</v>
      </c>
      <c r="H299">
        <v>69</v>
      </c>
    </row>
    <row r="300" spans="1:8">
      <c r="A300">
        <v>2285</v>
      </c>
      <c r="B300" t="s">
        <v>205</v>
      </c>
      <c r="C300">
        <v>3</v>
      </c>
      <c r="D300">
        <v>2285027</v>
      </c>
      <c r="E300" t="s">
        <v>214</v>
      </c>
      <c r="F300">
        <v>66</v>
      </c>
      <c r="G300">
        <v>11</v>
      </c>
      <c r="H300">
        <v>55</v>
      </c>
    </row>
    <row r="301" spans="1:8">
      <c r="A301">
        <v>2285</v>
      </c>
      <c r="B301" t="s">
        <v>205</v>
      </c>
      <c r="C301">
        <v>3</v>
      </c>
      <c r="D301">
        <v>2285028</v>
      </c>
      <c r="E301" t="s">
        <v>215</v>
      </c>
      <c r="F301">
        <v>64</v>
      </c>
      <c r="G301">
        <v>11</v>
      </c>
      <c r="H301">
        <v>53</v>
      </c>
    </row>
    <row r="302" spans="1:8">
      <c r="A302">
        <v>2285</v>
      </c>
      <c r="B302" t="s">
        <v>205</v>
      </c>
      <c r="C302">
        <v>3</v>
      </c>
      <c r="D302">
        <v>2285029</v>
      </c>
      <c r="E302" t="s">
        <v>216</v>
      </c>
      <c r="F302">
        <v>61</v>
      </c>
      <c r="G302">
        <v>11</v>
      </c>
      <c r="H302">
        <v>50</v>
      </c>
    </row>
    <row r="303" spans="1:8">
      <c r="A303">
        <v>2285</v>
      </c>
      <c r="B303" t="s">
        <v>205</v>
      </c>
      <c r="C303">
        <v>3</v>
      </c>
      <c r="D303">
        <v>2285030</v>
      </c>
      <c r="E303" t="s">
        <v>105</v>
      </c>
      <c r="F303">
        <v>59</v>
      </c>
      <c r="G303">
        <v>10</v>
      </c>
      <c r="H303">
        <v>49</v>
      </c>
    </row>
    <row r="304" spans="1:8">
      <c r="A304">
        <v>2285</v>
      </c>
      <c r="B304" t="s">
        <v>205</v>
      </c>
      <c r="C304">
        <v>3</v>
      </c>
      <c r="D304">
        <v>2285031</v>
      </c>
      <c r="E304" t="s">
        <v>217</v>
      </c>
      <c r="F304">
        <v>62</v>
      </c>
      <c r="G304">
        <v>9</v>
      </c>
      <c r="H304">
        <v>53</v>
      </c>
    </row>
    <row r="305" spans="1:8">
      <c r="A305">
        <v>2285</v>
      </c>
      <c r="B305" t="s">
        <v>205</v>
      </c>
      <c r="C305">
        <v>4</v>
      </c>
      <c r="D305">
        <v>2285032</v>
      </c>
      <c r="E305" t="s">
        <v>218</v>
      </c>
      <c r="F305">
        <v>53</v>
      </c>
      <c r="G305">
        <v>9</v>
      </c>
      <c r="H305">
        <v>44</v>
      </c>
    </row>
    <row r="306" spans="1:8">
      <c r="A306">
        <v>2285</v>
      </c>
      <c r="B306" t="s">
        <v>205</v>
      </c>
      <c r="C306">
        <v>4</v>
      </c>
      <c r="D306">
        <v>2285033</v>
      </c>
      <c r="E306" t="s">
        <v>219</v>
      </c>
      <c r="F306">
        <v>56</v>
      </c>
      <c r="G306">
        <v>8</v>
      </c>
      <c r="H306">
        <v>48</v>
      </c>
    </row>
    <row r="307" spans="1:8">
      <c r="A307">
        <v>2285</v>
      </c>
      <c r="B307" t="s">
        <v>205</v>
      </c>
      <c r="C307">
        <v>4</v>
      </c>
      <c r="D307">
        <v>2285034</v>
      </c>
      <c r="E307" t="s">
        <v>220</v>
      </c>
      <c r="F307">
        <v>55</v>
      </c>
      <c r="G307">
        <v>8</v>
      </c>
      <c r="H307">
        <v>47</v>
      </c>
    </row>
    <row r="308" spans="1:8">
      <c r="A308">
        <v>2285</v>
      </c>
      <c r="B308" t="s">
        <v>205</v>
      </c>
      <c r="C308">
        <v>4</v>
      </c>
      <c r="D308">
        <v>2285035</v>
      </c>
      <c r="E308" t="s">
        <v>43</v>
      </c>
      <c r="F308">
        <v>46</v>
      </c>
      <c r="G308">
        <v>6</v>
      </c>
      <c r="H308">
        <v>40</v>
      </c>
    </row>
    <row r="309" spans="1:8">
      <c r="A309">
        <v>2285</v>
      </c>
      <c r="B309" t="s">
        <v>205</v>
      </c>
      <c r="C309">
        <v>4</v>
      </c>
      <c r="D309">
        <v>2285036</v>
      </c>
      <c r="E309" t="s">
        <v>221</v>
      </c>
      <c r="F309">
        <v>50</v>
      </c>
      <c r="G309">
        <v>6</v>
      </c>
      <c r="H309">
        <v>44</v>
      </c>
    </row>
    <row r="310" spans="1:8">
      <c r="A310">
        <v>2285</v>
      </c>
      <c r="B310" t="s">
        <v>205</v>
      </c>
      <c r="C310">
        <v>4</v>
      </c>
      <c r="D310">
        <v>2285037</v>
      </c>
      <c r="E310" t="s">
        <v>222</v>
      </c>
      <c r="F310">
        <v>54</v>
      </c>
      <c r="G310">
        <v>10</v>
      </c>
      <c r="H310">
        <v>44</v>
      </c>
    </row>
    <row r="311" spans="1:8">
      <c r="A311">
        <v>2285</v>
      </c>
      <c r="B311" t="s">
        <v>205</v>
      </c>
      <c r="C311">
        <v>4</v>
      </c>
      <c r="D311">
        <v>2285038</v>
      </c>
      <c r="E311" t="s">
        <v>223</v>
      </c>
      <c r="F311">
        <v>52</v>
      </c>
      <c r="G311">
        <v>7</v>
      </c>
      <c r="H311">
        <v>45</v>
      </c>
    </row>
    <row r="312" spans="1:8">
      <c r="A312">
        <v>2285</v>
      </c>
      <c r="B312" t="s">
        <v>205</v>
      </c>
      <c r="C312">
        <v>4</v>
      </c>
      <c r="D312">
        <v>2285039</v>
      </c>
      <c r="E312" t="s">
        <v>45</v>
      </c>
      <c r="F312">
        <v>46</v>
      </c>
      <c r="G312">
        <v>7</v>
      </c>
      <c r="H312">
        <v>39</v>
      </c>
    </row>
    <row r="313" spans="1:8">
      <c r="A313">
        <v>2285</v>
      </c>
      <c r="B313" t="s">
        <v>205</v>
      </c>
      <c r="C313">
        <v>4</v>
      </c>
      <c r="D313">
        <v>2285040</v>
      </c>
      <c r="E313" t="s">
        <v>44</v>
      </c>
      <c r="F313">
        <v>74</v>
      </c>
      <c r="G313">
        <v>13</v>
      </c>
      <c r="H313">
        <v>61</v>
      </c>
    </row>
    <row r="314" spans="1:8">
      <c r="A314">
        <v>2315</v>
      </c>
      <c r="B314" t="s">
        <v>91</v>
      </c>
      <c r="C314">
        <v>2</v>
      </c>
      <c r="D314">
        <v>2315023</v>
      </c>
      <c r="E314" t="s">
        <v>26</v>
      </c>
      <c r="F314">
        <v>8</v>
      </c>
      <c r="G314">
        <v>3</v>
      </c>
      <c r="H314">
        <v>5</v>
      </c>
    </row>
    <row r="315" spans="1:8">
      <c r="A315">
        <v>2315</v>
      </c>
      <c r="B315" t="s">
        <v>91</v>
      </c>
      <c r="C315">
        <v>5</v>
      </c>
      <c r="D315">
        <v>2315047</v>
      </c>
      <c r="E315" t="s">
        <v>43</v>
      </c>
      <c r="F315">
        <v>4</v>
      </c>
      <c r="G315">
        <v>2</v>
      </c>
      <c r="H315">
        <v>2</v>
      </c>
    </row>
    <row r="316" spans="1:8">
      <c r="A316">
        <v>2315</v>
      </c>
      <c r="B316" t="s">
        <v>91</v>
      </c>
      <c r="C316">
        <v>5</v>
      </c>
      <c r="D316">
        <v>2315048</v>
      </c>
      <c r="E316" t="s">
        <v>161</v>
      </c>
      <c r="F316">
        <v>7</v>
      </c>
      <c r="G316">
        <v>2</v>
      </c>
      <c r="H316">
        <v>5</v>
      </c>
    </row>
    <row r="317" spans="1:8">
      <c r="A317">
        <v>2315</v>
      </c>
      <c r="B317" t="s">
        <v>91</v>
      </c>
      <c r="C317">
        <v>5</v>
      </c>
      <c r="D317">
        <v>2315049</v>
      </c>
      <c r="E317" t="s">
        <v>45</v>
      </c>
      <c r="F317">
        <v>9</v>
      </c>
      <c r="G317">
        <v>4</v>
      </c>
      <c r="H317">
        <v>5</v>
      </c>
    </row>
    <row r="318" spans="1:8">
      <c r="A318">
        <v>2315</v>
      </c>
      <c r="B318" t="s">
        <v>91</v>
      </c>
      <c r="C318">
        <v>5</v>
      </c>
      <c r="D318">
        <v>2315050</v>
      </c>
      <c r="E318" t="s">
        <v>165</v>
      </c>
      <c r="F318">
        <v>8</v>
      </c>
      <c r="G318">
        <v>3</v>
      </c>
      <c r="H318">
        <v>5</v>
      </c>
    </row>
    <row r="319" spans="1:8">
      <c r="A319">
        <v>2316</v>
      </c>
      <c r="B319" t="s">
        <v>107</v>
      </c>
      <c r="C319">
        <v>2</v>
      </c>
      <c r="D319">
        <v>2316023</v>
      </c>
      <c r="E319" t="s">
        <v>26</v>
      </c>
      <c r="F319">
        <v>5</v>
      </c>
      <c r="G319">
        <v>1</v>
      </c>
      <c r="H319">
        <v>4</v>
      </c>
    </row>
    <row r="320" spans="1:8">
      <c r="A320">
        <v>2316</v>
      </c>
      <c r="B320" t="s">
        <v>107</v>
      </c>
      <c r="C320">
        <v>5</v>
      </c>
      <c r="D320">
        <v>2316047</v>
      </c>
      <c r="E320" t="s">
        <v>43</v>
      </c>
      <c r="F320">
        <v>9</v>
      </c>
      <c r="G320">
        <v>3</v>
      </c>
      <c r="H320">
        <v>6</v>
      </c>
    </row>
    <row r="321" spans="1:8">
      <c r="A321">
        <v>2316</v>
      </c>
      <c r="B321" t="s">
        <v>107</v>
      </c>
      <c r="C321">
        <v>5</v>
      </c>
      <c r="D321">
        <v>2316048</v>
      </c>
      <c r="E321" t="s">
        <v>166</v>
      </c>
      <c r="F321">
        <v>13</v>
      </c>
      <c r="G321">
        <v>4</v>
      </c>
      <c r="H321">
        <v>9</v>
      </c>
    </row>
    <row r="322" spans="1:8">
      <c r="A322">
        <v>2316</v>
      </c>
      <c r="B322" t="s">
        <v>107</v>
      </c>
      <c r="C322">
        <v>5</v>
      </c>
      <c r="D322">
        <v>2316049</v>
      </c>
      <c r="E322" t="s">
        <v>45</v>
      </c>
      <c r="F322">
        <v>7</v>
      </c>
      <c r="G322">
        <v>2</v>
      </c>
      <c r="H322">
        <v>5</v>
      </c>
    </row>
    <row r="323" spans="1:8">
      <c r="A323">
        <v>2316</v>
      </c>
      <c r="B323" t="s">
        <v>107</v>
      </c>
      <c r="C323">
        <v>5</v>
      </c>
      <c r="D323">
        <v>2316050</v>
      </c>
      <c r="E323" t="s">
        <v>165</v>
      </c>
      <c r="F323">
        <v>12</v>
      </c>
      <c r="G323">
        <v>4</v>
      </c>
      <c r="H323">
        <v>8</v>
      </c>
    </row>
    <row r="324" spans="1:8">
      <c r="A324">
        <v>2321</v>
      </c>
      <c r="B324" t="s">
        <v>49</v>
      </c>
      <c r="C324">
        <v>2</v>
      </c>
      <c r="D324">
        <v>2321013</v>
      </c>
      <c r="E324" t="s">
        <v>26</v>
      </c>
      <c r="F324">
        <v>11</v>
      </c>
      <c r="G324">
        <v>0</v>
      </c>
      <c r="H324">
        <v>11</v>
      </c>
    </row>
    <row r="325" spans="1:8">
      <c r="A325">
        <v>2321</v>
      </c>
      <c r="B325" t="s">
        <v>49</v>
      </c>
      <c r="C325">
        <v>5</v>
      </c>
      <c r="D325">
        <v>2321047</v>
      </c>
      <c r="E325" t="s">
        <v>43</v>
      </c>
      <c r="F325">
        <v>17</v>
      </c>
      <c r="G325">
        <v>3</v>
      </c>
      <c r="H325">
        <v>14</v>
      </c>
    </row>
    <row r="326" spans="1:8">
      <c r="A326">
        <v>2321</v>
      </c>
      <c r="B326" t="s">
        <v>49</v>
      </c>
      <c r="C326">
        <v>5</v>
      </c>
      <c r="D326">
        <v>2321048</v>
      </c>
      <c r="E326" t="s">
        <v>45</v>
      </c>
      <c r="F326">
        <v>18</v>
      </c>
      <c r="G326">
        <v>3</v>
      </c>
      <c r="H326">
        <v>15</v>
      </c>
    </row>
    <row r="327" spans="1:8">
      <c r="A327">
        <v>2321</v>
      </c>
      <c r="B327" t="s">
        <v>49</v>
      </c>
      <c r="C327">
        <v>5</v>
      </c>
      <c r="D327">
        <v>2321049</v>
      </c>
      <c r="E327" t="s">
        <v>232</v>
      </c>
      <c r="F327">
        <v>37</v>
      </c>
      <c r="G327">
        <v>5</v>
      </c>
      <c r="H327">
        <v>32</v>
      </c>
    </row>
    <row r="328" spans="1:8">
      <c r="A328">
        <v>2321</v>
      </c>
      <c r="B328" t="s">
        <v>49</v>
      </c>
      <c r="C328">
        <v>5</v>
      </c>
      <c r="D328">
        <v>2321050</v>
      </c>
      <c r="E328" t="s">
        <v>162</v>
      </c>
      <c r="F328">
        <v>39</v>
      </c>
      <c r="G328">
        <v>5</v>
      </c>
      <c r="H328">
        <v>34</v>
      </c>
    </row>
    <row r="329" spans="1:8">
      <c r="A329">
        <v>2347</v>
      </c>
      <c r="B329" t="s">
        <v>23</v>
      </c>
      <c r="C329">
        <v>1</v>
      </c>
      <c r="D329">
        <v>2347001</v>
      </c>
      <c r="E329" t="s">
        <v>224</v>
      </c>
      <c r="F329">
        <v>77</v>
      </c>
      <c r="G329">
        <v>38</v>
      </c>
      <c r="H329">
        <v>39</v>
      </c>
    </row>
    <row r="330" spans="1:8">
      <c r="A330">
        <v>2347</v>
      </c>
      <c r="B330" t="s">
        <v>23</v>
      </c>
      <c r="C330">
        <v>1</v>
      </c>
      <c r="D330">
        <v>2347002</v>
      </c>
      <c r="E330" t="s">
        <v>226</v>
      </c>
      <c r="F330">
        <v>56</v>
      </c>
      <c r="G330">
        <v>29</v>
      </c>
      <c r="H330">
        <v>27</v>
      </c>
    </row>
    <row r="331" spans="1:8">
      <c r="A331">
        <v>2347</v>
      </c>
      <c r="B331" t="s">
        <v>23</v>
      </c>
      <c r="C331">
        <v>1</v>
      </c>
      <c r="D331">
        <v>2347003</v>
      </c>
      <c r="E331" t="s">
        <v>87</v>
      </c>
      <c r="F331">
        <v>76</v>
      </c>
      <c r="G331">
        <v>38</v>
      </c>
      <c r="H331">
        <v>38</v>
      </c>
    </row>
    <row r="332" spans="1:8">
      <c r="A332">
        <v>2347</v>
      </c>
      <c r="B332" t="s">
        <v>23</v>
      </c>
      <c r="C332">
        <v>1</v>
      </c>
      <c r="D332">
        <v>2347004</v>
      </c>
      <c r="E332" t="s">
        <v>53</v>
      </c>
      <c r="F332">
        <v>43</v>
      </c>
      <c r="G332">
        <v>23</v>
      </c>
      <c r="H332">
        <v>20</v>
      </c>
    </row>
    <row r="333" spans="1:8">
      <c r="A333">
        <v>2347</v>
      </c>
      <c r="B333" t="s">
        <v>23</v>
      </c>
      <c r="C333">
        <v>1</v>
      </c>
      <c r="D333">
        <v>2347005</v>
      </c>
      <c r="E333" t="s">
        <v>170</v>
      </c>
      <c r="F333">
        <v>80</v>
      </c>
      <c r="G333">
        <v>42</v>
      </c>
      <c r="H333">
        <v>38</v>
      </c>
    </row>
    <row r="334" spans="1:8">
      <c r="A334">
        <v>2347</v>
      </c>
      <c r="B334" t="s">
        <v>23</v>
      </c>
      <c r="C334">
        <v>1</v>
      </c>
      <c r="D334">
        <v>2347006</v>
      </c>
      <c r="E334" t="s">
        <v>24</v>
      </c>
      <c r="F334">
        <v>90</v>
      </c>
      <c r="G334">
        <v>47</v>
      </c>
      <c r="H334">
        <v>43</v>
      </c>
    </row>
    <row r="335" spans="1:8">
      <c r="A335">
        <v>2347</v>
      </c>
      <c r="B335" t="s">
        <v>23</v>
      </c>
      <c r="C335">
        <v>1</v>
      </c>
      <c r="D335">
        <v>2347007</v>
      </c>
      <c r="E335" t="s">
        <v>25</v>
      </c>
      <c r="F335">
        <v>90</v>
      </c>
      <c r="G335">
        <v>44</v>
      </c>
      <c r="H335">
        <v>46</v>
      </c>
    </row>
    <row r="336" spans="1:8">
      <c r="A336">
        <v>2347</v>
      </c>
      <c r="B336" t="s">
        <v>23</v>
      </c>
      <c r="C336">
        <v>1</v>
      </c>
      <c r="D336">
        <v>2347008</v>
      </c>
      <c r="E336" t="s">
        <v>235</v>
      </c>
      <c r="F336">
        <v>52</v>
      </c>
      <c r="G336">
        <v>31</v>
      </c>
      <c r="H336">
        <v>21</v>
      </c>
    </row>
    <row r="337" spans="1:8">
      <c r="A337">
        <v>2347</v>
      </c>
      <c r="B337" t="s">
        <v>23</v>
      </c>
      <c r="C337">
        <v>1</v>
      </c>
      <c r="D337">
        <v>2347009</v>
      </c>
      <c r="E337" t="s">
        <v>236</v>
      </c>
      <c r="F337">
        <v>34</v>
      </c>
      <c r="G337">
        <v>17</v>
      </c>
      <c r="H337">
        <v>17</v>
      </c>
    </row>
    <row r="338" spans="1:8">
      <c r="A338">
        <v>2347</v>
      </c>
      <c r="B338" t="s">
        <v>23</v>
      </c>
      <c r="C338">
        <v>1</v>
      </c>
      <c r="D338">
        <v>2347010</v>
      </c>
      <c r="E338" t="s">
        <v>229</v>
      </c>
      <c r="F338">
        <v>59</v>
      </c>
      <c r="G338">
        <v>29</v>
      </c>
      <c r="H338">
        <v>30</v>
      </c>
    </row>
    <row r="339" spans="1:8">
      <c r="A339">
        <v>2347</v>
      </c>
      <c r="B339" t="s">
        <v>23</v>
      </c>
      <c r="C339">
        <v>2</v>
      </c>
      <c r="D339">
        <v>2347012</v>
      </c>
      <c r="E339" t="s">
        <v>26</v>
      </c>
      <c r="F339">
        <v>7</v>
      </c>
      <c r="G339">
        <v>2</v>
      </c>
      <c r="H339">
        <v>5</v>
      </c>
    </row>
    <row r="340" spans="1:8">
      <c r="A340">
        <v>2347</v>
      </c>
      <c r="B340" t="s">
        <v>23</v>
      </c>
      <c r="C340">
        <v>2</v>
      </c>
      <c r="D340">
        <v>2347013</v>
      </c>
      <c r="E340" t="s">
        <v>27</v>
      </c>
      <c r="F340">
        <v>43</v>
      </c>
      <c r="G340">
        <v>20</v>
      </c>
      <c r="H340">
        <v>23</v>
      </c>
    </row>
    <row r="341" spans="1:8">
      <c r="A341">
        <v>2347</v>
      </c>
      <c r="B341" t="s">
        <v>23</v>
      </c>
      <c r="C341">
        <v>2</v>
      </c>
      <c r="D341">
        <v>2347014</v>
      </c>
      <c r="E341" t="s">
        <v>28</v>
      </c>
      <c r="F341">
        <v>50</v>
      </c>
      <c r="G341">
        <v>22</v>
      </c>
      <c r="H341">
        <v>28</v>
      </c>
    </row>
    <row r="342" spans="1:8">
      <c r="A342">
        <v>2347</v>
      </c>
      <c r="B342" t="s">
        <v>23</v>
      </c>
      <c r="C342">
        <v>2</v>
      </c>
      <c r="D342">
        <v>2347015</v>
      </c>
      <c r="E342" t="s">
        <v>113</v>
      </c>
      <c r="F342">
        <v>34</v>
      </c>
      <c r="G342">
        <v>20</v>
      </c>
      <c r="H342">
        <v>14</v>
      </c>
    </row>
    <row r="343" spans="1:8">
      <c r="A343">
        <v>2347</v>
      </c>
      <c r="B343" t="s">
        <v>23</v>
      </c>
      <c r="C343">
        <v>2</v>
      </c>
      <c r="D343">
        <v>2347016</v>
      </c>
      <c r="E343" t="s">
        <v>29</v>
      </c>
      <c r="F343">
        <v>37</v>
      </c>
      <c r="G343">
        <v>22</v>
      </c>
      <c r="H343">
        <v>15</v>
      </c>
    </row>
    <row r="344" spans="1:8">
      <c r="A344">
        <v>2347</v>
      </c>
      <c r="B344" t="s">
        <v>23</v>
      </c>
      <c r="C344">
        <v>2</v>
      </c>
      <c r="D344">
        <v>2347017</v>
      </c>
      <c r="E344" t="s">
        <v>227</v>
      </c>
      <c r="F344">
        <v>38</v>
      </c>
      <c r="G344">
        <v>17</v>
      </c>
      <c r="H344">
        <v>21</v>
      </c>
    </row>
    <row r="345" spans="1:8">
      <c r="A345">
        <v>2347</v>
      </c>
      <c r="B345" t="s">
        <v>23</v>
      </c>
      <c r="C345">
        <v>2</v>
      </c>
      <c r="D345">
        <v>2347018</v>
      </c>
      <c r="E345" t="s">
        <v>228</v>
      </c>
      <c r="F345">
        <v>45</v>
      </c>
      <c r="G345">
        <v>20</v>
      </c>
      <c r="H345">
        <v>25</v>
      </c>
    </row>
    <row r="346" spans="1:8">
      <c r="A346">
        <v>2347</v>
      </c>
      <c r="B346" t="s">
        <v>23</v>
      </c>
      <c r="C346">
        <v>2</v>
      </c>
      <c r="D346">
        <v>2347020</v>
      </c>
      <c r="E346" t="s">
        <v>225</v>
      </c>
      <c r="F346">
        <v>35</v>
      </c>
      <c r="G346">
        <v>11</v>
      </c>
      <c r="H346">
        <v>24</v>
      </c>
    </row>
    <row r="347" spans="1:8">
      <c r="A347">
        <v>2347</v>
      </c>
      <c r="B347" t="s">
        <v>23</v>
      </c>
      <c r="C347">
        <v>2</v>
      </c>
      <c r="D347">
        <v>2347025</v>
      </c>
      <c r="E347" t="s">
        <v>230</v>
      </c>
      <c r="F347">
        <v>36</v>
      </c>
      <c r="G347">
        <v>17</v>
      </c>
      <c r="H347">
        <v>19</v>
      </c>
    </row>
    <row r="348" spans="1:8">
      <c r="A348">
        <v>2347</v>
      </c>
      <c r="B348" t="s">
        <v>23</v>
      </c>
      <c r="C348">
        <v>2</v>
      </c>
      <c r="D348">
        <v>2347030</v>
      </c>
      <c r="E348" t="s">
        <v>30</v>
      </c>
      <c r="F348">
        <v>52</v>
      </c>
      <c r="G348">
        <v>27</v>
      </c>
      <c r="H348">
        <v>25</v>
      </c>
    </row>
    <row r="349" spans="1:8">
      <c r="A349">
        <v>2347</v>
      </c>
      <c r="B349" t="s">
        <v>23</v>
      </c>
      <c r="C349">
        <v>3</v>
      </c>
      <c r="D349">
        <v>2347011</v>
      </c>
      <c r="E349" t="s">
        <v>31</v>
      </c>
      <c r="F349">
        <v>51</v>
      </c>
      <c r="G349">
        <v>20</v>
      </c>
      <c r="H349">
        <v>31</v>
      </c>
    </row>
    <row r="350" spans="1:8">
      <c r="A350">
        <v>2347</v>
      </c>
      <c r="B350" t="s">
        <v>23</v>
      </c>
      <c r="C350">
        <v>3</v>
      </c>
      <c r="D350">
        <v>2347019</v>
      </c>
      <c r="E350" t="s">
        <v>32</v>
      </c>
      <c r="F350">
        <v>21</v>
      </c>
      <c r="G350">
        <v>15</v>
      </c>
      <c r="H350">
        <v>6</v>
      </c>
    </row>
    <row r="351" spans="1:8">
      <c r="A351">
        <v>2347</v>
      </c>
      <c r="B351" t="s">
        <v>23</v>
      </c>
      <c r="C351">
        <v>3</v>
      </c>
      <c r="D351">
        <v>2347021</v>
      </c>
      <c r="E351" t="s">
        <v>33</v>
      </c>
      <c r="F351">
        <v>33</v>
      </c>
      <c r="G351">
        <v>15</v>
      </c>
      <c r="H351">
        <v>18</v>
      </c>
    </row>
    <row r="352" spans="1:8">
      <c r="A352">
        <v>2347</v>
      </c>
      <c r="B352" t="s">
        <v>23</v>
      </c>
      <c r="C352">
        <v>3</v>
      </c>
      <c r="D352">
        <v>2347022</v>
      </c>
      <c r="E352" t="s">
        <v>34</v>
      </c>
      <c r="F352">
        <v>46</v>
      </c>
      <c r="G352">
        <v>22</v>
      </c>
      <c r="H352">
        <v>24</v>
      </c>
    </row>
    <row r="353" spans="1:8">
      <c r="A353">
        <v>2347</v>
      </c>
      <c r="B353" t="s">
        <v>23</v>
      </c>
      <c r="C353">
        <v>3</v>
      </c>
      <c r="D353">
        <v>2347023</v>
      </c>
      <c r="E353" t="s">
        <v>237</v>
      </c>
      <c r="F353">
        <v>13</v>
      </c>
      <c r="G353">
        <v>8</v>
      </c>
      <c r="H353">
        <v>5</v>
      </c>
    </row>
    <row r="354" spans="1:8">
      <c r="A354">
        <v>2347</v>
      </c>
      <c r="B354" t="s">
        <v>23</v>
      </c>
      <c r="C354">
        <v>3</v>
      </c>
      <c r="D354">
        <v>2347024</v>
      </c>
      <c r="E354" t="s">
        <v>35</v>
      </c>
      <c r="F354">
        <v>42</v>
      </c>
      <c r="G354">
        <v>19</v>
      </c>
      <c r="H354">
        <v>23</v>
      </c>
    </row>
    <row r="355" spans="1:8">
      <c r="A355">
        <v>2347</v>
      </c>
      <c r="B355" t="s">
        <v>23</v>
      </c>
      <c r="C355">
        <v>3</v>
      </c>
      <c r="D355">
        <v>2347026</v>
      </c>
      <c r="E355" t="s">
        <v>36</v>
      </c>
      <c r="F355">
        <v>30</v>
      </c>
      <c r="G355">
        <v>14</v>
      </c>
      <c r="H355">
        <v>16</v>
      </c>
    </row>
    <row r="356" spans="1:8">
      <c r="A356">
        <v>2347</v>
      </c>
      <c r="B356" t="s">
        <v>23</v>
      </c>
      <c r="C356">
        <v>3</v>
      </c>
      <c r="D356">
        <v>2347027</v>
      </c>
      <c r="E356" t="s">
        <v>37</v>
      </c>
      <c r="F356">
        <v>54</v>
      </c>
      <c r="G356">
        <v>27</v>
      </c>
      <c r="H356">
        <v>27</v>
      </c>
    </row>
    <row r="357" spans="1:8">
      <c r="A357">
        <v>2347</v>
      </c>
      <c r="B357" t="s">
        <v>23</v>
      </c>
      <c r="C357">
        <v>3</v>
      </c>
      <c r="D357">
        <v>2347028</v>
      </c>
      <c r="E357" t="s">
        <v>238</v>
      </c>
      <c r="F357">
        <v>10</v>
      </c>
      <c r="G357">
        <v>8</v>
      </c>
      <c r="H357">
        <v>2</v>
      </c>
    </row>
    <row r="358" spans="1:8">
      <c r="A358">
        <v>2347</v>
      </c>
      <c r="B358" t="s">
        <v>23</v>
      </c>
      <c r="C358">
        <v>3</v>
      </c>
      <c r="D358">
        <v>2347029</v>
      </c>
      <c r="E358" t="s">
        <v>38</v>
      </c>
      <c r="F358">
        <v>41</v>
      </c>
      <c r="G358">
        <v>22</v>
      </c>
      <c r="H358">
        <v>19</v>
      </c>
    </row>
    <row r="359" spans="1:8">
      <c r="A359">
        <v>2347</v>
      </c>
      <c r="B359" t="s">
        <v>23</v>
      </c>
      <c r="C359">
        <v>4</v>
      </c>
      <c r="D359">
        <v>2347031</v>
      </c>
      <c r="E359" t="s">
        <v>39</v>
      </c>
      <c r="F359">
        <v>26</v>
      </c>
      <c r="G359">
        <v>9</v>
      </c>
      <c r="H359">
        <v>17</v>
      </c>
    </row>
    <row r="360" spans="1:8">
      <c r="A360">
        <v>2347</v>
      </c>
      <c r="B360" t="s">
        <v>23</v>
      </c>
      <c r="C360">
        <v>4</v>
      </c>
      <c r="D360">
        <v>2347032</v>
      </c>
      <c r="E360" t="s">
        <v>40</v>
      </c>
      <c r="F360">
        <v>12</v>
      </c>
      <c r="G360">
        <v>4</v>
      </c>
      <c r="H360">
        <v>8</v>
      </c>
    </row>
    <row r="361" spans="1:8">
      <c r="A361">
        <v>2347</v>
      </c>
      <c r="B361" t="s">
        <v>23</v>
      </c>
      <c r="C361">
        <v>4</v>
      </c>
      <c r="D361">
        <v>2347033</v>
      </c>
      <c r="E361" t="s">
        <v>41</v>
      </c>
      <c r="F361">
        <v>8</v>
      </c>
      <c r="G361">
        <v>4</v>
      </c>
      <c r="H361">
        <v>4</v>
      </c>
    </row>
    <row r="362" spans="1:8">
      <c r="A362">
        <v>2347</v>
      </c>
      <c r="B362" t="s">
        <v>23</v>
      </c>
      <c r="C362">
        <v>4</v>
      </c>
      <c r="D362">
        <v>2347034</v>
      </c>
      <c r="E362" t="s">
        <v>42</v>
      </c>
      <c r="F362">
        <v>10</v>
      </c>
      <c r="G362">
        <v>3</v>
      </c>
      <c r="H362">
        <v>7</v>
      </c>
    </row>
    <row r="363" spans="1:8">
      <c r="A363">
        <v>2347</v>
      </c>
      <c r="B363" t="s">
        <v>23</v>
      </c>
      <c r="C363">
        <v>4</v>
      </c>
      <c r="D363">
        <v>2347035</v>
      </c>
      <c r="E363" t="s">
        <v>43</v>
      </c>
      <c r="F363">
        <v>9</v>
      </c>
      <c r="G363">
        <v>3</v>
      </c>
      <c r="H363">
        <v>6</v>
      </c>
    </row>
    <row r="364" spans="1:8">
      <c r="A364">
        <v>2347</v>
      </c>
      <c r="B364" t="s">
        <v>23</v>
      </c>
      <c r="C364">
        <v>4</v>
      </c>
      <c r="D364">
        <v>2347036</v>
      </c>
      <c r="E364" t="s">
        <v>44</v>
      </c>
      <c r="F364">
        <v>10</v>
      </c>
      <c r="G364">
        <v>3</v>
      </c>
      <c r="H364">
        <v>7</v>
      </c>
    </row>
    <row r="365" spans="1:8">
      <c r="A365">
        <v>2347</v>
      </c>
      <c r="B365" t="s">
        <v>23</v>
      </c>
      <c r="C365">
        <v>4</v>
      </c>
      <c r="D365">
        <v>2347037</v>
      </c>
      <c r="E365" t="s">
        <v>45</v>
      </c>
      <c r="F365">
        <v>9</v>
      </c>
      <c r="G365">
        <v>3</v>
      </c>
      <c r="H365">
        <v>6</v>
      </c>
    </row>
    <row r="366" spans="1:8">
      <c r="A366">
        <v>2347</v>
      </c>
      <c r="B366" t="s">
        <v>23</v>
      </c>
      <c r="C366">
        <v>4</v>
      </c>
      <c r="D366">
        <v>2347038</v>
      </c>
      <c r="E366" t="s">
        <v>46</v>
      </c>
      <c r="F366">
        <v>4</v>
      </c>
      <c r="G366">
        <v>1</v>
      </c>
      <c r="H366">
        <v>3</v>
      </c>
    </row>
    <row r="367" spans="1:8">
      <c r="A367">
        <v>2361</v>
      </c>
      <c r="B367" t="s">
        <v>239</v>
      </c>
      <c r="C367">
        <v>1</v>
      </c>
      <c r="D367">
        <v>2361001</v>
      </c>
      <c r="E367" t="s">
        <v>240</v>
      </c>
      <c r="F367">
        <v>44</v>
      </c>
      <c r="G367">
        <v>11</v>
      </c>
      <c r="H367">
        <v>33</v>
      </c>
    </row>
    <row r="368" spans="1:8">
      <c r="A368">
        <v>2361</v>
      </c>
      <c r="B368" t="s">
        <v>239</v>
      </c>
      <c r="C368">
        <v>1</v>
      </c>
      <c r="D368">
        <v>2361002</v>
      </c>
      <c r="E368" t="s">
        <v>25</v>
      </c>
      <c r="F368">
        <v>59</v>
      </c>
      <c r="G368">
        <v>15</v>
      </c>
      <c r="H368">
        <v>44</v>
      </c>
    </row>
    <row r="369" spans="1:8">
      <c r="A369">
        <v>2361</v>
      </c>
      <c r="B369" t="s">
        <v>239</v>
      </c>
      <c r="C369">
        <v>1</v>
      </c>
      <c r="D369">
        <v>2361003</v>
      </c>
      <c r="E369" t="s">
        <v>87</v>
      </c>
      <c r="F369">
        <v>46</v>
      </c>
      <c r="G369">
        <v>10</v>
      </c>
      <c r="H369">
        <v>36</v>
      </c>
    </row>
    <row r="370" spans="1:8">
      <c r="A370">
        <v>2361</v>
      </c>
      <c r="B370" t="s">
        <v>239</v>
      </c>
      <c r="C370">
        <v>1</v>
      </c>
      <c r="D370">
        <v>2361004</v>
      </c>
      <c r="E370" t="s">
        <v>89</v>
      </c>
      <c r="F370">
        <v>45</v>
      </c>
      <c r="G370">
        <v>11</v>
      </c>
      <c r="H370">
        <v>34</v>
      </c>
    </row>
    <row r="371" spans="1:8">
      <c r="A371">
        <v>2361</v>
      </c>
      <c r="B371" t="s">
        <v>239</v>
      </c>
      <c r="C371">
        <v>1</v>
      </c>
      <c r="D371">
        <v>2361005</v>
      </c>
      <c r="E371" t="s">
        <v>241</v>
      </c>
      <c r="F371">
        <v>46</v>
      </c>
      <c r="G371">
        <v>10</v>
      </c>
      <c r="H371">
        <v>36</v>
      </c>
    </row>
    <row r="372" spans="1:8">
      <c r="A372">
        <v>2361</v>
      </c>
      <c r="B372" t="s">
        <v>239</v>
      </c>
      <c r="C372">
        <v>1</v>
      </c>
      <c r="D372">
        <v>2361006</v>
      </c>
      <c r="E372" t="s">
        <v>242</v>
      </c>
      <c r="F372">
        <v>42</v>
      </c>
      <c r="G372">
        <v>10</v>
      </c>
      <c r="H372">
        <v>32</v>
      </c>
    </row>
    <row r="373" spans="1:8">
      <c r="A373">
        <v>2361</v>
      </c>
      <c r="B373" t="s">
        <v>239</v>
      </c>
      <c r="C373">
        <v>1</v>
      </c>
      <c r="D373">
        <v>2361007</v>
      </c>
      <c r="E373" t="s">
        <v>243</v>
      </c>
      <c r="F373">
        <v>42</v>
      </c>
      <c r="G373">
        <v>10</v>
      </c>
      <c r="H373">
        <v>32</v>
      </c>
    </row>
    <row r="374" spans="1:8">
      <c r="A374">
        <v>2361</v>
      </c>
      <c r="B374" t="s">
        <v>239</v>
      </c>
      <c r="C374">
        <v>1</v>
      </c>
      <c r="D374">
        <v>2361008</v>
      </c>
      <c r="E374" t="s">
        <v>244</v>
      </c>
      <c r="F374">
        <v>46</v>
      </c>
      <c r="G374">
        <v>11</v>
      </c>
      <c r="H374">
        <v>35</v>
      </c>
    </row>
    <row r="375" spans="1:8">
      <c r="A375">
        <v>2361</v>
      </c>
      <c r="B375" t="s">
        <v>239</v>
      </c>
      <c r="C375">
        <v>1</v>
      </c>
      <c r="D375">
        <v>2361009</v>
      </c>
      <c r="E375" t="s">
        <v>97</v>
      </c>
      <c r="F375">
        <v>50</v>
      </c>
      <c r="G375">
        <v>12</v>
      </c>
      <c r="H375">
        <v>38</v>
      </c>
    </row>
    <row r="376" spans="1:8">
      <c r="A376">
        <v>2361</v>
      </c>
      <c r="B376" t="s">
        <v>239</v>
      </c>
      <c r="C376">
        <v>1</v>
      </c>
      <c r="D376">
        <v>2361010</v>
      </c>
      <c r="E376" t="s">
        <v>245</v>
      </c>
      <c r="F376">
        <v>50</v>
      </c>
      <c r="G376">
        <v>11</v>
      </c>
      <c r="H376">
        <v>39</v>
      </c>
    </row>
    <row r="377" spans="1:8">
      <c r="A377">
        <v>2361</v>
      </c>
      <c r="B377" t="s">
        <v>239</v>
      </c>
      <c r="C377">
        <v>2</v>
      </c>
      <c r="D377">
        <v>2361011</v>
      </c>
      <c r="E377" t="s">
        <v>246</v>
      </c>
      <c r="F377">
        <v>33</v>
      </c>
      <c r="G377">
        <v>10</v>
      </c>
      <c r="H377">
        <v>23</v>
      </c>
    </row>
    <row r="378" spans="1:8">
      <c r="A378">
        <v>2361</v>
      </c>
      <c r="B378" t="s">
        <v>239</v>
      </c>
      <c r="C378">
        <v>2</v>
      </c>
      <c r="D378">
        <v>2361012</v>
      </c>
      <c r="E378" t="s">
        <v>247</v>
      </c>
      <c r="F378">
        <v>31</v>
      </c>
      <c r="G378">
        <v>10</v>
      </c>
      <c r="H378">
        <v>21</v>
      </c>
    </row>
    <row r="379" spans="1:8">
      <c r="A379">
        <v>2361</v>
      </c>
      <c r="B379" t="s">
        <v>239</v>
      </c>
      <c r="C379">
        <v>2</v>
      </c>
      <c r="D379">
        <v>2361013</v>
      </c>
      <c r="E379" t="s">
        <v>248</v>
      </c>
      <c r="F379">
        <v>33</v>
      </c>
      <c r="G379">
        <v>10</v>
      </c>
      <c r="H379">
        <v>23</v>
      </c>
    </row>
    <row r="380" spans="1:8">
      <c r="A380">
        <v>2361</v>
      </c>
      <c r="B380" t="s">
        <v>239</v>
      </c>
      <c r="C380">
        <v>2</v>
      </c>
      <c r="D380">
        <v>2361014</v>
      </c>
      <c r="E380" t="s">
        <v>64</v>
      </c>
      <c r="F380">
        <v>32</v>
      </c>
      <c r="G380">
        <v>8</v>
      </c>
      <c r="H380">
        <v>24</v>
      </c>
    </row>
    <row r="381" spans="1:8">
      <c r="A381">
        <v>2361</v>
      </c>
      <c r="B381" t="s">
        <v>239</v>
      </c>
      <c r="C381">
        <v>2</v>
      </c>
      <c r="D381">
        <v>2361015</v>
      </c>
      <c r="E381" t="s">
        <v>249</v>
      </c>
      <c r="F381">
        <v>30</v>
      </c>
      <c r="G381">
        <v>9</v>
      </c>
      <c r="H381">
        <v>21</v>
      </c>
    </row>
    <row r="382" spans="1:8">
      <c r="A382">
        <v>2361</v>
      </c>
      <c r="B382" t="s">
        <v>239</v>
      </c>
      <c r="C382">
        <v>2</v>
      </c>
      <c r="D382">
        <v>2361016</v>
      </c>
      <c r="E382" t="s">
        <v>250</v>
      </c>
      <c r="F382">
        <v>34</v>
      </c>
      <c r="G382">
        <v>10</v>
      </c>
      <c r="H382">
        <v>24</v>
      </c>
    </row>
    <row r="383" spans="1:8">
      <c r="A383">
        <v>2361</v>
      </c>
      <c r="B383" t="s">
        <v>239</v>
      </c>
      <c r="C383">
        <v>2</v>
      </c>
      <c r="D383">
        <v>2361017</v>
      </c>
      <c r="E383" t="s">
        <v>177</v>
      </c>
      <c r="F383">
        <v>30</v>
      </c>
      <c r="G383">
        <v>9</v>
      </c>
      <c r="H383">
        <v>21</v>
      </c>
    </row>
    <row r="384" spans="1:8">
      <c r="A384">
        <v>2361</v>
      </c>
      <c r="B384" t="s">
        <v>239</v>
      </c>
      <c r="C384">
        <v>2</v>
      </c>
      <c r="D384">
        <v>2361018</v>
      </c>
      <c r="E384" t="s">
        <v>251</v>
      </c>
      <c r="F384">
        <v>30</v>
      </c>
      <c r="G384">
        <v>9</v>
      </c>
      <c r="H384">
        <v>21</v>
      </c>
    </row>
    <row r="385" spans="1:8">
      <c r="A385">
        <v>2361</v>
      </c>
      <c r="B385" t="s">
        <v>239</v>
      </c>
      <c r="C385">
        <v>2</v>
      </c>
      <c r="D385">
        <v>2361019</v>
      </c>
      <c r="E385" t="s">
        <v>66</v>
      </c>
      <c r="F385">
        <v>31</v>
      </c>
      <c r="G385">
        <v>8</v>
      </c>
      <c r="H385">
        <v>23</v>
      </c>
    </row>
    <row r="386" spans="1:8">
      <c r="A386">
        <v>2361</v>
      </c>
      <c r="B386" t="s">
        <v>239</v>
      </c>
      <c r="C386">
        <v>2</v>
      </c>
      <c r="D386">
        <v>2361020</v>
      </c>
      <c r="E386" t="s">
        <v>26</v>
      </c>
      <c r="F386">
        <v>14</v>
      </c>
      <c r="G386">
        <v>4</v>
      </c>
      <c r="H386">
        <v>10</v>
      </c>
    </row>
  </sheetData>
  <autoFilter ref="A1:H386" xr:uid="{F8726923-1B29-4CEE-A5DE-F33FC37C1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265B2-6299-4C7B-8AEF-AC6EA11531D4}">
  <dimension ref="A1:T1128"/>
  <sheetViews>
    <sheetView tabSelected="1" workbookViewId="0">
      <selection activeCell="A1108" sqref="A1108:XFD1108"/>
    </sheetView>
  </sheetViews>
  <sheetFormatPr defaultColWidth="11.42578125" defaultRowHeight="15"/>
  <cols>
    <col min="1" max="1" width="17.5703125" bestFit="1" customWidth="1"/>
    <col min="2" max="2" width="120" customWidth="1"/>
    <col min="3" max="3" width="9.7109375" customWidth="1"/>
    <col min="4" max="4" width="17.140625" bestFit="1" customWidth="1"/>
    <col min="5" max="5" width="51.7109375" customWidth="1"/>
    <col min="7" max="7" width="62.85546875" customWidth="1"/>
    <col min="8" max="8" width="15.85546875" customWidth="1"/>
    <col min="10" max="10" width="16.140625" customWidth="1"/>
    <col min="14" max="14" width="13.85546875" customWidth="1"/>
    <col min="15" max="15" width="14.85546875" customWidth="1"/>
    <col min="19" max="19" width="15.85546875" style="2" customWidth="1"/>
  </cols>
  <sheetData>
    <row r="1" spans="1:20">
      <c r="A1" t="s">
        <v>0</v>
      </c>
      <c r="B1" t="s">
        <v>1</v>
      </c>
      <c r="C1" t="s">
        <v>2</v>
      </c>
      <c r="D1" t="s">
        <v>3</v>
      </c>
      <c r="E1" t="s">
        <v>4</v>
      </c>
      <c r="F1" t="s">
        <v>5</v>
      </c>
      <c r="G1" t="s">
        <v>6</v>
      </c>
      <c r="H1" t="s">
        <v>7</v>
      </c>
      <c r="I1" t="s">
        <v>8</v>
      </c>
      <c r="J1" t="s">
        <v>9</v>
      </c>
      <c r="K1" t="s">
        <v>10</v>
      </c>
      <c r="L1" t="s">
        <v>11</v>
      </c>
      <c r="M1" t="s">
        <v>12</v>
      </c>
      <c r="N1" s="1" t="s">
        <v>13</v>
      </c>
      <c r="O1" s="1" t="s">
        <v>14</v>
      </c>
      <c r="P1" s="1" t="s">
        <v>15</v>
      </c>
      <c r="Q1" s="1" t="s">
        <v>16</v>
      </c>
      <c r="R1" s="1" t="s">
        <v>17</v>
      </c>
      <c r="S1" s="1" t="s">
        <v>18</v>
      </c>
      <c r="T1" s="1" t="s">
        <v>19</v>
      </c>
    </row>
    <row r="2" spans="1:20">
      <c r="A2">
        <v>2032</v>
      </c>
      <c r="B2" t="s">
        <v>47</v>
      </c>
      <c r="C2">
        <v>1</v>
      </c>
      <c r="D2">
        <v>2032001</v>
      </c>
      <c r="E2" t="s">
        <v>48</v>
      </c>
      <c r="F2">
        <v>2321</v>
      </c>
      <c r="G2" t="s">
        <v>49</v>
      </c>
      <c r="H2">
        <v>1</v>
      </c>
      <c r="I2">
        <v>2321002</v>
      </c>
      <c r="J2" t="s">
        <v>48</v>
      </c>
      <c r="K2">
        <v>12</v>
      </c>
      <c r="L2">
        <v>3</v>
      </c>
      <c r="M2">
        <v>9</v>
      </c>
      <c r="N2">
        <f>COUNTIF($I$2:$I$1128,I2)</f>
        <v>1</v>
      </c>
      <c r="O2">
        <f>COUNTIF($D$2:$D$1128,D2)</f>
        <v>2</v>
      </c>
      <c r="P2" t="str">
        <f t="shared" ref="P2:P42" si="0">IF(I2=D2,1,"OK")</f>
        <v>OK</v>
      </c>
      <c r="Q2">
        <f>COUNTIF($I$2:$I$1128,D2)</f>
        <v>0</v>
      </c>
      <c r="R2">
        <f>IF(I2="","",COUNTIF($D$2:$D$1128,I2))</f>
        <v>1</v>
      </c>
      <c r="S2" t="str">
        <f t="shared" ref="S2:S42" si="1">IF(G2="","",IF(ISNUMBER(SEARCH("DOBLE GRADO",G2)),"","1"))</f>
        <v/>
      </c>
      <c r="T2" t="str">
        <f>IF(ISNUMBER(SEARCH("DOBLE GRADO",B2)),COUNTIF($I$2:$I$1128,D2),"")</f>
        <v/>
      </c>
    </row>
    <row r="3" spans="1:20">
      <c r="A3">
        <v>2032</v>
      </c>
      <c r="B3" t="s">
        <v>47</v>
      </c>
      <c r="C3">
        <v>1</v>
      </c>
      <c r="D3">
        <v>2032001</v>
      </c>
      <c r="E3" t="s">
        <v>48</v>
      </c>
      <c r="K3">
        <v>41</v>
      </c>
      <c r="L3">
        <v>6</v>
      </c>
      <c r="M3">
        <v>35</v>
      </c>
      <c r="N3">
        <f>COUNTIF($I$2:$I$1128,I3)</f>
        <v>0</v>
      </c>
      <c r="O3">
        <f>COUNTIF($D$2:$D$1128,D3)</f>
        <v>2</v>
      </c>
      <c r="P3" t="str">
        <f t="shared" si="0"/>
        <v>OK</v>
      </c>
      <c r="Q3">
        <f>COUNTIF($I$2:$I$1128,D3)</f>
        <v>0</v>
      </c>
      <c r="R3" t="str">
        <f>IF(I3="","",COUNTIF($D$2:$D$1128,I3))</f>
        <v/>
      </c>
      <c r="S3" t="str">
        <f t="shared" si="1"/>
        <v/>
      </c>
      <c r="T3" t="str">
        <f>IF(ISNUMBER(SEARCH("DOBLE GRADO",B3)),COUNTIF($I$2:$I$1128,D3),"")</f>
        <v/>
      </c>
    </row>
    <row r="4" spans="1:20">
      <c r="A4">
        <v>2032</v>
      </c>
      <c r="B4" t="s">
        <v>47</v>
      </c>
      <c r="C4">
        <v>1</v>
      </c>
      <c r="D4">
        <v>2032002</v>
      </c>
      <c r="E4" t="s">
        <v>50</v>
      </c>
      <c r="F4">
        <v>2113</v>
      </c>
      <c r="G4" t="s">
        <v>51</v>
      </c>
      <c r="H4">
        <v>1</v>
      </c>
      <c r="I4">
        <v>2113001</v>
      </c>
      <c r="J4" t="s">
        <v>50</v>
      </c>
      <c r="K4">
        <v>9</v>
      </c>
      <c r="L4">
        <v>1</v>
      </c>
      <c r="M4">
        <v>8</v>
      </c>
      <c r="N4">
        <f>COUNTIF($I$2:$I$1128,I4)</f>
        <v>1</v>
      </c>
      <c r="O4">
        <f>COUNTIF($D$2:$D$1128,D4)</f>
        <v>3</v>
      </c>
      <c r="P4" t="str">
        <f t="shared" si="0"/>
        <v>OK</v>
      </c>
      <c r="Q4">
        <f>COUNTIF($I$2:$I$1128,D4)</f>
        <v>0</v>
      </c>
      <c r="R4">
        <f>IF(I4="","",COUNTIF($D$2:$D$1128,I4))</f>
        <v>1</v>
      </c>
      <c r="S4" t="str">
        <f t="shared" si="1"/>
        <v/>
      </c>
      <c r="T4" t="str">
        <f>IF(ISNUMBER(SEARCH("DOBLE GRADO",B4)),COUNTIF($I$2:$I$1128,D4),"")</f>
        <v/>
      </c>
    </row>
    <row r="5" spans="1:20">
      <c r="A5">
        <v>2032</v>
      </c>
      <c r="B5" t="s">
        <v>47</v>
      </c>
      <c r="C5">
        <v>1</v>
      </c>
      <c r="D5">
        <v>2032002</v>
      </c>
      <c r="E5" t="s">
        <v>50</v>
      </c>
      <c r="F5">
        <v>2321</v>
      </c>
      <c r="G5" t="s">
        <v>49</v>
      </c>
      <c r="H5">
        <v>1</v>
      </c>
      <c r="I5">
        <v>2321005</v>
      </c>
      <c r="J5" t="s">
        <v>50</v>
      </c>
      <c r="K5">
        <v>12</v>
      </c>
      <c r="L5">
        <v>3</v>
      </c>
      <c r="M5">
        <v>9</v>
      </c>
      <c r="N5">
        <f>COUNTIF($I$2:$I$1128,I5)</f>
        <v>1</v>
      </c>
      <c r="O5">
        <f>COUNTIF($D$2:$D$1128,D5)</f>
        <v>3</v>
      </c>
      <c r="P5" t="str">
        <f t="shared" si="0"/>
        <v>OK</v>
      </c>
      <c r="Q5">
        <f>COUNTIF($I$2:$I$1128,D5)</f>
        <v>0</v>
      </c>
      <c r="R5">
        <f>IF(I5="","",COUNTIF($D$2:$D$1128,I5))</f>
        <v>1</v>
      </c>
      <c r="S5" t="str">
        <f t="shared" si="1"/>
        <v/>
      </c>
      <c r="T5" t="str">
        <f>IF(ISNUMBER(SEARCH("DOBLE GRADO",B5)),COUNTIF($I$2:$I$1128,D5),"")</f>
        <v/>
      </c>
    </row>
    <row r="6" spans="1:20">
      <c r="A6">
        <v>2032</v>
      </c>
      <c r="B6" t="s">
        <v>47</v>
      </c>
      <c r="C6">
        <v>1</v>
      </c>
      <c r="D6">
        <v>2032002</v>
      </c>
      <c r="E6" t="s">
        <v>50</v>
      </c>
      <c r="K6">
        <v>50</v>
      </c>
      <c r="L6">
        <v>6</v>
      </c>
      <c r="M6">
        <v>44</v>
      </c>
      <c r="N6">
        <f>COUNTIF($I$2:$I$1128,I6)</f>
        <v>0</v>
      </c>
      <c r="O6">
        <f>COUNTIF($D$2:$D$1128,D6)</f>
        <v>3</v>
      </c>
      <c r="P6" t="str">
        <f t="shared" si="0"/>
        <v>OK</v>
      </c>
      <c r="Q6">
        <f>COUNTIF($I$2:$I$1128,D6)</f>
        <v>0</v>
      </c>
      <c r="R6" t="str">
        <f>IF(I6="","",COUNTIF($D$2:$D$1128,I6))</f>
        <v/>
      </c>
      <c r="S6" t="str">
        <f t="shared" si="1"/>
        <v/>
      </c>
      <c r="T6" t="str">
        <f>IF(ISNUMBER(SEARCH("DOBLE GRADO",B6)),COUNTIF($I$2:$I$1128,D6),"")</f>
        <v/>
      </c>
    </row>
    <row r="7" spans="1:20">
      <c r="A7">
        <v>2032</v>
      </c>
      <c r="B7" t="s">
        <v>47</v>
      </c>
      <c r="C7">
        <v>1</v>
      </c>
      <c r="D7">
        <v>2032003</v>
      </c>
      <c r="E7" t="s">
        <v>52</v>
      </c>
      <c r="F7">
        <v>2113</v>
      </c>
      <c r="G7" t="s">
        <v>51</v>
      </c>
      <c r="H7">
        <v>1</v>
      </c>
      <c r="I7">
        <v>2113003</v>
      </c>
      <c r="J7" t="s">
        <v>52</v>
      </c>
      <c r="K7">
        <v>11</v>
      </c>
      <c r="L7">
        <v>2</v>
      </c>
      <c r="M7">
        <v>9</v>
      </c>
      <c r="N7">
        <f>COUNTIF($I$2:$I$1128,I7)</f>
        <v>1</v>
      </c>
      <c r="O7">
        <f>COUNTIF($D$2:$D$1128,D7)</f>
        <v>2</v>
      </c>
      <c r="P7" t="str">
        <f t="shared" si="0"/>
        <v>OK</v>
      </c>
      <c r="Q7">
        <f>COUNTIF($I$2:$I$1128,D7)</f>
        <v>0</v>
      </c>
      <c r="R7">
        <f>IF(I7="","",COUNTIF($D$2:$D$1128,I7))</f>
        <v>1</v>
      </c>
      <c r="S7" t="str">
        <f t="shared" si="1"/>
        <v/>
      </c>
      <c r="T7" t="str">
        <f>IF(ISNUMBER(SEARCH("DOBLE GRADO",B7)),COUNTIF($I$2:$I$1128,D7),"")</f>
        <v/>
      </c>
    </row>
    <row r="8" spans="1:20">
      <c r="A8">
        <v>2032</v>
      </c>
      <c r="B8" t="s">
        <v>47</v>
      </c>
      <c r="C8">
        <v>1</v>
      </c>
      <c r="D8">
        <v>2032003</v>
      </c>
      <c r="E8" t="s">
        <v>52</v>
      </c>
      <c r="K8">
        <v>54</v>
      </c>
      <c r="L8">
        <v>8</v>
      </c>
      <c r="M8">
        <v>46</v>
      </c>
      <c r="N8">
        <f>COUNTIF($I$2:$I$1128,I8)</f>
        <v>0</v>
      </c>
      <c r="O8">
        <f>COUNTIF($D$2:$D$1128,D8)</f>
        <v>2</v>
      </c>
      <c r="P8" t="str">
        <f t="shared" si="0"/>
        <v>OK</v>
      </c>
      <c r="Q8">
        <f>COUNTIF($I$2:$I$1128,D8)</f>
        <v>0</v>
      </c>
      <c r="R8" t="str">
        <f>IF(I8="","",COUNTIF($D$2:$D$1128,I8))</f>
        <v/>
      </c>
      <c r="S8" t="str">
        <f t="shared" si="1"/>
        <v/>
      </c>
      <c r="T8" t="str">
        <f>IF(ISNUMBER(SEARCH("DOBLE GRADO",B8)),COUNTIF($I$2:$I$1128,D8),"")</f>
        <v/>
      </c>
    </row>
    <row r="9" spans="1:20">
      <c r="A9">
        <v>2032</v>
      </c>
      <c r="B9" t="s">
        <v>47</v>
      </c>
      <c r="C9">
        <v>1</v>
      </c>
      <c r="D9">
        <v>2032004</v>
      </c>
      <c r="E9" t="s">
        <v>53</v>
      </c>
      <c r="F9">
        <v>2113</v>
      </c>
      <c r="G9" t="s">
        <v>51</v>
      </c>
      <c r="H9">
        <v>1</v>
      </c>
      <c r="I9">
        <v>2113004</v>
      </c>
      <c r="J9" t="s">
        <v>53</v>
      </c>
      <c r="K9">
        <v>10</v>
      </c>
      <c r="L9">
        <v>2</v>
      </c>
      <c r="M9">
        <v>8</v>
      </c>
      <c r="N9">
        <f>COUNTIF($I$2:$I$1128,I9)</f>
        <v>1</v>
      </c>
      <c r="O9">
        <f>COUNTIF($D$2:$D$1128,D9)</f>
        <v>2</v>
      </c>
      <c r="P9" t="str">
        <f t="shared" si="0"/>
        <v>OK</v>
      </c>
      <c r="Q9">
        <f>COUNTIF($I$2:$I$1128,D9)</f>
        <v>0</v>
      </c>
      <c r="R9">
        <f>IF(I9="","",COUNTIF($D$2:$D$1128,I9))</f>
        <v>1</v>
      </c>
      <c r="S9" t="str">
        <f t="shared" si="1"/>
        <v/>
      </c>
      <c r="T9" t="str">
        <f>IF(ISNUMBER(SEARCH("DOBLE GRADO",B9)),COUNTIF($I$2:$I$1128,D9),"")</f>
        <v/>
      </c>
    </row>
    <row r="10" spans="1:20">
      <c r="A10">
        <v>2032</v>
      </c>
      <c r="B10" t="s">
        <v>47</v>
      </c>
      <c r="C10">
        <v>1</v>
      </c>
      <c r="D10">
        <v>2032004</v>
      </c>
      <c r="E10" t="s">
        <v>53</v>
      </c>
      <c r="K10">
        <v>52</v>
      </c>
      <c r="L10">
        <v>9</v>
      </c>
      <c r="M10">
        <v>43</v>
      </c>
      <c r="N10">
        <f>COUNTIF($I$2:$I$1128,I10)</f>
        <v>0</v>
      </c>
      <c r="O10">
        <f>COUNTIF($D$2:$D$1128,D10)</f>
        <v>2</v>
      </c>
      <c r="P10" t="str">
        <f t="shared" si="0"/>
        <v>OK</v>
      </c>
      <c r="Q10">
        <f>COUNTIF($I$2:$I$1128,D10)</f>
        <v>0</v>
      </c>
      <c r="R10" t="str">
        <f>IF(I10="","",COUNTIF($D$2:$D$1128,I10))</f>
        <v/>
      </c>
      <c r="S10" t="str">
        <f t="shared" si="1"/>
        <v/>
      </c>
      <c r="T10" t="str">
        <f>IF(ISNUMBER(SEARCH("DOBLE GRADO",B10)),COUNTIF($I$2:$I$1128,D10),"")</f>
        <v/>
      </c>
    </row>
    <row r="11" spans="1:20">
      <c r="A11">
        <v>2032</v>
      </c>
      <c r="B11" t="s">
        <v>47</v>
      </c>
      <c r="C11">
        <v>1</v>
      </c>
      <c r="D11">
        <v>2032006</v>
      </c>
      <c r="E11" t="s">
        <v>54</v>
      </c>
      <c r="F11">
        <v>2113</v>
      </c>
      <c r="G11" t="s">
        <v>51</v>
      </c>
      <c r="H11">
        <v>1</v>
      </c>
      <c r="I11">
        <v>2113009</v>
      </c>
      <c r="J11" t="s">
        <v>54</v>
      </c>
      <c r="K11">
        <v>11</v>
      </c>
      <c r="L11">
        <v>3</v>
      </c>
      <c r="M11">
        <v>8</v>
      </c>
      <c r="N11">
        <f>COUNTIF($I$2:$I$1128,I11)</f>
        <v>1</v>
      </c>
      <c r="O11">
        <f>COUNTIF($D$2:$D$1128,D11)</f>
        <v>3</v>
      </c>
      <c r="P11" t="str">
        <f t="shared" si="0"/>
        <v>OK</v>
      </c>
      <c r="Q11">
        <f>COUNTIF($I$2:$I$1128,D11)</f>
        <v>0</v>
      </c>
      <c r="R11">
        <f>IF(I11="","",COUNTIF($D$2:$D$1128,I11))</f>
        <v>1</v>
      </c>
      <c r="S11" t="str">
        <f t="shared" si="1"/>
        <v/>
      </c>
      <c r="T11" t="str">
        <f>IF(ISNUMBER(SEARCH("DOBLE GRADO",B11)),COUNTIF($I$2:$I$1128,D11),"")</f>
        <v/>
      </c>
    </row>
    <row r="12" spans="1:20">
      <c r="A12">
        <v>2032</v>
      </c>
      <c r="B12" t="s">
        <v>47</v>
      </c>
      <c r="C12">
        <v>1</v>
      </c>
      <c r="D12">
        <v>2032006</v>
      </c>
      <c r="E12" t="s">
        <v>54</v>
      </c>
      <c r="F12">
        <v>2321</v>
      </c>
      <c r="G12" t="s">
        <v>49</v>
      </c>
      <c r="H12">
        <v>1</v>
      </c>
      <c r="I12">
        <v>2321008</v>
      </c>
      <c r="J12" t="s">
        <v>54</v>
      </c>
      <c r="K12">
        <v>12</v>
      </c>
      <c r="L12">
        <v>3</v>
      </c>
      <c r="M12">
        <v>9</v>
      </c>
      <c r="N12">
        <f>COUNTIF($I$2:$I$1128,I12)</f>
        <v>1</v>
      </c>
      <c r="O12">
        <f>COUNTIF($D$2:$D$1128,D12)</f>
        <v>3</v>
      </c>
      <c r="P12" t="str">
        <f t="shared" si="0"/>
        <v>OK</v>
      </c>
      <c r="Q12">
        <f>COUNTIF($I$2:$I$1128,D12)</f>
        <v>0</v>
      </c>
      <c r="R12">
        <f>IF(I12="","",COUNTIF($D$2:$D$1128,I12))</f>
        <v>1</v>
      </c>
      <c r="S12" t="str">
        <f t="shared" si="1"/>
        <v/>
      </c>
      <c r="T12" t="str">
        <f>IF(ISNUMBER(SEARCH("DOBLE GRADO",B12)),COUNTIF($I$2:$I$1128,D12),"")</f>
        <v/>
      </c>
    </row>
    <row r="13" spans="1:20">
      <c r="A13">
        <v>2032</v>
      </c>
      <c r="B13" t="s">
        <v>47</v>
      </c>
      <c r="C13">
        <v>1</v>
      </c>
      <c r="D13">
        <v>2032006</v>
      </c>
      <c r="E13" t="s">
        <v>54</v>
      </c>
      <c r="K13">
        <v>59</v>
      </c>
      <c r="L13">
        <v>8</v>
      </c>
      <c r="M13">
        <v>51</v>
      </c>
      <c r="N13">
        <f>COUNTIF($I$2:$I$1128,I13)</f>
        <v>0</v>
      </c>
      <c r="O13">
        <f>COUNTIF($D$2:$D$1128,D13)</f>
        <v>3</v>
      </c>
      <c r="P13" t="str">
        <f t="shared" si="0"/>
        <v>OK</v>
      </c>
      <c r="Q13">
        <f>COUNTIF($I$2:$I$1128,D13)</f>
        <v>0</v>
      </c>
      <c r="R13" t="str">
        <f>IF(I13="","",COUNTIF($D$2:$D$1128,I13))</f>
        <v/>
      </c>
      <c r="S13" t="str">
        <f t="shared" si="1"/>
        <v/>
      </c>
      <c r="T13" t="str">
        <f>IF(ISNUMBER(SEARCH("DOBLE GRADO",B13)),COUNTIF($I$2:$I$1128,D13),"")</f>
        <v/>
      </c>
    </row>
    <row r="14" spans="1:20">
      <c r="A14">
        <v>2032</v>
      </c>
      <c r="B14" t="s">
        <v>47</v>
      </c>
      <c r="C14">
        <v>1</v>
      </c>
      <c r="D14">
        <v>2032007</v>
      </c>
      <c r="E14" t="s">
        <v>25</v>
      </c>
      <c r="F14">
        <v>2113</v>
      </c>
      <c r="G14" t="s">
        <v>51</v>
      </c>
      <c r="H14">
        <v>1</v>
      </c>
      <c r="I14">
        <v>2113006</v>
      </c>
      <c r="J14" t="s">
        <v>25</v>
      </c>
      <c r="K14">
        <v>14</v>
      </c>
      <c r="L14">
        <v>2</v>
      </c>
      <c r="M14">
        <v>12</v>
      </c>
      <c r="N14">
        <f>COUNTIF($I$2:$I$1128,I14)</f>
        <v>1</v>
      </c>
      <c r="O14">
        <f>COUNTIF($D$2:$D$1128,D14)</f>
        <v>2</v>
      </c>
      <c r="P14" t="str">
        <f t="shared" si="0"/>
        <v>OK</v>
      </c>
      <c r="Q14">
        <f>COUNTIF($I$2:$I$1128,D14)</f>
        <v>0</v>
      </c>
      <c r="R14">
        <f>IF(I14="","",COUNTIF($D$2:$D$1128,I14))</f>
        <v>1</v>
      </c>
      <c r="S14" t="str">
        <f t="shared" si="1"/>
        <v/>
      </c>
      <c r="T14" t="str">
        <f>IF(ISNUMBER(SEARCH("DOBLE GRADO",B14)),COUNTIF($I$2:$I$1128,D14),"")</f>
        <v/>
      </c>
    </row>
    <row r="15" spans="1:20">
      <c r="A15">
        <v>2032</v>
      </c>
      <c r="B15" t="s">
        <v>47</v>
      </c>
      <c r="C15">
        <v>1</v>
      </c>
      <c r="D15">
        <v>2032007</v>
      </c>
      <c r="E15" t="s">
        <v>25</v>
      </c>
      <c r="K15">
        <v>69</v>
      </c>
      <c r="L15">
        <v>9</v>
      </c>
      <c r="M15">
        <v>60</v>
      </c>
      <c r="N15">
        <f>COUNTIF($I$2:$I$1128,I15)</f>
        <v>0</v>
      </c>
      <c r="O15">
        <f>COUNTIF($D$2:$D$1128,D15)</f>
        <v>2</v>
      </c>
      <c r="P15" t="str">
        <f t="shared" si="0"/>
        <v>OK</v>
      </c>
      <c r="Q15">
        <f>COUNTIF($I$2:$I$1128,D15)</f>
        <v>0</v>
      </c>
      <c r="R15" t="str">
        <f>IF(I15="","",COUNTIF($D$2:$D$1128,I15))</f>
        <v/>
      </c>
      <c r="S15" t="str">
        <f t="shared" si="1"/>
        <v/>
      </c>
      <c r="T15" t="str">
        <f>IF(ISNUMBER(SEARCH("DOBLE GRADO",B15)),COUNTIF($I$2:$I$1128,D15),"")</f>
        <v/>
      </c>
    </row>
    <row r="16" spans="1:20">
      <c r="A16">
        <v>2032</v>
      </c>
      <c r="B16" t="s">
        <v>47</v>
      </c>
      <c r="C16">
        <v>1</v>
      </c>
      <c r="D16">
        <v>2032008</v>
      </c>
      <c r="E16" t="s">
        <v>55</v>
      </c>
      <c r="F16">
        <v>2113</v>
      </c>
      <c r="G16" t="s">
        <v>51</v>
      </c>
      <c r="H16">
        <v>1</v>
      </c>
      <c r="I16">
        <v>2113008</v>
      </c>
      <c r="J16" t="s">
        <v>55</v>
      </c>
      <c r="K16">
        <v>15</v>
      </c>
      <c r="L16">
        <v>4</v>
      </c>
      <c r="M16">
        <v>11</v>
      </c>
      <c r="N16">
        <f>COUNTIF($I$2:$I$1128,I16)</f>
        <v>1</v>
      </c>
      <c r="O16">
        <f>COUNTIF($D$2:$D$1128,D16)</f>
        <v>2</v>
      </c>
      <c r="P16" t="str">
        <f t="shared" si="0"/>
        <v>OK</v>
      </c>
      <c r="Q16">
        <f>COUNTIF($I$2:$I$1128,D16)</f>
        <v>0</v>
      </c>
      <c r="R16">
        <f>IF(I16="","",COUNTIF($D$2:$D$1128,I16))</f>
        <v>1</v>
      </c>
      <c r="S16" t="str">
        <f t="shared" si="1"/>
        <v/>
      </c>
      <c r="T16" t="str">
        <f>IF(ISNUMBER(SEARCH("DOBLE GRADO",B16)),COUNTIF($I$2:$I$1128,D16),"")</f>
        <v/>
      </c>
    </row>
    <row r="17" spans="1:20">
      <c r="A17">
        <v>2032</v>
      </c>
      <c r="B17" t="s">
        <v>47</v>
      </c>
      <c r="C17">
        <v>1</v>
      </c>
      <c r="D17">
        <v>2032008</v>
      </c>
      <c r="E17" t="s">
        <v>55</v>
      </c>
      <c r="K17">
        <v>81</v>
      </c>
      <c r="L17">
        <v>12</v>
      </c>
      <c r="M17">
        <v>69</v>
      </c>
      <c r="N17">
        <f>COUNTIF($I$2:$I$1128,I17)</f>
        <v>0</v>
      </c>
      <c r="O17">
        <f>COUNTIF($D$2:$D$1128,D17)</f>
        <v>2</v>
      </c>
      <c r="P17" t="str">
        <f t="shared" si="0"/>
        <v>OK</v>
      </c>
      <c r="Q17">
        <f>COUNTIF($I$2:$I$1128,D17)</f>
        <v>0</v>
      </c>
      <c r="R17" t="str">
        <f>IF(I17="","",COUNTIF($D$2:$D$1128,I17))</f>
        <v/>
      </c>
      <c r="S17" t="str">
        <f t="shared" si="1"/>
        <v/>
      </c>
      <c r="T17" t="str">
        <f>IF(ISNUMBER(SEARCH("DOBLE GRADO",B17)),COUNTIF($I$2:$I$1128,D17),"")</f>
        <v/>
      </c>
    </row>
    <row r="18" spans="1:20">
      <c r="A18">
        <v>2032</v>
      </c>
      <c r="B18" t="s">
        <v>47</v>
      </c>
      <c r="C18">
        <v>1</v>
      </c>
      <c r="D18">
        <v>2032009</v>
      </c>
      <c r="E18" t="s">
        <v>56</v>
      </c>
      <c r="K18">
        <v>55</v>
      </c>
      <c r="L18">
        <v>6</v>
      </c>
      <c r="M18">
        <v>49</v>
      </c>
      <c r="N18">
        <f>COUNTIF($I$2:$I$1128,I18)</f>
        <v>0</v>
      </c>
      <c r="O18">
        <f>COUNTIF($D$2:$D$1128,D18)</f>
        <v>1</v>
      </c>
      <c r="P18" t="str">
        <f t="shared" si="0"/>
        <v>OK</v>
      </c>
      <c r="Q18">
        <f>COUNTIF($I$2:$I$1128,D18)</f>
        <v>0</v>
      </c>
      <c r="R18" t="str">
        <f>IF(I18="","",COUNTIF($D$2:$D$1128,I18))</f>
        <v/>
      </c>
      <c r="S18" t="str">
        <f t="shared" si="1"/>
        <v/>
      </c>
      <c r="T18" t="str">
        <f>IF(ISNUMBER(SEARCH("DOBLE GRADO",B18)),COUNTIF($I$2:$I$1128,D18),"")</f>
        <v/>
      </c>
    </row>
    <row r="19" spans="1:20">
      <c r="A19">
        <v>2032</v>
      </c>
      <c r="B19" t="s">
        <v>47</v>
      </c>
      <c r="C19">
        <v>1</v>
      </c>
      <c r="D19">
        <v>2032010</v>
      </c>
      <c r="E19" t="s">
        <v>57</v>
      </c>
      <c r="F19">
        <v>2113</v>
      </c>
      <c r="G19" t="s">
        <v>51</v>
      </c>
      <c r="H19">
        <v>1</v>
      </c>
      <c r="I19">
        <v>2113010</v>
      </c>
      <c r="J19" t="s">
        <v>57</v>
      </c>
      <c r="K19">
        <v>10</v>
      </c>
      <c r="L19">
        <v>2</v>
      </c>
      <c r="M19">
        <v>8</v>
      </c>
      <c r="N19">
        <f>COUNTIF($I$2:$I$1128,I19)</f>
        <v>1</v>
      </c>
      <c r="O19">
        <f>COUNTIF($D$2:$D$1128,D19)</f>
        <v>2</v>
      </c>
      <c r="P19" t="str">
        <f t="shared" si="0"/>
        <v>OK</v>
      </c>
      <c r="Q19">
        <f>COUNTIF($I$2:$I$1128,D19)</f>
        <v>0</v>
      </c>
      <c r="R19">
        <f>IF(I19="","",COUNTIF($D$2:$D$1128,I19))</f>
        <v>1</v>
      </c>
      <c r="S19" t="str">
        <f t="shared" si="1"/>
        <v/>
      </c>
      <c r="T19" t="str">
        <f>IF(ISNUMBER(SEARCH("DOBLE GRADO",B19)),COUNTIF($I$2:$I$1128,D19),"")</f>
        <v/>
      </c>
    </row>
    <row r="20" spans="1:20">
      <c r="A20">
        <v>2032</v>
      </c>
      <c r="B20" t="s">
        <v>47</v>
      </c>
      <c r="C20">
        <v>1</v>
      </c>
      <c r="D20">
        <v>2032010</v>
      </c>
      <c r="E20" t="s">
        <v>57</v>
      </c>
      <c r="K20">
        <v>51</v>
      </c>
      <c r="L20">
        <v>5</v>
      </c>
      <c r="M20">
        <v>46</v>
      </c>
      <c r="N20">
        <f>COUNTIF($I$2:$I$1128,I20)</f>
        <v>0</v>
      </c>
      <c r="O20">
        <f>COUNTIF($D$2:$D$1128,D20)</f>
        <v>2</v>
      </c>
      <c r="P20" t="str">
        <f t="shared" si="0"/>
        <v>OK</v>
      </c>
      <c r="Q20">
        <f>COUNTIF($I$2:$I$1128,D20)</f>
        <v>0</v>
      </c>
      <c r="R20" t="str">
        <f>IF(I20="","",COUNTIF($D$2:$D$1128,I20))</f>
        <v/>
      </c>
      <c r="S20" t="str">
        <f t="shared" si="1"/>
        <v/>
      </c>
      <c r="T20" t="str">
        <f>IF(ISNUMBER(SEARCH("DOBLE GRADO",B20)),COUNTIF($I$2:$I$1128,D20),"")</f>
        <v/>
      </c>
    </row>
    <row r="21" spans="1:20">
      <c r="A21">
        <v>2032</v>
      </c>
      <c r="B21" t="s">
        <v>47</v>
      </c>
      <c r="C21">
        <v>1</v>
      </c>
      <c r="D21">
        <v>2032011</v>
      </c>
      <c r="E21" t="s">
        <v>58</v>
      </c>
      <c r="F21">
        <v>2113</v>
      </c>
      <c r="G21" t="s">
        <v>51</v>
      </c>
      <c r="H21">
        <v>2</v>
      </c>
      <c r="I21">
        <v>2113011</v>
      </c>
      <c r="J21" t="s">
        <v>58</v>
      </c>
      <c r="K21">
        <v>11</v>
      </c>
      <c r="L21">
        <v>3</v>
      </c>
      <c r="M21">
        <v>8</v>
      </c>
      <c r="N21">
        <f>COUNTIF($I$2:$I$1128,I21)</f>
        <v>1</v>
      </c>
      <c r="O21">
        <f>COUNTIF($D$2:$D$1128,D21)</f>
        <v>2</v>
      </c>
      <c r="P21" t="str">
        <f t="shared" si="0"/>
        <v>OK</v>
      </c>
      <c r="Q21">
        <f>COUNTIF($I$2:$I$1128,D21)</f>
        <v>0</v>
      </c>
      <c r="R21">
        <f>IF(I21="","",COUNTIF($D$2:$D$1128,I21))</f>
        <v>1</v>
      </c>
      <c r="S21" t="str">
        <f t="shared" si="1"/>
        <v/>
      </c>
      <c r="T21" t="str">
        <f>IF(ISNUMBER(SEARCH("DOBLE GRADO",B21)),COUNTIF($I$2:$I$1128,D21),"")</f>
        <v/>
      </c>
    </row>
    <row r="22" spans="1:20">
      <c r="A22">
        <v>2032</v>
      </c>
      <c r="B22" t="s">
        <v>47</v>
      </c>
      <c r="C22">
        <v>1</v>
      </c>
      <c r="D22">
        <v>2032011</v>
      </c>
      <c r="E22" t="s">
        <v>58</v>
      </c>
      <c r="K22">
        <v>43</v>
      </c>
      <c r="L22">
        <v>5</v>
      </c>
      <c r="M22">
        <v>38</v>
      </c>
      <c r="N22">
        <f>COUNTIF($I$2:$I$1128,I22)</f>
        <v>0</v>
      </c>
      <c r="O22">
        <f>COUNTIF($D$2:$D$1128,D22)</f>
        <v>2</v>
      </c>
      <c r="P22" t="str">
        <f t="shared" si="0"/>
        <v>OK</v>
      </c>
      <c r="Q22">
        <f>COUNTIF($I$2:$I$1128,D22)</f>
        <v>0</v>
      </c>
      <c r="R22" t="str">
        <f>IF(I22="","",COUNTIF($D$2:$D$1128,I22))</f>
        <v/>
      </c>
      <c r="S22" t="str">
        <f t="shared" si="1"/>
        <v/>
      </c>
      <c r="T22" t="str">
        <f>IF(ISNUMBER(SEARCH("DOBLE GRADO",B22)),COUNTIF($I$2:$I$1128,D22),"")</f>
        <v/>
      </c>
    </row>
    <row r="23" spans="1:20">
      <c r="A23">
        <v>2032</v>
      </c>
      <c r="B23" t="s">
        <v>47</v>
      </c>
      <c r="C23">
        <v>2</v>
      </c>
      <c r="D23">
        <v>2032005</v>
      </c>
      <c r="E23" t="s">
        <v>26</v>
      </c>
      <c r="K23">
        <v>21</v>
      </c>
      <c r="L23">
        <v>1</v>
      </c>
      <c r="M23">
        <v>20</v>
      </c>
      <c r="N23">
        <f>COUNTIF($I$2:$I$1128,I23)</f>
        <v>0</v>
      </c>
      <c r="O23">
        <f>COUNTIF($D$2:$D$1128,D23)</f>
        <v>1</v>
      </c>
      <c r="P23" t="str">
        <f t="shared" si="0"/>
        <v>OK</v>
      </c>
      <c r="Q23">
        <f>COUNTIF($I$2:$I$1128,D23)</f>
        <v>0</v>
      </c>
      <c r="R23" t="str">
        <f>IF(I23="","",COUNTIF($D$2:$D$1128,I23))</f>
        <v/>
      </c>
      <c r="S23" t="str">
        <f t="shared" si="1"/>
        <v/>
      </c>
      <c r="T23" t="str">
        <f>IF(ISNUMBER(SEARCH("DOBLE GRADO",B23)),COUNTIF($I$2:$I$1128,D23),"")</f>
        <v/>
      </c>
    </row>
    <row r="24" spans="1:20">
      <c r="A24">
        <v>2032</v>
      </c>
      <c r="B24" t="s">
        <v>47</v>
      </c>
      <c r="C24">
        <v>2</v>
      </c>
      <c r="D24">
        <v>2032012</v>
      </c>
      <c r="E24" t="s">
        <v>59</v>
      </c>
      <c r="F24">
        <v>2113</v>
      </c>
      <c r="G24" t="s">
        <v>51</v>
      </c>
      <c r="H24">
        <v>2</v>
      </c>
      <c r="I24">
        <v>2113012</v>
      </c>
      <c r="J24" t="s">
        <v>59</v>
      </c>
      <c r="K24">
        <v>11</v>
      </c>
      <c r="L24">
        <v>2</v>
      </c>
      <c r="M24">
        <v>9</v>
      </c>
      <c r="N24">
        <f>COUNTIF($I$2:$I$1128,I24)</f>
        <v>1</v>
      </c>
      <c r="O24">
        <f>COUNTIF($D$2:$D$1128,D24)</f>
        <v>2</v>
      </c>
      <c r="P24" t="str">
        <f t="shared" si="0"/>
        <v>OK</v>
      </c>
      <c r="Q24">
        <f>COUNTIF($I$2:$I$1128,D24)</f>
        <v>0</v>
      </c>
      <c r="R24">
        <f>IF(I24="","",COUNTIF($D$2:$D$1128,I24))</f>
        <v>1</v>
      </c>
      <c r="S24" t="str">
        <f t="shared" si="1"/>
        <v/>
      </c>
      <c r="T24" t="str">
        <f>IF(ISNUMBER(SEARCH("DOBLE GRADO",B24)),COUNTIF($I$2:$I$1128,D24),"")</f>
        <v/>
      </c>
    </row>
    <row r="25" spans="1:20">
      <c r="A25">
        <v>2032</v>
      </c>
      <c r="B25" t="s">
        <v>47</v>
      </c>
      <c r="C25">
        <v>2</v>
      </c>
      <c r="D25">
        <v>2032012</v>
      </c>
      <c r="E25" t="s">
        <v>59</v>
      </c>
      <c r="K25">
        <v>49</v>
      </c>
      <c r="L25">
        <v>7</v>
      </c>
      <c r="M25">
        <v>42</v>
      </c>
      <c r="N25">
        <f>COUNTIF($I$2:$I$1128,I25)</f>
        <v>0</v>
      </c>
      <c r="O25">
        <f>COUNTIF($D$2:$D$1128,D25)</f>
        <v>2</v>
      </c>
      <c r="P25" t="str">
        <f t="shared" si="0"/>
        <v>OK</v>
      </c>
      <c r="Q25">
        <f>COUNTIF($I$2:$I$1128,D25)</f>
        <v>0</v>
      </c>
      <c r="R25" t="str">
        <f>IF(I25="","",COUNTIF($D$2:$D$1128,I25))</f>
        <v/>
      </c>
      <c r="S25" t="str">
        <f t="shared" si="1"/>
        <v/>
      </c>
      <c r="T25" t="str">
        <f>IF(ISNUMBER(SEARCH("DOBLE GRADO",B25)),COUNTIF($I$2:$I$1128,D25),"")</f>
        <v/>
      </c>
    </row>
    <row r="26" spans="1:20">
      <c r="A26">
        <v>2032</v>
      </c>
      <c r="B26" t="s">
        <v>47</v>
      </c>
      <c r="C26">
        <v>2</v>
      </c>
      <c r="D26">
        <v>2032013</v>
      </c>
      <c r="E26" t="s">
        <v>60</v>
      </c>
      <c r="F26">
        <v>2113</v>
      </c>
      <c r="G26" t="s">
        <v>51</v>
      </c>
      <c r="H26">
        <v>2</v>
      </c>
      <c r="I26">
        <v>2113016</v>
      </c>
      <c r="J26" t="s">
        <v>60</v>
      </c>
      <c r="K26">
        <v>13</v>
      </c>
      <c r="L26">
        <v>4</v>
      </c>
      <c r="M26">
        <v>9</v>
      </c>
      <c r="N26">
        <f>COUNTIF($I$2:$I$1128,I26)</f>
        <v>1</v>
      </c>
      <c r="O26">
        <f>COUNTIF($D$2:$D$1128,D26)</f>
        <v>3</v>
      </c>
      <c r="P26" t="str">
        <f t="shared" si="0"/>
        <v>OK</v>
      </c>
      <c r="Q26">
        <f>COUNTIF($I$2:$I$1128,D26)</f>
        <v>0</v>
      </c>
      <c r="R26">
        <f>IF(I26="","",COUNTIF($D$2:$D$1128,I26))</f>
        <v>1</v>
      </c>
      <c r="S26" t="str">
        <f t="shared" si="1"/>
        <v/>
      </c>
      <c r="T26" t="str">
        <f>IF(ISNUMBER(SEARCH("DOBLE GRADO",B26)),COUNTIF($I$2:$I$1128,D26),"")</f>
        <v/>
      </c>
    </row>
    <row r="27" spans="1:20">
      <c r="A27">
        <v>2032</v>
      </c>
      <c r="B27" t="s">
        <v>47</v>
      </c>
      <c r="C27">
        <v>2</v>
      </c>
      <c r="D27">
        <v>2032013</v>
      </c>
      <c r="E27" t="s">
        <v>60</v>
      </c>
      <c r="F27">
        <v>2321</v>
      </c>
      <c r="G27" t="s">
        <v>49</v>
      </c>
      <c r="H27">
        <v>2</v>
      </c>
      <c r="I27">
        <v>2321020</v>
      </c>
      <c r="J27" t="s">
        <v>60</v>
      </c>
      <c r="K27">
        <v>19</v>
      </c>
      <c r="L27">
        <v>2</v>
      </c>
      <c r="M27">
        <v>17</v>
      </c>
      <c r="N27">
        <f>COUNTIF($I$2:$I$1128,I27)</f>
        <v>1</v>
      </c>
      <c r="O27">
        <f>COUNTIF($D$2:$D$1128,D27)</f>
        <v>3</v>
      </c>
      <c r="P27" t="str">
        <f t="shared" si="0"/>
        <v>OK</v>
      </c>
      <c r="Q27">
        <f>COUNTIF($I$2:$I$1128,D27)</f>
        <v>0</v>
      </c>
      <c r="R27">
        <f>IF(I27="","",COUNTIF($D$2:$D$1128,I27))</f>
        <v>1</v>
      </c>
      <c r="S27" t="str">
        <f t="shared" si="1"/>
        <v/>
      </c>
      <c r="T27" t="str">
        <f>IF(ISNUMBER(SEARCH("DOBLE GRADO",B27)),COUNTIF($I$2:$I$1128,D27),"")</f>
        <v/>
      </c>
    </row>
    <row r="28" spans="1:20">
      <c r="A28">
        <v>2032</v>
      </c>
      <c r="B28" t="s">
        <v>47</v>
      </c>
      <c r="C28">
        <v>2</v>
      </c>
      <c r="D28">
        <v>2032013</v>
      </c>
      <c r="E28" t="s">
        <v>60</v>
      </c>
      <c r="K28">
        <v>49</v>
      </c>
      <c r="L28">
        <v>7</v>
      </c>
      <c r="M28">
        <v>42</v>
      </c>
      <c r="N28">
        <f>COUNTIF($I$2:$I$1128,I28)</f>
        <v>0</v>
      </c>
      <c r="O28">
        <f>COUNTIF($D$2:$D$1128,D28)</f>
        <v>3</v>
      </c>
      <c r="P28" t="str">
        <f t="shared" si="0"/>
        <v>OK</v>
      </c>
      <c r="Q28">
        <f>COUNTIF($I$2:$I$1128,D28)</f>
        <v>0</v>
      </c>
      <c r="R28" t="str">
        <f>IF(I28="","",COUNTIF($D$2:$D$1128,I28))</f>
        <v/>
      </c>
      <c r="S28" t="str">
        <f t="shared" si="1"/>
        <v/>
      </c>
      <c r="T28" t="str">
        <f>IF(ISNUMBER(SEARCH("DOBLE GRADO",B28)),COUNTIF($I$2:$I$1128,D28),"")</f>
        <v/>
      </c>
    </row>
    <row r="29" spans="1:20">
      <c r="A29">
        <v>2032</v>
      </c>
      <c r="B29" t="s">
        <v>47</v>
      </c>
      <c r="C29">
        <v>2</v>
      </c>
      <c r="D29">
        <v>2032014</v>
      </c>
      <c r="E29" t="s">
        <v>61</v>
      </c>
      <c r="K29">
        <v>34</v>
      </c>
      <c r="L29">
        <v>5</v>
      </c>
      <c r="M29">
        <v>29</v>
      </c>
      <c r="N29">
        <f>COUNTIF($I$2:$I$1128,I29)</f>
        <v>0</v>
      </c>
      <c r="O29">
        <f>COUNTIF($D$2:$D$1128,D29)</f>
        <v>1</v>
      </c>
      <c r="P29" t="str">
        <f t="shared" si="0"/>
        <v>OK</v>
      </c>
      <c r="Q29">
        <f>COUNTIF($I$2:$I$1128,D29)</f>
        <v>0</v>
      </c>
      <c r="R29" t="str">
        <f>IF(I29="","",COUNTIF($D$2:$D$1128,I29))</f>
        <v/>
      </c>
      <c r="S29" t="str">
        <f t="shared" si="1"/>
        <v/>
      </c>
      <c r="T29" t="str">
        <f>IF(ISNUMBER(SEARCH("DOBLE GRADO",B29)),COUNTIF($I$2:$I$1128,D29),"")</f>
        <v/>
      </c>
    </row>
    <row r="30" spans="1:20">
      <c r="A30">
        <v>2032</v>
      </c>
      <c r="B30" t="s">
        <v>47</v>
      </c>
      <c r="C30">
        <v>2</v>
      </c>
      <c r="D30">
        <v>2032015</v>
      </c>
      <c r="E30" t="s">
        <v>62</v>
      </c>
      <c r="F30">
        <v>2113</v>
      </c>
      <c r="G30" t="s">
        <v>51</v>
      </c>
      <c r="H30">
        <v>2</v>
      </c>
      <c r="I30">
        <v>2113013</v>
      </c>
      <c r="J30" t="s">
        <v>62</v>
      </c>
      <c r="K30">
        <v>12</v>
      </c>
      <c r="L30">
        <v>4</v>
      </c>
      <c r="M30">
        <v>8</v>
      </c>
      <c r="N30">
        <f>COUNTIF($I$2:$I$1128,I30)</f>
        <v>1</v>
      </c>
      <c r="O30">
        <f>COUNTIF($D$2:$D$1128,D30)</f>
        <v>2</v>
      </c>
      <c r="P30" t="str">
        <f t="shared" si="0"/>
        <v>OK</v>
      </c>
      <c r="Q30">
        <f>COUNTIF($I$2:$I$1128,D30)</f>
        <v>0</v>
      </c>
      <c r="R30">
        <f>IF(I30="","",COUNTIF($D$2:$D$1128,I30))</f>
        <v>1</v>
      </c>
      <c r="S30" t="str">
        <f t="shared" si="1"/>
        <v/>
      </c>
      <c r="T30" t="str">
        <f>IF(ISNUMBER(SEARCH("DOBLE GRADO",B30)),COUNTIF($I$2:$I$1128,D30),"")</f>
        <v/>
      </c>
    </row>
    <row r="31" spans="1:20">
      <c r="A31">
        <v>2032</v>
      </c>
      <c r="B31" t="s">
        <v>47</v>
      </c>
      <c r="C31">
        <v>2</v>
      </c>
      <c r="D31">
        <v>2032015</v>
      </c>
      <c r="E31" t="s">
        <v>62</v>
      </c>
      <c r="K31">
        <v>47</v>
      </c>
      <c r="L31">
        <v>5</v>
      </c>
      <c r="M31">
        <v>42</v>
      </c>
      <c r="N31">
        <f>COUNTIF($I$2:$I$1128,I31)</f>
        <v>0</v>
      </c>
      <c r="O31">
        <f>COUNTIF($D$2:$D$1128,D31)</f>
        <v>2</v>
      </c>
      <c r="P31" t="str">
        <f t="shared" si="0"/>
        <v>OK</v>
      </c>
      <c r="Q31">
        <f>COUNTIF($I$2:$I$1128,D31)</f>
        <v>0</v>
      </c>
      <c r="R31" t="str">
        <f>IF(I31="","",COUNTIF($D$2:$D$1128,I31))</f>
        <v/>
      </c>
      <c r="S31" t="str">
        <f t="shared" si="1"/>
        <v/>
      </c>
      <c r="T31" t="str">
        <f>IF(ISNUMBER(SEARCH("DOBLE GRADO",B31)),COUNTIF($I$2:$I$1128,D31),"")</f>
        <v/>
      </c>
    </row>
    <row r="32" spans="1:20">
      <c r="A32">
        <v>2032</v>
      </c>
      <c r="B32" t="s">
        <v>47</v>
      </c>
      <c r="C32">
        <v>2</v>
      </c>
      <c r="D32">
        <v>2032016</v>
      </c>
      <c r="E32" t="s">
        <v>63</v>
      </c>
      <c r="F32">
        <v>2113</v>
      </c>
      <c r="G32" t="s">
        <v>51</v>
      </c>
      <c r="H32">
        <v>2</v>
      </c>
      <c r="I32">
        <v>2113021</v>
      </c>
      <c r="J32" t="s">
        <v>63</v>
      </c>
      <c r="K32">
        <v>10</v>
      </c>
      <c r="L32">
        <v>3</v>
      </c>
      <c r="M32">
        <v>7</v>
      </c>
      <c r="N32">
        <f>COUNTIF($I$2:$I$1128,I32)</f>
        <v>1</v>
      </c>
      <c r="O32">
        <f>COUNTIF($D$2:$D$1128,D32)</f>
        <v>3</v>
      </c>
      <c r="P32" t="str">
        <f t="shared" si="0"/>
        <v>OK</v>
      </c>
      <c r="Q32">
        <f>COUNTIF($I$2:$I$1128,D32)</f>
        <v>0</v>
      </c>
      <c r="R32">
        <f>IF(I32="","",COUNTIF($D$2:$D$1128,I32))</f>
        <v>1</v>
      </c>
      <c r="S32" t="str">
        <f t="shared" si="1"/>
        <v/>
      </c>
      <c r="T32" t="str">
        <f>IF(ISNUMBER(SEARCH("DOBLE GRADO",B32)),COUNTIF($I$2:$I$1128,D32),"")</f>
        <v/>
      </c>
    </row>
    <row r="33" spans="1:20">
      <c r="A33">
        <v>2032</v>
      </c>
      <c r="B33" t="s">
        <v>47</v>
      </c>
      <c r="C33">
        <v>2</v>
      </c>
      <c r="D33">
        <v>2032016</v>
      </c>
      <c r="E33" t="s">
        <v>63</v>
      </c>
      <c r="F33">
        <v>2321</v>
      </c>
      <c r="G33" t="s">
        <v>49</v>
      </c>
      <c r="H33">
        <v>2</v>
      </c>
      <c r="I33">
        <v>2321016</v>
      </c>
      <c r="J33" t="s">
        <v>63</v>
      </c>
      <c r="K33">
        <v>17</v>
      </c>
      <c r="L33">
        <v>2</v>
      </c>
      <c r="M33">
        <v>15</v>
      </c>
      <c r="N33">
        <f>COUNTIF($I$2:$I$1128,I33)</f>
        <v>1</v>
      </c>
      <c r="O33">
        <f>COUNTIF($D$2:$D$1128,D33)</f>
        <v>3</v>
      </c>
      <c r="P33" t="str">
        <f t="shared" si="0"/>
        <v>OK</v>
      </c>
      <c r="Q33">
        <f>COUNTIF($I$2:$I$1128,D33)</f>
        <v>0</v>
      </c>
      <c r="R33">
        <f>IF(I33="","",COUNTIF($D$2:$D$1128,I33))</f>
        <v>1</v>
      </c>
      <c r="S33" t="str">
        <f t="shared" si="1"/>
        <v/>
      </c>
      <c r="T33" t="str">
        <f>IF(ISNUMBER(SEARCH("DOBLE GRADO",B33)),COUNTIF($I$2:$I$1128,D33),"")</f>
        <v/>
      </c>
    </row>
    <row r="34" spans="1:20">
      <c r="A34">
        <v>2032</v>
      </c>
      <c r="B34" t="s">
        <v>47</v>
      </c>
      <c r="C34">
        <v>2</v>
      </c>
      <c r="D34">
        <v>2032016</v>
      </c>
      <c r="E34" t="s">
        <v>63</v>
      </c>
      <c r="K34">
        <v>45</v>
      </c>
      <c r="L34">
        <v>7</v>
      </c>
      <c r="M34">
        <v>38</v>
      </c>
      <c r="N34">
        <f>COUNTIF($I$2:$I$1128,I34)</f>
        <v>0</v>
      </c>
      <c r="O34">
        <f>COUNTIF($D$2:$D$1128,D34)</f>
        <v>3</v>
      </c>
      <c r="P34" t="str">
        <f t="shared" si="0"/>
        <v>OK</v>
      </c>
      <c r="Q34">
        <f>COUNTIF($I$2:$I$1128,D34)</f>
        <v>0</v>
      </c>
      <c r="R34" t="str">
        <f>IF(I34="","",COUNTIF($D$2:$D$1128,I34))</f>
        <v/>
      </c>
      <c r="S34" t="str">
        <f t="shared" si="1"/>
        <v/>
      </c>
      <c r="T34" t="str">
        <f>IF(ISNUMBER(SEARCH("DOBLE GRADO",B34)),COUNTIF($I$2:$I$1128,D34),"")</f>
        <v/>
      </c>
    </row>
    <row r="35" spans="1:20">
      <c r="A35">
        <v>2032</v>
      </c>
      <c r="B35" t="s">
        <v>47</v>
      </c>
      <c r="C35">
        <v>2</v>
      </c>
      <c r="D35">
        <v>2032017</v>
      </c>
      <c r="E35" t="s">
        <v>64</v>
      </c>
      <c r="F35">
        <v>2113</v>
      </c>
      <c r="G35" t="s">
        <v>51</v>
      </c>
      <c r="H35">
        <v>2</v>
      </c>
      <c r="I35">
        <v>2113017</v>
      </c>
      <c r="J35" t="s">
        <v>64</v>
      </c>
      <c r="K35">
        <v>11</v>
      </c>
      <c r="L35">
        <v>4</v>
      </c>
      <c r="M35">
        <v>7</v>
      </c>
      <c r="N35">
        <f>COUNTIF($I$2:$I$1128,I35)</f>
        <v>1</v>
      </c>
      <c r="O35">
        <f>COUNTIF($D$2:$D$1128,D35)</f>
        <v>3</v>
      </c>
      <c r="P35" t="str">
        <f t="shared" si="0"/>
        <v>OK</v>
      </c>
      <c r="Q35">
        <f>COUNTIF($I$2:$I$1128,D35)</f>
        <v>0</v>
      </c>
      <c r="R35">
        <f>IF(I35="","",COUNTIF($D$2:$D$1128,I35))</f>
        <v>1</v>
      </c>
      <c r="S35" t="str">
        <f t="shared" si="1"/>
        <v/>
      </c>
      <c r="T35" t="str">
        <f>IF(ISNUMBER(SEARCH("DOBLE GRADO",B35)),COUNTIF($I$2:$I$1128,D35),"")</f>
        <v/>
      </c>
    </row>
    <row r="36" spans="1:20">
      <c r="A36">
        <v>2032</v>
      </c>
      <c r="B36" t="s">
        <v>47</v>
      </c>
      <c r="C36">
        <v>2</v>
      </c>
      <c r="D36">
        <v>2032017</v>
      </c>
      <c r="E36" t="s">
        <v>64</v>
      </c>
      <c r="F36">
        <v>2321</v>
      </c>
      <c r="G36" t="s">
        <v>49</v>
      </c>
      <c r="H36">
        <v>2</v>
      </c>
      <c r="I36">
        <v>2321015</v>
      </c>
      <c r="J36" t="s">
        <v>64</v>
      </c>
      <c r="K36">
        <v>17</v>
      </c>
      <c r="L36">
        <v>2</v>
      </c>
      <c r="M36">
        <v>15</v>
      </c>
      <c r="N36">
        <f>COUNTIF($I$2:$I$1128,I36)</f>
        <v>1</v>
      </c>
      <c r="O36">
        <f>COUNTIF($D$2:$D$1128,D36)</f>
        <v>3</v>
      </c>
      <c r="P36" t="str">
        <f t="shared" si="0"/>
        <v>OK</v>
      </c>
      <c r="Q36">
        <f>COUNTIF($I$2:$I$1128,D36)</f>
        <v>0</v>
      </c>
      <c r="R36">
        <f>IF(I36="","",COUNTIF($D$2:$D$1128,I36))</f>
        <v>1</v>
      </c>
      <c r="S36" t="str">
        <f t="shared" si="1"/>
        <v/>
      </c>
      <c r="T36" t="str">
        <f>IF(ISNUMBER(SEARCH("DOBLE GRADO",B36)),COUNTIF($I$2:$I$1128,D36),"")</f>
        <v/>
      </c>
    </row>
    <row r="37" spans="1:20">
      <c r="A37">
        <v>2032</v>
      </c>
      <c r="B37" t="s">
        <v>47</v>
      </c>
      <c r="C37">
        <v>2</v>
      </c>
      <c r="D37">
        <v>2032017</v>
      </c>
      <c r="E37" t="s">
        <v>64</v>
      </c>
      <c r="K37">
        <v>45</v>
      </c>
      <c r="L37">
        <v>5</v>
      </c>
      <c r="M37">
        <v>40</v>
      </c>
      <c r="N37">
        <f>COUNTIF($I$2:$I$1128,I37)</f>
        <v>0</v>
      </c>
      <c r="O37">
        <f>COUNTIF($D$2:$D$1128,D37)</f>
        <v>3</v>
      </c>
      <c r="P37" t="str">
        <f t="shared" si="0"/>
        <v>OK</v>
      </c>
      <c r="Q37">
        <f>COUNTIF($I$2:$I$1128,D37)</f>
        <v>0</v>
      </c>
      <c r="R37" t="str">
        <f>IF(I37="","",COUNTIF($D$2:$D$1128,I37))</f>
        <v/>
      </c>
      <c r="S37" t="str">
        <f t="shared" si="1"/>
        <v/>
      </c>
      <c r="T37" t="str">
        <f>IF(ISNUMBER(SEARCH("DOBLE GRADO",B37)),COUNTIF($I$2:$I$1128,D37),"")</f>
        <v/>
      </c>
    </row>
    <row r="38" spans="1:20">
      <c r="A38">
        <v>2032</v>
      </c>
      <c r="B38" t="s">
        <v>47</v>
      </c>
      <c r="C38">
        <v>2</v>
      </c>
      <c r="D38">
        <v>2032018</v>
      </c>
      <c r="E38" t="s">
        <v>65</v>
      </c>
      <c r="F38">
        <v>2113</v>
      </c>
      <c r="G38" t="s">
        <v>51</v>
      </c>
      <c r="H38">
        <v>2</v>
      </c>
      <c r="I38">
        <v>2113019</v>
      </c>
      <c r="J38" t="s">
        <v>65</v>
      </c>
      <c r="K38">
        <v>12</v>
      </c>
      <c r="L38">
        <v>4</v>
      </c>
      <c r="M38">
        <v>8</v>
      </c>
      <c r="N38">
        <f>COUNTIF($I$2:$I$1128,I38)</f>
        <v>1</v>
      </c>
      <c r="O38">
        <f>COUNTIF($D$2:$D$1128,D38)</f>
        <v>3</v>
      </c>
      <c r="P38" t="str">
        <f t="shared" si="0"/>
        <v>OK</v>
      </c>
      <c r="Q38">
        <f>COUNTIF($I$2:$I$1128,D38)</f>
        <v>0</v>
      </c>
      <c r="R38">
        <f>IF(I38="","",COUNTIF($D$2:$D$1128,I38))</f>
        <v>1</v>
      </c>
      <c r="S38" t="str">
        <f t="shared" si="1"/>
        <v/>
      </c>
      <c r="T38" t="str">
        <f>IF(ISNUMBER(SEARCH("DOBLE GRADO",B38)),COUNTIF($I$2:$I$1128,D38),"")</f>
        <v/>
      </c>
    </row>
    <row r="39" spans="1:20">
      <c r="A39">
        <v>2032</v>
      </c>
      <c r="B39" t="s">
        <v>47</v>
      </c>
      <c r="C39">
        <v>2</v>
      </c>
      <c r="D39">
        <v>2032018</v>
      </c>
      <c r="E39" t="s">
        <v>65</v>
      </c>
      <c r="F39">
        <v>2321</v>
      </c>
      <c r="G39" t="s">
        <v>49</v>
      </c>
      <c r="H39">
        <v>3</v>
      </c>
      <c r="I39">
        <v>2321035</v>
      </c>
      <c r="J39" t="s">
        <v>65</v>
      </c>
      <c r="K39">
        <v>17</v>
      </c>
      <c r="L39">
        <v>2</v>
      </c>
      <c r="M39">
        <v>15</v>
      </c>
      <c r="N39">
        <f>COUNTIF($I$2:$I$1128,I39)</f>
        <v>1</v>
      </c>
      <c r="O39">
        <f>COUNTIF($D$2:$D$1128,D39)</f>
        <v>3</v>
      </c>
      <c r="P39" t="str">
        <f t="shared" si="0"/>
        <v>OK</v>
      </c>
      <c r="Q39">
        <f>COUNTIF($I$2:$I$1128,D39)</f>
        <v>0</v>
      </c>
      <c r="R39">
        <f>IF(I39="","",COUNTIF($D$2:$D$1128,I39))</f>
        <v>1</v>
      </c>
      <c r="S39" t="str">
        <f t="shared" si="1"/>
        <v/>
      </c>
      <c r="T39" t="str">
        <f>IF(ISNUMBER(SEARCH("DOBLE GRADO",B39)),COUNTIF($I$2:$I$1128,D39),"")</f>
        <v/>
      </c>
    </row>
    <row r="40" spans="1:20">
      <c r="A40">
        <v>2032</v>
      </c>
      <c r="B40" t="s">
        <v>47</v>
      </c>
      <c r="C40">
        <v>2</v>
      </c>
      <c r="D40">
        <v>2032018</v>
      </c>
      <c r="E40" t="s">
        <v>65</v>
      </c>
      <c r="K40">
        <v>54</v>
      </c>
      <c r="L40">
        <v>7</v>
      </c>
      <c r="M40">
        <v>47</v>
      </c>
      <c r="N40">
        <f>COUNTIF($I$2:$I$1128,I40)</f>
        <v>0</v>
      </c>
      <c r="O40">
        <f>COUNTIF($D$2:$D$1128,D40)</f>
        <v>3</v>
      </c>
      <c r="P40" t="str">
        <f t="shared" si="0"/>
        <v>OK</v>
      </c>
      <c r="Q40">
        <f>COUNTIF($I$2:$I$1128,D40)</f>
        <v>0</v>
      </c>
      <c r="R40" t="str">
        <f>IF(I40="","",COUNTIF($D$2:$D$1128,I40))</f>
        <v/>
      </c>
      <c r="S40" t="str">
        <f t="shared" si="1"/>
        <v/>
      </c>
      <c r="T40" t="str">
        <f>IF(ISNUMBER(SEARCH("DOBLE GRADO",B40)),COUNTIF($I$2:$I$1128,D40),"")</f>
        <v/>
      </c>
    </row>
    <row r="41" spans="1:20">
      <c r="A41">
        <v>2032</v>
      </c>
      <c r="B41" t="s">
        <v>47</v>
      </c>
      <c r="C41">
        <v>2</v>
      </c>
      <c r="D41">
        <v>2032019</v>
      </c>
      <c r="E41" t="s">
        <v>66</v>
      </c>
      <c r="F41">
        <v>2113</v>
      </c>
      <c r="G41" t="s">
        <v>51</v>
      </c>
      <c r="H41">
        <v>2</v>
      </c>
      <c r="I41">
        <v>2113018</v>
      </c>
      <c r="J41" t="s">
        <v>66</v>
      </c>
      <c r="K41">
        <v>11</v>
      </c>
      <c r="L41">
        <v>2</v>
      </c>
      <c r="M41">
        <v>9</v>
      </c>
      <c r="N41">
        <f>COUNTIF($I$2:$I$1128,I41)</f>
        <v>1</v>
      </c>
      <c r="O41">
        <f>COUNTIF($D$2:$D$1128,D41)</f>
        <v>3</v>
      </c>
      <c r="P41" t="str">
        <f t="shared" si="0"/>
        <v>OK</v>
      </c>
      <c r="Q41">
        <f>COUNTIF($I$2:$I$1128,D41)</f>
        <v>0</v>
      </c>
      <c r="R41">
        <f>IF(I41="","",COUNTIF($D$2:$D$1128,I41))</f>
        <v>1</v>
      </c>
      <c r="S41" t="str">
        <f t="shared" si="1"/>
        <v/>
      </c>
      <c r="T41" t="str">
        <f>IF(ISNUMBER(SEARCH("DOBLE GRADO",B41)),COUNTIF($I$2:$I$1128,D41),"")</f>
        <v/>
      </c>
    </row>
    <row r="42" spans="1:20">
      <c r="A42">
        <v>2032</v>
      </c>
      <c r="B42" t="s">
        <v>47</v>
      </c>
      <c r="C42">
        <v>2</v>
      </c>
      <c r="D42">
        <v>2032019</v>
      </c>
      <c r="E42" t="s">
        <v>66</v>
      </c>
      <c r="F42">
        <v>2321</v>
      </c>
      <c r="G42" t="s">
        <v>49</v>
      </c>
      <c r="H42">
        <v>2</v>
      </c>
      <c r="I42">
        <v>2321023</v>
      </c>
      <c r="J42" t="s">
        <v>66</v>
      </c>
      <c r="K42">
        <v>19</v>
      </c>
      <c r="L42">
        <v>3</v>
      </c>
      <c r="M42">
        <v>16</v>
      </c>
      <c r="N42">
        <f>COUNTIF($I$2:$I$1128,I42)</f>
        <v>1</v>
      </c>
      <c r="O42">
        <f>COUNTIF($D$2:$D$1128,D42)</f>
        <v>3</v>
      </c>
      <c r="P42" t="str">
        <f t="shared" si="0"/>
        <v>OK</v>
      </c>
      <c r="Q42">
        <f>COUNTIF($I$2:$I$1128,D42)</f>
        <v>0</v>
      </c>
      <c r="R42">
        <f>IF(I42="","",COUNTIF($D$2:$D$1128,I42))</f>
        <v>1</v>
      </c>
      <c r="S42" t="str">
        <f t="shared" si="1"/>
        <v/>
      </c>
      <c r="T42" t="str">
        <f>IF(ISNUMBER(SEARCH("DOBLE GRADO",B42)),COUNTIF($I$2:$I$1128,D42),"")</f>
        <v/>
      </c>
    </row>
    <row r="43" spans="1:20">
      <c r="A43">
        <v>2032</v>
      </c>
      <c r="B43" t="s">
        <v>47</v>
      </c>
      <c r="C43">
        <v>2</v>
      </c>
      <c r="D43">
        <v>2032019</v>
      </c>
      <c r="E43" t="s">
        <v>66</v>
      </c>
      <c r="K43">
        <v>42</v>
      </c>
      <c r="L43">
        <v>9</v>
      </c>
      <c r="M43">
        <v>33</v>
      </c>
      <c r="N43">
        <f>COUNTIF($I$2:$I$1128,I43)</f>
        <v>0</v>
      </c>
      <c r="O43">
        <f>COUNTIF($D$2:$D$1128,D43)</f>
        <v>3</v>
      </c>
      <c r="P43" t="str">
        <f t="shared" ref="P43:P103" si="2">IF(I43=D43,1,"OK")</f>
        <v>OK</v>
      </c>
      <c r="Q43">
        <f>COUNTIF($I$2:$I$1128,D43)</f>
        <v>0</v>
      </c>
      <c r="R43" t="str">
        <f>IF(I43="","",COUNTIF($D$2:$D$1128,I43))</f>
        <v/>
      </c>
      <c r="S43" t="str">
        <f t="shared" ref="S43:S103" si="3">IF(G43="","",IF(ISNUMBER(SEARCH("DOBLE GRADO",G43)),"","1"))</f>
        <v/>
      </c>
      <c r="T43" t="str">
        <f>IF(ISNUMBER(SEARCH("DOBLE GRADO",B43)),COUNTIF($I$2:$I$1128,D43),"")</f>
        <v/>
      </c>
    </row>
    <row r="44" spans="1:20">
      <c r="A44">
        <v>2032</v>
      </c>
      <c r="B44" t="s">
        <v>47</v>
      </c>
      <c r="C44">
        <v>2</v>
      </c>
      <c r="D44">
        <v>2032020</v>
      </c>
      <c r="E44" t="s">
        <v>67</v>
      </c>
      <c r="K44">
        <v>49</v>
      </c>
      <c r="L44">
        <v>8</v>
      </c>
      <c r="M44">
        <v>41</v>
      </c>
      <c r="N44">
        <f>COUNTIF($I$2:$I$1128,I44)</f>
        <v>0</v>
      </c>
      <c r="O44">
        <f>COUNTIF($D$2:$D$1128,D44)</f>
        <v>1</v>
      </c>
      <c r="P44" t="str">
        <f t="shared" si="2"/>
        <v>OK</v>
      </c>
      <c r="Q44">
        <f>COUNTIF($I$2:$I$1128,D44)</f>
        <v>0</v>
      </c>
      <c r="R44" t="str">
        <f>IF(I44="","",COUNTIF($D$2:$D$1128,I44))</f>
        <v/>
      </c>
      <c r="S44" t="str">
        <f t="shared" si="3"/>
        <v/>
      </c>
      <c r="T44" t="str">
        <f>IF(ISNUMBER(SEARCH("DOBLE GRADO",B44)),COUNTIF($I$2:$I$1128,D44),"")</f>
        <v/>
      </c>
    </row>
    <row r="45" spans="1:20">
      <c r="A45">
        <v>2032</v>
      </c>
      <c r="B45" t="s">
        <v>47</v>
      </c>
      <c r="C45">
        <v>3</v>
      </c>
      <c r="D45">
        <v>2032021</v>
      </c>
      <c r="E45" t="s">
        <v>68</v>
      </c>
      <c r="F45">
        <v>2113</v>
      </c>
      <c r="G45" t="s">
        <v>51</v>
      </c>
      <c r="H45">
        <v>3</v>
      </c>
      <c r="I45">
        <v>2113027</v>
      </c>
      <c r="J45" t="s">
        <v>68</v>
      </c>
      <c r="K45">
        <v>12</v>
      </c>
      <c r="L45">
        <v>1</v>
      </c>
      <c r="M45">
        <v>11</v>
      </c>
      <c r="N45">
        <f>COUNTIF($I$2:$I$1128,I45)</f>
        <v>1</v>
      </c>
      <c r="O45">
        <f>COUNTIF($D$2:$D$1128,D45)</f>
        <v>3</v>
      </c>
      <c r="P45" t="str">
        <f t="shared" si="2"/>
        <v>OK</v>
      </c>
      <c r="Q45">
        <f>COUNTIF($I$2:$I$1128,D45)</f>
        <v>0</v>
      </c>
      <c r="R45">
        <f>IF(I45="","",COUNTIF($D$2:$D$1128,I45))</f>
        <v>1</v>
      </c>
      <c r="S45" t="str">
        <f t="shared" si="3"/>
        <v/>
      </c>
      <c r="T45" t="str">
        <f>IF(ISNUMBER(SEARCH("DOBLE GRADO",B45)),COUNTIF($I$2:$I$1128,D45),"")</f>
        <v/>
      </c>
    </row>
    <row r="46" spans="1:20">
      <c r="A46">
        <v>2032</v>
      </c>
      <c r="B46" t="s">
        <v>47</v>
      </c>
      <c r="C46">
        <v>3</v>
      </c>
      <c r="D46">
        <v>2032021</v>
      </c>
      <c r="E46" t="s">
        <v>68</v>
      </c>
      <c r="F46">
        <v>2321</v>
      </c>
      <c r="G46" t="s">
        <v>49</v>
      </c>
      <c r="H46">
        <v>4</v>
      </c>
      <c r="I46">
        <v>2321038</v>
      </c>
      <c r="J46" t="s">
        <v>68</v>
      </c>
      <c r="K46">
        <v>20</v>
      </c>
      <c r="L46">
        <v>2</v>
      </c>
      <c r="M46">
        <v>18</v>
      </c>
      <c r="N46">
        <f>COUNTIF($I$2:$I$1128,I46)</f>
        <v>1</v>
      </c>
      <c r="O46">
        <f>COUNTIF($D$2:$D$1128,D46)</f>
        <v>3</v>
      </c>
      <c r="P46" t="str">
        <f t="shared" si="2"/>
        <v>OK</v>
      </c>
      <c r="Q46">
        <f>COUNTIF($I$2:$I$1128,D46)</f>
        <v>0</v>
      </c>
      <c r="R46">
        <f>IF(I46="","",COUNTIF($D$2:$D$1128,I46))</f>
        <v>1</v>
      </c>
      <c r="S46" t="str">
        <f t="shared" si="3"/>
        <v/>
      </c>
      <c r="T46" t="str">
        <f>IF(ISNUMBER(SEARCH("DOBLE GRADO",B46)),COUNTIF($I$2:$I$1128,D46),"")</f>
        <v/>
      </c>
    </row>
    <row r="47" spans="1:20">
      <c r="A47">
        <v>2032</v>
      </c>
      <c r="B47" t="s">
        <v>47</v>
      </c>
      <c r="C47">
        <v>3</v>
      </c>
      <c r="D47">
        <v>2032021</v>
      </c>
      <c r="E47" t="s">
        <v>68</v>
      </c>
      <c r="K47">
        <v>30</v>
      </c>
      <c r="L47">
        <v>4</v>
      </c>
      <c r="M47">
        <v>26</v>
      </c>
      <c r="N47">
        <f>COUNTIF($I$2:$I$1128,I47)</f>
        <v>0</v>
      </c>
      <c r="O47">
        <f>COUNTIF($D$2:$D$1128,D47)</f>
        <v>3</v>
      </c>
      <c r="P47" t="str">
        <f t="shared" si="2"/>
        <v>OK</v>
      </c>
      <c r="Q47">
        <f>COUNTIF($I$2:$I$1128,D47)</f>
        <v>0</v>
      </c>
      <c r="R47" t="str">
        <f>IF(I47="","",COUNTIF($D$2:$D$1128,I47))</f>
        <v/>
      </c>
      <c r="S47" t="str">
        <f t="shared" si="3"/>
        <v/>
      </c>
      <c r="T47" t="str">
        <f>IF(ISNUMBER(SEARCH("DOBLE GRADO",B47)),COUNTIF($I$2:$I$1128,D47),"")</f>
        <v/>
      </c>
    </row>
    <row r="48" spans="1:20">
      <c r="A48">
        <v>2032</v>
      </c>
      <c r="B48" t="s">
        <v>47</v>
      </c>
      <c r="C48">
        <v>3</v>
      </c>
      <c r="D48">
        <v>2032022</v>
      </c>
      <c r="E48" t="s">
        <v>69</v>
      </c>
      <c r="F48">
        <v>2113</v>
      </c>
      <c r="G48" t="s">
        <v>51</v>
      </c>
      <c r="H48">
        <v>3</v>
      </c>
      <c r="I48">
        <v>2113023</v>
      </c>
      <c r="J48" t="s">
        <v>69</v>
      </c>
      <c r="K48">
        <v>13</v>
      </c>
      <c r="L48">
        <v>1</v>
      </c>
      <c r="M48">
        <v>12</v>
      </c>
      <c r="N48">
        <f>COUNTIF($I$2:$I$1128,I48)</f>
        <v>1</v>
      </c>
      <c r="O48">
        <f>COUNTIF($D$2:$D$1128,D48)</f>
        <v>3</v>
      </c>
      <c r="P48" t="str">
        <f t="shared" si="2"/>
        <v>OK</v>
      </c>
      <c r="Q48">
        <f>COUNTIF($I$2:$I$1128,D48)</f>
        <v>0</v>
      </c>
      <c r="R48">
        <f>IF(I48="","",COUNTIF($D$2:$D$1128,I48))</f>
        <v>1</v>
      </c>
      <c r="S48" t="str">
        <f t="shared" si="3"/>
        <v/>
      </c>
      <c r="T48" t="str">
        <f>IF(ISNUMBER(SEARCH("DOBLE GRADO",B48)),COUNTIF($I$2:$I$1128,D48),"")</f>
        <v/>
      </c>
    </row>
    <row r="49" spans="1:20">
      <c r="A49">
        <v>2032</v>
      </c>
      <c r="B49" t="s">
        <v>47</v>
      </c>
      <c r="C49">
        <v>3</v>
      </c>
      <c r="D49">
        <v>2032022</v>
      </c>
      <c r="E49" t="s">
        <v>69</v>
      </c>
      <c r="F49">
        <v>2321</v>
      </c>
      <c r="G49" t="s">
        <v>49</v>
      </c>
      <c r="H49">
        <v>3</v>
      </c>
      <c r="I49">
        <v>2321024</v>
      </c>
      <c r="J49" t="s">
        <v>69</v>
      </c>
      <c r="K49">
        <v>16</v>
      </c>
      <c r="L49">
        <v>1</v>
      </c>
      <c r="M49">
        <v>15</v>
      </c>
      <c r="N49">
        <f>COUNTIF($I$2:$I$1128,I49)</f>
        <v>1</v>
      </c>
      <c r="O49">
        <f>COUNTIF($D$2:$D$1128,D49)</f>
        <v>3</v>
      </c>
      <c r="P49" t="str">
        <f t="shared" si="2"/>
        <v>OK</v>
      </c>
      <c r="Q49">
        <f>COUNTIF($I$2:$I$1128,D49)</f>
        <v>0</v>
      </c>
      <c r="R49">
        <f>IF(I49="","",COUNTIF($D$2:$D$1128,I49))</f>
        <v>1</v>
      </c>
      <c r="S49" t="str">
        <f t="shared" si="3"/>
        <v/>
      </c>
      <c r="T49" t="str">
        <f>IF(ISNUMBER(SEARCH("DOBLE GRADO",B49)),COUNTIF($I$2:$I$1128,D49),"")</f>
        <v/>
      </c>
    </row>
    <row r="50" spans="1:20">
      <c r="A50">
        <v>2032</v>
      </c>
      <c r="B50" t="s">
        <v>47</v>
      </c>
      <c r="C50">
        <v>3</v>
      </c>
      <c r="D50">
        <v>2032022</v>
      </c>
      <c r="E50" t="s">
        <v>69</v>
      </c>
      <c r="K50">
        <v>24</v>
      </c>
      <c r="L50">
        <v>3</v>
      </c>
      <c r="M50">
        <v>21</v>
      </c>
      <c r="N50">
        <f>COUNTIF($I$2:$I$1128,I50)</f>
        <v>0</v>
      </c>
      <c r="O50">
        <f>COUNTIF($D$2:$D$1128,D50)</f>
        <v>3</v>
      </c>
      <c r="P50" t="str">
        <f t="shared" si="2"/>
        <v>OK</v>
      </c>
      <c r="Q50">
        <f>COUNTIF($I$2:$I$1128,D50)</f>
        <v>0</v>
      </c>
      <c r="R50" t="str">
        <f>IF(I50="","",COUNTIF($D$2:$D$1128,I50))</f>
        <v/>
      </c>
      <c r="S50" t="str">
        <f t="shared" si="3"/>
        <v/>
      </c>
      <c r="T50" t="str">
        <f>IF(ISNUMBER(SEARCH("DOBLE GRADO",B50)),COUNTIF($I$2:$I$1128,D50),"")</f>
        <v/>
      </c>
    </row>
    <row r="51" spans="1:20">
      <c r="A51">
        <v>2032</v>
      </c>
      <c r="B51" t="s">
        <v>47</v>
      </c>
      <c r="C51">
        <v>3</v>
      </c>
      <c r="D51">
        <v>2032023</v>
      </c>
      <c r="E51" t="s">
        <v>70</v>
      </c>
      <c r="F51">
        <v>2113</v>
      </c>
      <c r="G51" t="s">
        <v>51</v>
      </c>
      <c r="H51">
        <v>3</v>
      </c>
      <c r="I51">
        <v>2113026</v>
      </c>
      <c r="J51" t="s">
        <v>70</v>
      </c>
      <c r="K51">
        <v>15</v>
      </c>
      <c r="L51">
        <v>1</v>
      </c>
      <c r="M51">
        <v>14</v>
      </c>
      <c r="N51">
        <f>COUNTIF($I$2:$I$1128,I51)</f>
        <v>1</v>
      </c>
      <c r="O51">
        <f>COUNTIF($D$2:$D$1128,D51)</f>
        <v>3</v>
      </c>
      <c r="P51" t="str">
        <f t="shared" si="2"/>
        <v>OK</v>
      </c>
      <c r="Q51">
        <f>COUNTIF($I$2:$I$1128,D51)</f>
        <v>0</v>
      </c>
      <c r="R51">
        <f>IF(I51="","",COUNTIF($D$2:$D$1128,I51))</f>
        <v>1</v>
      </c>
      <c r="S51" t="str">
        <f t="shared" si="3"/>
        <v/>
      </c>
      <c r="T51" t="str">
        <f>IF(ISNUMBER(SEARCH("DOBLE GRADO",B51)),COUNTIF($I$2:$I$1128,D51),"")</f>
        <v/>
      </c>
    </row>
    <row r="52" spans="1:20">
      <c r="A52">
        <v>2032</v>
      </c>
      <c r="B52" t="s">
        <v>47</v>
      </c>
      <c r="C52">
        <v>3</v>
      </c>
      <c r="D52">
        <v>2032023</v>
      </c>
      <c r="E52" t="s">
        <v>70</v>
      </c>
      <c r="F52">
        <v>2321</v>
      </c>
      <c r="G52" t="s">
        <v>49</v>
      </c>
      <c r="H52">
        <v>3</v>
      </c>
      <c r="I52">
        <v>2321037</v>
      </c>
      <c r="J52" t="s">
        <v>70</v>
      </c>
      <c r="K52">
        <v>15</v>
      </c>
      <c r="L52">
        <v>2</v>
      </c>
      <c r="M52">
        <v>13</v>
      </c>
      <c r="N52">
        <f>COUNTIF($I$2:$I$1128,I52)</f>
        <v>1</v>
      </c>
      <c r="O52">
        <f>COUNTIF($D$2:$D$1128,D52)</f>
        <v>3</v>
      </c>
      <c r="P52" t="str">
        <f t="shared" si="2"/>
        <v>OK</v>
      </c>
      <c r="Q52">
        <f>COUNTIF($I$2:$I$1128,D52)</f>
        <v>0</v>
      </c>
      <c r="R52">
        <f>IF(I52="","",COUNTIF($D$2:$D$1128,I52))</f>
        <v>1</v>
      </c>
      <c r="S52" t="str">
        <f t="shared" si="3"/>
        <v/>
      </c>
      <c r="T52" t="str">
        <f>IF(ISNUMBER(SEARCH("DOBLE GRADO",B52)),COUNTIF($I$2:$I$1128,D52),"")</f>
        <v/>
      </c>
    </row>
    <row r="53" spans="1:20">
      <c r="A53">
        <v>2032</v>
      </c>
      <c r="B53" t="s">
        <v>47</v>
      </c>
      <c r="C53">
        <v>3</v>
      </c>
      <c r="D53">
        <v>2032023</v>
      </c>
      <c r="E53" t="s">
        <v>70</v>
      </c>
      <c r="K53">
        <v>26</v>
      </c>
      <c r="L53">
        <v>3</v>
      </c>
      <c r="M53">
        <v>23</v>
      </c>
      <c r="N53">
        <f>COUNTIF($I$2:$I$1128,I53)</f>
        <v>0</v>
      </c>
      <c r="O53">
        <f>COUNTIF($D$2:$D$1128,D53)</f>
        <v>3</v>
      </c>
      <c r="P53" t="str">
        <f t="shared" si="2"/>
        <v>OK</v>
      </c>
      <c r="Q53">
        <f>COUNTIF($I$2:$I$1128,D53)</f>
        <v>0</v>
      </c>
      <c r="R53" t="str">
        <f>IF(I53="","",COUNTIF($D$2:$D$1128,I53))</f>
        <v/>
      </c>
      <c r="S53" t="str">
        <f t="shared" si="3"/>
        <v/>
      </c>
      <c r="T53" t="str">
        <f>IF(ISNUMBER(SEARCH("DOBLE GRADO",B53)),COUNTIF($I$2:$I$1128,D53),"")</f>
        <v/>
      </c>
    </row>
    <row r="54" spans="1:20">
      <c r="A54">
        <v>2032</v>
      </c>
      <c r="B54" t="s">
        <v>47</v>
      </c>
      <c r="C54">
        <v>3</v>
      </c>
      <c r="D54">
        <v>2032024</v>
      </c>
      <c r="E54" t="s">
        <v>71</v>
      </c>
      <c r="F54">
        <v>2113</v>
      </c>
      <c r="G54" t="s">
        <v>51</v>
      </c>
      <c r="H54">
        <v>3</v>
      </c>
      <c r="I54">
        <v>2113025</v>
      </c>
      <c r="J54" t="s">
        <v>71</v>
      </c>
      <c r="K54">
        <v>13</v>
      </c>
      <c r="L54">
        <v>1</v>
      </c>
      <c r="M54">
        <v>12</v>
      </c>
      <c r="N54">
        <f>COUNTIF($I$2:$I$1128,I54)</f>
        <v>1</v>
      </c>
      <c r="O54">
        <f>COUNTIF($D$2:$D$1128,D54)</f>
        <v>3</v>
      </c>
      <c r="P54" t="str">
        <f t="shared" si="2"/>
        <v>OK</v>
      </c>
      <c r="Q54">
        <f>COUNTIF($I$2:$I$1128,D54)</f>
        <v>0</v>
      </c>
      <c r="R54">
        <f>IF(I54="","",COUNTIF($D$2:$D$1128,I54))</f>
        <v>1</v>
      </c>
      <c r="S54" t="str">
        <f t="shared" si="3"/>
        <v/>
      </c>
      <c r="T54" t="str">
        <f>IF(ISNUMBER(SEARCH("DOBLE GRADO",B54)),COUNTIF($I$2:$I$1128,D54),"")</f>
        <v/>
      </c>
    </row>
    <row r="55" spans="1:20">
      <c r="A55">
        <v>2032</v>
      </c>
      <c r="B55" t="s">
        <v>47</v>
      </c>
      <c r="C55">
        <v>3</v>
      </c>
      <c r="D55">
        <v>2032024</v>
      </c>
      <c r="E55" t="s">
        <v>71</v>
      </c>
      <c r="F55">
        <v>2321</v>
      </c>
      <c r="G55" t="s">
        <v>49</v>
      </c>
      <c r="H55">
        <v>3</v>
      </c>
      <c r="I55">
        <v>2321027</v>
      </c>
      <c r="J55" t="s">
        <v>71</v>
      </c>
      <c r="K55">
        <v>14</v>
      </c>
      <c r="L55">
        <v>2</v>
      </c>
      <c r="M55">
        <v>12</v>
      </c>
      <c r="N55">
        <f>COUNTIF($I$2:$I$1128,I55)</f>
        <v>1</v>
      </c>
      <c r="O55">
        <f>COUNTIF($D$2:$D$1128,D55)</f>
        <v>3</v>
      </c>
      <c r="P55" t="str">
        <f t="shared" si="2"/>
        <v>OK</v>
      </c>
      <c r="Q55">
        <f>COUNTIF($I$2:$I$1128,D55)</f>
        <v>0</v>
      </c>
      <c r="R55">
        <f>IF(I55="","",COUNTIF($D$2:$D$1128,I55))</f>
        <v>1</v>
      </c>
      <c r="S55" t="str">
        <f t="shared" si="3"/>
        <v/>
      </c>
      <c r="T55" t="str">
        <f>IF(ISNUMBER(SEARCH("DOBLE GRADO",B55)),COUNTIF($I$2:$I$1128,D55),"")</f>
        <v/>
      </c>
    </row>
    <row r="56" spans="1:20">
      <c r="A56">
        <v>2032</v>
      </c>
      <c r="B56" t="s">
        <v>47</v>
      </c>
      <c r="C56">
        <v>3</v>
      </c>
      <c r="D56">
        <v>2032024</v>
      </c>
      <c r="E56" t="s">
        <v>71</v>
      </c>
      <c r="K56">
        <v>27</v>
      </c>
      <c r="L56">
        <v>3</v>
      </c>
      <c r="M56">
        <v>24</v>
      </c>
      <c r="N56">
        <f>COUNTIF($I$2:$I$1128,I56)</f>
        <v>0</v>
      </c>
      <c r="O56">
        <f>COUNTIF($D$2:$D$1128,D56)</f>
        <v>3</v>
      </c>
      <c r="P56" t="str">
        <f t="shared" si="2"/>
        <v>OK</v>
      </c>
      <c r="Q56">
        <f>COUNTIF($I$2:$I$1128,D56)</f>
        <v>0</v>
      </c>
      <c r="R56" t="str">
        <f>IF(I56="","",COUNTIF($D$2:$D$1128,I56))</f>
        <v/>
      </c>
      <c r="S56" t="str">
        <f t="shared" si="3"/>
        <v/>
      </c>
      <c r="T56" t="str">
        <f>IF(ISNUMBER(SEARCH("DOBLE GRADO",B56)),COUNTIF($I$2:$I$1128,D56),"")</f>
        <v/>
      </c>
    </row>
    <row r="57" spans="1:20">
      <c r="A57">
        <v>2032</v>
      </c>
      <c r="B57" t="s">
        <v>47</v>
      </c>
      <c r="C57">
        <v>3</v>
      </c>
      <c r="D57">
        <v>2032025</v>
      </c>
      <c r="E57" t="s">
        <v>72</v>
      </c>
      <c r="F57">
        <v>2113</v>
      </c>
      <c r="G57" t="s">
        <v>51</v>
      </c>
      <c r="H57">
        <v>3</v>
      </c>
      <c r="I57">
        <v>2113024</v>
      </c>
      <c r="J57" t="s">
        <v>72</v>
      </c>
      <c r="K57">
        <v>19</v>
      </c>
      <c r="L57">
        <v>1</v>
      </c>
      <c r="M57">
        <v>18</v>
      </c>
      <c r="N57">
        <f>COUNTIF($I$2:$I$1128,I57)</f>
        <v>1</v>
      </c>
      <c r="O57">
        <f>COUNTIF($D$2:$D$1128,D57)</f>
        <v>2</v>
      </c>
      <c r="P57" t="str">
        <f t="shared" si="2"/>
        <v>OK</v>
      </c>
      <c r="Q57">
        <f>COUNTIF($I$2:$I$1128,D57)</f>
        <v>0</v>
      </c>
      <c r="R57">
        <f>IF(I57="","",COUNTIF($D$2:$D$1128,I57))</f>
        <v>1</v>
      </c>
      <c r="S57" t="str">
        <f t="shared" si="3"/>
        <v/>
      </c>
      <c r="T57" t="str">
        <f>IF(ISNUMBER(SEARCH("DOBLE GRADO",B57)),COUNTIF($I$2:$I$1128,D57),"")</f>
        <v/>
      </c>
    </row>
    <row r="58" spans="1:20">
      <c r="A58">
        <v>2032</v>
      </c>
      <c r="B58" t="s">
        <v>47</v>
      </c>
      <c r="C58">
        <v>3</v>
      </c>
      <c r="D58">
        <v>2032025</v>
      </c>
      <c r="E58" t="s">
        <v>72</v>
      </c>
      <c r="K58">
        <v>40</v>
      </c>
      <c r="L58">
        <v>5</v>
      </c>
      <c r="M58">
        <v>35</v>
      </c>
      <c r="N58">
        <f>COUNTIF($I$2:$I$1128,I58)</f>
        <v>0</v>
      </c>
      <c r="O58">
        <f>COUNTIF($D$2:$D$1128,D58)</f>
        <v>2</v>
      </c>
      <c r="P58" t="str">
        <f t="shared" si="2"/>
        <v>OK</v>
      </c>
      <c r="Q58">
        <f>COUNTIF($I$2:$I$1128,D58)</f>
        <v>0</v>
      </c>
      <c r="R58" t="str">
        <f>IF(I58="","",COUNTIF($D$2:$D$1128,I58))</f>
        <v/>
      </c>
      <c r="S58" t="str">
        <f t="shared" si="3"/>
        <v/>
      </c>
      <c r="T58" t="str">
        <f>IF(ISNUMBER(SEARCH("DOBLE GRADO",B58)),COUNTIF($I$2:$I$1128,D58),"")</f>
        <v/>
      </c>
    </row>
    <row r="59" spans="1:20">
      <c r="A59">
        <v>2032</v>
      </c>
      <c r="B59" t="s">
        <v>47</v>
      </c>
      <c r="C59">
        <v>3</v>
      </c>
      <c r="D59">
        <v>2032026</v>
      </c>
      <c r="E59" t="s">
        <v>73</v>
      </c>
      <c r="F59">
        <v>2113</v>
      </c>
      <c r="G59" t="s">
        <v>51</v>
      </c>
      <c r="H59">
        <v>3</v>
      </c>
      <c r="I59">
        <v>2113029</v>
      </c>
      <c r="J59" t="s">
        <v>73</v>
      </c>
      <c r="K59">
        <v>18</v>
      </c>
      <c r="L59">
        <v>1</v>
      </c>
      <c r="M59">
        <v>17</v>
      </c>
      <c r="N59">
        <f>COUNTIF($I$2:$I$1128,I59)</f>
        <v>1</v>
      </c>
      <c r="O59">
        <f>COUNTIF($D$2:$D$1128,D59)</f>
        <v>2</v>
      </c>
      <c r="P59" t="str">
        <f t="shared" si="2"/>
        <v>OK</v>
      </c>
      <c r="Q59">
        <f>COUNTIF($I$2:$I$1128,D59)</f>
        <v>0</v>
      </c>
      <c r="R59">
        <f>IF(I59="","",COUNTIF($D$2:$D$1128,I59))</f>
        <v>1</v>
      </c>
      <c r="S59" t="str">
        <f t="shared" si="3"/>
        <v/>
      </c>
      <c r="T59" t="str">
        <f>IF(ISNUMBER(SEARCH("DOBLE GRADO",B59)),COUNTIF($I$2:$I$1128,D59),"")</f>
        <v/>
      </c>
    </row>
    <row r="60" spans="1:20">
      <c r="A60">
        <v>2032</v>
      </c>
      <c r="B60" t="s">
        <v>47</v>
      </c>
      <c r="C60">
        <v>3</v>
      </c>
      <c r="D60">
        <v>2032026</v>
      </c>
      <c r="E60" t="s">
        <v>73</v>
      </c>
      <c r="K60">
        <v>39</v>
      </c>
      <c r="L60">
        <v>5</v>
      </c>
      <c r="M60">
        <v>34</v>
      </c>
      <c r="N60">
        <f>COUNTIF($I$2:$I$1128,I60)</f>
        <v>0</v>
      </c>
      <c r="O60">
        <f>COUNTIF($D$2:$D$1128,D60)</f>
        <v>2</v>
      </c>
      <c r="P60" t="str">
        <f t="shared" si="2"/>
        <v>OK</v>
      </c>
      <c r="Q60">
        <f>COUNTIF($I$2:$I$1128,D60)</f>
        <v>0</v>
      </c>
      <c r="R60" t="str">
        <f>IF(I60="","",COUNTIF($D$2:$D$1128,I60))</f>
        <v/>
      </c>
      <c r="S60" t="str">
        <f t="shared" si="3"/>
        <v/>
      </c>
      <c r="T60" t="str">
        <f>IF(ISNUMBER(SEARCH("DOBLE GRADO",B60)),COUNTIF($I$2:$I$1128,D60),"")</f>
        <v/>
      </c>
    </row>
    <row r="61" spans="1:20">
      <c r="A61">
        <v>2032</v>
      </c>
      <c r="B61" t="s">
        <v>47</v>
      </c>
      <c r="C61">
        <v>3</v>
      </c>
      <c r="D61">
        <v>2032027</v>
      </c>
      <c r="E61" t="s">
        <v>74</v>
      </c>
      <c r="F61">
        <v>2113</v>
      </c>
      <c r="G61" t="s">
        <v>51</v>
      </c>
      <c r="H61">
        <v>4</v>
      </c>
      <c r="I61">
        <v>2113038</v>
      </c>
      <c r="J61" t="s">
        <v>74</v>
      </c>
      <c r="K61">
        <v>10</v>
      </c>
      <c r="L61">
        <v>0</v>
      </c>
      <c r="M61">
        <v>10</v>
      </c>
      <c r="N61">
        <f>COUNTIF($I$2:$I$1128,I61)</f>
        <v>1</v>
      </c>
      <c r="O61">
        <f>COUNTIF($D$2:$D$1128,D61)</f>
        <v>3</v>
      </c>
      <c r="P61" t="str">
        <f t="shared" si="2"/>
        <v>OK</v>
      </c>
      <c r="Q61">
        <f>COUNTIF($I$2:$I$1128,D61)</f>
        <v>0</v>
      </c>
      <c r="R61">
        <f>IF(I61="","",COUNTIF($D$2:$D$1128,I61))</f>
        <v>1</v>
      </c>
      <c r="S61" t="str">
        <f t="shared" si="3"/>
        <v/>
      </c>
      <c r="T61" t="str">
        <f>IF(ISNUMBER(SEARCH("DOBLE GRADO",B61)),COUNTIF($I$2:$I$1128,D61),"")</f>
        <v/>
      </c>
    </row>
    <row r="62" spans="1:20">
      <c r="A62">
        <v>2032</v>
      </c>
      <c r="B62" t="s">
        <v>47</v>
      </c>
      <c r="C62">
        <v>3</v>
      </c>
      <c r="D62">
        <v>2032027</v>
      </c>
      <c r="E62" t="s">
        <v>74</v>
      </c>
      <c r="F62">
        <v>2321</v>
      </c>
      <c r="G62" t="s">
        <v>49</v>
      </c>
      <c r="H62">
        <v>4</v>
      </c>
      <c r="I62">
        <v>2321044</v>
      </c>
      <c r="J62" t="s">
        <v>74</v>
      </c>
      <c r="K62">
        <v>19</v>
      </c>
      <c r="L62">
        <v>1</v>
      </c>
      <c r="M62">
        <v>18</v>
      </c>
      <c r="N62">
        <f>COUNTIF($I$2:$I$1128,I62)</f>
        <v>1</v>
      </c>
      <c r="O62">
        <f>COUNTIF($D$2:$D$1128,D62)</f>
        <v>3</v>
      </c>
      <c r="P62" t="str">
        <f t="shared" si="2"/>
        <v>OK</v>
      </c>
      <c r="Q62">
        <f>COUNTIF($I$2:$I$1128,D62)</f>
        <v>0</v>
      </c>
      <c r="R62">
        <f>IF(I62="","",COUNTIF($D$2:$D$1128,I62))</f>
        <v>1</v>
      </c>
      <c r="S62" t="str">
        <f t="shared" si="3"/>
        <v/>
      </c>
      <c r="T62" t="str">
        <f>IF(ISNUMBER(SEARCH("DOBLE GRADO",B62)),COUNTIF($I$2:$I$1128,D62),"")</f>
        <v/>
      </c>
    </row>
    <row r="63" spans="1:20">
      <c r="A63">
        <v>2032</v>
      </c>
      <c r="B63" t="s">
        <v>47</v>
      </c>
      <c r="C63">
        <v>3</v>
      </c>
      <c r="D63">
        <v>2032027</v>
      </c>
      <c r="E63" t="s">
        <v>74</v>
      </c>
      <c r="K63">
        <v>30</v>
      </c>
      <c r="L63">
        <v>4</v>
      </c>
      <c r="M63">
        <v>26</v>
      </c>
      <c r="N63">
        <f>COUNTIF($I$2:$I$1128,I63)</f>
        <v>0</v>
      </c>
      <c r="O63">
        <f>COUNTIF($D$2:$D$1128,D63)</f>
        <v>3</v>
      </c>
      <c r="P63" t="str">
        <f t="shared" si="2"/>
        <v>OK</v>
      </c>
      <c r="Q63">
        <f>COUNTIF($I$2:$I$1128,D63)</f>
        <v>0</v>
      </c>
      <c r="R63" t="str">
        <f>IF(I63="","",COUNTIF($D$2:$D$1128,I63))</f>
        <v/>
      </c>
      <c r="S63" t="str">
        <f t="shared" si="3"/>
        <v/>
      </c>
      <c r="T63" t="str">
        <f>IF(ISNUMBER(SEARCH("DOBLE GRADO",B63)),COUNTIF($I$2:$I$1128,D63),"")</f>
        <v/>
      </c>
    </row>
    <row r="64" spans="1:20">
      <c r="A64">
        <v>2032</v>
      </c>
      <c r="B64" t="s">
        <v>47</v>
      </c>
      <c r="C64">
        <v>3</v>
      </c>
      <c r="D64">
        <v>2032028</v>
      </c>
      <c r="E64" t="s">
        <v>75</v>
      </c>
      <c r="F64">
        <v>2113</v>
      </c>
      <c r="G64" t="s">
        <v>51</v>
      </c>
      <c r="H64">
        <v>3</v>
      </c>
      <c r="I64">
        <v>2113033</v>
      </c>
      <c r="J64" t="s">
        <v>75</v>
      </c>
      <c r="K64">
        <v>14</v>
      </c>
      <c r="L64">
        <v>1</v>
      </c>
      <c r="M64">
        <v>13</v>
      </c>
      <c r="N64">
        <f>COUNTIF($I$2:$I$1128,I64)</f>
        <v>1</v>
      </c>
      <c r="O64">
        <f>COUNTIF($D$2:$D$1128,D64)</f>
        <v>3</v>
      </c>
      <c r="P64" t="str">
        <f t="shared" si="2"/>
        <v>OK</v>
      </c>
      <c r="Q64">
        <f>COUNTIF($I$2:$I$1128,D64)</f>
        <v>0</v>
      </c>
      <c r="R64">
        <f>IF(I64="","",COUNTIF($D$2:$D$1128,I64))</f>
        <v>1</v>
      </c>
      <c r="S64" t="str">
        <f t="shared" si="3"/>
        <v/>
      </c>
      <c r="T64" t="str">
        <f>IF(ISNUMBER(SEARCH("DOBLE GRADO",B64)),COUNTIF($I$2:$I$1128,D64),"")</f>
        <v/>
      </c>
    </row>
    <row r="65" spans="1:20">
      <c r="A65">
        <v>2032</v>
      </c>
      <c r="B65" t="s">
        <v>47</v>
      </c>
      <c r="C65">
        <v>3</v>
      </c>
      <c r="D65">
        <v>2032028</v>
      </c>
      <c r="E65" t="s">
        <v>75</v>
      </c>
      <c r="F65">
        <v>2321</v>
      </c>
      <c r="G65" t="s">
        <v>49</v>
      </c>
      <c r="H65">
        <v>4</v>
      </c>
      <c r="I65">
        <v>2321043</v>
      </c>
      <c r="J65" t="s">
        <v>75</v>
      </c>
      <c r="K65">
        <v>20</v>
      </c>
      <c r="L65">
        <v>1</v>
      </c>
      <c r="M65">
        <v>19</v>
      </c>
      <c r="N65">
        <f>COUNTIF($I$2:$I$1128,I65)</f>
        <v>1</v>
      </c>
      <c r="O65">
        <f>COUNTIF($D$2:$D$1128,D65)</f>
        <v>3</v>
      </c>
      <c r="P65" t="str">
        <f t="shared" si="2"/>
        <v>OK</v>
      </c>
      <c r="Q65">
        <f>COUNTIF($I$2:$I$1128,D65)</f>
        <v>0</v>
      </c>
      <c r="R65">
        <f>IF(I65="","",COUNTIF($D$2:$D$1128,I65))</f>
        <v>1</v>
      </c>
      <c r="S65" t="str">
        <f t="shared" si="3"/>
        <v/>
      </c>
      <c r="T65" t="str">
        <f>IF(ISNUMBER(SEARCH("DOBLE GRADO",B65)),COUNTIF($I$2:$I$1128,D65),"")</f>
        <v/>
      </c>
    </row>
    <row r="66" spans="1:20">
      <c r="A66">
        <v>2032</v>
      </c>
      <c r="B66" t="s">
        <v>47</v>
      </c>
      <c r="C66">
        <v>3</v>
      </c>
      <c r="D66">
        <v>2032028</v>
      </c>
      <c r="E66" t="s">
        <v>75</v>
      </c>
      <c r="K66">
        <v>38</v>
      </c>
      <c r="L66">
        <v>3</v>
      </c>
      <c r="M66">
        <v>35</v>
      </c>
      <c r="N66">
        <f>COUNTIF($I$2:$I$1128,I66)</f>
        <v>0</v>
      </c>
      <c r="O66">
        <f>COUNTIF($D$2:$D$1128,D66)</f>
        <v>3</v>
      </c>
      <c r="P66" t="str">
        <f t="shared" si="2"/>
        <v>OK</v>
      </c>
      <c r="Q66">
        <f>COUNTIF($I$2:$I$1128,D66)</f>
        <v>0</v>
      </c>
      <c r="R66" t="str">
        <f>IF(I66="","",COUNTIF($D$2:$D$1128,I66))</f>
        <v/>
      </c>
      <c r="S66" t="str">
        <f t="shared" si="3"/>
        <v/>
      </c>
      <c r="T66" t="str">
        <f>IF(ISNUMBER(SEARCH("DOBLE GRADO",B66)),COUNTIF($I$2:$I$1128,D66),"")</f>
        <v/>
      </c>
    </row>
    <row r="67" spans="1:20">
      <c r="A67">
        <v>2032</v>
      </c>
      <c r="B67" t="s">
        <v>47</v>
      </c>
      <c r="C67">
        <v>3</v>
      </c>
      <c r="D67">
        <v>2032029</v>
      </c>
      <c r="E67" t="s">
        <v>76</v>
      </c>
      <c r="K67">
        <v>22</v>
      </c>
      <c r="L67">
        <v>2</v>
      </c>
      <c r="M67">
        <v>20</v>
      </c>
      <c r="N67">
        <f>COUNTIF($I$2:$I$1128,I67)</f>
        <v>0</v>
      </c>
      <c r="O67">
        <f>COUNTIF($D$2:$D$1128,D67)</f>
        <v>1</v>
      </c>
      <c r="P67" t="str">
        <f t="shared" si="2"/>
        <v>OK</v>
      </c>
      <c r="Q67">
        <f>COUNTIF($I$2:$I$1128,D67)</f>
        <v>0</v>
      </c>
      <c r="R67" t="str">
        <f>IF(I67="","",COUNTIF($D$2:$D$1128,I67))</f>
        <v/>
      </c>
      <c r="S67" t="str">
        <f t="shared" si="3"/>
        <v/>
      </c>
      <c r="T67" t="str">
        <f>IF(ISNUMBER(SEARCH("DOBLE GRADO",B67)),COUNTIF($I$2:$I$1128,D67),"")</f>
        <v/>
      </c>
    </row>
    <row r="68" spans="1:20">
      <c r="A68">
        <v>2032</v>
      </c>
      <c r="B68" t="s">
        <v>47</v>
      </c>
      <c r="C68">
        <v>3</v>
      </c>
      <c r="D68">
        <v>2032030</v>
      </c>
      <c r="E68" t="s">
        <v>77</v>
      </c>
      <c r="F68">
        <v>2113</v>
      </c>
      <c r="G68" t="s">
        <v>51</v>
      </c>
      <c r="H68">
        <v>4</v>
      </c>
      <c r="I68">
        <v>2113039</v>
      </c>
      <c r="J68" t="s">
        <v>77</v>
      </c>
      <c r="K68">
        <v>10</v>
      </c>
      <c r="L68">
        <v>0</v>
      </c>
      <c r="M68">
        <v>10</v>
      </c>
      <c r="N68">
        <f>COUNTIF($I$2:$I$1128,I68)</f>
        <v>1</v>
      </c>
      <c r="O68">
        <f>COUNTIF($D$2:$D$1128,D68)</f>
        <v>3</v>
      </c>
      <c r="P68" t="str">
        <f t="shared" si="2"/>
        <v>OK</v>
      </c>
      <c r="Q68">
        <f>COUNTIF($I$2:$I$1128,D68)</f>
        <v>0</v>
      </c>
      <c r="R68">
        <f>IF(I68="","",COUNTIF($D$2:$D$1128,I68))</f>
        <v>1</v>
      </c>
      <c r="S68" t="str">
        <f t="shared" si="3"/>
        <v/>
      </c>
      <c r="T68" t="str">
        <f>IF(ISNUMBER(SEARCH("DOBLE GRADO",B68)),COUNTIF($I$2:$I$1128,D68),"")</f>
        <v/>
      </c>
    </row>
    <row r="69" spans="1:20">
      <c r="A69">
        <v>2032</v>
      </c>
      <c r="B69" t="s">
        <v>47</v>
      </c>
      <c r="C69">
        <v>3</v>
      </c>
      <c r="D69">
        <v>2032030</v>
      </c>
      <c r="E69" t="s">
        <v>77</v>
      </c>
      <c r="F69">
        <v>2321</v>
      </c>
      <c r="G69" t="s">
        <v>49</v>
      </c>
      <c r="H69">
        <v>4</v>
      </c>
      <c r="I69">
        <v>2321046</v>
      </c>
      <c r="J69" t="s">
        <v>77</v>
      </c>
      <c r="K69">
        <v>19</v>
      </c>
      <c r="L69">
        <v>1</v>
      </c>
      <c r="M69">
        <v>18</v>
      </c>
      <c r="N69">
        <f>COUNTIF($I$2:$I$1128,I69)</f>
        <v>1</v>
      </c>
      <c r="O69">
        <f>COUNTIF($D$2:$D$1128,D69)</f>
        <v>3</v>
      </c>
      <c r="P69" t="str">
        <f t="shared" si="2"/>
        <v>OK</v>
      </c>
      <c r="Q69">
        <f>COUNTIF($I$2:$I$1128,D69)</f>
        <v>0</v>
      </c>
      <c r="R69">
        <f>IF(I69="","",COUNTIF($D$2:$D$1128,I69))</f>
        <v>1</v>
      </c>
      <c r="S69" t="str">
        <f t="shared" si="3"/>
        <v/>
      </c>
      <c r="T69" t="str">
        <f>IF(ISNUMBER(SEARCH("DOBLE GRADO",B69)),COUNTIF($I$2:$I$1128,D69),"")</f>
        <v/>
      </c>
    </row>
    <row r="70" spans="1:20">
      <c r="A70">
        <v>2032</v>
      </c>
      <c r="B70" t="s">
        <v>47</v>
      </c>
      <c r="C70">
        <v>3</v>
      </c>
      <c r="D70">
        <v>2032030</v>
      </c>
      <c r="E70" t="s">
        <v>77</v>
      </c>
      <c r="K70">
        <v>31</v>
      </c>
      <c r="L70">
        <v>2</v>
      </c>
      <c r="M70">
        <v>29</v>
      </c>
      <c r="N70">
        <f>COUNTIF($I$2:$I$1128,I70)</f>
        <v>0</v>
      </c>
      <c r="O70">
        <f>COUNTIF($D$2:$D$1128,D70)</f>
        <v>3</v>
      </c>
      <c r="P70" t="str">
        <f t="shared" si="2"/>
        <v>OK</v>
      </c>
      <c r="Q70">
        <f>COUNTIF($I$2:$I$1128,D70)</f>
        <v>0</v>
      </c>
      <c r="R70" t="str">
        <f>IF(I70="","",COUNTIF($D$2:$D$1128,I70))</f>
        <v/>
      </c>
      <c r="S70" t="str">
        <f t="shared" si="3"/>
        <v/>
      </c>
      <c r="T70" t="str">
        <f>IF(ISNUMBER(SEARCH("DOBLE GRADO",B70)),COUNTIF($I$2:$I$1128,D70),"")</f>
        <v/>
      </c>
    </row>
    <row r="71" spans="1:20" s="5" customFormat="1">
      <c r="A71" s="5">
        <v>2032</v>
      </c>
      <c r="B71" s="5" t="s">
        <v>47</v>
      </c>
      <c r="C71" s="5">
        <v>4</v>
      </c>
      <c r="D71" s="5">
        <v>2032031</v>
      </c>
      <c r="E71" s="5" t="s">
        <v>78</v>
      </c>
      <c r="F71" s="5">
        <v>2034</v>
      </c>
      <c r="G71" s="5" t="s">
        <v>79</v>
      </c>
      <c r="H71" s="5">
        <v>4</v>
      </c>
      <c r="I71" s="5">
        <v>2034041</v>
      </c>
      <c r="J71" s="5" t="s">
        <v>78</v>
      </c>
      <c r="K71" s="5">
        <v>32</v>
      </c>
      <c r="L71" s="5">
        <v>8</v>
      </c>
      <c r="M71" s="5">
        <v>24</v>
      </c>
      <c r="N71" s="4">
        <f>COUNTIF($I$2:$I$1128,I71)</f>
        <v>1</v>
      </c>
      <c r="O71" s="5">
        <f>COUNTIF($D$2:$D$1128,D71)</f>
        <v>3</v>
      </c>
      <c r="P71" s="5" t="str">
        <f t="shared" si="2"/>
        <v>OK</v>
      </c>
      <c r="Q71">
        <f>COUNTIF($I$2:$I$1128,D71)</f>
        <v>0</v>
      </c>
      <c r="R71" s="5">
        <f>IF(I71="","",COUNTIF($D$2:$D$1128,I71))</f>
        <v>1</v>
      </c>
      <c r="S71" s="6" t="str">
        <f t="shared" si="3"/>
        <v>1</v>
      </c>
      <c r="T71" t="str">
        <f>IF(ISNUMBER(SEARCH("DOBLE GRADO",B71)),COUNTIF($I$2:$I$1128,D71),"")</f>
        <v/>
      </c>
    </row>
    <row r="72" spans="1:20">
      <c r="A72">
        <v>2032</v>
      </c>
      <c r="B72" t="s">
        <v>47</v>
      </c>
      <c r="C72">
        <v>4</v>
      </c>
      <c r="D72">
        <v>2032031</v>
      </c>
      <c r="E72" t="s">
        <v>78</v>
      </c>
      <c r="F72">
        <v>2113</v>
      </c>
      <c r="G72" t="s">
        <v>51</v>
      </c>
      <c r="H72">
        <v>3</v>
      </c>
      <c r="I72">
        <v>2113034</v>
      </c>
      <c r="J72" t="s">
        <v>78</v>
      </c>
      <c r="K72">
        <v>4</v>
      </c>
      <c r="L72">
        <v>0</v>
      </c>
      <c r="M72">
        <v>4</v>
      </c>
      <c r="N72">
        <f>COUNTIF($I$2:$I$1128,I72)</f>
        <v>1</v>
      </c>
      <c r="O72">
        <f>COUNTIF($D$2:$D$1128,D72)</f>
        <v>3</v>
      </c>
      <c r="P72" t="str">
        <f t="shared" si="2"/>
        <v>OK</v>
      </c>
      <c r="Q72">
        <f>COUNTIF($I$2:$I$1128,D72)</f>
        <v>0</v>
      </c>
      <c r="R72">
        <f>IF(I72="","",COUNTIF($D$2:$D$1128,I72))</f>
        <v>1</v>
      </c>
      <c r="S72" t="str">
        <f t="shared" si="3"/>
        <v/>
      </c>
      <c r="T72" t="str">
        <f>IF(ISNUMBER(SEARCH("DOBLE GRADO",B72)),COUNTIF($I$2:$I$1128,D72),"")</f>
        <v/>
      </c>
    </row>
    <row r="73" spans="1:20">
      <c r="A73">
        <v>2032</v>
      </c>
      <c r="B73" t="s">
        <v>47</v>
      </c>
      <c r="C73">
        <v>4</v>
      </c>
      <c r="D73">
        <v>2032031</v>
      </c>
      <c r="E73" t="s">
        <v>78</v>
      </c>
      <c r="K73">
        <v>14</v>
      </c>
      <c r="L73">
        <v>2</v>
      </c>
      <c r="M73">
        <v>12</v>
      </c>
      <c r="N73">
        <f>COUNTIF($I$2:$I$1128,I73)</f>
        <v>0</v>
      </c>
      <c r="O73">
        <f>COUNTIF($D$2:$D$1128,D73)</f>
        <v>3</v>
      </c>
      <c r="P73" t="str">
        <f t="shared" si="2"/>
        <v>OK</v>
      </c>
      <c r="Q73">
        <f>COUNTIF($I$2:$I$1128,D73)</f>
        <v>0</v>
      </c>
      <c r="R73" t="str">
        <f>IF(I73="","",COUNTIF($D$2:$D$1128,I73))</f>
        <v/>
      </c>
      <c r="S73" t="str">
        <f t="shared" si="3"/>
        <v/>
      </c>
      <c r="T73" t="str">
        <f>IF(ISNUMBER(SEARCH("DOBLE GRADO",B73)),COUNTIF($I$2:$I$1128,D73),"")</f>
        <v/>
      </c>
    </row>
    <row r="74" spans="1:20" s="5" customFormat="1">
      <c r="A74" s="5">
        <v>2032</v>
      </c>
      <c r="B74" s="5" t="s">
        <v>47</v>
      </c>
      <c r="C74" s="5">
        <v>4</v>
      </c>
      <c r="D74" s="5">
        <v>2032032</v>
      </c>
      <c r="E74" s="5" t="s">
        <v>80</v>
      </c>
      <c r="F74" s="5">
        <v>2033</v>
      </c>
      <c r="G74" s="5" t="s">
        <v>81</v>
      </c>
      <c r="H74" s="5">
        <v>4</v>
      </c>
      <c r="I74" s="5">
        <v>2033041</v>
      </c>
      <c r="J74" s="5" t="s">
        <v>80</v>
      </c>
      <c r="K74" s="5">
        <v>20</v>
      </c>
      <c r="L74" s="5">
        <v>2</v>
      </c>
      <c r="M74" s="5">
        <v>18</v>
      </c>
      <c r="N74" s="4">
        <f>COUNTIF($I$2:$I$1128,I74)</f>
        <v>1</v>
      </c>
      <c r="O74" s="5">
        <f>COUNTIF($D$2:$D$1128,D74)</f>
        <v>4</v>
      </c>
      <c r="P74" s="5" t="str">
        <f t="shared" si="2"/>
        <v>OK</v>
      </c>
      <c r="Q74">
        <f>COUNTIF($I$2:$I$1128,D74)</f>
        <v>0</v>
      </c>
      <c r="R74" s="5">
        <f>IF(I74="","",COUNTIF($D$2:$D$1128,I74))</f>
        <v>1</v>
      </c>
      <c r="S74" s="6" t="str">
        <f t="shared" si="3"/>
        <v>1</v>
      </c>
      <c r="T74" t="str">
        <f>IF(ISNUMBER(SEARCH("DOBLE GRADO",B74)),COUNTIF($I$2:$I$1128,D74),"")</f>
        <v/>
      </c>
    </row>
    <row r="75" spans="1:20" s="5" customFormat="1">
      <c r="A75" s="5">
        <v>2032</v>
      </c>
      <c r="B75" s="5" t="s">
        <v>47</v>
      </c>
      <c r="C75" s="5">
        <v>4</v>
      </c>
      <c r="D75" s="5">
        <v>2032032</v>
      </c>
      <c r="E75" s="5" t="s">
        <v>80</v>
      </c>
      <c r="F75" s="5">
        <v>2034</v>
      </c>
      <c r="G75" s="5" t="s">
        <v>79</v>
      </c>
      <c r="H75" s="5">
        <v>4</v>
      </c>
      <c r="I75" s="5">
        <v>2034040</v>
      </c>
      <c r="J75" s="5" t="s">
        <v>80</v>
      </c>
      <c r="K75" s="5">
        <v>15</v>
      </c>
      <c r="L75" s="5">
        <v>3</v>
      </c>
      <c r="M75" s="5">
        <v>12</v>
      </c>
      <c r="N75" s="4">
        <f>COUNTIF($I$2:$I$1128,I75)</f>
        <v>1</v>
      </c>
      <c r="O75" s="5">
        <f>COUNTIF($D$2:$D$1128,D75)</f>
        <v>4</v>
      </c>
      <c r="P75" s="5" t="str">
        <f t="shared" si="2"/>
        <v>OK</v>
      </c>
      <c r="Q75">
        <f>COUNTIF($I$2:$I$1128,D75)</f>
        <v>0</v>
      </c>
      <c r="R75" s="5">
        <f>IF(I75="","",COUNTIF($D$2:$D$1128,I75))</f>
        <v>1</v>
      </c>
      <c r="S75" s="6" t="str">
        <f t="shared" si="3"/>
        <v>1</v>
      </c>
      <c r="T75" t="str">
        <f>IF(ISNUMBER(SEARCH("DOBLE GRADO",B75)),COUNTIF($I$2:$I$1128,D75),"")</f>
        <v/>
      </c>
    </row>
    <row r="76" spans="1:20">
      <c r="A76">
        <v>2032</v>
      </c>
      <c r="B76" t="s">
        <v>47</v>
      </c>
      <c r="C76">
        <v>4</v>
      </c>
      <c r="D76">
        <v>2032032</v>
      </c>
      <c r="E76" t="s">
        <v>80</v>
      </c>
      <c r="F76">
        <v>2113</v>
      </c>
      <c r="G76" t="s">
        <v>51</v>
      </c>
      <c r="H76">
        <v>3</v>
      </c>
      <c r="I76">
        <v>2113044</v>
      </c>
      <c r="J76" t="s">
        <v>80</v>
      </c>
      <c r="K76">
        <v>10</v>
      </c>
      <c r="L76">
        <v>1</v>
      </c>
      <c r="M76">
        <v>9</v>
      </c>
      <c r="N76">
        <f>COUNTIF($I$2:$I$1128,I76)</f>
        <v>1</v>
      </c>
      <c r="O76">
        <f>COUNTIF($D$2:$D$1128,D76)</f>
        <v>4</v>
      </c>
      <c r="P76" t="str">
        <f t="shared" si="2"/>
        <v>OK</v>
      </c>
      <c r="Q76">
        <f>COUNTIF($I$2:$I$1128,D76)</f>
        <v>0</v>
      </c>
      <c r="R76">
        <f>IF(I76="","",COUNTIF($D$2:$D$1128,I76))</f>
        <v>1</v>
      </c>
      <c r="S76" t="str">
        <f t="shared" si="3"/>
        <v/>
      </c>
      <c r="T76" t="str">
        <f>IF(ISNUMBER(SEARCH("DOBLE GRADO",B76)),COUNTIF($I$2:$I$1128,D76),"")</f>
        <v/>
      </c>
    </row>
    <row r="77" spans="1:20">
      <c r="A77">
        <v>2032</v>
      </c>
      <c r="B77" t="s">
        <v>47</v>
      </c>
      <c r="C77">
        <v>4</v>
      </c>
      <c r="D77">
        <v>2032032</v>
      </c>
      <c r="E77" t="s">
        <v>80</v>
      </c>
      <c r="K77">
        <v>19</v>
      </c>
      <c r="L77">
        <v>4</v>
      </c>
      <c r="M77">
        <v>15</v>
      </c>
      <c r="N77">
        <f>COUNTIF($I$2:$I$1128,I77)</f>
        <v>0</v>
      </c>
      <c r="O77">
        <f>COUNTIF($D$2:$D$1128,D77)</f>
        <v>4</v>
      </c>
      <c r="P77" t="str">
        <f t="shared" si="2"/>
        <v>OK</v>
      </c>
      <c r="Q77">
        <f>COUNTIF($I$2:$I$1128,D77)</f>
        <v>0</v>
      </c>
      <c r="R77" t="str">
        <f>IF(I77="","",COUNTIF($D$2:$D$1128,I77))</f>
        <v/>
      </c>
      <c r="S77" t="str">
        <f t="shared" si="3"/>
        <v/>
      </c>
      <c r="T77" t="str">
        <f>IF(ISNUMBER(SEARCH("DOBLE GRADO",B77)),COUNTIF($I$2:$I$1128,D77),"")</f>
        <v/>
      </c>
    </row>
    <row r="78" spans="1:20">
      <c r="A78">
        <v>2032</v>
      </c>
      <c r="B78" t="s">
        <v>47</v>
      </c>
      <c r="C78">
        <v>4</v>
      </c>
      <c r="D78">
        <v>2032033</v>
      </c>
      <c r="E78" t="s">
        <v>43</v>
      </c>
      <c r="K78">
        <v>33</v>
      </c>
      <c r="L78">
        <v>2</v>
      </c>
      <c r="M78">
        <v>31</v>
      </c>
      <c r="N78">
        <f>COUNTIF($I$2:$I$1128,I78)</f>
        <v>0</v>
      </c>
      <c r="O78">
        <f>COUNTIF($D$2:$D$1128,D78)</f>
        <v>1</v>
      </c>
      <c r="P78" t="str">
        <f t="shared" si="2"/>
        <v>OK</v>
      </c>
      <c r="Q78">
        <f>COUNTIF($I$2:$I$1128,D78)</f>
        <v>0</v>
      </c>
      <c r="R78" t="str">
        <f>IF(I78="","",COUNTIF($D$2:$D$1128,I78))</f>
        <v/>
      </c>
      <c r="S78" t="str">
        <f t="shared" si="3"/>
        <v/>
      </c>
      <c r="T78" t="str">
        <f>IF(ISNUMBER(SEARCH("DOBLE GRADO",B78)),COUNTIF($I$2:$I$1128,D78),"")</f>
        <v/>
      </c>
    </row>
    <row r="79" spans="1:20">
      <c r="A79">
        <v>2032</v>
      </c>
      <c r="B79" t="s">
        <v>47</v>
      </c>
      <c r="C79">
        <v>4</v>
      </c>
      <c r="D79">
        <v>2032034</v>
      </c>
      <c r="E79" t="s">
        <v>82</v>
      </c>
      <c r="F79">
        <v>2321</v>
      </c>
      <c r="G79" t="s">
        <v>49</v>
      </c>
      <c r="H79">
        <v>4</v>
      </c>
      <c r="I79">
        <v>2321053</v>
      </c>
      <c r="J79" t="s">
        <v>82</v>
      </c>
      <c r="K79">
        <v>5</v>
      </c>
      <c r="L79">
        <v>0</v>
      </c>
      <c r="M79">
        <v>5</v>
      </c>
      <c r="N79">
        <f>COUNTIF($I$2:$I$1128,I79)</f>
        <v>1</v>
      </c>
      <c r="O79">
        <f>COUNTIF($D$2:$D$1128,D79)</f>
        <v>2</v>
      </c>
      <c r="P79" t="str">
        <f t="shared" si="2"/>
        <v>OK</v>
      </c>
      <c r="Q79">
        <f>COUNTIF($I$2:$I$1128,D79)</f>
        <v>0</v>
      </c>
      <c r="R79">
        <f>IF(I79="","",COUNTIF($D$2:$D$1128,I79))</f>
        <v>1</v>
      </c>
      <c r="S79" t="str">
        <f t="shared" si="3"/>
        <v/>
      </c>
      <c r="T79" t="str">
        <f>IF(ISNUMBER(SEARCH("DOBLE GRADO",B79)),COUNTIF($I$2:$I$1128,D79),"")</f>
        <v/>
      </c>
    </row>
    <row r="80" spans="1:20">
      <c r="A80">
        <v>2032</v>
      </c>
      <c r="B80" t="s">
        <v>47</v>
      </c>
      <c r="C80">
        <v>4</v>
      </c>
      <c r="D80">
        <v>2032034</v>
      </c>
      <c r="E80" t="s">
        <v>82</v>
      </c>
      <c r="K80">
        <v>25</v>
      </c>
      <c r="L80">
        <v>5</v>
      </c>
      <c r="M80">
        <v>20</v>
      </c>
      <c r="N80">
        <f>COUNTIF($I$2:$I$1128,I80)</f>
        <v>0</v>
      </c>
      <c r="O80">
        <f>COUNTIF($D$2:$D$1128,D80)</f>
        <v>2</v>
      </c>
      <c r="P80" t="str">
        <f t="shared" si="2"/>
        <v>OK</v>
      </c>
      <c r="Q80">
        <f>COUNTIF($I$2:$I$1128,D80)</f>
        <v>0</v>
      </c>
      <c r="R80" t="str">
        <f>IF(I80="","",COUNTIF($D$2:$D$1128,I80))</f>
        <v/>
      </c>
      <c r="S80" t="str">
        <f t="shared" si="3"/>
        <v/>
      </c>
      <c r="T80" t="str">
        <f>IF(ISNUMBER(SEARCH("DOBLE GRADO",B80)),COUNTIF($I$2:$I$1128,D80),"")</f>
        <v/>
      </c>
    </row>
    <row r="81" spans="1:20">
      <c r="A81">
        <v>2032</v>
      </c>
      <c r="B81" t="s">
        <v>47</v>
      </c>
      <c r="C81">
        <v>4</v>
      </c>
      <c r="D81">
        <v>2032035</v>
      </c>
      <c r="E81" t="s">
        <v>83</v>
      </c>
      <c r="K81">
        <v>7</v>
      </c>
      <c r="L81">
        <v>1</v>
      </c>
      <c r="M81">
        <v>6</v>
      </c>
      <c r="N81">
        <f>COUNTIF($I$2:$I$1128,I81)</f>
        <v>0</v>
      </c>
      <c r="O81">
        <f>COUNTIF($D$2:$D$1128,D81)</f>
        <v>1</v>
      </c>
      <c r="P81" t="str">
        <f t="shared" si="2"/>
        <v>OK</v>
      </c>
      <c r="Q81">
        <f>COUNTIF($I$2:$I$1128,D81)</f>
        <v>0</v>
      </c>
      <c r="R81" t="str">
        <f>IF(I81="","",COUNTIF($D$2:$D$1128,I81))</f>
        <v/>
      </c>
      <c r="S81" t="str">
        <f t="shared" si="3"/>
        <v/>
      </c>
      <c r="T81" t="str">
        <f>IF(ISNUMBER(SEARCH("DOBLE GRADO",B81)),COUNTIF($I$2:$I$1128,D81),"")</f>
        <v/>
      </c>
    </row>
    <row r="82" spans="1:20">
      <c r="A82">
        <v>2032</v>
      </c>
      <c r="B82" t="s">
        <v>47</v>
      </c>
      <c r="C82">
        <v>4</v>
      </c>
      <c r="D82">
        <v>2032036</v>
      </c>
      <c r="E82" t="s">
        <v>45</v>
      </c>
      <c r="K82">
        <v>31</v>
      </c>
      <c r="L82">
        <v>2</v>
      </c>
      <c r="M82">
        <v>29</v>
      </c>
      <c r="N82">
        <f>COUNTIF($I$2:$I$1128,I82)</f>
        <v>0</v>
      </c>
      <c r="O82">
        <f>COUNTIF($D$2:$D$1128,D82)</f>
        <v>1</v>
      </c>
      <c r="P82" t="str">
        <f t="shared" si="2"/>
        <v>OK</v>
      </c>
      <c r="Q82">
        <f>COUNTIF($I$2:$I$1128,D82)</f>
        <v>0</v>
      </c>
      <c r="R82" t="str">
        <f>IF(I82="","",COUNTIF($D$2:$D$1128,I82))</f>
        <v/>
      </c>
      <c r="S82" t="str">
        <f t="shared" si="3"/>
        <v/>
      </c>
      <c r="T82" t="str">
        <f>IF(ISNUMBER(SEARCH("DOBLE GRADO",B82)),COUNTIF($I$2:$I$1128,D82),"")</f>
        <v/>
      </c>
    </row>
    <row r="83" spans="1:20">
      <c r="A83">
        <v>2032</v>
      </c>
      <c r="B83" t="s">
        <v>47</v>
      </c>
      <c r="C83">
        <v>4</v>
      </c>
      <c r="D83">
        <v>2032037</v>
      </c>
      <c r="E83" t="s">
        <v>44</v>
      </c>
      <c r="K83">
        <v>64</v>
      </c>
      <c r="L83">
        <v>8</v>
      </c>
      <c r="M83">
        <v>56</v>
      </c>
      <c r="N83">
        <f>COUNTIF($I$2:$I$1128,I83)</f>
        <v>0</v>
      </c>
      <c r="O83">
        <f>COUNTIF($D$2:$D$1128,D83)</f>
        <v>1</v>
      </c>
      <c r="P83" t="str">
        <f t="shared" si="2"/>
        <v>OK</v>
      </c>
      <c r="Q83">
        <f>COUNTIF($I$2:$I$1128,D83)</f>
        <v>0</v>
      </c>
      <c r="R83" t="str">
        <f>IF(I83="","",COUNTIF($D$2:$D$1128,I83))</f>
        <v/>
      </c>
      <c r="S83" t="str">
        <f t="shared" si="3"/>
        <v/>
      </c>
      <c r="T83" t="str">
        <f>IF(ISNUMBER(SEARCH("DOBLE GRADO",B83)),COUNTIF($I$2:$I$1128,D83),"")</f>
        <v/>
      </c>
    </row>
    <row r="84" spans="1:20">
      <c r="A84">
        <v>2032</v>
      </c>
      <c r="B84" t="s">
        <v>47</v>
      </c>
      <c r="C84">
        <v>4</v>
      </c>
      <c r="D84">
        <v>2032039</v>
      </c>
      <c r="E84" t="s">
        <v>84</v>
      </c>
      <c r="F84">
        <v>2113</v>
      </c>
      <c r="G84" t="s">
        <v>51</v>
      </c>
      <c r="H84">
        <v>4</v>
      </c>
      <c r="I84">
        <v>2113047</v>
      </c>
      <c r="J84" t="s">
        <v>84</v>
      </c>
      <c r="K84">
        <v>4</v>
      </c>
      <c r="L84">
        <v>0</v>
      </c>
      <c r="M84">
        <v>4</v>
      </c>
      <c r="N84">
        <f>COUNTIF($I$2:$I$1128,I84)</f>
        <v>1</v>
      </c>
      <c r="O84">
        <f>COUNTIF($D$2:$D$1128,D84)</f>
        <v>2</v>
      </c>
      <c r="P84" t="str">
        <f t="shared" si="2"/>
        <v>OK</v>
      </c>
      <c r="Q84">
        <f>COUNTIF($I$2:$I$1128,D84)</f>
        <v>0</v>
      </c>
      <c r="R84">
        <f>IF(I84="","",COUNTIF($D$2:$D$1128,I84))</f>
        <v>1</v>
      </c>
      <c r="S84" t="str">
        <f t="shared" si="3"/>
        <v/>
      </c>
      <c r="T84" t="str">
        <f>IF(ISNUMBER(SEARCH("DOBLE GRADO",B84)),COUNTIF($I$2:$I$1128,D84),"")</f>
        <v/>
      </c>
    </row>
    <row r="85" spans="1:20">
      <c r="A85">
        <v>2032</v>
      </c>
      <c r="B85" t="s">
        <v>47</v>
      </c>
      <c r="C85">
        <v>4</v>
      </c>
      <c r="D85">
        <v>2032039</v>
      </c>
      <c r="E85" t="s">
        <v>84</v>
      </c>
      <c r="K85">
        <v>15</v>
      </c>
      <c r="L85">
        <v>3</v>
      </c>
      <c r="M85">
        <v>12</v>
      </c>
      <c r="N85">
        <f>COUNTIF($I$2:$I$1128,I85)</f>
        <v>0</v>
      </c>
      <c r="O85">
        <f>COUNTIF($D$2:$D$1128,D85)</f>
        <v>2</v>
      </c>
      <c r="P85" t="str">
        <f t="shared" si="2"/>
        <v>OK</v>
      </c>
      <c r="Q85">
        <f>COUNTIF($I$2:$I$1128,D85)</f>
        <v>0</v>
      </c>
      <c r="R85" t="str">
        <f>IF(I85="","",COUNTIF($D$2:$D$1128,I85))</f>
        <v/>
      </c>
      <c r="S85" t="str">
        <f t="shared" si="3"/>
        <v/>
      </c>
      <c r="T85" t="str">
        <f>IF(ISNUMBER(SEARCH("DOBLE GRADO",B85)),COUNTIF($I$2:$I$1128,D85),"")</f>
        <v/>
      </c>
    </row>
    <row r="86" spans="1:20">
      <c r="A86">
        <v>2032</v>
      </c>
      <c r="B86" t="s">
        <v>47</v>
      </c>
      <c r="C86">
        <v>4</v>
      </c>
      <c r="D86">
        <v>2032040</v>
      </c>
      <c r="E86" t="s">
        <v>85</v>
      </c>
      <c r="K86">
        <v>6</v>
      </c>
      <c r="L86">
        <v>0</v>
      </c>
      <c r="M86">
        <v>6</v>
      </c>
      <c r="N86">
        <f>COUNTIF($I$2:$I$1128,I86)</f>
        <v>0</v>
      </c>
      <c r="O86">
        <f>COUNTIF($D$2:$D$1128,D86)</f>
        <v>1</v>
      </c>
      <c r="P86" t="str">
        <f t="shared" si="2"/>
        <v>OK</v>
      </c>
      <c r="Q86">
        <f>COUNTIF($I$2:$I$1128,D86)</f>
        <v>1</v>
      </c>
      <c r="R86" t="str">
        <f>IF(I86="","",COUNTIF($D$2:$D$1128,I86))</f>
        <v/>
      </c>
      <c r="S86" t="str">
        <f t="shared" si="3"/>
        <v/>
      </c>
      <c r="T86" t="str">
        <f>IF(ISNUMBER(SEARCH("DOBLE GRADO",B86)),COUNTIF($I$2:$I$1128,D86),"")</f>
        <v/>
      </c>
    </row>
    <row r="87" spans="1:20">
      <c r="A87">
        <v>2032</v>
      </c>
      <c r="B87" t="s">
        <v>47</v>
      </c>
      <c r="C87">
        <v>4</v>
      </c>
      <c r="D87">
        <v>2032041</v>
      </c>
      <c r="E87" t="s">
        <v>86</v>
      </c>
      <c r="K87">
        <v>14</v>
      </c>
      <c r="L87">
        <v>1</v>
      </c>
      <c r="M87">
        <v>13</v>
      </c>
      <c r="N87">
        <f>COUNTIF($I$2:$I$1128,I87)</f>
        <v>0</v>
      </c>
      <c r="O87">
        <f>COUNTIF($D$2:$D$1128,D87)</f>
        <v>1</v>
      </c>
      <c r="P87" t="str">
        <f t="shared" si="2"/>
        <v>OK</v>
      </c>
      <c r="Q87">
        <f>COUNTIF($I$2:$I$1128,D87)</f>
        <v>1</v>
      </c>
      <c r="R87" t="str">
        <f>IF(I87="","",COUNTIF($D$2:$D$1128,I87))</f>
        <v/>
      </c>
      <c r="S87" t="str">
        <f t="shared" si="3"/>
        <v/>
      </c>
      <c r="T87" t="str">
        <f>IF(ISNUMBER(SEARCH("DOBLE GRADO",B87)),COUNTIF($I$2:$I$1128,D87),"")</f>
        <v/>
      </c>
    </row>
    <row r="88" spans="1:20">
      <c r="A88">
        <v>2033</v>
      </c>
      <c r="B88" t="s">
        <v>81</v>
      </c>
      <c r="C88">
        <v>1</v>
      </c>
      <c r="D88">
        <v>2033001</v>
      </c>
      <c r="E88" t="s">
        <v>87</v>
      </c>
      <c r="F88">
        <v>2097</v>
      </c>
      <c r="G88" t="s">
        <v>88</v>
      </c>
      <c r="H88">
        <v>1</v>
      </c>
      <c r="I88">
        <v>2097002</v>
      </c>
      <c r="J88" t="s">
        <v>87</v>
      </c>
      <c r="K88">
        <v>11</v>
      </c>
      <c r="L88">
        <v>2</v>
      </c>
      <c r="M88">
        <v>9</v>
      </c>
      <c r="N88">
        <f>COUNTIF($I$2:$I$1128,I88)</f>
        <v>1</v>
      </c>
      <c r="O88">
        <f>COUNTIF($D$2:$D$1128,D88)</f>
        <v>3</v>
      </c>
      <c r="P88" t="str">
        <f t="shared" si="2"/>
        <v>OK</v>
      </c>
      <c r="Q88">
        <f>COUNTIF($I$2:$I$1128,D88)</f>
        <v>0</v>
      </c>
      <c r="R88">
        <f>IF(I88="","",COUNTIF($D$2:$D$1128,I88))</f>
        <v>1</v>
      </c>
      <c r="S88" t="str">
        <f t="shared" si="3"/>
        <v/>
      </c>
      <c r="T88" t="str">
        <f>IF(ISNUMBER(SEARCH("DOBLE GRADO",B88)),COUNTIF($I$2:$I$1128,D88),"")</f>
        <v/>
      </c>
    </row>
    <row r="89" spans="1:20">
      <c r="A89">
        <v>2033</v>
      </c>
      <c r="B89" t="s">
        <v>81</v>
      </c>
      <c r="C89">
        <v>1</v>
      </c>
      <c r="D89">
        <v>2033001</v>
      </c>
      <c r="E89" t="s">
        <v>87</v>
      </c>
      <c r="F89">
        <v>2113</v>
      </c>
      <c r="G89" t="s">
        <v>51</v>
      </c>
      <c r="H89">
        <v>1</v>
      </c>
      <c r="I89">
        <v>2113002</v>
      </c>
      <c r="J89" t="s">
        <v>87</v>
      </c>
      <c r="K89">
        <v>10</v>
      </c>
      <c r="L89">
        <v>1</v>
      </c>
      <c r="M89">
        <v>9</v>
      </c>
      <c r="N89">
        <f>COUNTIF($I$2:$I$1128,I89)</f>
        <v>1</v>
      </c>
      <c r="O89">
        <f>COUNTIF($D$2:$D$1128,D89)</f>
        <v>3</v>
      </c>
      <c r="P89" t="str">
        <f t="shared" si="2"/>
        <v>OK</v>
      </c>
      <c r="Q89">
        <f>COUNTIF($I$2:$I$1128,D89)</f>
        <v>0</v>
      </c>
      <c r="R89">
        <f>IF(I89="","",COUNTIF($D$2:$D$1128,I89))</f>
        <v>1</v>
      </c>
      <c r="S89" t="str">
        <f t="shared" si="3"/>
        <v/>
      </c>
      <c r="T89" t="str">
        <f>IF(ISNUMBER(SEARCH("DOBLE GRADO",B89)),COUNTIF($I$2:$I$1128,D89),"")</f>
        <v/>
      </c>
    </row>
    <row r="90" spans="1:20">
      <c r="A90">
        <v>2033</v>
      </c>
      <c r="B90" t="s">
        <v>81</v>
      </c>
      <c r="C90">
        <v>1</v>
      </c>
      <c r="D90">
        <v>2033001</v>
      </c>
      <c r="E90" t="s">
        <v>87</v>
      </c>
      <c r="K90">
        <v>28</v>
      </c>
      <c r="L90">
        <v>7</v>
      </c>
      <c r="M90">
        <v>21</v>
      </c>
      <c r="N90">
        <f>COUNTIF($I$2:$I$1128,I90)</f>
        <v>0</v>
      </c>
      <c r="O90">
        <f>COUNTIF($D$2:$D$1128,D90)</f>
        <v>3</v>
      </c>
      <c r="P90" t="str">
        <f t="shared" si="2"/>
        <v>OK</v>
      </c>
      <c r="Q90">
        <f>COUNTIF($I$2:$I$1128,D90)</f>
        <v>0</v>
      </c>
      <c r="R90" t="str">
        <f>IF(I90="","",COUNTIF($D$2:$D$1128,I90))</f>
        <v/>
      </c>
      <c r="S90" t="str">
        <f t="shared" si="3"/>
        <v/>
      </c>
      <c r="T90" t="str">
        <f>IF(ISNUMBER(SEARCH("DOBLE GRADO",B90)),COUNTIF($I$2:$I$1128,D90),"")</f>
        <v/>
      </c>
    </row>
    <row r="91" spans="1:20">
      <c r="A91">
        <v>2033</v>
      </c>
      <c r="B91" t="s">
        <v>81</v>
      </c>
      <c r="C91">
        <v>1</v>
      </c>
      <c r="D91">
        <v>2033002</v>
      </c>
      <c r="E91" t="s">
        <v>89</v>
      </c>
      <c r="F91">
        <v>2097</v>
      </c>
      <c r="G91" t="s">
        <v>88</v>
      </c>
      <c r="H91">
        <v>1</v>
      </c>
      <c r="I91">
        <v>2097015</v>
      </c>
      <c r="J91" t="s">
        <v>89</v>
      </c>
      <c r="K91">
        <v>11</v>
      </c>
      <c r="L91">
        <v>2</v>
      </c>
      <c r="M91">
        <v>9</v>
      </c>
      <c r="N91">
        <f>COUNTIF($I$2:$I$1128,I91)</f>
        <v>1</v>
      </c>
      <c r="O91">
        <f>COUNTIF($D$2:$D$1128,D91)</f>
        <v>3</v>
      </c>
      <c r="P91" t="str">
        <f t="shared" si="2"/>
        <v>OK</v>
      </c>
      <c r="Q91">
        <f>COUNTIF($I$2:$I$1128,D91)</f>
        <v>0</v>
      </c>
      <c r="R91">
        <f>IF(I91="","",COUNTIF($D$2:$D$1128,I91))</f>
        <v>1</v>
      </c>
      <c r="S91" t="str">
        <f t="shared" si="3"/>
        <v/>
      </c>
      <c r="T91" t="str">
        <f>IF(ISNUMBER(SEARCH("DOBLE GRADO",B91)),COUNTIF($I$2:$I$1128,D91),"")</f>
        <v/>
      </c>
    </row>
    <row r="92" spans="1:20">
      <c r="A92">
        <v>2033</v>
      </c>
      <c r="B92" t="s">
        <v>81</v>
      </c>
      <c r="C92">
        <v>1</v>
      </c>
      <c r="D92">
        <v>2033002</v>
      </c>
      <c r="E92" t="s">
        <v>89</v>
      </c>
      <c r="F92">
        <v>2113</v>
      </c>
      <c r="G92" t="s">
        <v>51</v>
      </c>
      <c r="H92">
        <v>1</v>
      </c>
      <c r="I92">
        <v>2113005</v>
      </c>
      <c r="J92" t="s">
        <v>89</v>
      </c>
      <c r="K92">
        <v>11</v>
      </c>
      <c r="L92">
        <v>1</v>
      </c>
      <c r="M92">
        <v>10</v>
      </c>
      <c r="N92">
        <f>COUNTIF($I$2:$I$1128,I92)</f>
        <v>1</v>
      </c>
      <c r="O92">
        <f>COUNTIF($D$2:$D$1128,D92)</f>
        <v>3</v>
      </c>
      <c r="P92" t="str">
        <f t="shared" si="2"/>
        <v>OK</v>
      </c>
      <c r="Q92">
        <f>COUNTIF($I$2:$I$1128,D92)</f>
        <v>0</v>
      </c>
      <c r="R92">
        <f>IF(I92="","",COUNTIF($D$2:$D$1128,I92))</f>
        <v>1</v>
      </c>
      <c r="S92" t="str">
        <f t="shared" si="3"/>
        <v/>
      </c>
      <c r="T92" t="str">
        <f>IF(ISNUMBER(SEARCH("DOBLE GRADO",B92)),COUNTIF($I$2:$I$1128,D92),"")</f>
        <v/>
      </c>
    </row>
    <row r="93" spans="1:20">
      <c r="A93">
        <v>2033</v>
      </c>
      <c r="B93" t="s">
        <v>81</v>
      </c>
      <c r="C93">
        <v>1</v>
      </c>
      <c r="D93">
        <v>2033002</v>
      </c>
      <c r="E93" t="s">
        <v>89</v>
      </c>
      <c r="K93">
        <v>34</v>
      </c>
      <c r="L93">
        <v>7</v>
      </c>
      <c r="M93">
        <v>27</v>
      </c>
      <c r="N93">
        <f>COUNTIF($I$2:$I$1128,I93)</f>
        <v>0</v>
      </c>
      <c r="O93">
        <f>COUNTIF($D$2:$D$1128,D93)</f>
        <v>3</v>
      </c>
      <c r="P93" t="str">
        <f t="shared" si="2"/>
        <v>OK</v>
      </c>
      <c r="Q93">
        <f>COUNTIF($I$2:$I$1128,D93)</f>
        <v>0</v>
      </c>
      <c r="R93" t="str">
        <f>IF(I93="","",COUNTIF($D$2:$D$1128,I93))</f>
        <v/>
      </c>
      <c r="S93" t="str">
        <f t="shared" si="3"/>
        <v/>
      </c>
      <c r="T93" t="str">
        <f>IF(ISNUMBER(SEARCH("DOBLE GRADO",B93)),COUNTIF($I$2:$I$1128,D93),"")</f>
        <v/>
      </c>
    </row>
    <row r="94" spans="1:20">
      <c r="A94">
        <v>2033</v>
      </c>
      <c r="B94" t="s">
        <v>81</v>
      </c>
      <c r="C94">
        <v>1</v>
      </c>
      <c r="D94">
        <v>2033003</v>
      </c>
      <c r="E94" t="s">
        <v>90</v>
      </c>
      <c r="F94">
        <v>2097</v>
      </c>
      <c r="G94" t="s">
        <v>88</v>
      </c>
      <c r="H94">
        <v>1</v>
      </c>
      <c r="I94">
        <v>2097005</v>
      </c>
      <c r="J94" t="s">
        <v>90</v>
      </c>
      <c r="K94">
        <v>15</v>
      </c>
      <c r="L94">
        <v>3</v>
      </c>
      <c r="M94">
        <v>12</v>
      </c>
      <c r="N94">
        <f>COUNTIF($I$2:$I$1128,I94)</f>
        <v>1</v>
      </c>
      <c r="O94">
        <f>COUNTIF($D$2:$D$1128,D94)</f>
        <v>3</v>
      </c>
      <c r="P94" t="str">
        <f t="shared" si="2"/>
        <v>OK</v>
      </c>
      <c r="Q94">
        <f>COUNTIF($I$2:$I$1128,D94)</f>
        <v>0</v>
      </c>
      <c r="R94">
        <f>IF(I94="","",COUNTIF($D$2:$D$1128,I94))</f>
        <v>1</v>
      </c>
      <c r="S94" t="str">
        <f t="shared" si="3"/>
        <v/>
      </c>
      <c r="T94" t="str">
        <f>IF(ISNUMBER(SEARCH("DOBLE GRADO",B94)),COUNTIF($I$2:$I$1128,D94),"")</f>
        <v/>
      </c>
    </row>
    <row r="95" spans="1:20">
      <c r="A95">
        <v>2033</v>
      </c>
      <c r="B95" t="s">
        <v>81</v>
      </c>
      <c r="C95">
        <v>1</v>
      </c>
      <c r="D95">
        <v>2033003</v>
      </c>
      <c r="E95" t="s">
        <v>90</v>
      </c>
      <c r="F95">
        <v>2315</v>
      </c>
      <c r="G95" t="s">
        <v>91</v>
      </c>
      <c r="H95">
        <v>1</v>
      </c>
      <c r="I95">
        <v>2315001</v>
      </c>
      <c r="J95" t="s">
        <v>90</v>
      </c>
      <c r="K95">
        <v>10</v>
      </c>
      <c r="L95">
        <v>1</v>
      </c>
      <c r="M95">
        <v>9</v>
      </c>
      <c r="N95">
        <f>COUNTIF($I$2:$I$1128,I95)</f>
        <v>1</v>
      </c>
      <c r="O95">
        <f>COUNTIF($D$2:$D$1128,D95)</f>
        <v>3</v>
      </c>
      <c r="P95" t="str">
        <f t="shared" si="2"/>
        <v>OK</v>
      </c>
      <c r="Q95">
        <f>COUNTIF($I$2:$I$1128,D95)</f>
        <v>0</v>
      </c>
      <c r="R95">
        <f>IF(I95="","",COUNTIF($D$2:$D$1128,I95))</f>
        <v>1</v>
      </c>
      <c r="S95" t="str">
        <f t="shared" si="3"/>
        <v/>
      </c>
      <c r="T95" t="str">
        <f>IF(ISNUMBER(SEARCH("DOBLE GRADO",B95)),COUNTIF($I$2:$I$1128,D95),"")</f>
        <v/>
      </c>
    </row>
    <row r="96" spans="1:20">
      <c r="A96">
        <v>2033</v>
      </c>
      <c r="B96" t="s">
        <v>81</v>
      </c>
      <c r="C96">
        <v>1</v>
      </c>
      <c r="D96">
        <v>2033003</v>
      </c>
      <c r="E96" t="s">
        <v>90</v>
      </c>
      <c r="K96">
        <v>49</v>
      </c>
      <c r="L96">
        <v>6</v>
      </c>
      <c r="M96">
        <v>43</v>
      </c>
      <c r="N96">
        <f>COUNTIF($I$2:$I$1128,I96)</f>
        <v>0</v>
      </c>
      <c r="O96">
        <f>COUNTIF($D$2:$D$1128,D96)</f>
        <v>3</v>
      </c>
      <c r="P96" t="str">
        <f t="shared" si="2"/>
        <v>OK</v>
      </c>
      <c r="Q96">
        <f>COUNTIF($I$2:$I$1128,D96)</f>
        <v>0</v>
      </c>
      <c r="R96" t="str">
        <f>IF(I96="","",COUNTIF($D$2:$D$1128,I96))</f>
        <v/>
      </c>
      <c r="S96" t="str">
        <f t="shared" si="3"/>
        <v/>
      </c>
      <c r="T96" t="str">
        <f>IF(ISNUMBER(SEARCH("DOBLE GRADO",B96)),COUNTIF($I$2:$I$1128,D96),"")</f>
        <v/>
      </c>
    </row>
    <row r="97" spans="1:20">
      <c r="A97">
        <v>2033</v>
      </c>
      <c r="B97" t="s">
        <v>81</v>
      </c>
      <c r="C97">
        <v>1</v>
      </c>
      <c r="D97">
        <v>2033004</v>
      </c>
      <c r="E97" t="s">
        <v>53</v>
      </c>
      <c r="F97">
        <v>2097</v>
      </c>
      <c r="G97" t="s">
        <v>88</v>
      </c>
      <c r="H97">
        <v>1</v>
      </c>
      <c r="I97">
        <v>2097006</v>
      </c>
      <c r="J97" t="s">
        <v>53</v>
      </c>
      <c r="K97">
        <v>12</v>
      </c>
      <c r="L97">
        <v>2</v>
      </c>
      <c r="M97">
        <v>10</v>
      </c>
      <c r="N97">
        <f>COUNTIF($I$2:$I$1128,I97)</f>
        <v>1</v>
      </c>
      <c r="O97">
        <f>COUNTIF($D$2:$D$1128,D97)</f>
        <v>3</v>
      </c>
      <c r="P97" t="str">
        <f t="shared" si="2"/>
        <v>OK</v>
      </c>
      <c r="Q97">
        <f>COUNTIF($I$2:$I$1128,D97)</f>
        <v>0</v>
      </c>
      <c r="R97">
        <f>IF(I97="","",COUNTIF($D$2:$D$1128,I97))</f>
        <v>1</v>
      </c>
      <c r="S97" t="str">
        <f t="shared" si="3"/>
        <v/>
      </c>
      <c r="T97" t="str">
        <f>IF(ISNUMBER(SEARCH("DOBLE GRADO",B97)),COUNTIF($I$2:$I$1128,D97),"")</f>
        <v/>
      </c>
    </row>
    <row r="98" spans="1:20">
      <c r="A98">
        <v>2033</v>
      </c>
      <c r="B98" t="s">
        <v>81</v>
      </c>
      <c r="C98">
        <v>1</v>
      </c>
      <c r="D98">
        <v>2033004</v>
      </c>
      <c r="E98" t="s">
        <v>53</v>
      </c>
      <c r="F98">
        <v>2315</v>
      </c>
      <c r="G98" t="s">
        <v>91</v>
      </c>
      <c r="H98">
        <v>1</v>
      </c>
      <c r="I98">
        <v>2315002</v>
      </c>
      <c r="J98" t="s">
        <v>53</v>
      </c>
      <c r="K98">
        <v>9</v>
      </c>
      <c r="L98">
        <v>1</v>
      </c>
      <c r="M98">
        <v>8</v>
      </c>
      <c r="N98">
        <f>COUNTIF($I$2:$I$1128,I98)</f>
        <v>1</v>
      </c>
      <c r="O98">
        <f>COUNTIF($D$2:$D$1128,D98)</f>
        <v>3</v>
      </c>
      <c r="P98" t="str">
        <f t="shared" si="2"/>
        <v>OK</v>
      </c>
      <c r="Q98">
        <f>COUNTIF($I$2:$I$1128,D98)</f>
        <v>0</v>
      </c>
      <c r="R98">
        <f>IF(I98="","",COUNTIF($D$2:$D$1128,I98))</f>
        <v>1</v>
      </c>
      <c r="S98" t="str">
        <f t="shared" si="3"/>
        <v/>
      </c>
      <c r="T98" t="str">
        <f>IF(ISNUMBER(SEARCH("DOBLE GRADO",B98)),COUNTIF($I$2:$I$1128,D98),"")</f>
        <v/>
      </c>
    </row>
    <row r="99" spans="1:20">
      <c r="A99">
        <v>2033</v>
      </c>
      <c r="B99" t="s">
        <v>81</v>
      </c>
      <c r="C99">
        <v>1</v>
      </c>
      <c r="D99">
        <v>2033004</v>
      </c>
      <c r="E99" t="s">
        <v>53</v>
      </c>
      <c r="K99">
        <v>26</v>
      </c>
      <c r="L99">
        <v>6</v>
      </c>
      <c r="M99">
        <v>20</v>
      </c>
      <c r="N99">
        <f>COUNTIF($I$2:$I$1128,I99)</f>
        <v>0</v>
      </c>
      <c r="O99">
        <f>COUNTIF($D$2:$D$1128,D99)</f>
        <v>3</v>
      </c>
      <c r="P99" t="str">
        <f t="shared" si="2"/>
        <v>OK</v>
      </c>
      <c r="Q99">
        <f>COUNTIF($I$2:$I$1128,D99)</f>
        <v>0</v>
      </c>
      <c r="R99" t="str">
        <f>IF(I99="","",COUNTIF($D$2:$D$1128,I99))</f>
        <v/>
      </c>
      <c r="S99" t="str">
        <f t="shared" si="3"/>
        <v/>
      </c>
      <c r="T99" t="str">
        <f>IF(ISNUMBER(SEARCH("DOBLE GRADO",B99)),COUNTIF($I$2:$I$1128,D99),"")</f>
        <v/>
      </c>
    </row>
    <row r="100" spans="1:20">
      <c r="A100">
        <v>2033</v>
      </c>
      <c r="B100" t="s">
        <v>81</v>
      </c>
      <c r="C100">
        <v>1</v>
      </c>
      <c r="D100">
        <v>2033006</v>
      </c>
      <c r="E100" t="s">
        <v>25</v>
      </c>
      <c r="F100">
        <v>2097</v>
      </c>
      <c r="G100" t="s">
        <v>88</v>
      </c>
      <c r="H100">
        <v>1</v>
      </c>
      <c r="I100">
        <v>2097010</v>
      </c>
      <c r="J100" t="s">
        <v>25</v>
      </c>
      <c r="K100">
        <v>14</v>
      </c>
      <c r="L100">
        <v>3</v>
      </c>
      <c r="M100">
        <v>11</v>
      </c>
      <c r="N100">
        <f>COUNTIF($I$2:$I$1128,I100)</f>
        <v>1</v>
      </c>
      <c r="O100">
        <f>COUNTIF($D$2:$D$1128,D100)</f>
        <v>2</v>
      </c>
      <c r="P100" t="str">
        <f t="shared" si="2"/>
        <v>OK</v>
      </c>
      <c r="Q100">
        <f>COUNTIF($I$2:$I$1128,D100)</f>
        <v>0</v>
      </c>
      <c r="R100">
        <f>IF(I100="","",COUNTIF($D$2:$D$1128,I100))</f>
        <v>1</v>
      </c>
      <c r="S100" t="str">
        <f t="shared" si="3"/>
        <v/>
      </c>
      <c r="T100" t="str">
        <f>IF(ISNUMBER(SEARCH("DOBLE GRADO",B100)),COUNTIF($I$2:$I$1128,D100),"")</f>
        <v/>
      </c>
    </row>
    <row r="101" spans="1:20">
      <c r="A101">
        <v>2033</v>
      </c>
      <c r="B101" t="s">
        <v>81</v>
      </c>
      <c r="C101">
        <v>1</v>
      </c>
      <c r="D101">
        <v>2033006</v>
      </c>
      <c r="E101" t="s">
        <v>25</v>
      </c>
      <c r="K101">
        <v>42</v>
      </c>
      <c r="L101">
        <v>9</v>
      </c>
      <c r="M101">
        <v>33</v>
      </c>
      <c r="N101">
        <f>COUNTIF($I$2:$I$1128,I101)</f>
        <v>0</v>
      </c>
      <c r="O101">
        <f>COUNTIF($D$2:$D$1128,D101)</f>
        <v>2</v>
      </c>
      <c r="P101" t="str">
        <f t="shared" si="2"/>
        <v>OK</v>
      </c>
      <c r="Q101">
        <f>COUNTIF($I$2:$I$1128,D101)</f>
        <v>0</v>
      </c>
      <c r="R101" t="str">
        <f>IF(I101="","",COUNTIF($D$2:$D$1128,I101))</f>
        <v/>
      </c>
      <c r="S101" t="str">
        <f t="shared" si="3"/>
        <v/>
      </c>
      <c r="T101" t="str">
        <f>IF(ISNUMBER(SEARCH("DOBLE GRADO",B101)),COUNTIF($I$2:$I$1128,D101),"")</f>
        <v/>
      </c>
    </row>
    <row r="102" spans="1:20">
      <c r="A102">
        <v>2033</v>
      </c>
      <c r="B102" t="s">
        <v>81</v>
      </c>
      <c r="C102">
        <v>1</v>
      </c>
      <c r="D102">
        <v>2033007</v>
      </c>
      <c r="E102" t="s">
        <v>61</v>
      </c>
      <c r="F102">
        <v>2113</v>
      </c>
      <c r="G102" t="s">
        <v>51</v>
      </c>
      <c r="H102">
        <v>1</v>
      </c>
      <c r="I102">
        <v>2113007</v>
      </c>
      <c r="J102" t="s">
        <v>61</v>
      </c>
      <c r="K102">
        <v>9</v>
      </c>
      <c r="L102">
        <v>1</v>
      </c>
      <c r="M102">
        <v>8</v>
      </c>
      <c r="N102">
        <f>COUNTIF($I$2:$I$1128,I102)</f>
        <v>1</v>
      </c>
      <c r="O102">
        <f>COUNTIF($D$2:$D$1128,D102)</f>
        <v>3</v>
      </c>
      <c r="P102" t="str">
        <f t="shared" si="2"/>
        <v>OK</v>
      </c>
      <c r="Q102">
        <f>COUNTIF($I$2:$I$1128,D102)</f>
        <v>0</v>
      </c>
      <c r="R102">
        <f>IF(I102="","",COUNTIF($D$2:$D$1128,I102))</f>
        <v>1</v>
      </c>
      <c r="S102" t="str">
        <f t="shared" si="3"/>
        <v/>
      </c>
      <c r="T102" t="str">
        <f>IF(ISNUMBER(SEARCH("DOBLE GRADO",B102)),COUNTIF($I$2:$I$1128,D102),"")</f>
        <v/>
      </c>
    </row>
    <row r="103" spans="1:20">
      <c r="A103">
        <v>2033</v>
      </c>
      <c r="B103" t="s">
        <v>81</v>
      </c>
      <c r="C103">
        <v>1</v>
      </c>
      <c r="D103">
        <v>2033007</v>
      </c>
      <c r="E103" t="s">
        <v>61</v>
      </c>
      <c r="F103">
        <v>2315</v>
      </c>
      <c r="G103" t="s">
        <v>91</v>
      </c>
      <c r="H103">
        <v>1</v>
      </c>
      <c r="I103">
        <v>2315007</v>
      </c>
      <c r="J103" t="s">
        <v>61</v>
      </c>
      <c r="K103">
        <v>8</v>
      </c>
      <c r="L103">
        <v>1</v>
      </c>
      <c r="M103">
        <v>7</v>
      </c>
      <c r="N103">
        <f>COUNTIF($I$2:$I$1128,I103)</f>
        <v>1</v>
      </c>
      <c r="O103">
        <f>COUNTIF($D$2:$D$1128,D103)</f>
        <v>3</v>
      </c>
      <c r="P103" t="str">
        <f t="shared" si="2"/>
        <v>OK</v>
      </c>
      <c r="Q103">
        <f>COUNTIF($I$2:$I$1128,D103)</f>
        <v>0</v>
      </c>
      <c r="R103">
        <f>IF(I103="","",COUNTIF($D$2:$D$1128,I103))</f>
        <v>1</v>
      </c>
      <c r="S103" t="str">
        <f t="shared" si="3"/>
        <v/>
      </c>
      <c r="T103" t="str">
        <f>IF(ISNUMBER(SEARCH("DOBLE GRADO",B103)),COUNTIF($I$2:$I$1128,D103),"")</f>
        <v/>
      </c>
    </row>
    <row r="104" spans="1:20">
      <c r="A104">
        <v>2033</v>
      </c>
      <c r="B104" t="s">
        <v>81</v>
      </c>
      <c r="C104">
        <v>1</v>
      </c>
      <c r="D104">
        <v>2033007</v>
      </c>
      <c r="E104" t="s">
        <v>61</v>
      </c>
      <c r="K104">
        <v>28</v>
      </c>
      <c r="L104">
        <v>8</v>
      </c>
      <c r="M104">
        <v>20</v>
      </c>
      <c r="N104">
        <f>COUNTIF($I$2:$I$1128,I104)</f>
        <v>0</v>
      </c>
      <c r="O104">
        <f>COUNTIF($D$2:$D$1128,D104)</f>
        <v>3</v>
      </c>
      <c r="P104" t="str">
        <f t="shared" ref="P104:P167" si="4">IF(I104=D104,1,"OK")</f>
        <v>OK</v>
      </c>
      <c r="Q104">
        <f>COUNTIF($I$2:$I$1128,D104)</f>
        <v>0</v>
      </c>
      <c r="R104" t="str">
        <f>IF(I104="","",COUNTIF($D$2:$D$1128,I104))</f>
        <v/>
      </c>
      <c r="S104" t="str">
        <f t="shared" ref="S104:S167" si="5">IF(G104="","",IF(ISNUMBER(SEARCH("DOBLE GRADO",G104)),"","1"))</f>
        <v/>
      </c>
      <c r="T104" t="str">
        <f>IF(ISNUMBER(SEARCH("DOBLE GRADO",B104)),COUNTIF($I$2:$I$1128,D104),"")</f>
        <v/>
      </c>
    </row>
    <row r="105" spans="1:20">
      <c r="A105">
        <v>2033</v>
      </c>
      <c r="B105" t="s">
        <v>81</v>
      </c>
      <c r="C105">
        <v>1</v>
      </c>
      <c r="D105">
        <v>2033008</v>
      </c>
      <c r="E105" t="s">
        <v>55</v>
      </c>
      <c r="F105">
        <v>2097</v>
      </c>
      <c r="G105" t="s">
        <v>88</v>
      </c>
      <c r="H105">
        <v>1</v>
      </c>
      <c r="I105">
        <v>2097012</v>
      </c>
      <c r="J105" t="s">
        <v>55</v>
      </c>
      <c r="K105">
        <v>12</v>
      </c>
      <c r="L105">
        <v>3</v>
      </c>
      <c r="M105">
        <v>9</v>
      </c>
      <c r="N105">
        <f>COUNTIF($I$2:$I$1128,I105)</f>
        <v>1</v>
      </c>
      <c r="O105">
        <f>COUNTIF($D$2:$D$1128,D105)</f>
        <v>3</v>
      </c>
      <c r="P105" t="str">
        <f t="shared" si="4"/>
        <v>OK</v>
      </c>
      <c r="Q105">
        <f>COUNTIF($I$2:$I$1128,D105)</f>
        <v>0</v>
      </c>
      <c r="R105">
        <f>IF(I105="","",COUNTIF($D$2:$D$1128,I105))</f>
        <v>1</v>
      </c>
      <c r="S105" t="str">
        <f t="shared" si="5"/>
        <v/>
      </c>
      <c r="T105" t="str">
        <f>IF(ISNUMBER(SEARCH("DOBLE GRADO",B105)),COUNTIF($I$2:$I$1128,D105),"")</f>
        <v/>
      </c>
    </row>
    <row r="106" spans="1:20">
      <c r="A106">
        <v>2033</v>
      </c>
      <c r="B106" t="s">
        <v>81</v>
      </c>
      <c r="C106">
        <v>1</v>
      </c>
      <c r="D106">
        <v>2033008</v>
      </c>
      <c r="E106" t="s">
        <v>55</v>
      </c>
      <c r="F106">
        <v>2315</v>
      </c>
      <c r="G106" t="s">
        <v>91</v>
      </c>
      <c r="H106">
        <v>1</v>
      </c>
      <c r="I106">
        <v>2315008</v>
      </c>
      <c r="J106" t="s">
        <v>55</v>
      </c>
      <c r="K106">
        <v>11</v>
      </c>
      <c r="L106">
        <v>1</v>
      </c>
      <c r="M106">
        <v>10</v>
      </c>
      <c r="N106">
        <f>COUNTIF($I$2:$I$1128,I106)</f>
        <v>1</v>
      </c>
      <c r="O106">
        <f>COUNTIF($D$2:$D$1128,D106)</f>
        <v>3</v>
      </c>
      <c r="P106" t="str">
        <f t="shared" si="4"/>
        <v>OK</v>
      </c>
      <c r="Q106">
        <f>COUNTIF($I$2:$I$1128,D106)</f>
        <v>0</v>
      </c>
      <c r="R106">
        <f>IF(I106="","",COUNTIF($D$2:$D$1128,I106))</f>
        <v>1</v>
      </c>
      <c r="S106" t="str">
        <f t="shared" si="5"/>
        <v/>
      </c>
      <c r="T106" t="str">
        <f>IF(ISNUMBER(SEARCH("DOBLE GRADO",B106)),COUNTIF($I$2:$I$1128,D106),"")</f>
        <v/>
      </c>
    </row>
    <row r="107" spans="1:20">
      <c r="A107">
        <v>2033</v>
      </c>
      <c r="B107" t="s">
        <v>81</v>
      </c>
      <c r="C107">
        <v>1</v>
      </c>
      <c r="D107">
        <v>2033008</v>
      </c>
      <c r="E107" t="s">
        <v>55</v>
      </c>
      <c r="K107">
        <v>44</v>
      </c>
      <c r="L107">
        <v>8</v>
      </c>
      <c r="M107">
        <v>36</v>
      </c>
      <c r="N107">
        <f>COUNTIF($I$2:$I$1128,I107)</f>
        <v>0</v>
      </c>
      <c r="O107">
        <f>COUNTIF($D$2:$D$1128,D107)</f>
        <v>3</v>
      </c>
      <c r="P107" t="str">
        <f t="shared" si="4"/>
        <v>OK</v>
      </c>
      <c r="Q107">
        <f>COUNTIF($I$2:$I$1128,D107)</f>
        <v>0</v>
      </c>
      <c r="R107" t="str">
        <f>IF(I107="","",COUNTIF($D$2:$D$1128,I107))</f>
        <v/>
      </c>
      <c r="S107" t="str">
        <f t="shared" si="5"/>
        <v/>
      </c>
      <c r="T107" t="str">
        <f>IF(ISNUMBER(SEARCH("DOBLE GRADO",B107)),COUNTIF($I$2:$I$1128,D107),"")</f>
        <v/>
      </c>
    </row>
    <row r="108" spans="1:20">
      <c r="A108">
        <v>2033</v>
      </c>
      <c r="B108" t="s">
        <v>81</v>
      </c>
      <c r="C108">
        <v>1</v>
      </c>
      <c r="D108">
        <v>2033009</v>
      </c>
      <c r="E108" t="s">
        <v>92</v>
      </c>
      <c r="F108">
        <v>2097</v>
      </c>
      <c r="G108" t="s">
        <v>88</v>
      </c>
      <c r="H108">
        <v>1</v>
      </c>
      <c r="I108">
        <v>2097011</v>
      </c>
      <c r="J108" t="s">
        <v>92</v>
      </c>
      <c r="K108">
        <v>12</v>
      </c>
      <c r="L108">
        <v>2</v>
      </c>
      <c r="M108">
        <v>10</v>
      </c>
      <c r="N108">
        <f>COUNTIF($I$2:$I$1128,I108)</f>
        <v>1</v>
      </c>
      <c r="O108">
        <f>COUNTIF($D$2:$D$1128,D108)</f>
        <v>4</v>
      </c>
      <c r="P108" t="str">
        <f t="shared" si="4"/>
        <v>OK</v>
      </c>
      <c r="Q108">
        <f>COUNTIF($I$2:$I$1128,D108)</f>
        <v>0</v>
      </c>
      <c r="R108">
        <f>IF(I108="","",COUNTIF($D$2:$D$1128,I108))</f>
        <v>1</v>
      </c>
      <c r="S108" t="str">
        <f t="shared" si="5"/>
        <v/>
      </c>
      <c r="T108" t="str">
        <f>IF(ISNUMBER(SEARCH("DOBLE GRADO",B108)),COUNTIF($I$2:$I$1128,D108),"")</f>
        <v/>
      </c>
    </row>
    <row r="109" spans="1:20">
      <c r="A109">
        <v>2033</v>
      </c>
      <c r="B109" t="s">
        <v>81</v>
      </c>
      <c r="C109">
        <v>1</v>
      </c>
      <c r="D109">
        <v>2033009</v>
      </c>
      <c r="E109" t="s">
        <v>92</v>
      </c>
      <c r="F109">
        <v>2114</v>
      </c>
      <c r="G109" t="s">
        <v>93</v>
      </c>
      <c r="H109">
        <v>1</v>
      </c>
      <c r="I109">
        <v>2114007</v>
      </c>
      <c r="J109" t="s">
        <v>92</v>
      </c>
      <c r="K109">
        <v>10</v>
      </c>
      <c r="L109">
        <v>0</v>
      </c>
      <c r="M109">
        <v>10</v>
      </c>
      <c r="N109">
        <f>COUNTIF($I$2:$I$1128,I109)</f>
        <v>1</v>
      </c>
      <c r="O109">
        <f>COUNTIF($D$2:$D$1128,D109)</f>
        <v>4</v>
      </c>
      <c r="P109" t="str">
        <f t="shared" si="4"/>
        <v>OK</v>
      </c>
      <c r="Q109">
        <f>COUNTIF($I$2:$I$1128,D109)</f>
        <v>0</v>
      </c>
      <c r="R109">
        <f>IF(I109="","",COUNTIF($D$2:$D$1128,I109))</f>
        <v>1</v>
      </c>
      <c r="S109" t="str">
        <f t="shared" si="5"/>
        <v/>
      </c>
      <c r="T109" t="str">
        <f>IF(ISNUMBER(SEARCH("DOBLE GRADO",B109)),COUNTIF($I$2:$I$1128,D109),"")</f>
        <v/>
      </c>
    </row>
    <row r="110" spans="1:20">
      <c r="A110">
        <v>2033</v>
      </c>
      <c r="B110" t="s">
        <v>81</v>
      </c>
      <c r="C110">
        <v>1</v>
      </c>
      <c r="D110">
        <v>2033009</v>
      </c>
      <c r="E110" t="s">
        <v>92</v>
      </c>
      <c r="F110">
        <v>2315</v>
      </c>
      <c r="G110" t="s">
        <v>91</v>
      </c>
      <c r="H110">
        <v>1</v>
      </c>
      <c r="I110">
        <v>2315009</v>
      </c>
      <c r="J110" t="s">
        <v>92</v>
      </c>
      <c r="K110">
        <v>8</v>
      </c>
      <c r="L110">
        <v>1</v>
      </c>
      <c r="M110">
        <v>7</v>
      </c>
      <c r="N110">
        <f>COUNTIF($I$2:$I$1128,I110)</f>
        <v>1</v>
      </c>
      <c r="O110">
        <f>COUNTIF($D$2:$D$1128,D110)</f>
        <v>4</v>
      </c>
      <c r="P110" t="str">
        <f t="shared" si="4"/>
        <v>OK</v>
      </c>
      <c r="Q110">
        <f>COUNTIF($I$2:$I$1128,D110)</f>
        <v>0</v>
      </c>
      <c r="R110">
        <f>IF(I110="","",COUNTIF($D$2:$D$1128,I110))</f>
        <v>1</v>
      </c>
      <c r="S110" t="str">
        <f t="shared" si="5"/>
        <v/>
      </c>
      <c r="T110" t="str">
        <f>IF(ISNUMBER(SEARCH("DOBLE GRADO",B110)),COUNTIF($I$2:$I$1128,D110),"")</f>
        <v/>
      </c>
    </row>
    <row r="111" spans="1:20">
      <c r="A111">
        <v>2033</v>
      </c>
      <c r="B111" t="s">
        <v>81</v>
      </c>
      <c r="C111">
        <v>1</v>
      </c>
      <c r="D111">
        <v>2033009</v>
      </c>
      <c r="E111" t="s">
        <v>92</v>
      </c>
      <c r="K111">
        <v>28</v>
      </c>
      <c r="L111">
        <v>7</v>
      </c>
      <c r="M111">
        <v>21</v>
      </c>
      <c r="N111">
        <f>COUNTIF($I$2:$I$1128,I111)</f>
        <v>0</v>
      </c>
      <c r="O111">
        <f>COUNTIF($D$2:$D$1128,D111)</f>
        <v>4</v>
      </c>
      <c r="P111" t="str">
        <f t="shared" si="4"/>
        <v>OK</v>
      </c>
      <c r="Q111">
        <f>COUNTIF($I$2:$I$1128,D111)</f>
        <v>0</v>
      </c>
      <c r="R111" t="str">
        <f>IF(I111="","",COUNTIF($D$2:$D$1128,I111))</f>
        <v/>
      </c>
      <c r="S111" t="str">
        <f t="shared" si="5"/>
        <v/>
      </c>
      <c r="T111" t="str">
        <f>IF(ISNUMBER(SEARCH("DOBLE GRADO",B111)),COUNTIF($I$2:$I$1128,D111),"")</f>
        <v/>
      </c>
    </row>
    <row r="112" spans="1:20">
      <c r="A112">
        <v>2033</v>
      </c>
      <c r="B112" t="s">
        <v>81</v>
      </c>
      <c r="C112">
        <v>1</v>
      </c>
      <c r="D112">
        <v>2033010</v>
      </c>
      <c r="E112" t="s">
        <v>57</v>
      </c>
      <c r="F112">
        <v>2097</v>
      </c>
      <c r="G112" t="s">
        <v>88</v>
      </c>
      <c r="H112">
        <v>2</v>
      </c>
      <c r="I112">
        <v>2097025</v>
      </c>
      <c r="J112" t="s">
        <v>57</v>
      </c>
      <c r="K112">
        <v>5</v>
      </c>
      <c r="L112">
        <v>0</v>
      </c>
      <c r="M112">
        <v>5</v>
      </c>
      <c r="N112">
        <f>COUNTIF($I$2:$I$1128,I112)</f>
        <v>1</v>
      </c>
      <c r="O112">
        <f>COUNTIF($D$2:$D$1128,D112)</f>
        <v>2</v>
      </c>
      <c r="P112" t="str">
        <f t="shared" si="4"/>
        <v>OK</v>
      </c>
      <c r="Q112">
        <f>COUNTIF($I$2:$I$1128,D112)</f>
        <v>0</v>
      </c>
      <c r="R112">
        <f>IF(I112="","",COUNTIF($D$2:$D$1128,I112))</f>
        <v>1</v>
      </c>
      <c r="S112" t="str">
        <f t="shared" si="5"/>
        <v/>
      </c>
      <c r="T112" t="str">
        <f>IF(ISNUMBER(SEARCH("DOBLE GRADO",B112)),COUNTIF($I$2:$I$1128,D112),"")</f>
        <v/>
      </c>
    </row>
    <row r="113" spans="1:20">
      <c r="A113">
        <v>2033</v>
      </c>
      <c r="B113" t="s">
        <v>81</v>
      </c>
      <c r="C113">
        <v>1</v>
      </c>
      <c r="D113">
        <v>2033010</v>
      </c>
      <c r="E113" t="s">
        <v>57</v>
      </c>
      <c r="K113">
        <v>29</v>
      </c>
      <c r="L113">
        <v>7</v>
      </c>
      <c r="M113">
        <v>22</v>
      </c>
      <c r="N113">
        <f>COUNTIF($I$2:$I$1128,I113)</f>
        <v>0</v>
      </c>
      <c r="O113">
        <f>COUNTIF($D$2:$D$1128,D113)</f>
        <v>2</v>
      </c>
      <c r="P113" t="str">
        <f t="shared" si="4"/>
        <v>OK</v>
      </c>
      <c r="Q113">
        <f>COUNTIF($I$2:$I$1128,D113)</f>
        <v>0</v>
      </c>
      <c r="R113" t="str">
        <f>IF(I113="","",COUNTIF($D$2:$D$1128,I113))</f>
        <v/>
      </c>
      <c r="S113" t="str">
        <f t="shared" si="5"/>
        <v/>
      </c>
      <c r="T113" t="str">
        <f>IF(ISNUMBER(SEARCH("DOBLE GRADO",B113)),COUNTIF($I$2:$I$1128,D113),"")</f>
        <v/>
      </c>
    </row>
    <row r="114" spans="1:20">
      <c r="A114">
        <v>2033</v>
      </c>
      <c r="B114" t="s">
        <v>81</v>
      </c>
      <c r="C114">
        <v>1</v>
      </c>
      <c r="D114">
        <v>2033011</v>
      </c>
      <c r="E114" t="s">
        <v>58</v>
      </c>
      <c r="K114">
        <v>33</v>
      </c>
      <c r="L114">
        <v>7</v>
      </c>
      <c r="M114">
        <v>26</v>
      </c>
      <c r="N114">
        <f>COUNTIF($I$2:$I$1128,I114)</f>
        <v>0</v>
      </c>
      <c r="O114">
        <f>COUNTIF($D$2:$D$1128,D114)</f>
        <v>1</v>
      </c>
      <c r="P114" t="str">
        <f t="shared" si="4"/>
        <v>OK</v>
      </c>
      <c r="Q114">
        <f>COUNTIF($I$2:$I$1128,D114)</f>
        <v>0</v>
      </c>
      <c r="R114" t="str">
        <f>IF(I114="","",COUNTIF($D$2:$D$1128,I114))</f>
        <v/>
      </c>
      <c r="S114" t="str">
        <f t="shared" si="5"/>
        <v/>
      </c>
      <c r="T114" t="str">
        <f>IF(ISNUMBER(SEARCH("DOBLE GRADO",B114)),COUNTIF($I$2:$I$1128,D114),"")</f>
        <v/>
      </c>
    </row>
    <row r="115" spans="1:20">
      <c r="A115">
        <v>2033</v>
      </c>
      <c r="B115" t="s">
        <v>81</v>
      </c>
      <c r="C115">
        <v>2</v>
      </c>
      <c r="D115">
        <v>2033005</v>
      </c>
      <c r="E115" t="s">
        <v>26</v>
      </c>
      <c r="K115">
        <v>18</v>
      </c>
      <c r="L115">
        <v>2</v>
      </c>
      <c r="M115">
        <v>16</v>
      </c>
      <c r="N115">
        <f>COUNTIF($I$2:$I$1128,I115)</f>
        <v>0</v>
      </c>
      <c r="O115">
        <f>COUNTIF($D$2:$D$1128,D115)</f>
        <v>1</v>
      </c>
      <c r="P115" t="str">
        <f t="shared" si="4"/>
        <v>OK</v>
      </c>
      <c r="Q115">
        <f>COUNTIF($I$2:$I$1128,D115)</f>
        <v>0</v>
      </c>
      <c r="R115" t="str">
        <f>IF(I115="","",COUNTIF($D$2:$D$1128,I115))</f>
        <v/>
      </c>
      <c r="S115" t="str">
        <f t="shared" si="5"/>
        <v/>
      </c>
      <c r="T115" t="str">
        <f>IF(ISNUMBER(SEARCH("DOBLE GRADO",B115)),COUNTIF($I$2:$I$1128,D115),"")</f>
        <v/>
      </c>
    </row>
    <row r="116" spans="1:20">
      <c r="A116">
        <v>2033</v>
      </c>
      <c r="B116" t="s">
        <v>81</v>
      </c>
      <c r="C116">
        <v>2</v>
      </c>
      <c r="D116">
        <v>2033012</v>
      </c>
      <c r="E116" t="s">
        <v>59</v>
      </c>
      <c r="F116">
        <v>2097</v>
      </c>
      <c r="G116" t="s">
        <v>88</v>
      </c>
      <c r="H116">
        <v>2</v>
      </c>
      <c r="I116">
        <v>2097018</v>
      </c>
      <c r="J116" t="s">
        <v>59</v>
      </c>
      <c r="K116">
        <v>10</v>
      </c>
      <c r="L116">
        <v>1</v>
      </c>
      <c r="M116">
        <v>9</v>
      </c>
      <c r="N116">
        <f>COUNTIF($I$2:$I$1128,I116)</f>
        <v>1</v>
      </c>
      <c r="O116">
        <f>COUNTIF($D$2:$D$1128,D116)</f>
        <v>3</v>
      </c>
      <c r="P116" t="str">
        <f t="shared" si="4"/>
        <v>OK</v>
      </c>
      <c r="Q116">
        <f>COUNTIF($I$2:$I$1128,D116)</f>
        <v>0</v>
      </c>
      <c r="R116">
        <f>IF(I116="","",COUNTIF($D$2:$D$1128,I116))</f>
        <v>1</v>
      </c>
      <c r="S116" t="str">
        <f t="shared" si="5"/>
        <v/>
      </c>
      <c r="T116" t="str">
        <f>IF(ISNUMBER(SEARCH("DOBLE GRADO",B116)),COUNTIF($I$2:$I$1128,D116),"")</f>
        <v/>
      </c>
    </row>
    <row r="117" spans="1:20">
      <c r="A117">
        <v>2033</v>
      </c>
      <c r="B117" t="s">
        <v>81</v>
      </c>
      <c r="C117">
        <v>2</v>
      </c>
      <c r="D117">
        <v>2033012</v>
      </c>
      <c r="E117" t="s">
        <v>59</v>
      </c>
      <c r="F117">
        <v>2315</v>
      </c>
      <c r="G117" t="s">
        <v>91</v>
      </c>
      <c r="H117">
        <v>2</v>
      </c>
      <c r="I117">
        <v>2315014</v>
      </c>
      <c r="J117" t="s">
        <v>59</v>
      </c>
      <c r="K117">
        <v>6</v>
      </c>
      <c r="L117">
        <v>1</v>
      </c>
      <c r="M117">
        <v>5</v>
      </c>
      <c r="N117">
        <f>COUNTIF($I$2:$I$1128,I117)</f>
        <v>1</v>
      </c>
      <c r="O117">
        <f>COUNTIF($D$2:$D$1128,D117)</f>
        <v>3</v>
      </c>
      <c r="P117" t="str">
        <f t="shared" si="4"/>
        <v>OK</v>
      </c>
      <c r="Q117">
        <f>COUNTIF($I$2:$I$1128,D117)</f>
        <v>0</v>
      </c>
      <c r="R117">
        <f>IF(I117="","",COUNTIF($D$2:$D$1128,I117))</f>
        <v>1</v>
      </c>
      <c r="S117" t="str">
        <f t="shared" si="5"/>
        <v/>
      </c>
      <c r="T117" t="str">
        <f>IF(ISNUMBER(SEARCH("DOBLE GRADO",B117)),COUNTIF($I$2:$I$1128,D117),"")</f>
        <v/>
      </c>
    </row>
    <row r="118" spans="1:20">
      <c r="A118">
        <v>2033</v>
      </c>
      <c r="B118" t="s">
        <v>81</v>
      </c>
      <c r="C118">
        <v>2</v>
      </c>
      <c r="D118">
        <v>2033012</v>
      </c>
      <c r="E118" t="s">
        <v>59</v>
      </c>
      <c r="K118">
        <v>33</v>
      </c>
      <c r="L118">
        <v>4</v>
      </c>
      <c r="M118">
        <v>29</v>
      </c>
      <c r="N118">
        <f>COUNTIF($I$2:$I$1128,I118)</f>
        <v>0</v>
      </c>
      <c r="O118">
        <f>COUNTIF($D$2:$D$1128,D118)</f>
        <v>3</v>
      </c>
      <c r="P118" t="str">
        <f t="shared" si="4"/>
        <v>OK</v>
      </c>
      <c r="Q118">
        <f>COUNTIF($I$2:$I$1128,D118)</f>
        <v>0</v>
      </c>
      <c r="R118" t="str">
        <f>IF(I118="","",COUNTIF($D$2:$D$1128,I118))</f>
        <v/>
      </c>
      <c r="S118" t="str">
        <f t="shared" si="5"/>
        <v/>
      </c>
      <c r="T118" t="str">
        <f>IF(ISNUMBER(SEARCH("DOBLE GRADO",B118)),COUNTIF($I$2:$I$1128,D118),"")</f>
        <v/>
      </c>
    </row>
    <row r="119" spans="1:20">
      <c r="A119">
        <v>2033</v>
      </c>
      <c r="B119" t="s">
        <v>81</v>
      </c>
      <c r="C119">
        <v>2</v>
      </c>
      <c r="D119">
        <v>2033013</v>
      </c>
      <c r="E119" t="s">
        <v>54</v>
      </c>
      <c r="F119">
        <v>2097</v>
      </c>
      <c r="G119" t="s">
        <v>88</v>
      </c>
      <c r="H119">
        <v>2</v>
      </c>
      <c r="I119">
        <v>2097017</v>
      </c>
      <c r="J119" t="s">
        <v>54</v>
      </c>
      <c r="K119">
        <v>9</v>
      </c>
      <c r="L119">
        <v>1</v>
      </c>
      <c r="M119">
        <v>8</v>
      </c>
      <c r="N119">
        <f>COUNTIF($I$2:$I$1128,I119)</f>
        <v>1</v>
      </c>
      <c r="O119">
        <f>COUNTIF($D$2:$D$1128,D119)</f>
        <v>4</v>
      </c>
      <c r="P119" t="str">
        <f t="shared" si="4"/>
        <v>OK</v>
      </c>
      <c r="Q119">
        <f>COUNTIF($I$2:$I$1128,D119)</f>
        <v>0</v>
      </c>
      <c r="R119">
        <f>IF(I119="","",COUNTIF($D$2:$D$1128,I119))</f>
        <v>1</v>
      </c>
      <c r="S119" t="str">
        <f t="shared" si="5"/>
        <v/>
      </c>
      <c r="T119" t="str">
        <f>IF(ISNUMBER(SEARCH("DOBLE GRADO",B119)),COUNTIF($I$2:$I$1128,D119),"")</f>
        <v/>
      </c>
    </row>
    <row r="120" spans="1:20">
      <c r="A120">
        <v>2033</v>
      </c>
      <c r="B120" t="s">
        <v>81</v>
      </c>
      <c r="C120">
        <v>2</v>
      </c>
      <c r="D120">
        <v>2033013</v>
      </c>
      <c r="E120" t="s">
        <v>54</v>
      </c>
      <c r="F120">
        <v>2114</v>
      </c>
      <c r="G120" t="s">
        <v>93</v>
      </c>
      <c r="H120">
        <v>2</v>
      </c>
      <c r="I120">
        <v>2114015</v>
      </c>
      <c r="J120" t="s">
        <v>54</v>
      </c>
      <c r="K120">
        <v>13</v>
      </c>
      <c r="L120">
        <v>4</v>
      </c>
      <c r="M120">
        <v>9</v>
      </c>
      <c r="N120">
        <f>COUNTIF($I$2:$I$1128,I120)</f>
        <v>1</v>
      </c>
      <c r="O120">
        <f>COUNTIF($D$2:$D$1128,D120)</f>
        <v>4</v>
      </c>
      <c r="P120" t="str">
        <f t="shared" si="4"/>
        <v>OK</v>
      </c>
      <c r="Q120">
        <f>COUNTIF($I$2:$I$1128,D120)</f>
        <v>0</v>
      </c>
      <c r="R120">
        <f>IF(I120="","",COUNTIF($D$2:$D$1128,I120))</f>
        <v>1</v>
      </c>
      <c r="S120" t="str">
        <f t="shared" si="5"/>
        <v/>
      </c>
      <c r="T120" t="str">
        <f>IF(ISNUMBER(SEARCH("DOBLE GRADO",B120)),COUNTIF($I$2:$I$1128,D120),"")</f>
        <v/>
      </c>
    </row>
    <row r="121" spans="1:20">
      <c r="A121">
        <v>2033</v>
      </c>
      <c r="B121" t="s">
        <v>81</v>
      </c>
      <c r="C121">
        <v>2</v>
      </c>
      <c r="D121">
        <v>2033013</v>
      </c>
      <c r="E121" t="s">
        <v>54</v>
      </c>
      <c r="F121">
        <v>2315</v>
      </c>
      <c r="G121" t="s">
        <v>91</v>
      </c>
      <c r="H121">
        <v>2</v>
      </c>
      <c r="I121">
        <v>2315013</v>
      </c>
      <c r="J121" t="s">
        <v>54</v>
      </c>
      <c r="K121">
        <v>6</v>
      </c>
      <c r="L121">
        <v>1</v>
      </c>
      <c r="M121">
        <v>5</v>
      </c>
      <c r="N121">
        <f>COUNTIF($I$2:$I$1128,I121)</f>
        <v>1</v>
      </c>
      <c r="O121">
        <f>COUNTIF($D$2:$D$1128,D121)</f>
        <v>4</v>
      </c>
      <c r="P121" t="str">
        <f t="shared" si="4"/>
        <v>OK</v>
      </c>
      <c r="Q121">
        <f>COUNTIF($I$2:$I$1128,D121)</f>
        <v>0</v>
      </c>
      <c r="R121">
        <f>IF(I121="","",COUNTIF($D$2:$D$1128,I121))</f>
        <v>1</v>
      </c>
      <c r="S121" t="str">
        <f t="shared" si="5"/>
        <v/>
      </c>
      <c r="T121" t="str">
        <f>IF(ISNUMBER(SEARCH("DOBLE GRADO",B121)),COUNTIF($I$2:$I$1128,D121),"")</f>
        <v/>
      </c>
    </row>
    <row r="122" spans="1:20">
      <c r="A122">
        <v>2033</v>
      </c>
      <c r="B122" t="s">
        <v>81</v>
      </c>
      <c r="C122">
        <v>2</v>
      </c>
      <c r="D122">
        <v>2033013</v>
      </c>
      <c r="E122" t="s">
        <v>54</v>
      </c>
      <c r="K122">
        <v>41</v>
      </c>
      <c r="L122">
        <v>3</v>
      </c>
      <c r="M122">
        <v>38</v>
      </c>
      <c r="N122">
        <f>COUNTIF($I$2:$I$1128,I122)</f>
        <v>0</v>
      </c>
      <c r="O122">
        <f>COUNTIF($D$2:$D$1128,D122)</f>
        <v>4</v>
      </c>
      <c r="P122" t="str">
        <f t="shared" si="4"/>
        <v>OK</v>
      </c>
      <c r="Q122">
        <f>COUNTIF($I$2:$I$1128,D122)</f>
        <v>0</v>
      </c>
      <c r="R122" t="str">
        <f>IF(I122="","",COUNTIF($D$2:$D$1128,I122))</f>
        <v/>
      </c>
      <c r="S122" t="str">
        <f t="shared" si="5"/>
        <v/>
      </c>
      <c r="T122" t="str">
        <f>IF(ISNUMBER(SEARCH("DOBLE GRADO",B122)),COUNTIF($I$2:$I$1128,D122),"")</f>
        <v/>
      </c>
    </row>
    <row r="123" spans="1:20">
      <c r="A123">
        <v>2033</v>
      </c>
      <c r="B123" t="s">
        <v>81</v>
      </c>
      <c r="C123">
        <v>2</v>
      </c>
      <c r="D123">
        <v>2033014</v>
      </c>
      <c r="E123" t="s">
        <v>62</v>
      </c>
      <c r="F123">
        <v>2097</v>
      </c>
      <c r="G123" t="s">
        <v>88</v>
      </c>
      <c r="H123">
        <v>3</v>
      </c>
      <c r="I123">
        <v>2097033</v>
      </c>
      <c r="J123" t="s">
        <v>62</v>
      </c>
      <c r="K123">
        <v>5</v>
      </c>
      <c r="L123">
        <v>2</v>
      </c>
      <c r="M123">
        <v>3</v>
      </c>
      <c r="N123">
        <f>COUNTIF($I$2:$I$1128,I123)</f>
        <v>1</v>
      </c>
      <c r="O123">
        <f>COUNTIF($D$2:$D$1128,D123)</f>
        <v>3</v>
      </c>
      <c r="P123" t="str">
        <f t="shared" si="4"/>
        <v>OK</v>
      </c>
      <c r="Q123">
        <f>COUNTIF($I$2:$I$1128,D123)</f>
        <v>0</v>
      </c>
      <c r="R123">
        <f>IF(I123="","",COUNTIF($D$2:$D$1128,I123))</f>
        <v>1</v>
      </c>
      <c r="S123" t="str">
        <f t="shared" si="5"/>
        <v/>
      </c>
      <c r="T123" t="str">
        <f>IF(ISNUMBER(SEARCH("DOBLE GRADO",B123)),COUNTIF($I$2:$I$1128,D123),"")</f>
        <v/>
      </c>
    </row>
    <row r="124" spans="1:20">
      <c r="A124">
        <v>2033</v>
      </c>
      <c r="B124" t="s">
        <v>81</v>
      </c>
      <c r="C124">
        <v>2</v>
      </c>
      <c r="D124">
        <v>2033014</v>
      </c>
      <c r="E124" t="s">
        <v>62</v>
      </c>
      <c r="F124">
        <v>2315</v>
      </c>
      <c r="G124" t="s">
        <v>91</v>
      </c>
      <c r="H124">
        <v>2</v>
      </c>
      <c r="I124">
        <v>2315012</v>
      </c>
      <c r="J124" t="s">
        <v>62</v>
      </c>
      <c r="K124">
        <v>6</v>
      </c>
      <c r="L124">
        <v>1</v>
      </c>
      <c r="M124">
        <v>5</v>
      </c>
      <c r="N124">
        <f>COUNTIF($I$2:$I$1128,I124)</f>
        <v>1</v>
      </c>
      <c r="O124">
        <f>COUNTIF($D$2:$D$1128,D124)</f>
        <v>3</v>
      </c>
      <c r="P124" t="str">
        <f t="shared" si="4"/>
        <v>OK</v>
      </c>
      <c r="Q124">
        <f>COUNTIF($I$2:$I$1128,D124)</f>
        <v>0</v>
      </c>
      <c r="R124">
        <f>IF(I124="","",COUNTIF($D$2:$D$1128,I124))</f>
        <v>1</v>
      </c>
      <c r="S124" t="str">
        <f t="shared" si="5"/>
        <v/>
      </c>
      <c r="T124" t="str">
        <f>IF(ISNUMBER(SEARCH("DOBLE GRADO",B124)),COUNTIF($I$2:$I$1128,D124),"")</f>
        <v/>
      </c>
    </row>
    <row r="125" spans="1:20">
      <c r="A125">
        <v>2033</v>
      </c>
      <c r="B125" t="s">
        <v>81</v>
      </c>
      <c r="C125">
        <v>2</v>
      </c>
      <c r="D125">
        <v>2033014</v>
      </c>
      <c r="E125" t="s">
        <v>62</v>
      </c>
      <c r="K125">
        <v>27</v>
      </c>
      <c r="L125">
        <v>2</v>
      </c>
      <c r="M125">
        <v>25</v>
      </c>
      <c r="N125">
        <f>COUNTIF($I$2:$I$1128,I125)</f>
        <v>0</v>
      </c>
      <c r="O125">
        <f>COUNTIF($D$2:$D$1128,D125)</f>
        <v>3</v>
      </c>
      <c r="P125" t="str">
        <f t="shared" si="4"/>
        <v>OK</v>
      </c>
      <c r="Q125">
        <f>COUNTIF($I$2:$I$1128,D125)</f>
        <v>0</v>
      </c>
      <c r="R125" t="str">
        <f>IF(I125="","",COUNTIF($D$2:$D$1128,I125))</f>
        <v/>
      </c>
      <c r="S125" t="str">
        <f t="shared" si="5"/>
        <v/>
      </c>
      <c r="T125" t="str">
        <f>IF(ISNUMBER(SEARCH("DOBLE GRADO",B125)),COUNTIF($I$2:$I$1128,D125),"")</f>
        <v/>
      </c>
    </row>
    <row r="126" spans="1:20">
      <c r="A126">
        <v>2033</v>
      </c>
      <c r="B126" t="s">
        <v>81</v>
      </c>
      <c r="C126">
        <v>2</v>
      </c>
      <c r="D126">
        <v>2033015</v>
      </c>
      <c r="E126" t="s">
        <v>94</v>
      </c>
      <c r="F126">
        <v>2097</v>
      </c>
      <c r="G126" t="s">
        <v>88</v>
      </c>
      <c r="H126">
        <v>3</v>
      </c>
      <c r="I126">
        <v>2097034</v>
      </c>
      <c r="J126" t="s">
        <v>94</v>
      </c>
      <c r="K126">
        <v>7</v>
      </c>
      <c r="L126">
        <v>2</v>
      </c>
      <c r="M126">
        <v>5</v>
      </c>
      <c r="N126">
        <f>COUNTIF($I$2:$I$1128,I126)</f>
        <v>1</v>
      </c>
      <c r="O126">
        <f>COUNTIF($D$2:$D$1128,D126)</f>
        <v>5</v>
      </c>
      <c r="P126" t="str">
        <f t="shared" si="4"/>
        <v>OK</v>
      </c>
      <c r="Q126">
        <f>COUNTIF($I$2:$I$1128,D126)</f>
        <v>0</v>
      </c>
      <c r="R126">
        <f>IF(I126="","",COUNTIF($D$2:$D$1128,I126))</f>
        <v>1</v>
      </c>
      <c r="S126" t="str">
        <f t="shared" si="5"/>
        <v/>
      </c>
      <c r="T126" t="str">
        <f>IF(ISNUMBER(SEARCH("DOBLE GRADO",B126)),COUNTIF($I$2:$I$1128,D126),"")</f>
        <v/>
      </c>
    </row>
    <row r="127" spans="1:20">
      <c r="A127">
        <v>2033</v>
      </c>
      <c r="B127" t="s">
        <v>81</v>
      </c>
      <c r="C127">
        <v>2</v>
      </c>
      <c r="D127">
        <v>2033015</v>
      </c>
      <c r="E127" t="s">
        <v>94</v>
      </c>
      <c r="F127">
        <v>2113</v>
      </c>
      <c r="G127" t="s">
        <v>51</v>
      </c>
      <c r="H127">
        <v>2</v>
      </c>
      <c r="I127">
        <v>2113014</v>
      </c>
      <c r="J127" t="s">
        <v>94</v>
      </c>
      <c r="K127">
        <v>13</v>
      </c>
      <c r="L127">
        <v>4</v>
      </c>
      <c r="M127">
        <v>9</v>
      </c>
      <c r="N127">
        <f>COUNTIF($I$2:$I$1128,I127)</f>
        <v>1</v>
      </c>
      <c r="O127">
        <f>COUNTIF($D$2:$D$1128,D127)</f>
        <v>5</v>
      </c>
      <c r="P127" t="str">
        <f t="shared" si="4"/>
        <v>OK</v>
      </c>
      <c r="Q127">
        <f>COUNTIF($I$2:$I$1128,D127)</f>
        <v>0</v>
      </c>
      <c r="R127">
        <f>IF(I127="","",COUNTIF($D$2:$D$1128,I127))</f>
        <v>1</v>
      </c>
      <c r="S127" t="str">
        <f t="shared" si="5"/>
        <v/>
      </c>
      <c r="T127" t="str">
        <f>IF(ISNUMBER(SEARCH("DOBLE GRADO",B127)),COUNTIF($I$2:$I$1128,D127),"")</f>
        <v/>
      </c>
    </row>
    <row r="128" spans="1:20">
      <c r="A128">
        <v>2033</v>
      </c>
      <c r="B128" t="s">
        <v>81</v>
      </c>
      <c r="C128">
        <v>2</v>
      </c>
      <c r="D128">
        <v>2033015</v>
      </c>
      <c r="E128" t="s">
        <v>94</v>
      </c>
      <c r="F128">
        <v>2114</v>
      </c>
      <c r="G128" t="s">
        <v>93</v>
      </c>
      <c r="H128">
        <v>2</v>
      </c>
      <c r="I128">
        <v>2114016</v>
      </c>
      <c r="J128" t="s">
        <v>94</v>
      </c>
      <c r="K128">
        <v>14</v>
      </c>
      <c r="L128">
        <v>5</v>
      </c>
      <c r="M128">
        <v>9</v>
      </c>
      <c r="N128">
        <f>COUNTIF($I$2:$I$1128,I128)</f>
        <v>1</v>
      </c>
      <c r="O128">
        <f>COUNTIF($D$2:$D$1128,D128)</f>
        <v>5</v>
      </c>
      <c r="P128" t="str">
        <f t="shared" si="4"/>
        <v>OK</v>
      </c>
      <c r="Q128">
        <f>COUNTIF($I$2:$I$1128,D128)</f>
        <v>0</v>
      </c>
      <c r="R128">
        <f>IF(I128="","",COUNTIF($D$2:$D$1128,I128))</f>
        <v>1</v>
      </c>
      <c r="S128" t="str">
        <f t="shared" si="5"/>
        <v/>
      </c>
      <c r="T128" t="str">
        <f>IF(ISNUMBER(SEARCH("DOBLE GRADO",B128)),COUNTIF($I$2:$I$1128,D128),"")</f>
        <v/>
      </c>
    </row>
    <row r="129" spans="1:20">
      <c r="A129">
        <v>2033</v>
      </c>
      <c r="B129" t="s">
        <v>81</v>
      </c>
      <c r="C129">
        <v>2</v>
      </c>
      <c r="D129">
        <v>2033015</v>
      </c>
      <c r="E129" t="s">
        <v>94</v>
      </c>
      <c r="F129">
        <v>2315</v>
      </c>
      <c r="G129" t="s">
        <v>91</v>
      </c>
      <c r="H129">
        <v>3</v>
      </c>
      <c r="I129">
        <v>2315024</v>
      </c>
      <c r="J129" t="s">
        <v>94</v>
      </c>
      <c r="K129">
        <v>4</v>
      </c>
      <c r="L129">
        <v>0</v>
      </c>
      <c r="M129">
        <v>4</v>
      </c>
      <c r="N129">
        <f>COUNTIF($I$2:$I$1128,I129)</f>
        <v>1</v>
      </c>
      <c r="O129">
        <f>COUNTIF($D$2:$D$1128,D129)</f>
        <v>5</v>
      </c>
      <c r="P129" t="str">
        <f t="shared" si="4"/>
        <v>OK</v>
      </c>
      <c r="Q129">
        <f>COUNTIF($I$2:$I$1128,D129)</f>
        <v>0</v>
      </c>
      <c r="R129">
        <f>IF(I129="","",COUNTIF($D$2:$D$1128,I129))</f>
        <v>1</v>
      </c>
      <c r="S129" t="str">
        <f t="shared" si="5"/>
        <v/>
      </c>
      <c r="T129" t="str">
        <f>IF(ISNUMBER(SEARCH("DOBLE GRADO",B129)),COUNTIF($I$2:$I$1128,D129),"")</f>
        <v/>
      </c>
    </row>
    <row r="130" spans="1:20">
      <c r="A130">
        <v>2033</v>
      </c>
      <c r="B130" t="s">
        <v>81</v>
      </c>
      <c r="C130">
        <v>2</v>
      </c>
      <c r="D130">
        <v>2033015</v>
      </c>
      <c r="E130" t="s">
        <v>94</v>
      </c>
      <c r="K130">
        <v>40</v>
      </c>
      <c r="L130">
        <v>4</v>
      </c>
      <c r="M130">
        <v>36</v>
      </c>
      <c r="N130">
        <f>COUNTIF($I$2:$I$1128,I130)</f>
        <v>0</v>
      </c>
      <c r="O130">
        <f>COUNTIF($D$2:$D$1128,D130)</f>
        <v>5</v>
      </c>
      <c r="P130" t="str">
        <f t="shared" si="4"/>
        <v>OK</v>
      </c>
      <c r="Q130">
        <f>COUNTIF($I$2:$I$1128,D130)</f>
        <v>0</v>
      </c>
      <c r="R130" t="str">
        <f>IF(I130="","",COUNTIF($D$2:$D$1128,I130))</f>
        <v/>
      </c>
      <c r="S130" t="str">
        <f t="shared" si="5"/>
        <v/>
      </c>
      <c r="T130" t="str">
        <f>IF(ISNUMBER(SEARCH("DOBLE GRADO",B130)),COUNTIF($I$2:$I$1128,D130),"")</f>
        <v/>
      </c>
    </row>
    <row r="131" spans="1:20">
      <c r="A131">
        <v>2033</v>
      </c>
      <c r="B131" t="s">
        <v>81</v>
      </c>
      <c r="C131">
        <v>2</v>
      </c>
      <c r="D131">
        <v>2033016</v>
      </c>
      <c r="E131" t="s">
        <v>95</v>
      </c>
      <c r="F131">
        <v>2097</v>
      </c>
      <c r="G131" t="s">
        <v>88</v>
      </c>
      <c r="H131">
        <v>2</v>
      </c>
      <c r="I131">
        <v>2097026</v>
      </c>
      <c r="J131" t="s">
        <v>95</v>
      </c>
      <c r="K131">
        <v>6</v>
      </c>
      <c r="L131">
        <v>1</v>
      </c>
      <c r="M131">
        <v>5</v>
      </c>
      <c r="N131">
        <f>COUNTIF($I$2:$I$1128,I131)</f>
        <v>1</v>
      </c>
      <c r="O131">
        <f>COUNTIF($D$2:$D$1128,D131)</f>
        <v>4</v>
      </c>
      <c r="P131" t="str">
        <f t="shared" si="4"/>
        <v>OK</v>
      </c>
      <c r="Q131">
        <f>COUNTIF($I$2:$I$1128,D131)</f>
        <v>0</v>
      </c>
      <c r="R131">
        <f>IF(I131="","",COUNTIF($D$2:$D$1128,I131))</f>
        <v>1</v>
      </c>
      <c r="S131" t="str">
        <f t="shared" si="5"/>
        <v/>
      </c>
      <c r="T131" t="str">
        <f>IF(ISNUMBER(SEARCH("DOBLE GRADO",B131)),COUNTIF($I$2:$I$1128,D131),"")</f>
        <v/>
      </c>
    </row>
    <row r="132" spans="1:20">
      <c r="A132">
        <v>2033</v>
      </c>
      <c r="B132" t="s">
        <v>81</v>
      </c>
      <c r="C132">
        <v>2</v>
      </c>
      <c r="D132">
        <v>2033016</v>
      </c>
      <c r="E132" t="s">
        <v>95</v>
      </c>
      <c r="F132">
        <v>2114</v>
      </c>
      <c r="G132" t="s">
        <v>93</v>
      </c>
      <c r="H132">
        <v>2</v>
      </c>
      <c r="I132">
        <v>2114022</v>
      </c>
      <c r="J132" t="s">
        <v>95</v>
      </c>
      <c r="K132">
        <v>13</v>
      </c>
      <c r="L132">
        <v>4</v>
      </c>
      <c r="M132">
        <v>9</v>
      </c>
      <c r="N132">
        <f>COUNTIF($I$2:$I$1128,I132)</f>
        <v>1</v>
      </c>
      <c r="O132">
        <f>COUNTIF($D$2:$D$1128,D132)</f>
        <v>4</v>
      </c>
      <c r="P132" t="str">
        <f t="shared" si="4"/>
        <v>OK</v>
      </c>
      <c r="Q132">
        <f>COUNTIF($I$2:$I$1128,D132)</f>
        <v>0</v>
      </c>
      <c r="R132">
        <f>IF(I132="","",COUNTIF($D$2:$D$1128,I132))</f>
        <v>1</v>
      </c>
      <c r="S132" t="str">
        <f t="shared" si="5"/>
        <v/>
      </c>
      <c r="T132" t="str">
        <f>IF(ISNUMBER(SEARCH("DOBLE GRADO",B132)),COUNTIF($I$2:$I$1128,D132),"")</f>
        <v/>
      </c>
    </row>
    <row r="133" spans="1:20">
      <c r="A133">
        <v>2033</v>
      </c>
      <c r="B133" t="s">
        <v>81</v>
      </c>
      <c r="C133">
        <v>2</v>
      </c>
      <c r="D133">
        <v>2033016</v>
      </c>
      <c r="E133" t="s">
        <v>95</v>
      </c>
      <c r="F133">
        <v>2315</v>
      </c>
      <c r="G133" t="s">
        <v>91</v>
      </c>
      <c r="H133">
        <v>2</v>
      </c>
      <c r="I133">
        <v>2315018</v>
      </c>
      <c r="J133" t="s">
        <v>95</v>
      </c>
      <c r="K133">
        <v>6</v>
      </c>
      <c r="L133">
        <v>1</v>
      </c>
      <c r="M133">
        <v>5</v>
      </c>
      <c r="N133">
        <f>COUNTIF($I$2:$I$1128,I133)</f>
        <v>1</v>
      </c>
      <c r="O133">
        <f>COUNTIF($D$2:$D$1128,D133)</f>
        <v>4</v>
      </c>
      <c r="P133" t="str">
        <f t="shared" si="4"/>
        <v>OK</v>
      </c>
      <c r="Q133">
        <f>COUNTIF($I$2:$I$1128,D133)</f>
        <v>0</v>
      </c>
      <c r="R133">
        <f>IF(I133="","",COUNTIF($D$2:$D$1128,I133))</f>
        <v>1</v>
      </c>
      <c r="S133" t="str">
        <f t="shared" si="5"/>
        <v/>
      </c>
      <c r="T133" t="str">
        <f>IF(ISNUMBER(SEARCH("DOBLE GRADO",B133)),COUNTIF($I$2:$I$1128,D133),"")</f>
        <v/>
      </c>
    </row>
    <row r="134" spans="1:20">
      <c r="A134">
        <v>2033</v>
      </c>
      <c r="B134" t="s">
        <v>81</v>
      </c>
      <c r="C134">
        <v>2</v>
      </c>
      <c r="D134">
        <v>2033016</v>
      </c>
      <c r="E134" t="s">
        <v>95</v>
      </c>
      <c r="K134">
        <v>41</v>
      </c>
      <c r="L134">
        <v>3</v>
      </c>
      <c r="M134">
        <v>38</v>
      </c>
      <c r="N134">
        <f>COUNTIF($I$2:$I$1128,I134)</f>
        <v>0</v>
      </c>
      <c r="O134">
        <f>COUNTIF($D$2:$D$1128,D134)</f>
        <v>4</v>
      </c>
      <c r="P134" t="str">
        <f t="shared" si="4"/>
        <v>OK</v>
      </c>
      <c r="Q134">
        <f>COUNTIF($I$2:$I$1128,D134)</f>
        <v>0</v>
      </c>
      <c r="R134" t="str">
        <f>IF(I134="","",COUNTIF($D$2:$D$1128,I134))</f>
        <v/>
      </c>
      <c r="S134" t="str">
        <f t="shared" si="5"/>
        <v/>
      </c>
      <c r="T134" t="str">
        <f>IF(ISNUMBER(SEARCH("DOBLE GRADO",B134)),COUNTIF($I$2:$I$1128,D134),"")</f>
        <v/>
      </c>
    </row>
    <row r="135" spans="1:20">
      <c r="A135">
        <v>2033</v>
      </c>
      <c r="B135" t="s">
        <v>81</v>
      </c>
      <c r="C135">
        <v>2</v>
      </c>
      <c r="D135">
        <v>2033017</v>
      </c>
      <c r="E135" t="s">
        <v>64</v>
      </c>
      <c r="F135">
        <v>2315</v>
      </c>
      <c r="G135" t="s">
        <v>91</v>
      </c>
      <c r="H135">
        <v>2</v>
      </c>
      <c r="I135">
        <v>2315017</v>
      </c>
      <c r="J135" t="s">
        <v>64</v>
      </c>
      <c r="K135">
        <v>6</v>
      </c>
      <c r="L135">
        <v>1</v>
      </c>
      <c r="M135">
        <v>5</v>
      </c>
      <c r="N135">
        <f>COUNTIF($I$2:$I$1128,I135)</f>
        <v>1</v>
      </c>
      <c r="O135">
        <f>COUNTIF($D$2:$D$1128,D135)</f>
        <v>2</v>
      </c>
      <c r="P135" t="str">
        <f t="shared" si="4"/>
        <v>OK</v>
      </c>
      <c r="Q135">
        <f>COUNTIF($I$2:$I$1128,D135)</f>
        <v>0</v>
      </c>
      <c r="R135">
        <f>IF(I135="","",COUNTIF($D$2:$D$1128,I135))</f>
        <v>1</v>
      </c>
      <c r="S135" t="str">
        <f t="shared" si="5"/>
        <v/>
      </c>
      <c r="T135" t="str">
        <f>IF(ISNUMBER(SEARCH("DOBLE GRADO",B135)),COUNTIF($I$2:$I$1128,D135),"")</f>
        <v/>
      </c>
    </row>
    <row r="136" spans="1:20">
      <c r="A136">
        <v>2033</v>
      </c>
      <c r="B136" t="s">
        <v>81</v>
      </c>
      <c r="C136">
        <v>2</v>
      </c>
      <c r="D136">
        <v>2033017</v>
      </c>
      <c r="E136" t="s">
        <v>64</v>
      </c>
      <c r="K136">
        <v>27</v>
      </c>
      <c r="L136">
        <v>2</v>
      </c>
      <c r="M136">
        <v>25</v>
      </c>
      <c r="N136">
        <f>COUNTIF($I$2:$I$1128,I136)</f>
        <v>0</v>
      </c>
      <c r="O136">
        <f>COUNTIF($D$2:$D$1128,D136)</f>
        <v>2</v>
      </c>
      <c r="P136" t="str">
        <f t="shared" si="4"/>
        <v>OK</v>
      </c>
      <c r="Q136">
        <f>COUNTIF($I$2:$I$1128,D136)</f>
        <v>0</v>
      </c>
      <c r="R136" t="str">
        <f>IF(I136="","",COUNTIF($D$2:$D$1128,I136))</f>
        <v/>
      </c>
      <c r="S136" t="str">
        <f t="shared" si="5"/>
        <v/>
      </c>
      <c r="T136" t="str">
        <f>IF(ISNUMBER(SEARCH("DOBLE GRADO",B136)),COUNTIF($I$2:$I$1128,D136),"")</f>
        <v/>
      </c>
    </row>
    <row r="137" spans="1:20">
      <c r="A137">
        <v>2033</v>
      </c>
      <c r="B137" t="s">
        <v>81</v>
      </c>
      <c r="C137">
        <v>2</v>
      </c>
      <c r="D137">
        <v>2033018</v>
      </c>
      <c r="E137" t="s">
        <v>65</v>
      </c>
      <c r="F137">
        <v>2097</v>
      </c>
      <c r="G137" t="s">
        <v>88</v>
      </c>
      <c r="H137">
        <v>2</v>
      </c>
      <c r="I137">
        <v>2097027</v>
      </c>
      <c r="J137" t="s">
        <v>65</v>
      </c>
      <c r="K137">
        <v>5</v>
      </c>
      <c r="L137">
        <v>0</v>
      </c>
      <c r="M137">
        <v>5</v>
      </c>
      <c r="N137">
        <f>COUNTIF($I$2:$I$1128,I137)</f>
        <v>1</v>
      </c>
      <c r="O137">
        <f>COUNTIF($D$2:$D$1128,D137)</f>
        <v>3</v>
      </c>
      <c r="P137" t="str">
        <f t="shared" si="4"/>
        <v>OK</v>
      </c>
      <c r="Q137">
        <f>COUNTIF($I$2:$I$1128,D137)</f>
        <v>0</v>
      </c>
      <c r="R137">
        <f>IF(I137="","",COUNTIF($D$2:$D$1128,I137))</f>
        <v>1</v>
      </c>
      <c r="S137" t="str">
        <f t="shared" si="5"/>
        <v/>
      </c>
      <c r="T137" t="str">
        <f>IF(ISNUMBER(SEARCH("DOBLE GRADO",B137)),COUNTIF($I$2:$I$1128,D137),"")</f>
        <v/>
      </c>
    </row>
    <row r="138" spans="1:20">
      <c r="A138">
        <v>2033</v>
      </c>
      <c r="B138" t="s">
        <v>81</v>
      </c>
      <c r="C138">
        <v>2</v>
      </c>
      <c r="D138">
        <v>2033018</v>
      </c>
      <c r="E138" t="s">
        <v>65</v>
      </c>
      <c r="F138">
        <v>2315</v>
      </c>
      <c r="G138" t="s">
        <v>91</v>
      </c>
      <c r="H138">
        <v>3</v>
      </c>
      <c r="I138">
        <v>2315029</v>
      </c>
      <c r="J138" t="s">
        <v>65</v>
      </c>
      <c r="K138">
        <v>5</v>
      </c>
      <c r="L138">
        <v>1</v>
      </c>
      <c r="M138">
        <v>4</v>
      </c>
      <c r="N138">
        <f>COUNTIF($I$2:$I$1128,I138)</f>
        <v>1</v>
      </c>
      <c r="O138">
        <f>COUNTIF($D$2:$D$1128,D138)</f>
        <v>3</v>
      </c>
      <c r="P138" t="str">
        <f t="shared" si="4"/>
        <v>OK</v>
      </c>
      <c r="Q138">
        <f>COUNTIF($I$2:$I$1128,D138)</f>
        <v>0</v>
      </c>
      <c r="R138">
        <f>IF(I138="","",COUNTIF($D$2:$D$1128,I138))</f>
        <v>1</v>
      </c>
      <c r="S138" t="str">
        <f t="shared" si="5"/>
        <v/>
      </c>
      <c r="T138" t="str">
        <f>IF(ISNUMBER(SEARCH("DOBLE GRADO",B138)),COUNTIF($I$2:$I$1128,D138),"")</f>
        <v/>
      </c>
    </row>
    <row r="139" spans="1:20">
      <c r="A139">
        <v>2033</v>
      </c>
      <c r="B139" t="s">
        <v>81</v>
      </c>
      <c r="C139">
        <v>2</v>
      </c>
      <c r="D139">
        <v>2033018</v>
      </c>
      <c r="E139" t="s">
        <v>65</v>
      </c>
      <c r="K139">
        <v>26</v>
      </c>
      <c r="L139">
        <v>2</v>
      </c>
      <c r="M139">
        <v>24</v>
      </c>
      <c r="N139">
        <f>COUNTIF($I$2:$I$1128,I139)</f>
        <v>0</v>
      </c>
      <c r="O139">
        <f>COUNTIF($D$2:$D$1128,D139)</f>
        <v>3</v>
      </c>
      <c r="P139" t="str">
        <f t="shared" si="4"/>
        <v>OK</v>
      </c>
      <c r="Q139">
        <f>COUNTIF($I$2:$I$1128,D139)</f>
        <v>0</v>
      </c>
      <c r="R139" t="str">
        <f>IF(I139="","",COUNTIF($D$2:$D$1128,I139))</f>
        <v/>
      </c>
      <c r="S139" t="str">
        <f t="shared" si="5"/>
        <v/>
      </c>
      <c r="T139" t="str">
        <f>IF(ISNUMBER(SEARCH("DOBLE GRADO",B139)),COUNTIF($I$2:$I$1128,D139),"")</f>
        <v/>
      </c>
    </row>
    <row r="140" spans="1:20">
      <c r="A140">
        <v>2033</v>
      </c>
      <c r="B140" t="s">
        <v>81</v>
      </c>
      <c r="C140">
        <v>2</v>
      </c>
      <c r="D140">
        <v>2033019</v>
      </c>
      <c r="E140" t="s">
        <v>32</v>
      </c>
      <c r="F140">
        <v>2097</v>
      </c>
      <c r="G140" t="s">
        <v>88</v>
      </c>
      <c r="H140">
        <v>3</v>
      </c>
      <c r="I140">
        <v>2097038</v>
      </c>
      <c r="J140" t="s">
        <v>32</v>
      </c>
      <c r="K140">
        <v>6</v>
      </c>
      <c r="L140">
        <v>3</v>
      </c>
      <c r="M140">
        <v>3</v>
      </c>
      <c r="N140">
        <f>COUNTIF($I$2:$I$1128,I140)</f>
        <v>1</v>
      </c>
      <c r="O140">
        <f>COUNTIF($D$2:$D$1128,D140)</f>
        <v>4</v>
      </c>
      <c r="P140" t="str">
        <f t="shared" si="4"/>
        <v>OK</v>
      </c>
      <c r="Q140">
        <f>COUNTIF($I$2:$I$1128,D140)</f>
        <v>0</v>
      </c>
      <c r="R140">
        <f>IF(I140="","",COUNTIF($D$2:$D$1128,I140))</f>
        <v>1</v>
      </c>
      <c r="S140" t="str">
        <f t="shared" si="5"/>
        <v/>
      </c>
      <c r="T140" t="str">
        <f>IF(ISNUMBER(SEARCH("DOBLE GRADO",B140)),COUNTIF($I$2:$I$1128,D140),"")</f>
        <v/>
      </c>
    </row>
    <row r="141" spans="1:20">
      <c r="A141">
        <v>2033</v>
      </c>
      <c r="B141" t="s">
        <v>81</v>
      </c>
      <c r="C141">
        <v>2</v>
      </c>
      <c r="D141">
        <v>2033019</v>
      </c>
      <c r="E141" t="s">
        <v>32</v>
      </c>
      <c r="F141">
        <v>2113</v>
      </c>
      <c r="G141" t="s">
        <v>51</v>
      </c>
      <c r="H141">
        <v>2</v>
      </c>
      <c r="I141">
        <v>2113020</v>
      </c>
      <c r="J141" t="s">
        <v>32</v>
      </c>
      <c r="K141">
        <v>14</v>
      </c>
      <c r="L141">
        <v>2</v>
      </c>
      <c r="M141">
        <v>12</v>
      </c>
      <c r="N141">
        <f>COUNTIF($I$2:$I$1128,I141)</f>
        <v>1</v>
      </c>
      <c r="O141">
        <f>COUNTIF($D$2:$D$1128,D141)</f>
        <v>4</v>
      </c>
      <c r="P141" t="str">
        <f t="shared" si="4"/>
        <v>OK</v>
      </c>
      <c r="Q141">
        <f>COUNTIF($I$2:$I$1128,D141)</f>
        <v>0</v>
      </c>
      <c r="R141">
        <f>IF(I141="","",COUNTIF($D$2:$D$1128,I141))</f>
        <v>1</v>
      </c>
      <c r="S141" t="str">
        <f t="shared" si="5"/>
        <v/>
      </c>
      <c r="T141" t="str">
        <f>IF(ISNUMBER(SEARCH("DOBLE GRADO",B141)),COUNTIF($I$2:$I$1128,D141),"")</f>
        <v/>
      </c>
    </row>
    <row r="142" spans="1:20">
      <c r="A142">
        <v>2033</v>
      </c>
      <c r="B142" t="s">
        <v>81</v>
      </c>
      <c r="C142">
        <v>2</v>
      </c>
      <c r="D142">
        <v>2033019</v>
      </c>
      <c r="E142" t="s">
        <v>32</v>
      </c>
      <c r="F142">
        <v>2315</v>
      </c>
      <c r="G142" t="s">
        <v>91</v>
      </c>
      <c r="H142">
        <v>3</v>
      </c>
      <c r="I142">
        <v>2315030</v>
      </c>
      <c r="J142" t="s">
        <v>32</v>
      </c>
      <c r="K142">
        <v>5</v>
      </c>
      <c r="L142">
        <v>1</v>
      </c>
      <c r="M142">
        <v>4</v>
      </c>
      <c r="N142">
        <f>COUNTIF($I$2:$I$1128,I142)</f>
        <v>1</v>
      </c>
      <c r="O142">
        <f>COUNTIF($D$2:$D$1128,D142)</f>
        <v>4</v>
      </c>
      <c r="P142" t="str">
        <f t="shared" si="4"/>
        <v>OK</v>
      </c>
      <c r="Q142">
        <f>COUNTIF($I$2:$I$1128,D142)</f>
        <v>0</v>
      </c>
      <c r="R142">
        <f>IF(I142="","",COUNTIF($D$2:$D$1128,I142))</f>
        <v>1</v>
      </c>
      <c r="S142" t="str">
        <f t="shared" si="5"/>
        <v/>
      </c>
      <c r="T142" t="str">
        <f>IF(ISNUMBER(SEARCH("DOBLE GRADO",B142)),COUNTIF($I$2:$I$1128,D142),"")</f>
        <v/>
      </c>
    </row>
    <row r="143" spans="1:20">
      <c r="A143">
        <v>2033</v>
      </c>
      <c r="B143" t="s">
        <v>81</v>
      </c>
      <c r="C143">
        <v>2</v>
      </c>
      <c r="D143">
        <v>2033019</v>
      </c>
      <c r="E143" t="s">
        <v>32</v>
      </c>
      <c r="K143">
        <v>45</v>
      </c>
      <c r="L143">
        <v>3</v>
      </c>
      <c r="M143">
        <v>42</v>
      </c>
      <c r="N143">
        <f>COUNTIF($I$2:$I$1128,I143)</f>
        <v>0</v>
      </c>
      <c r="O143">
        <f>COUNTIF($D$2:$D$1128,D143)</f>
        <v>4</v>
      </c>
      <c r="P143" t="str">
        <f t="shared" si="4"/>
        <v>OK</v>
      </c>
      <c r="Q143">
        <f>COUNTIF($I$2:$I$1128,D143)</f>
        <v>0</v>
      </c>
      <c r="R143" t="str">
        <f>IF(I143="","",COUNTIF($D$2:$D$1128,I143))</f>
        <v/>
      </c>
      <c r="S143" t="str">
        <f t="shared" si="5"/>
        <v/>
      </c>
      <c r="T143" t="str">
        <f>IF(ISNUMBER(SEARCH("DOBLE GRADO",B143)),COUNTIF($I$2:$I$1128,D143),"")</f>
        <v/>
      </c>
    </row>
    <row r="144" spans="1:20">
      <c r="A144">
        <v>2033</v>
      </c>
      <c r="B144" t="s">
        <v>81</v>
      </c>
      <c r="C144">
        <v>2</v>
      </c>
      <c r="D144">
        <v>2033020</v>
      </c>
      <c r="E144" t="s">
        <v>96</v>
      </c>
      <c r="F144">
        <v>2097</v>
      </c>
      <c r="G144" t="s">
        <v>88</v>
      </c>
      <c r="H144">
        <v>3</v>
      </c>
      <c r="I144">
        <v>2097021</v>
      </c>
      <c r="J144" t="s">
        <v>96</v>
      </c>
      <c r="K144">
        <v>2</v>
      </c>
      <c r="L144">
        <v>1</v>
      </c>
      <c r="M144">
        <v>1</v>
      </c>
      <c r="N144">
        <f>COUNTIF($I$2:$I$1128,I144)</f>
        <v>1</v>
      </c>
      <c r="O144">
        <f>COUNTIF($D$2:$D$1128,D144)</f>
        <v>4</v>
      </c>
      <c r="P144" t="str">
        <f t="shared" si="4"/>
        <v>OK</v>
      </c>
      <c r="Q144">
        <f>COUNTIF($I$2:$I$1128,D144)</f>
        <v>0</v>
      </c>
      <c r="R144">
        <f>IF(I144="","",COUNTIF($D$2:$D$1128,I144))</f>
        <v>1</v>
      </c>
      <c r="S144" t="str">
        <f t="shared" si="5"/>
        <v/>
      </c>
      <c r="T144" t="str">
        <f>IF(ISNUMBER(SEARCH("DOBLE GRADO",B144)),COUNTIF($I$2:$I$1128,D144),"")</f>
        <v/>
      </c>
    </row>
    <row r="145" spans="1:20">
      <c r="A145">
        <v>2033</v>
      </c>
      <c r="B145" t="s">
        <v>81</v>
      </c>
      <c r="C145">
        <v>2</v>
      </c>
      <c r="D145">
        <v>2033020</v>
      </c>
      <c r="E145" t="s">
        <v>96</v>
      </c>
      <c r="F145">
        <v>2113</v>
      </c>
      <c r="G145" t="s">
        <v>51</v>
      </c>
      <c r="H145">
        <v>2</v>
      </c>
      <c r="I145">
        <v>2113022</v>
      </c>
      <c r="J145" t="s">
        <v>96</v>
      </c>
      <c r="K145">
        <v>11</v>
      </c>
      <c r="L145">
        <v>4</v>
      </c>
      <c r="M145">
        <v>7</v>
      </c>
      <c r="N145">
        <f>COUNTIF($I$2:$I$1128,I145)</f>
        <v>1</v>
      </c>
      <c r="O145">
        <f>COUNTIF($D$2:$D$1128,D145)</f>
        <v>4</v>
      </c>
      <c r="P145" t="str">
        <f t="shared" si="4"/>
        <v>OK</v>
      </c>
      <c r="Q145">
        <f>COUNTIF($I$2:$I$1128,D145)</f>
        <v>0</v>
      </c>
      <c r="R145">
        <f>IF(I145="","",COUNTIF($D$2:$D$1128,I145))</f>
        <v>1</v>
      </c>
      <c r="S145" t="str">
        <f t="shared" si="5"/>
        <v/>
      </c>
      <c r="T145" t="str">
        <f>IF(ISNUMBER(SEARCH("DOBLE GRADO",B145)),COUNTIF($I$2:$I$1128,D145),"")</f>
        <v/>
      </c>
    </row>
    <row r="146" spans="1:20">
      <c r="A146">
        <v>2033</v>
      </c>
      <c r="B146" t="s">
        <v>81</v>
      </c>
      <c r="C146">
        <v>2</v>
      </c>
      <c r="D146">
        <v>2033020</v>
      </c>
      <c r="E146" t="s">
        <v>96</v>
      </c>
      <c r="F146">
        <v>2315</v>
      </c>
      <c r="G146" t="s">
        <v>91</v>
      </c>
      <c r="H146">
        <v>3</v>
      </c>
      <c r="I146">
        <v>2315031</v>
      </c>
      <c r="J146" t="s">
        <v>96</v>
      </c>
      <c r="K146">
        <v>4</v>
      </c>
      <c r="L146">
        <v>0</v>
      </c>
      <c r="M146">
        <v>4</v>
      </c>
      <c r="N146">
        <f>COUNTIF($I$2:$I$1128,I146)</f>
        <v>1</v>
      </c>
      <c r="O146">
        <f>COUNTIF($D$2:$D$1128,D146)</f>
        <v>4</v>
      </c>
      <c r="P146" t="str">
        <f t="shared" si="4"/>
        <v>OK</v>
      </c>
      <c r="Q146">
        <f>COUNTIF($I$2:$I$1128,D146)</f>
        <v>0</v>
      </c>
      <c r="R146">
        <f>IF(I146="","",COUNTIF($D$2:$D$1128,I146))</f>
        <v>1</v>
      </c>
      <c r="S146" t="str">
        <f t="shared" si="5"/>
        <v/>
      </c>
      <c r="T146" t="str">
        <f>IF(ISNUMBER(SEARCH("DOBLE GRADO",B146)),COUNTIF($I$2:$I$1128,D146),"")</f>
        <v/>
      </c>
    </row>
    <row r="147" spans="1:20">
      <c r="A147">
        <v>2033</v>
      </c>
      <c r="B147" t="s">
        <v>81</v>
      </c>
      <c r="C147">
        <v>2</v>
      </c>
      <c r="D147">
        <v>2033020</v>
      </c>
      <c r="E147" t="s">
        <v>96</v>
      </c>
      <c r="K147">
        <v>26</v>
      </c>
      <c r="L147">
        <v>2</v>
      </c>
      <c r="M147">
        <v>24</v>
      </c>
      <c r="N147">
        <f>COUNTIF($I$2:$I$1128,I147)</f>
        <v>0</v>
      </c>
      <c r="O147">
        <f>COUNTIF($D$2:$D$1128,D147)</f>
        <v>4</v>
      </c>
      <c r="P147" t="str">
        <f t="shared" si="4"/>
        <v>OK</v>
      </c>
      <c r="Q147">
        <f>COUNTIF($I$2:$I$1128,D147)</f>
        <v>0</v>
      </c>
      <c r="R147" t="str">
        <f>IF(I147="","",COUNTIF($D$2:$D$1128,I147))</f>
        <v/>
      </c>
      <c r="S147" t="str">
        <f t="shared" si="5"/>
        <v/>
      </c>
      <c r="T147" t="str">
        <f>IF(ISNUMBER(SEARCH("DOBLE GRADO",B147)),COUNTIF($I$2:$I$1128,D147),"")</f>
        <v/>
      </c>
    </row>
    <row r="148" spans="1:20">
      <c r="A148">
        <v>2033</v>
      </c>
      <c r="B148" t="s">
        <v>81</v>
      </c>
      <c r="C148">
        <v>3</v>
      </c>
      <c r="D148">
        <v>2033021</v>
      </c>
      <c r="E148" t="s">
        <v>82</v>
      </c>
      <c r="F148">
        <v>2097</v>
      </c>
      <c r="G148" t="s">
        <v>88</v>
      </c>
      <c r="H148">
        <v>4</v>
      </c>
      <c r="I148">
        <v>2097042</v>
      </c>
      <c r="J148" t="s">
        <v>82</v>
      </c>
      <c r="K148">
        <v>8</v>
      </c>
      <c r="L148">
        <v>2</v>
      </c>
      <c r="M148">
        <v>6</v>
      </c>
      <c r="N148">
        <f>COUNTIF($I$2:$I$1128,I148)</f>
        <v>1</v>
      </c>
      <c r="O148">
        <f>COUNTIF($D$2:$D$1128,D148)</f>
        <v>5</v>
      </c>
      <c r="P148" t="str">
        <f t="shared" si="4"/>
        <v>OK</v>
      </c>
      <c r="Q148">
        <f>COUNTIF($I$2:$I$1128,D148)</f>
        <v>0</v>
      </c>
      <c r="R148">
        <f>IF(I148="","",COUNTIF($D$2:$D$1128,I148))</f>
        <v>1</v>
      </c>
      <c r="S148" t="str">
        <f t="shared" si="5"/>
        <v/>
      </c>
      <c r="T148" t="str">
        <f>IF(ISNUMBER(SEARCH("DOBLE GRADO",B148)),COUNTIF($I$2:$I$1128,D148),"")</f>
        <v/>
      </c>
    </row>
    <row r="149" spans="1:20">
      <c r="A149">
        <v>2033</v>
      </c>
      <c r="B149" t="s">
        <v>81</v>
      </c>
      <c r="C149">
        <v>3</v>
      </c>
      <c r="D149">
        <v>2033021</v>
      </c>
      <c r="E149" t="s">
        <v>82</v>
      </c>
      <c r="F149">
        <v>2113</v>
      </c>
      <c r="G149" t="s">
        <v>51</v>
      </c>
      <c r="H149">
        <v>3</v>
      </c>
      <c r="I149">
        <v>2113028</v>
      </c>
      <c r="J149" t="s">
        <v>82</v>
      </c>
      <c r="K149">
        <v>16</v>
      </c>
      <c r="L149">
        <v>1</v>
      </c>
      <c r="M149">
        <v>15</v>
      </c>
      <c r="N149">
        <f>COUNTIF($I$2:$I$1128,I149)</f>
        <v>1</v>
      </c>
      <c r="O149">
        <f>COUNTIF($D$2:$D$1128,D149)</f>
        <v>5</v>
      </c>
      <c r="P149" t="str">
        <f t="shared" si="4"/>
        <v>OK</v>
      </c>
      <c r="Q149">
        <f>COUNTIF($I$2:$I$1128,D149)</f>
        <v>0</v>
      </c>
      <c r="R149">
        <f>IF(I149="","",COUNTIF($D$2:$D$1128,I149))</f>
        <v>1</v>
      </c>
      <c r="S149" t="str">
        <f t="shared" si="5"/>
        <v/>
      </c>
      <c r="T149" t="str">
        <f>IF(ISNUMBER(SEARCH("DOBLE GRADO",B149)),COUNTIF($I$2:$I$1128,D149),"")</f>
        <v/>
      </c>
    </row>
    <row r="150" spans="1:20">
      <c r="A150">
        <v>2033</v>
      </c>
      <c r="B150" t="s">
        <v>81</v>
      </c>
      <c r="C150">
        <v>3</v>
      </c>
      <c r="D150">
        <v>2033021</v>
      </c>
      <c r="E150" t="s">
        <v>82</v>
      </c>
      <c r="F150">
        <v>2114</v>
      </c>
      <c r="G150" t="s">
        <v>93</v>
      </c>
      <c r="H150">
        <v>4</v>
      </c>
      <c r="I150">
        <v>2114035</v>
      </c>
      <c r="J150" t="s">
        <v>82</v>
      </c>
      <c r="K150">
        <v>12</v>
      </c>
      <c r="L150">
        <v>2</v>
      </c>
      <c r="M150">
        <v>10</v>
      </c>
      <c r="N150">
        <f>COUNTIF($I$2:$I$1128,I150)</f>
        <v>1</v>
      </c>
      <c r="O150">
        <f>COUNTIF($D$2:$D$1128,D150)</f>
        <v>5</v>
      </c>
      <c r="P150" t="str">
        <f t="shared" si="4"/>
        <v>OK</v>
      </c>
      <c r="Q150">
        <f>COUNTIF($I$2:$I$1128,D150)</f>
        <v>0</v>
      </c>
      <c r="R150">
        <f>IF(I150="","",COUNTIF($D$2:$D$1128,I150))</f>
        <v>1</v>
      </c>
      <c r="S150" t="str">
        <f t="shared" si="5"/>
        <v/>
      </c>
      <c r="T150" t="str">
        <f>IF(ISNUMBER(SEARCH("DOBLE GRADO",B150)),COUNTIF($I$2:$I$1128,D150),"")</f>
        <v/>
      </c>
    </row>
    <row r="151" spans="1:20">
      <c r="A151">
        <v>2033</v>
      </c>
      <c r="B151" t="s">
        <v>81</v>
      </c>
      <c r="C151">
        <v>3</v>
      </c>
      <c r="D151">
        <v>2033021</v>
      </c>
      <c r="E151" t="s">
        <v>82</v>
      </c>
      <c r="F151">
        <v>2315</v>
      </c>
      <c r="G151" t="s">
        <v>91</v>
      </c>
      <c r="H151">
        <v>5</v>
      </c>
      <c r="I151">
        <v>2315037</v>
      </c>
      <c r="J151" t="s">
        <v>82</v>
      </c>
      <c r="K151">
        <v>6</v>
      </c>
      <c r="L151">
        <v>4</v>
      </c>
      <c r="M151">
        <v>2</v>
      </c>
      <c r="N151">
        <f>COUNTIF($I$2:$I$1128,I151)</f>
        <v>1</v>
      </c>
      <c r="O151">
        <f>COUNTIF($D$2:$D$1128,D151)</f>
        <v>5</v>
      </c>
      <c r="P151" t="str">
        <f t="shared" si="4"/>
        <v>OK</v>
      </c>
      <c r="Q151">
        <f>COUNTIF($I$2:$I$1128,D151)</f>
        <v>0</v>
      </c>
      <c r="R151">
        <f>IF(I151="","",COUNTIF($D$2:$D$1128,I151))</f>
        <v>1</v>
      </c>
      <c r="S151" t="str">
        <f t="shared" si="5"/>
        <v/>
      </c>
      <c r="T151" t="str">
        <f>IF(ISNUMBER(SEARCH("DOBLE GRADO",B151)),COUNTIF($I$2:$I$1128,D151),"")</f>
        <v/>
      </c>
    </row>
    <row r="152" spans="1:20">
      <c r="A152">
        <v>2033</v>
      </c>
      <c r="B152" t="s">
        <v>81</v>
      </c>
      <c r="C152">
        <v>3</v>
      </c>
      <c r="D152">
        <v>2033021</v>
      </c>
      <c r="E152" t="s">
        <v>82</v>
      </c>
      <c r="K152">
        <v>28</v>
      </c>
      <c r="L152">
        <v>4</v>
      </c>
      <c r="M152">
        <v>24</v>
      </c>
      <c r="N152">
        <f>COUNTIF($I$2:$I$1128,I152)</f>
        <v>0</v>
      </c>
      <c r="O152">
        <f>COUNTIF($D$2:$D$1128,D152)</f>
        <v>5</v>
      </c>
      <c r="P152" t="str">
        <f t="shared" si="4"/>
        <v>OK</v>
      </c>
      <c r="Q152">
        <f>COUNTIF($I$2:$I$1128,D152)</f>
        <v>0</v>
      </c>
      <c r="R152" t="str">
        <f>IF(I152="","",COUNTIF($D$2:$D$1128,I152))</f>
        <v/>
      </c>
      <c r="S152" t="str">
        <f t="shared" si="5"/>
        <v/>
      </c>
      <c r="T152" t="str">
        <f>IF(ISNUMBER(SEARCH("DOBLE GRADO",B152)),COUNTIF($I$2:$I$1128,D152),"")</f>
        <v/>
      </c>
    </row>
    <row r="153" spans="1:20">
      <c r="A153">
        <v>2033</v>
      </c>
      <c r="B153" t="s">
        <v>81</v>
      </c>
      <c r="C153">
        <v>3</v>
      </c>
      <c r="D153">
        <v>2033022</v>
      </c>
      <c r="E153" t="s">
        <v>71</v>
      </c>
      <c r="F153">
        <v>2097</v>
      </c>
      <c r="G153" t="s">
        <v>88</v>
      </c>
      <c r="H153">
        <v>5</v>
      </c>
      <c r="I153">
        <v>2097055</v>
      </c>
      <c r="J153" t="s">
        <v>71</v>
      </c>
      <c r="K153">
        <v>7</v>
      </c>
      <c r="L153">
        <v>1</v>
      </c>
      <c r="M153">
        <v>6</v>
      </c>
      <c r="N153">
        <f>COUNTIF($I$2:$I$1128,I153)</f>
        <v>1</v>
      </c>
      <c r="O153">
        <f>COUNTIF($D$2:$D$1128,D153)</f>
        <v>4</v>
      </c>
      <c r="P153" t="str">
        <f t="shared" si="4"/>
        <v>OK</v>
      </c>
      <c r="Q153">
        <f>COUNTIF($I$2:$I$1128,D153)</f>
        <v>0</v>
      </c>
      <c r="R153">
        <f>IF(I153="","",COUNTIF($D$2:$D$1128,I153))</f>
        <v>1</v>
      </c>
      <c r="S153" t="str">
        <f t="shared" si="5"/>
        <v/>
      </c>
      <c r="T153" t="str">
        <f>IF(ISNUMBER(SEARCH("DOBLE GRADO",B153)),COUNTIF($I$2:$I$1128,D153),"")</f>
        <v/>
      </c>
    </row>
    <row r="154" spans="1:20">
      <c r="A154">
        <v>2033</v>
      </c>
      <c r="B154" t="s">
        <v>81</v>
      </c>
      <c r="C154">
        <v>3</v>
      </c>
      <c r="D154">
        <v>2033022</v>
      </c>
      <c r="E154" t="s">
        <v>71</v>
      </c>
      <c r="F154">
        <v>2114</v>
      </c>
      <c r="G154" t="s">
        <v>93</v>
      </c>
      <c r="H154">
        <v>3</v>
      </c>
      <c r="I154">
        <v>2114025</v>
      </c>
      <c r="J154" t="s">
        <v>71</v>
      </c>
      <c r="K154">
        <v>15</v>
      </c>
      <c r="L154">
        <v>2</v>
      </c>
      <c r="M154">
        <v>13</v>
      </c>
      <c r="N154">
        <f>COUNTIF($I$2:$I$1128,I154)</f>
        <v>1</v>
      </c>
      <c r="O154">
        <f>COUNTIF($D$2:$D$1128,D154)</f>
        <v>4</v>
      </c>
      <c r="P154" t="str">
        <f t="shared" si="4"/>
        <v>OK</v>
      </c>
      <c r="Q154">
        <f>COUNTIF($I$2:$I$1128,D154)</f>
        <v>0</v>
      </c>
      <c r="R154">
        <f>IF(I154="","",COUNTIF($D$2:$D$1128,I154))</f>
        <v>1</v>
      </c>
      <c r="S154" t="str">
        <f t="shared" si="5"/>
        <v/>
      </c>
      <c r="T154" t="str">
        <f>IF(ISNUMBER(SEARCH("DOBLE GRADO",B154)),COUNTIF($I$2:$I$1128,D154),"")</f>
        <v/>
      </c>
    </row>
    <row r="155" spans="1:20">
      <c r="A155">
        <v>2033</v>
      </c>
      <c r="B155" t="s">
        <v>81</v>
      </c>
      <c r="C155">
        <v>3</v>
      </c>
      <c r="D155">
        <v>2033022</v>
      </c>
      <c r="E155" t="s">
        <v>71</v>
      </c>
      <c r="F155">
        <v>2315</v>
      </c>
      <c r="G155" t="s">
        <v>91</v>
      </c>
      <c r="H155">
        <v>4</v>
      </c>
      <c r="I155">
        <v>2315035</v>
      </c>
      <c r="J155" t="s">
        <v>71</v>
      </c>
      <c r="K155">
        <v>7</v>
      </c>
      <c r="L155">
        <v>3</v>
      </c>
      <c r="M155">
        <v>4</v>
      </c>
      <c r="N155">
        <f>COUNTIF($I$2:$I$1128,I155)</f>
        <v>1</v>
      </c>
      <c r="O155">
        <f>COUNTIF($D$2:$D$1128,D155)</f>
        <v>4</v>
      </c>
      <c r="P155" t="str">
        <f t="shared" si="4"/>
        <v>OK</v>
      </c>
      <c r="Q155">
        <f>COUNTIF($I$2:$I$1128,D155)</f>
        <v>0</v>
      </c>
      <c r="R155">
        <f>IF(I155="","",COUNTIF($D$2:$D$1128,I155))</f>
        <v>1</v>
      </c>
      <c r="S155" t="str">
        <f t="shared" si="5"/>
        <v/>
      </c>
      <c r="T155" t="str">
        <f>IF(ISNUMBER(SEARCH("DOBLE GRADO",B155)),COUNTIF($I$2:$I$1128,D155),"")</f>
        <v/>
      </c>
    </row>
    <row r="156" spans="1:20">
      <c r="A156">
        <v>2033</v>
      </c>
      <c r="B156" t="s">
        <v>81</v>
      </c>
      <c r="C156">
        <v>3</v>
      </c>
      <c r="D156">
        <v>2033022</v>
      </c>
      <c r="E156" t="s">
        <v>71</v>
      </c>
      <c r="K156">
        <v>23</v>
      </c>
      <c r="L156">
        <v>3</v>
      </c>
      <c r="M156">
        <v>20</v>
      </c>
      <c r="N156">
        <f>COUNTIF($I$2:$I$1128,I156)</f>
        <v>0</v>
      </c>
      <c r="O156">
        <f>COUNTIF($D$2:$D$1128,D156)</f>
        <v>4</v>
      </c>
      <c r="P156" t="str">
        <f t="shared" si="4"/>
        <v>OK</v>
      </c>
      <c r="Q156">
        <f>COUNTIF($I$2:$I$1128,D156)</f>
        <v>0</v>
      </c>
      <c r="R156" t="str">
        <f>IF(I156="","",COUNTIF($D$2:$D$1128,I156))</f>
        <v/>
      </c>
      <c r="S156" t="str">
        <f t="shared" si="5"/>
        <v/>
      </c>
      <c r="T156" t="str">
        <f>IF(ISNUMBER(SEARCH("DOBLE GRADO",B156)),COUNTIF($I$2:$I$1128,D156),"")</f>
        <v/>
      </c>
    </row>
    <row r="157" spans="1:20">
      <c r="A157">
        <v>2033</v>
      </c>
      <c r="B157" t="s">
        <v>81</v>
      </c>
      <c r="C157">
        <v>3</v>
      </c>
      <c r="D157">
        <v>2033023</v>
      </c>
      <c r="E157" t="s">
        <v>97</v>
      </c>
      <c r="F157">
        <v>2097</v>
      </c>
      <c r="G157" t="s">
        <v>88</v>
      </c>
      <c r="H157">
        <v>4</v>
      </c>
      <c r="I157">
        <v>2097044</v>
      </c>
      <c r="J157" t="s">
        <v>97</v>
      </c>
      <c r="K157">
        <v>15</v>
      </c>
      <c r="L157">
        <v>3</v>
      </c>
      <c r="M157">
        <v>12</v>
      </c>
      <c r="N157">
        <f>COUNTIF($I$2:$I$1128,I157)</f>
        <v>1</v>
      </c>
      <c r="O157">
        <f>COUNTIF($D$2:$D$1128,D157)</f>
        <v>5</v>
      </c>
      <c r="P157" t="str">
        <f t="shared" si="4"/>
        <v>OK</v>
      </c>
      <c r="Q157">
        <f>COUNTIF($I$2:$I$1128,D157)</f>
        <v>0</v>
      </c>
      <c r="R157">
        <f>IF(I157="","",COUNTIF($D$2:$D$1128,I157))</f>
        <v>1</v>
      </c>
      <c r="S157" t="str">
        <f t="shared" si="5"/>
        <v/>
      </c>
      <c r="T157" t="str">
        <f>IF(ISNUMBER(SEARCH("DOBLE GRADO",B157)),COUNTIF($I$2:$I$1128,D157),"")</f>
        <v/>
      </c>
    </row>
    <row r="158" spans="1:20">
      <c r="A158">
        <v>2033</v>
      </c>
      <c r="B158" t="s">
        <v>81</v>
      </c>
      <c r="C158">
        <v>3</v>
      </c>
      <c r="D158">
        <v>2033023</v>
      </c>
      <c r="E158" t="s">
        <v>97</v>
      </c>
      <c r="F158">
        <v>2113</v>
      </c>
      <c r="G158" t="s">
        <v>51</v>
      </c>
      <c r="H158">
        <v>4</v>
      </c>
      <c r="I158">
        <v>2113036</v>
      </c>
      <c r="J158" t="s">
        <v>97</v>
      </c>
      <c r="K158">
        <v>16</v>
      </c>
      <c r="L158">
        <v>1</v>
      </c>
      <c r="M158">
        <v>15</v>
      </c>
      <c r="N158">
        <f>COUNTIF($I$2:$I$1128,I158)</f>
        <v>1</v>
      </c>
      <c r="O158">
        <f>COUNTIF($D$2:$D$1128,D158)</f>
        <v>5</v>
      </c>
      <c r="P158" t="str">
        <f t="shared" si="4"/>
        <v>OK</v>
      </c>
      <c r="Q158">
        <f>COUNTIF($I$2:$I$1128,D158)</f>
        <v>0</v>
      </c>
      <c r="R158">
        <f>IF(I158="","",COUNTIF($D$2:$D$1128,I158))</f>
        <v>1</v>
      </c>
      <c r="S158" t="str">
        <f t="shared" si="5"/>
        <v/>
      </c>
      <c r="T158" t="str">
        <f>IF(ISNUMBER(SEARCH("DOBLE GRADO",B158)),COUNTIF($I$2:$I$1128,D158),"")</f>
        <v/>
      </c>
    </row>
    <row r="159" spans="1:20">
      <c r="A159">
        <v>2033</v>
      </c>
      <c r="B159" t="s">
        <v>81</v>
      </c>
      <c r="C159">
        <v>3</v>
      </c>
      <c r="D159">
        <v>2033023</v>
      </c>
      <c r="E159" t="s">
        <v>97</v>
      </c>
      <c r="F159">
        <v>2114</v>
      </c>
      <c r="G159" t="s">
        <v>93</v>
      </c>
      <c r="H159">
        <v>3</v>
      </c>
      <c r="I159">
        <v>2114023</v>
      </c>
      <c r="J159" t="s">
        <v>97</v>
      </c>
      <c r="K159">
        <v>20</v>
      </c>
      <c r="L159">
        <v>2</v>
      </c>
      <c r="M159">
        <v>18</v>
      </c>
      <c r="N159">
        <f>COUNTIF($I$2:$I$1128,I159)</f>
        <v>1</v>
      </c>
      <c r="O159">
        <f>COUNTIF($D$2:$D$1128,D159)</f>
        <v>5</v>
      </c>
      <c r="P159" t="str">
        <f t="shared" si="4"/>
        <v>OK</v>
      </c>
      <c r="Q159">
        <f>COUNTIF($I$2:$I$1128,D159)</f>
        <v>0</v>
      </c>
      <c r="R159">
        <f>IF(I159="","",COUNTIF($D$2:$D$1128,I159))</f>
        <v>1</v>
      </c>
      <c r="S159" t="str">
        <f t="shared" si="5"/>
        <v/>
      </c>
      <c r="T159" t="str">
        <f>IF(ISNUMBER(SEARCH("DOBLE GRADO",B159)),COUNTIF($I$2:$I$1128,D159),"")</f>
        <v/>
      </c>
    </row>
    <row r="160" spans="1:20">
      <c r="A160">
        <v>2033</v>
      </c>
      <c r="B160" t="s">
        <v>81</v>
      </c>
      <c r="C160">
        <v>3</v>
      </c>
      <c r="D160">
        <v>2033023</v>
      </c>
      <c r="E160" t="s">
        <v>97</v>
      </c>
      <c r="F160">
        <v>2315</v>
      </c>
      <c r="G160" t="s">
        <v>91</v>
      </c>
      <c r="H160">
        <v>3</v>
      </c>
      <c r="I160">
        <v>2315026</v>
      </c>
      <c r="J160" t="s">
        <v>97</v>
      </c>
      <c r="K160">
        <v>5</v>
      </c>
      <c r="L160">
        <v>1</v>
      </c>
      <c r="M160">
        <v>4</v>
      </c>
      <c r="N160">
        <f>COUNTIF($I$2:$I$1128,I160)</f>
        <v>1</v>
      </c>
      <c r="O160">
        <f>COUNTIF($D$2:$D$1128,D160)</f>
        <v>5</v>
      </c>
      <c r="P160" t="str">
        <f t="shared" si="4"/>
        <v>OK</v>
      </c>
      <c r="Q160">
        <f>COUNTIF($I$2:$I$1128,D160)</f>
        <v>0</v>
      </c>
      <c r="R160">
        <f>IF(I160="","",COUNTIF($D$2:$D$1128,I160))</f>
        <v>1</v>
      </c>
      <c r="S160" t="str">
        <f t="shared" si="5"/>
        <v/>
      </c>
      <c r="T160" t="str">
        <f>IF(ISNUMBER(SEARCH("DOBLE GRADO",B160)),COUNTIF($I$2:$I$1128,D160),"")</f>
        <v/>
      </c>
    </row>
    <row r="161" spans="1:20">
      <c r="A161">
        <v>2033</v>
      </c>
      <c r="B161" t="s">
        <v>81</v>
      </c>
      <c r="C161">
        <v>3</v>
      </c>
      <c r="D161">
        <v>2033023</v>
      </c>
      <c r="E161" t="s">
        <v>97</v>
      </c>
      <c r="K161">
        <v>45</v>
      </c>
      <c r="L161">
        <v>4</v>
      </c>
      <c r="M161">
        <v>41</v>
      </c>
      <c r="N161">
        <f>COUNTIF($I$2:$I$1128,I161)</f>
        <v>0</v>
      </c>
      <c r="O161">
        <f>COUNTIF($D$2:$D$1128,D161)</f>
        <v>5</v>
      </c>
      <c r="P161" t="str">
        <f t="shared" si="4"/>
        <v>OK</v>
      </c>
      <c r="Q161">
        <f>COUNTIF($I$2:$I$1128,D161)</f>
        <v>0</v>
      </c>
      <c r="R161" t="str">
        <f>IF(I161="","",COUNTIF($D$2:$D$1128,I161))</f>
        <v/>
      </c>
      <c r="S161" t="str">
        <f t="shared" si="5"/>
        <v/>
      </c>
      <c r="T161" t="str">
        <f>IF(ISNUMBER(SEARCH("DOBLE GRADO",B161)),COUNTIF($I$2:$I$1128,D161),"")</f>
        <v/>
      </c>
    </row>
    <row r="162" spans="1:20">
      <c r="A162">
        <v>2033</v>
      </c>
      <c r="B162" t="s">
        <v>81</v>
      </c>
      <c r="C162">
        <v>3</v>
      </c>
      <c r="D162">
        <v>2033024</v>
      </c>
      <c r="E162" t="s">
        <v>98</v>
      </c>
      <c r="F162">
        <v>2097</v>
      </c>
      <c r="G162" t="s">
        <v>88</v>
      </c>
      <c r="H162">
        <v>4</v>
      </c>
      <c r="I162">
        <v>2097045</v>
      </c>
      <c r="J162" t="s">
        <v>98</v>
      </c>
      <c r="K162">
        <v>18</v>
      </c>
      <c r="L162">
        <v>3</v>
      </c>
      <c r="M162">
        <v>15</v>
      </c>
      <c r="N162">
        <f>COUNTIF($I$2:$I$1128,I162)</f>
        <v>1</v>
      </c>
      <c r="O162">
        <f>COUNTIF($D$2:$D$1128,D162)</f>
        <v>5</v>
      </c>
      <c r="P162" t="str">
        <f t="shared" si="4"/>
        <v>OK</v>
      </c>
      <c r="Q162">
        <f>COUNTIF($I$2:$I$1128,D162)</f>
        <v>0</v>
      </c>
      <c r="R162">
        <f>IF(I162="","",COUNTIF($D$2:$D$1128,I162))</f>
        <v>1</v>
      </c>
      <c r="S162" t="str">
        <f t="shared" si="5"/>
        <v/>
      </c>
      <c r="T162" t="str">
        <f>IF(ISNUMBER(SEARCH("DOBLE GRADO",B162)),COUNTIF($I$2:$I$1128,D162),"")</f>
        <v/>
      </c>
    </row>
    <row r="163" spans="1:20">
      <c r="A163">
        <v>2033</v>
      </c>
      <c r="B163" t="s">
        <v>81</v>
      </c>
      <c r="C163">
        <v>3</v>
      </c>
      <c r="D163">
        <v>2033024</v>
      </c>
      <c r="E163" t="s">
        <v>98</v>
      </c>
      <c r="F163">
        <v>2113</v>
      </c>
      <c r="G163" t="s">
        <v>51</v>
      </c>
      <c r="H163">
        <v>4</v>
      </c>
      <c r="I163">
        <v>2113035</v>
      </c>
      <c r="J163" t="s">
        <v>98</v>
      </c>
      <c r="K163">
        <v>15</v>
      </c>
      <c r="L163">
        <v>1</v>
      </c>
      <c r="M163">
        <v>14</v>
      </c>
      <c r="N163">
        <f>COUNTIF($I$2:$I$1128,I163)</f>
        <v>1</v>
      </c>
      <c r="O163">
        <f>COUNTIF($D$2:$D$1128,D163)</f>
        <v>5</v>
      </c>
      <c r="P163" t="str">
        <f t="shared" si="4"/>
        <v>OK</v>
      </c>
      <c r="Q163">
        <f>COUNTIF($I$2:$I$1128,D163)</f>
        <v>0</v>
      </c>
      <c r="R163">
        <f>IF(I163="","",COUNTIF($D$2:$D$1128,I163))</f>
        <v>1</v>
      </c>
      <c r="S163" t="str">
        <f t="shared" si="5"/>
        <v/>
      </c>
      <c r="T163" t="str">
        <f>IF(ISNUMBER(SEARCH("DOBLE GRADO",B163)),COUNTIF($I$2:$I$1128,D163),"")</f>
        <v/>
      </c>
    </row>
    <row r="164" spans="1:20">
      <c r="A164">
        <v>2033</v>
      </c>
      <c r="B164" t="s">
        <v>81</v>
      </c>
      <c r="C164">
        <v>3</v>
      </c>
      <c r="D164">
        <v>2033024</v>
      </c>
      <c r="E164" t="s">
        <v>98</v>
      </c>
      <c r="F164">
        <v>2114</v>
      </c>
      <c r="G164" t="s">
        <v>93</v>
      </c>
      <c r="H164">
        <v>3</v>
      </c>
      <c r="I164">
        <v>2114026</v>
      </c>
      <c r="J164" t="s">
        <v>98</v>
      </c>
      <c r="K164">
        <v>18</v>
      </c>
      <c r="L164">
        <v>3</v>
      </c>
      <c r="M164">
        <v>15</v>
      </c>
      <c r="N164">
        <f>COUNTIF($I$2:$I$1128,I164)</f>
        <v>1</v>
      </c>
      <c r="O164">
        <f>COUNTIF($D$2:$D$1128,D164)</f>
        <v>5</v>
      </c>
      <c r="P164" t="str">
        <f t="shared" si="4"/>
        <v>OK</v>
      </c>
      <c r="Q164">
        <f>COUNTIF($I$2:$I$1128,D164)</f>
        <v>0</v>
      </c>
      <c r="R164">
        <f>IF(I164="","",COUNTIF($D$2:$D$1128,I164))</f>
        <v>1</v>
      </c>
      <c r="S164" t="str">
        <f t="shared" si="5"/>
        <v/>
      </c>
      <c r="T164" t="str">
        <f>IF(ISNUMBER(SEARCH("DOBLE GRADO",B164)),COUNTIF($I$2:$I$1128,D164),"")</f>
        <v/>
      </c>
    </row>
    <row r="165" spans="1:20">
      <c r="A165">
        <v>2033</v>
      </c>
      <c r="B165" t="s">
        <v>81</v>
      </c>
      <c r="C165">
        <v>3</v>
      </c>
      <c r="D165">
        <v>2033024</v>
      </c>
      <c r="E165" t="s">
        <v>98</v>
      </c>
      <c r="F165">
        <v>2315</v>
      </c>
      <c r="G165" t="s">
        <v>91</v>
      </c>
      <c r="H165">
        <v>4</v>
      </c>
      <c r="I165">
        <v>2315036</v>
      </c>
      <c r="J165" t="s">
        <v>98</v>
      </c>
      <c r="K165">
        <v>11</v>
      </c>
      <c r="L165">
        <v>3</v>
      </c>
      <c r="M165">
        <v>8</v>
      </c>
      <c r="N165">
        <f>COUNTIF($I$2:$I$1128,I165)</f>
        <v>1</v>
      </c>
      <c r="O165">
        <f>COUNTIF($D$2:$D$1128,D165)</f>
        <v>5</v>
      </c>
      <c r="P165" t="str">
        <f t="shared" si="4"/>
        <v>OK</v>
      </c>
      <c r="Q165">
        <f>COUNTIF($I$2:$I$1128,D165)</f>
        <v>0</v>
      </c>
      <c r="R165">
        <f>IF(I165="","",COUNTIF($D$2:$D$1128,I165))</f>
        <v>1</v>
      </c>
      <c r="S165" t="str">
        <f t="shared" si="5"/>
        <v/>
      </c>
      <c r="T165" t="str">
        <f>IF(ISNUMBER(SEARCH("DOBLE GRADO",B165)),COUNTIF($I$2:$I$1128,D165),"")</f>
        <v/>
      </c>
    </row>
    <row r="166" spans="1:20">
      <c r="A166">
        <v>2033</v>
      </c>
      <c r="B166" t="s">
        <v>81</v>
      </c>
      <c r="C166">
        <v>3</v>
      </c>
      <c r="D166">
        <v>2033024</v>
      </c>
      <c r="E166" t="s">
        <v>98</v>
      </c>
      <c r="K166">
        <v>62</v>
      </c>
      <c r="L166">
        <v>5</v>
      </c>
      <c r="M166">
        <v>57</v>
      </c>
      <c r="N166">
        <f>COUNTIF($I$2:$I$1128,I166)</f>
        <v>0</v>
      </c>
      <c r="O166">
        <f>COUNTIF($D$2:$D$1128,D166)</f>
        <v>5</v>
      </c>
      <c r="P166" t="str">
        <f t="shared" si="4"/>
        <v>OK</v>
      </c>
      <c r="Q166">
        <f>COUNTIF($I$2:$I$1128,D166)</f>
        <v>0</v>
      </c>
      <c r="R166" t="str">
        <f>IF(I166="","",COUNTIF($D$2:$D$1128,I166))</f>
        <v/>
      </c>
      <c r="S166" t="str">
        <f t="shared" si="5"/>
        <v/>
      </c>
      <c r="T166" t="str">
        <f>IF(ISNUMBER(SEARCH("DOBLE GRADO",B166)),COUNTIF($I$2:$I$1128,D166),"")</f>
        <v/>
      </c>
    </row>
    <row r="167" spans="1:20">
      <c r="A167">
        <v>2033</v>
      </c>
      <c r="B167" t="s">
        <v>81</v>
      </c>
      <c r="C167">
        <v>3</v>
      </c>
      <c r="D167">
        <v>2033025</v>
      </c>
      <c r="E167" t="s">
        <v>66</v>
      </c>
      <c r="F167">
        <v>2097</v>
      </c>
      <c r="G167" t="s">
        <v>88</v>
      </c>
      <c r="H167">
        <v>4</v>
      </c>
      <c r="I167">
        <v>2097041</v>
      </c>
      <c r="J167" t="s">
        <v>66</v>
      </c>
      <c r="K167">
        <v>15</v>
      </c>
      <c r="L167">
        <v>5</v>
      </c>
      <c r="M167">
        <v>10</v>
      </c>
      <c r="N167">
        <f>COUNTIF($I$2:$I$1128,I167)</f>
        <v>1</v>
      </c>
      <c r="O167">
        <f>COUNTIF($D$2:$D$1128,D167)</f>
        <v>3</v>
      </c>
      <c r="P167" t="str">
        <f t="shared" si="4"/>
        <v>OK</v>
      </c>
      <c r="Q167">
        <f>COUNTIF($I$2:$I$1128,D167)</f>
        <v>0</v>
      </c>
      <c r="R167">
        <f>IF(I167="","",COUNTIF($D$2:$D$1128,I167))</f>
        <v>1</v>
      </c>
      <c r="S167" t="str">
        <f t="shared" si="5"/>
        <v/>
      </c>
      <c r="T167" t="str">
        <f>IF(ISNUMBER(SEARCH("DOBLE GRADO",B167)),COUNTIF($I$2:$I$1128,D167),"")</f>
        <v/>
      </c>
    </row>
    <row r="168" spans="1:20">
      <c r="A168">
        <v>2033</v>
      </c>
      <c r="B168" t="s">
        <v>81</v>
      </c>
      <c r="C168">
        <v>3</v>
      </c>
      <c r="D168">
        <v>2033025</v>
      </c>
      <c r="E168" t="s">
        <v>66</v>
      </c>
      <c r="F168">
        <v>2315</v>
      </c>
      <c r="G168" t="s">
        <v>91</v>
      </c>
      <c r="H168">
        <v>3</v>
      </c>
      <c r="I168">
        <v>2315025</v>
      </c>
      <c r="J168" t="s">
        <v>66</v>
      </c>
      <c r="K168">
        <v>4</v>
      </c>
      <c r="L168">
        <v>0</v>
      </c>
      <c r="M168">
        <v>4</v>
      </c>
      <c r="N168">
        <f>COUNTIF($I$2:$I$1128,I168)</f>
        <v>1</v>
      </c>
      <c r="O168">
        <f>COUNTIF($D$2:$D$1128,D168)</f>
        <v>3</v>
      </c>
      <c r="P168" t="str">
        <f t="shared" ref="P168:P231" si="6">IF(I168=D168,1,"OK")</f>
        <v>OK</v>
      </c>
      <c r="Q168">
        <f>COUNTIF($I$2:$I$1128,D168)</f>
        <v>0</v>
      </c>
      <c r="R168">
        <f>IF(I168="","",COUNTIF($D$2:$D$1128,I168))</f>
        <v>1</v>
      </c>
      <c r="S168" t="str">
        <f t="shared" ref="S168:S231" si="7">IF(G168="","",IF(ISNUMBER(SEARCH("DOBLE GRADO",G168)),"","1"))</f>
        <v/>
      </c>
      <c r="T168" t="str">
        <f>IF(ISNUMBER(SEARCH("DOBLE GRADO",B168)),COUNTIF($I$2:$I$1128,D168),"")</f>
        <v/>
      </c>
    </row>
    <row r="169" spans="1:20">
      <c r="A169">
        <v>2033</v>
      </c>
      <c r="B169" t="s">
        <v>81</v>
      </c>
      <c r="C169">
        <v>3</v>
      </c>
      <c r="D169">
        <v>2033025</v>
      </c>
      <c r="E169" t="s">
        <v>66</v>
      </c>
      <c r="K169">
        <v>37</v>
      </c>
      <c r="L169">
        <v>5</v>
      </c>
      <c r="M169">
        <v>32</v>
      </c>
      <c r="N169">
        <f>COUNTIF($I$2:$I$1128,I169)</f>
        <v>0</v>
      </c>
      <c r="O169">
        <f>COUNTIF($D$2:$D$1128,D169)</f>
        <v>3</v>
      </c>
      <c r="P169" t="str">
        <f t="shared" si="6"/>
        <v>OK</v>
      </c>
      <c r="Q169">
        <f>COUNTIF($I$2:$I$1128,D169)</f>
        <v>0</v>
      </c>
      <c r="R169" t="str">
        <f>IF(I169="","",COUNTIF($D$2:$D$1128,I169))</f>
        <v/>
      </c>
      <c r="S169" t="str">
        <f t="shared" si="7"/>
        <v/>
      </c>
      <c r="T169" t="str">
        <f>IF(ISNUMBER(SEARCH("DOBLE GRADO",B169)),COUNTIF($I$2:$I$1128,D169),"")</f>
        <v/>
      </c>
    </row>
    <row r="170" spans="1:20">
      <c r="A170">
        <v>2033</v>
      </c>
      <c r="B170" t="s">
        <v>81</v>
      </c>
      <c r="C170">
        <v>3</v>
      </c>
      <c r="D170">
        <v>2033026</v>
      </c>
      <c r="E170" t="s">
        <v>99</v>
      </c>
      <c r="F170">
        <v>2097</v>
      </c>
      <c r="G170" t="s">
        <v>88</v>
      </c>
      <c r="H170">
        <v>4</v>
      </c>
      <c r="I170">
        <v>2097014</v>
      </c>
      <c r="J170" t="s">
        <v>99</v>
      </c>
      <c r="K170">
        <v>12</v>
      </c>
      <c r="L170">
        <v>3</v>
      </c>
      <c r="M170">
        <v>9</v>
      </c>
      <c r="N170">
        <f>COUNTIF($I$2:$I$1128,I170)</f>
        <v>1</v>
      </c>
      <c r="O170">
        <f>COUNTIF($D$2:$D$1128,D170)</f>
        <v>4</v>
      </c>
      <c r="P170" t="str">
        <f t="shared" si="6"/>
        <v>OK</v>
      </c>
      <c r="Q170">
        <f>COUNTIF($I$2:$I$1128,D170)</f>
        <v>0</v>
      </c>
      <c r="R170">
        <f>IF(I170="","",COUNTIF($D$2:$D$1128,I170))</f>
        <v>1</v>
      </c>
      <c r="S170" t="str">
        <f t="shared" si="7"/>
        <v/>
      </c>
      <c r="T170" t="str">
        <f>IF(ISNUMBER(SEARCH("DOBLE GRADO",B170)),COUNTIF($I$2:$I$1128,D170),"")</f>
        <v/>
      </c>
    </row>
    <row r="171" spans="1:20">
      <c r="A171">
        <v>2033</v>
      </c>
      <c r="B171" t="s">
        <v>81</v>
      </c>
      <c r="C171">
        <v>3</v>
      </c>
      <c r="D171">
        <v>2033026</v>
      </c>
      <c r="E171" t="s">
        <v>99</v>
      </c>
      <c r="F171">
        <v>2114</v>
      </c>
      <c r="G171" t="s">
        <v>93</v>
      </c>
      <c r="H171">
        <v>4</v>
      </c>
      <c r="I171">
        <v>2114038</v>
      </c>
      <c r="J171" t="s">
        <v>99</v>
      </c>
      <c r="K171">
        <v>13</v>
      </c>
      <c r="L171">
        <v>3</v>
      </c>
      <c r="M171">
        <v>10</v>
      </c>
      <c r="N171">
        <f>COUNTIF($I$2:$I$1128,I171)</f>
        <v>1</v>
      </c>
      <c r="O171">
        <f>COUNTIF($D$2:$D$1128,D171)</f>
        <v>4</v>
      </c>
      <c r="P171" t="str">
        <f t="shared" si="6"/>
        <v>OK</v>
      </c>
      <c r="Q171">
        <f>COUNTIF($I$2:$I$1128,D171)</f>
        <v>0</v>
      </c>
      <c r="R171">
        <f>IF(I171="","",COUNTIF($D$2:$D$1128,I171))</f>
        <v>1</v>
      </c>
      <c r="S171" t="str">
        <f t="shared" si="7"/>
        <v/>
      </c>
      <c r="T171" t="str">
        <f>IF(ISNUMBER(SEARCH("DOBLE GRADO",B171)),COUNTIF($I$2:$I$1128,D171),"")</f>
        <v/>
      </c>
    </row>
    <row r="172" spans="1:20">
      <c r="A172">
        <v>2033</v>
      </c>
      <c r="B172" t="s">
        <v>81</v>
      </c>
      <c r="C172">
        <v>3</v>
      </c>
      <c r="D172">
        <v>2033026</v>
      </c>
      <c r="E172" t="s">
        <v>99</v>
      </c>
      <c r="F172">
        <v>2315</v>
      </c>
      <c r="G172" t="s">
        <v>91</v>
      </c>
      <c r="H172">
        <v>4</v>
      </c>
      <c r="I172">
        <v>2315043</v>
      </c>
      <c r="J172" t="s">
        <v>99</v>
      </c>
      <c r="K172">
        <v>12</v>
      </c>
      <c r="L172">
        <v>5</v>
      </c>
      <c r="M172">
        <v>7</v>
      </c>
      <c r="N172">
        <f>COUNTIF($I$2:$I$1128,I172)</f>
        <v>1</v>
      </c>
      <c r="O172">
        <f>COUNTIF($D$2:$D$1128,D172)</f>
        <v>4</v>
      </c>
      <c r="P172" t="str">
        <f t="shared" si="6"/>
        <v>OK</v>
      </c>
      <c r="Q172">
        <f>COUNTIF($I$2:$I$1128,D172)</f>
        <v>0</v>
      </c>
      <c r="R172">
        <f>IF(I172="","",COUNTIF($D$2:$D$1128,I172))</f>
        <v>1</v>
      </c>
      <c r="S172" t="str">
        <f t="shared" si="7"/>
        <v/>
      </c>
      <c r="T172" t="str">
        <f>IF(ISNUMBER(SEARCH("DOBLE GRADO",B172)),COUNTIF($I$2:$I$1128,D172),"")</f>
        <v/>
      </c>
    </row>
    <row r="173" spans="1:20">
      <c r="A173">
        <v>2033</v>
      </c>
      <c r="B173" t="s">
        <v>81</v>
      </c>
      <c r="C173">
        <v>3</v>
      </c>
      <c r="D173">
        <v>2033026</v>
      </c>
      <c r="E173" t="s">
        <v>99</v>
      </c>
      <c r="K173">
        <v>24</v>
      </c>
      <c r="L173">
        <v>2</v>
      </c>
      <c r="M173">
        <v>22</v>
      </c>
      <c r="N173">
        <f>COUNTIF($I$2:$I$1128,I173)</f>
        <v>0</v>
      </c>
      <c r="O173">
        <f>COUNTIF($D$2:$D$1128,D173)</f>
        <v>4</v>
      </c>
      <c r="P173" t="str">
        <f t="shared" si="6"/>
        <v>OK</v>
      </c>
      <c r="Q173">
        <f>COUNTIF($I$2:$I$1128,D173)</f>
        <v>0</v>
      </c>
      <c r="R173" t="str">
        <f>IF(I173="","",COUNTIF($D$2:$D$1128,I173))</f>
        <v/>
      </c>
      <c r="S173" t="str">
        <f t="shared" si="7"/>
        <v/>
      </c>
      <c r="T173" t="str">
        <f>IF(ISNUMBER(SEARCH("DOBLE GRADO",B173)),COUNTIF($I$2:$I$1128,D173),"")</f>
        <v/>
      </c>
    </row>
    <row r="174" spans="1:20">
      <c r="A174">
        <v>2033</v>
      </c>
      <c r="B174" t="s">
        <v>81</v>
      </c>
      <c r="C174">
        <v>3</v>
      </c>
      <c r="D174">
        <v>2033027</v>
      </c>
      <c r="E174" t="s">
        <v>100</v>
      </c>
      <c r="F174">
        <v>2097</v>
      </c>
      <c r="G174" t="s">
        <v>88</v>
      </c>
      <c r="H174">
        <v>4</v>
      </c>
      <c r="I174">
        <v>2097048</v>
      </c>
      <c r="J174" t="s">
        <v>100</v>
      </c>
      <c r="K174">
        <v>10</v>
      </c>
      <c r="L174">
        <v>2</v>
      </c>
      <c r="M174">
        <v>8</v>
      </c>
      <c r="N174">
        <f>COUNTIF($I$2:$I$1128,I174)</f>
        <v>1</v>
      </c>
      <c r="O174">
        <f>COUNTIF($D$2:$D$1128,D174)</f>
        <v>4</v>
      </c>
      <c r="P174" t="str">
        <f t="shared" si="6"/>
        <v>OK</v>
      </c>
      <c r="Q174">
        <f>COUNTIF($I$2:$I$1128,D174)</f>
        <v>0</v>
      </c>
      <c r="R174">
        <f>IF(I174="","",COUNTIF($D$2:$D$1128,I174))</f>
        <v>1</v>
      </c>
      <c r="S174" t="str">
        <f t="shared" si="7"/>
        <v/>
      </c>
      <c r="T174" t="str">
        <f>IF(ISNUMBER(SEARCH("DOBLE GRADO",B174)),COUNTIF($I$2:$I$1128,D174),"")</f>
        <v/>
      </c>
    </row>
    <row r="175" spans="1:20">
      <c r="A175">
        <v>2033</v>
      </c>
      <c r="B175" t="s">
        <v>81</v>
      </c>
      <c r="C175">
        <v>3</v>
      </c>
      <c r="D175">
        <v>2033027</v>
      </c>
      <c r="E175" t="s">
        <v>100</v>
      </c>
      <c r="F175">
        <v>2113</v>
      </c>
      <c r="G175" t="s">
        <v>51</v>
      </c>
      <c r="H175">
        <v>3</v>
      </c>
      <c r="I175">
        <v>2113032</v>
      </c>
      <c r="J175" t="s">
        <v>100</v>
      </c>
      <c r="K175">
        <v>16</v>
      </c>
      <c r="L175">
        <v>1</v>
      </c>
      <c r="M175">
        <v>15</v>
      </c>
      <c r="N175">
        <f>COUNTIF($I$2:$I$1128,I175)</f>
        <v>1</v>
      </c>
      <c r="O175">
        <f>COUNTIF($D$2:$D$1128,D175)</f>
        <v>4</v>
      </c>
      <c r="P175" t="str">
        <f t="shared" si="6"/>
        <v>OK</v>
      </c>
      <c r="Q175">
        <f>COUNTIF($I$2:$I$1128,D175)</f>
        <v>0</v>
      </c>
      <c r="R175">
        <f>IF(I175="","",COUNTIF($D$2:$D$1128,I175))</f>
        <v>1</v>
      </c>
      <c r="S175" t="str">
        <f t="shared" si="7"/>
        <v/>
      </c>
      <c r="T175" t="str">
        <f>IF(ISNUMBER(SEARCH("DOBLE GRADO",B175)),COUNTIF($I$2:$I$1128,D175),"")</f>
        <v/>
      </c>
    </row>
    <row r="176" spans="1:20">
      <c r="A176">
        <v>2033</v>
      </c>
      <c r="B176" t="s">
        <v>81</v>
      </c>
      <c r="C176">
        <v>3</v>
      </c>
      <c r="D176">
        <v>2033027</v>
      </c>
      <c r="E176" t="s">
        <v>100</v>
      </c>
      <c r="F176">
        <v>2315</v>
      </c>
      <c r="G176" t="s">
        <v>91</v>
      </c>
      <c r="H176">
        <v>4</v>
      </c>
      <c r="I176">
        <v>2315041</v>
      </c>
      <c r="J176" t="s">
        <v>100</v>
      </c>
      <c r="K176">
        <v>9</v>
      </c>
      <c r="L176">
        <v>4</v>
      </c>
      <c r="M176">
        <v>5</v>
      </c>
      <c r="N176">
        <f>COUNTIF($I$2:$I$1128,I176)</f>
        <v>1</v>
      </c>
      <c r="O176">
        <f>COUNTIF($D$2:$D$1128,D176)</f>
        <v>4</v>
      </c>
      <c r="P176" t="str">
        <f t="shared" si="6"/>
        <v>OK</v>
      </c>
      <c r="Q176">
        <f>COUNTIF($I$2:$I$1128,D176)</f>
        <v>0</v>
      </c>
      <c r="R176">
        <f>IF(I176="","",COUNTIF($D$2:$D$1128,I176))</f>
        <v>1</v>
      </c>
      <c r="S176" t="str">
        <f t="shared" si="7"/>
        <v/>
      </c>
      <c r="T176" t="str">
        <f>IF(ISNUMBER(SEARCH("DOBLE GRADO",B176)),COUNTIF($I$2:$I$1128,D176),"")</f>
        <v/>
      </c>
    </row>
    <row r="177" spans="1:20">
      <c r="A177">
        <v>2033</v>
      </c>
      <c r="B177" t="s">
        <v>81</v>
      </c>
      <c r="C177">
        <v>3</v>
      </c>
      <c r="D177">
        <v>2033027</v>
      </c>
      <c r="E177" t="s">
        <v>100</v>
      </c>
      <c r="K177">
        <v>27</v>
      </c>
      <c r="L177">
        <v>3</v>
      </c>
      <c r="M177">
        <v>24</v>
      </c>
      <c r="N177">
        <f>COUNTIF($I$2:$I$1128,I177)</f>
        <v>0</v>
      </c>
      <c r="O177">
        <f>COUNTIF($D$2:$D$1128,D177)</f>
        <v>4</v>
      </c>
      <c r="P177" t="str">
        <f t="shared" si="6"/>
        <v>OK</v>
      </c>
      <c r="Q177">
        <f>COUNTIF($I$2:$I$1128,D177)</f>
        <v>0</v>
      </c>
      <c r="R177" t="str">
        <f>IF(I177="","",COUNTIF($D$2:$D$1128,I177))</f>
        <v/>
      </c>
      <c r="S177" t="str">
        <f t="shared" si="7"/>
        <v/>
      </c>
      <c r="T177" t="str">
        <f>IF(ISNUMBER(SEARCH("DOBLE GRADO",B177)),COUNTIF($I$2:$I$1128,D177),"")</f>
        <v/>
      </c>
    </row>
    <row r="178" spans="1:20">
      <c r="A178">
        <v>2033</v>
      </c>
      <c r="B178" t="s">
        <v>81</v>
      </c>
      <c r="C178">
        <v>3</v>
      </c>
      <c r="D178">
        <v>2033028</v>
      </c>
      <c r="E178" t="s">
        <v>101</v>
      </c>
      <c r="F178">
        <v>2097</v>
      </c>
      <c r="G178" t="s">
        <v>88</v>
      </c>
      <c r="H178">
        <v>4</v>
      </c>
      <c r="I178">
        <v>2097049</v>
      </c>
      <c r="J178" t="s">
        <v>101</v>
      </c>
      <c r="K178">
        <v>12</v>
      </c>
      <c r="L178">
        <v>3</v>
      </c>
      <c r="M178">
        <v>9</v>
      </c>
      <c r="N178">
        <f>COUNTIF($I$2:$I$1128,I178)</f>
        <v>1</v>
      </c>
      <c r="O178">
        <f>COUNTIF($D$2:$D$1128,D178)</f>
        <v>4</v>
      </c>
      <c r="P178" t="str">
        <f t="shared" si="6"/>
        <v>OK</v>
      </c>
      <c r="Q178">
        <f>COUNTIF($I$2:$I$1128,D178)</f>
        <v>0</v>
      </c>
      <c r="R178">
        <f>IF(I178="","",COUNTIF($D$2:$D$1128,I178))</f>
        <v>1</v>
      </c>
      <c r="S178" t="str">
        <f t="shared" si="7"/>
        <v/>
      </c>
      <c r="T178" t="str">
        <f>IF(ISNUMBER(SEARCH("DOBLE GRADO",B178)),COUNTIF($I$2:$I$1128,D178),"")</f>
        <v/>
      </c>
    </row>
    <row r="179" spans="1:20">
      <c r="A179">
        <v>2033</v>
      </c>
      <c r="B179" t="s">
        <v>81</v>
      </c>
      <c r="C179">
        <v>3</v>
      </c>
      <c r="D179">
        <v>2033028</v>
      </c>
      <c r="E179" t="s">
        <v>101</v>
      </c>
      <c r="F179">
        <v>2114</v>
      </c>
      <c r="G179" t="s">
        <v>93</v>
      </c>
      <c r="H179">
        <v>3</v>
      </c>
      <c r="I179">
        <v>2114032</v>
      </c>
      <c r="J179" t="s">
        <v>101</v>
      </c>
      <c r="K179">
        <v>19</v>
      </c>
      <c r="L179">
        <v>2</v>
      </c>
      <c r="M179">
        <v>17</v>
      </c>
      <c r="N179">
        <f>COUNTIF($I$2:$I$1128,I179)</f>
        <v>1</v>
      </c>
      <c r="O179">
        <f>COUNTIF($D$2:$D$1128,D179)</f>
        <v>4</v>
      </c>
      <c r="P179" t="str">
        <f t="shared" si="6"/>
        <v>OK</v>
      </c>
      <c r="Q179">
        <f>COUNTIF($I$2:$I$1128,D179)</f>
        <v>0</v>
      </c>
      <c r="R179">
        <f>IF(I179="","",COUNTIF($D$2:$D$1128,I179))</f>
        <v>1</v>
      </c>
      <c r="S179" t="str">
        <f t="shared" si="7"/>
        <v/>
      </c>
      <c r="T179" t="str">
        <f>IF(ISNUMBER(SEARCH("DOBLE GRADO",B179)),COUNTIF($I$2:$I$1128,D179),"")</f>
        <v/>
      </c>
    </row>
    <row r="180" spans="1:20">
      <c r="A180">
        <v>2033</v>
      </c>
      <c r="B180" t="s">
        <v>81</v>
      </c>
      <c r="C180">
        <v>3</v>
      </c>
      <c r="D180">
        <v>2033028</v>
      </c>
      <c r="E180" t="s">
        <v>101</v>
      </c>
      <c r="F180">
        <v>2315</v>
      </c>
      <c r="G180" t="s">
        <v>91</v>
      </c>
      <c r="H180">
        <v>3</v>
      </c>
      <c r="I180">
        <v>2315032</v>
      </c>
      <c r="J180" t="s">
        <v>101</v>
      </c>
      <c r="K180">
        <v>5</v>
      </c>
      <c r="L180">
        <v>1</v>
      </c>
      <c r="M180">
        <v>4</v>
      </c>
      <c r="N180">
        <f>COUNTIF($I$2:$I$1128,I180)</f>
        <v>1</v>
      </c>
      <c r="O180">
        <f>COUNTIF($D$2:$D$1128,D180)</f>
        <v>4</v>
      </c>
      <c r="P180" t="str">
        <f t="shared" si="6"/>
        <v>OK</v>
      </c>
      <c r="Q180">
        <f>COUNTIF($I$2:$I$1128,D180)</f>
        <v>0</v>
      </c>
      <c r="R180">
        <f>IF(I180="","",COUNTIF($D$2:$D$1128,I180))</f>
        <v>1</v>
      </c>
      <c r="S180" t="str">
        <f t="shared" si="7"/>
        <v/>
      </c>
      <c r="T180" t="str">
        <f>IF(ISNUMBER(SEARCH("DOBLE GRADO",B180)),COUNTIF($I$2:$I$1128,D180),"")</f>
        <v/>
      </c>
    </row>
    <row r="181" spans="1:20">
      <c r="A181">
        <v>2033</v>
      </c>
      <c r="B181" t="s">
        <v>81</v>
      </c>
      <c r="C181">
        <v>3</v>
      </c>
      <c r="D181">
        <v>2033028</v>
      </c>
      <c r="E181" t="s">
        <v>101</v>
      </c>
      <c r="K181">
        <v>36</v>
      </c>
      <c r="L181">
        <v>3</v>
      </c>
      <c r="M181">
        <v>33</v>
      </c>
      <c r="N181">
        <f>COUNTIF($I$2:$I$1128,I181)</f>
        <v>0</v>
      </c>
      <c r="O181">
        <f>COUNTIF($D$2:$D$1128,D181)</f>
        <v>4</v>
      </c>
      <c r="P181" t="str">
        <f t="shared" si="6"/>
        <v>OK</v>
      </c>
      <c r="Q181">
        <f>COUNTIF($I$2:$I$1128,D181)</f>
        <v>0</v>
      </c>
      <c r="R181" t="str">
        <f>IF(I181="","",COUNTIF($D$2:$D$1128,I181))</f>
        <v/>
      </c>
      <c r="S181" t="str">
        <f t="shared" si="7"/>
        <v/>
      </c>
      <c r="T181" t="str">
        <f>IF(ISNUMBER(SEARCH("DOBLE GRADO",B181)),COUNTIF($I$2:$I$1128,D181),"")</f>
        <v/>
      </c>
    </row>
    <row r="182" spans="1:20">
      <c r="A182">
        <v>2033</v>
      </c>
      <c r="B182" t="s">
        <v>81</v>
      </c>
      <c r="C182">
        <v>3</v>
      </c>
      <c r="D182">
        <v>2033029</v>
      </c>
      <c r="E182" t="s">
        <v>102</v>
      </c>
      <c r="F182">
        <v>2097</v>
      </c>
      <c r="G182" t="s">
        <v>88</v>
      </c>
      <c r="H182">
        <v>4</v>
      </c>
      <c r="I182">
        <v>2097050</v>
      </c>
      <c r="J182" t="s">
        <v>102</v>
      </c>
      <c r="K182">
        <v>14</v>
      </c>
      <c r="L182">
        <v>4</v>
      </c>
      <c r="M182">
        <v>10</v>
      </c>
      <c r="N182">
        <f>COUNTIF($I$2:$I$1128,I182)</f>
        <v>1</v>
      </c>
      <c r="O182">
        <f>COUNTIF($D$2:$D$1128,D182)</f>
        <v>5</v>
      </c>
      <c r="P182" t="str">
        <f t="shared" si="6"/>
        <v>OK</v>
      </c>
      <c r="Q182">
        <f>COUNTIF($I$2:$I$1128,D182)</f>
        <v>0</v>
      </c>
      <c r="R182">
        <f>IF(I182="","",COUNTIF($D$2:$D$1128,I182))</f>
        <v>1</v>
      </c>
      <c r="S182" t="str">
        <f t="shared" si="7"/>
        <v/>
      </c>
      <c r="T182" t="str">
        <f>IF(ISNUMBER(SEARCH("DOBLE GRADO",B182)),COUNTIF($I$2:$I$1128,D182),"")</f>
        <v/>
      </c>
    </row>
    <row r="183" spans="1:20">
      <c r="A183">
        <v>2033</v>
      </c>
      <c r="B183" t="s">
        <v>81</v>
      </c>
      <c r="C183">
        <v>3</v>
      </c>
      <c r="D183">
        <v>2033029</v>
      </c>
      <c r="E183" t="s">
        <v>102</v>
      </c>
      <c r="F183">
        <v>2113</v>
      </c>
      <c r="G183" t="s">
        <v>51</v>
      </c>
      <c r="H183">
        <v>3</v>
      </c>
      <c r="I183">
        <v>2113031</v>
      </c>
      <c r="J183" t="s">
        <v>102</v>
      </c>
      <c r="K183">
        <v>10</v>
      </c>
      <c r="L183">
        <v>1</v>
      </c>
      <c r="M183">
        <v>9</v>
      </c>
      <c r="N183">
        <f>COUNTIF($I$2:$I$1128,I183)</f>
        <v>1</v>
      </c>
      <c r="O183">
        <f>COUNTIF($D$2:$D$1128,D183)</f>
        <v>5</v>
      </c>
      <c r="P183" t="str">
        <f t="shared" si="6"/>
        <v>OK</v>
      </c>
      <c r="Q183">
        <f>COUNTIF($I$2:$I$1128,D183)</f>
        <v>0</v>
      </c>
      <c r="R183">
        <f>IF(I183="","",COUNTIF($D$2:$D$1128,I183))</f>
        <v>1</v>
      </c>
      <c r="S183" t="str">
        <f t="shared" si="7"/>
        <v/>
      </c>
      <c r="T183" t="str">
        <f>IF(ISNUMBER(SEARCH("DOBLE GRADO",B183)),COUNTIF($I$2:$I$1128,D183),"")</f>
        <v/>
      </c>
    </row>
    <row r="184" spans="1:20">
      <c r="A184">
        <v>2033</v>
      </c>
      <c r="B184" t="s">
        <v>81</v>
      </c>
      <c r="C184">
        <v>3</v>
      </c>
      <c r="D184">
        <v>2033029</v>
      </c>
      <c r="E184" t="s">
        <v>102</v>
      </c>
      <c r="F184">
        <v>2114</v>
      </c>
      <c r="G184" t="s">
        <v>93</v>
      </c>
      <c r="H184">
        <v>3</v>
      </c>
      <c r="I184">
        <v>2114033</v>
      </c>
      <c r="J184" t="s">
        <v>102</v>
      </c>
      <c r="K184">
        <v>17</v>
      </c>
      <c r="L184">
        <v>1</v>
      </c>
      <c r="M184">
        <v>16</v>
      </c>
      <c r="N184">
        <f>COUNTIF($I$2:$I$1128,I184)</f>
        <v>1</v>
      </c>
      <c r="O184">
        <f>COUNTIF($D$2:$D$1128,D184)</f>
        <v>5</v>
      </c>
      <c r="P184" t="str">
        <f t="shared" si="6"/>
        <v>OK</v>
      </c>
      <c r="Q184">
        <f>COUNTIF($I$2:$I$1128,D184)</f>
        <v>0</v>
      </c>
      <c r="R184">
        <f>IF(I184="","",COUNTIF($D$2:$D$1128,I184))</f>
        <v>1</v>
      </c>
      <c r="S184" t="str">
        <f t="shared" si="7"/>
        <v/>
      </c>
      <c r="T184" t="str">
        <f>IF(ISNUMBER(SEARCH("DOBLE GRADO",B184)),COUNTIF($I$2:$I$1128,D184),"")</f>
        <v/>
      </c>
    </row>
    <row r="185" spans="1:20">
      <c r="A185">
        <v>2033</v>
      </c>
      <c r="B185" t="s">
        <v>81</v>
      </c>
      <c r="C185">
        <v>3</v>
      </c>
      <c r="D185">
        <v>2033029</v>
      </c>
      <c r="E185" t="s">
        <v>102</v>
      </c>
      <c r="F185">
        <v>2315</v>
      </c>
      <c r="G185" t="s">
        <v>91</v>
      </c>
      <c r="H185">
        <v>3</v>
      </c>
      <c r="I185">
        <v>2315033</v>
      </c>
      <c r="J185" t="s">
        <v>102</v>
      </c>
      <c r="K185">
        <v>5</v>
      </c>
      <c r="L185">
        <v>1</v>
      </c>
      <c r="M185">
        <v>4</v>
      </c>
      <c r="N185">
        <f>COUNTIF($I$2:$I$1128,I185)</f>
        <v>1</v>
      </c>
      <c r="O185">
        <f>COUNTIF($D$2:$D$1128,D185)</f>
        <v>5</v>
      </c>
      <c r="P185" t="str">
        <f t="shared" si="6"/>
        <v>OK</v>
      </c>
      <c r="Q185">
        <f>COUNTIF($I$2:$I$1128,D185)</f>
        <v>0</v>
      </c>
      <c r="R185">
        <f>IF(I185="","",COUNTIF($D$2:$D$1128,I185))</f>
        <v>1</v>
      </c>
      <c r="S185" t="str">
        <f t="shared" si="7"/>
        <v/>
      </c>
      <c r="T185" t="str">
        <f>IF(ISNUMBER(SEARCH("DOBLE GRADO",B185)),COUNTIF($I$2:$I$1128,D185),"")</f>
        <v/>
      </c>
    </row>
    <row r="186" spans="1:20">
      <c r="A186">
        <v>2033</v>
      </c>
      <c r="B186" t="s">
        <v>81</v>
      </c>
      <c r="C186">
        <v>3</v>
      </c>
      <c r="D186">
        <v>2033029</v>
      </c>
      <c r="E186" t="s">
        <v>102</v>
      </c>
      <c r="K186">
        <v>28</v>
      </c>
      <c r="L186">
        <v>3</v>
      </c>
      <c r="M186">
        <v>25</v>
      </c>
      <c r="N186">
        <f>COUNTIF($I$2:$I$1128,I186)</f>
        <v>0</v>
      </c>
      <c r="O186">
        <f>COUNTIF($D$2:$D$1128,D186)</f>
        <v>5</v>
      </c>
      <c r="P186" t="str">
        <f t="shared" si="6"/>
        <v>OK</v>
      </c>
      <c r="Q186">
        <f>COUNTIF($I$2:$I$1128,D186)</f>
        <v>0</v>
      </c>
      <c r="R186" t="str">
        <f>IF(I186="","",COUNTIF($D$2:$D$1128,I186))</f>
        <v/>
      </c>
      <c r="S186" t="str">
        <f t="shared" si="7"/>
        <v/>
      </c>
      <c r="T186" t="str">
        <f>IF(ISNUMBER(SEARCH("DOBLE GRADO",B186)),COUNTIF($I$2:$I$1128,D186),"")</f>
        <v/>
      </c>
    </row>
    <row r="187" spans="1:20">
      <c r="A187">
        <v>2033</v>
      </c>
      <c r="B187" t="s">
        <v>81</v>
      </c>
      <c r="C187">
        <v>3</v>
      </c>
      <c r="D187">
        <v>2033030</v>
      </c>
      <c r="E187" t="s">
        <v>103</v>
      </c>
      <c r="F187">
        <v>2097</v>
      </c>
      <c r="G187" t="s">
        <v>88</v>
      </c>
      <c r="H187">
        <v>4</v>
      </c>
      <c r="I187">
        <v>2097051</v>
      </c>
      <c r="J187" t="s">
        <v>103</v>
      </c>
      <c r="K187">
        <v>13</v>
      </c>
      <c r="L187">
        <v>2</v>
      </c>
      <c r="M187">
        <v>11</v>
      </c>
      <c r="N187">
        <f>COUNTIF($I$2:$I$1128,I187)</f>
        <v>1</v>
      </c>
      <c r="O187">
        <f>COUNTIF($D$2:$D$1128,D187)</f>
        <v>5</v>
      </c>
      <c r="P187" t="str">
        <f t="shared" si="6"/>
        <v>OK</v>
      </c>
      <c r="Q187">
        <f>COUNTIF($I$2:$I$1128,D187)</f>
        <v>0</v>
      </c>
      <c r="R187">
        <f>IF(I187="","",COUNTIF($D$2:$D$1128,I187))</f>
        <v>1</v>
      </c>
      <c r="S187" t="str">
        <f t="shared" si="7"/>
        <v/>
      </c>
      <c r="T187" t="str">
        <f>IF(ISNUMBER(SEARCH("DOBLE GRADO",B187)),COUNTIF($I$2:$I$1128,D187),"")</f>
        <v/>
      </c>
    </row>
    <row r="188" spans="1:20">
      <c r="A188">
        <v>2033</v>
      </c>
      <c r="B188" t="s">
        <v>81</v>
      </c>
      <c r="C188">
        <v>3</v>
      </c>
      <c r="D188">
        <v>2033030</v>
      </c>
      <c r="E188" t="s">
        <v>103</v>
      </c>
      <c r="F188">
        <v>2113</v>
      </c>
      <c r="G188" t="s">
        <v>51</v>
      </c>
      <c r="H188">
        <v>3</v>
      </c>
      <c r="I188">
        <v>2113030</v>
      </c>
      <c r="J188" t="s">
        <v>103</v>
      </c>
      <c r="K188">
        <v>16</v>
      </c>
      <c r="L188">
        <v>1</v>
      </c>
      <c r="M188">
        <v>15</v>
      </c>
      <c r="N188">
        <f>COUNTIF($I$2:$I$1128,I188)</f>
        <v>1</v>
      </c>
      <c r="O188">
        <f>COUNTIF($D$2:$D$1128,D188)</f>
        <v>5</v>
      </c>
      <c r="P188" t="str">
        <f t="shared" si="6"/>
        <v>OK</v>
      </c>
      <c r="Q188">
        <f>COUNTIF($I$2:$I$1128,D188)</f>
        <v>0</v>
      </c>
      <c r="R188">
        <f>IF(I188="","",COUNTIF($D$2:$D$1128,I188))</f>
        <v>1</v>
      </c>
      <c r="S188" t="str">
        <f t="shared" si="7"/>
        <v/>
      </c>
      <c r="T188" t="str">
        <f>IF(ISNUMBER(SEARCH("DOBLE GRADO",B188)),COUNTIF($I$2:$I$1128,D188),"")</f>
        <v/>
      </c>
    </row>
    <row r="189" spans="1:20">
      <c r="A189">
        <v>2033</v>
      </c>
      <c r="B189" t="s">
        <v>81</v>
      </c>
      <c r="C189">
        <v>3</v>
      </c>
      <c r="D189">
        <v>2033030</v>
      </c>
      <c r="E189" t="s">
        <v>103</v>
      </c>
      <c r="F189">
        <v>2114</v>
      </c>
      <c r="G189" t="s">
        <v>93</v>
      </c>
      <c r="H189">
        <v>3</v>
      </c>
      <c r="I189">
        <v>2114029</v>
      </c>
      <c r="J189" t="s">
        <v>103</v>
      </c>
      <c r="K189">
        <v>19</v>
      </c>
      <c r="L189">
        <v>2</v>
      </c>
      <c r="M189">
        <v>17</v>
      </c>
      <c r="N189">
        <f>COUNTIF($I$2:$I$1128,I189)</f>
        <v>1</v>
      </c>
      <c r="O189">
        <f>COUNTIF($D$2:$D$1128,D189)</f>
        <v>5</v>
      </c>
      <c r="P189" t="str">
        <f t="shared" si="6"/>
        <v>OK</v>
      </c>
      <c r="Q189">
        <f>COUNTIF($I$2:$I$1128,D189)</f>
        <v>0</v>
      </c>
      <c r="R189">
        <f>IF(I189="","",COUNTIF($D$2:$D$1128,I189))</f>
        <v>1</v>
      </c>
      <c r="S189" t="str">
        <f t="shared" si="7"/>
        <v/>
      </c>
      <c r="T189" t="str">
        <f>IF(ISNUMBER(SEARCH("DOBLE GRADO",B189)),COUNTIF($I$2:$I$1128,D189),"")</f>
        <v/>
      </c>
    </row>
    <row r="190" spans="1:20">
      <c r="A190">
        <v>2033</v>
      </c>
      <c r="B190" t="s">
        <v>81</v>
      </c>
      <c r="C190">
        <v>3</v>
      </c>
      <c r="D190">
        <v>2033030</v>
      </c>
      <c r="E190" t="s">
        <v>103</v>
      </c>
      <c r="F190">
        <v>2315</v>
      </c>
      <c r="G190" t="s">
        <v>91</v>
      </c>
      <c r="H190">
        <v>4</v>
      </c>
      <c r="I190">
        <v>2315042</v>
      </c>
      <c r="J190" t="s">
        <v>103</v>
      </c>
      <c r="K190">
        <v>11</v>
      </c>
      <c r="L190">
        <v>4</v>
      </c>
      <c r="M190">
        <v>7</v>
      </c>
      <c r="N190">
        <f>COUNTIF($I$2:$I$1128,I190)</f>
        <v>1</v>
      </c>
      <c r="O190">
        <f>COUNTIF($D$2:$D$1128,D190)</f>
        <v>5</v>
      </c>
      <c r="P190" t="str">
        <f t="shared" si="6"/>
        <v>OK</v>
      </c>
      <c r="Q190">
        <f>COUNTIF($I$2:$I$1128,D190)</f>
        <v>0</v>
      </c>
      <c r="R190">
        <f>IF(I190="","",COUNTIF($D$2:$D$1128,I190))</f>
        <v>1</v>
      </c>
      <c r="S190" t="str">
        <f t="shared" si="7"/>
        <v/>
      </c>
      <c r="T190" t="str">
        <f>IF(ISNUMBER(SEARCH("DOBLE GRADO",B190)),COUNTIF($I$2:$I$1128,D190),"")</f>
        <v/>
      </c>
    </row>
    <row r="191" spans="1:20">
      <c r="A191">
        <v>2033</v>
      </c>
      <c r="B191" t="s">
        <v>81</v>
      </c>
      <c r="C191">
        <v>3</v>
      </c>
      <c r="D191">
        <v>2033030</v>
      </c>
      <c r="E191" t="s">
        <v>103</v>
      </c>
      <c r="K191">
        <v>36</v>
      </c>
      <c r="L191">
        <v>3</v>
      </c>
      <c r="M191">
        <v>33</v>
      </c>
      <c r="N191">
        <f>COUNTIF($I$2:$I$1128,I191)</f>
        <v>0</v>
      </c>
      <c r="O191">
        <f>COUNTIF($D$2:$D$1128,D191)</f>
        <v>5</v>
      </c>
      <c r="P191" t="str">
        <f t="shared" si="6"/>
        <v>OK</v>
      </c>
      <c r="Q191">
        <f>COUNTIF($I$2:$I$1128,D191)</f>
        <v>0</v>
      </c>
      <c r="R191" t="str">
        <f>IF(I191="","",COUNTIF($D$2:$D$1128,I191))</f>
        <v/>
      </c>
      <c r="S191" t="str">
        <f t="shared" si="7"/>
        <v/>
      </c>
      <c r="T191" t="str">
        <f>IF(ISNUMBER(SEARCH("DOBLE GRADO",B191)),COUNTIF($I$2:$I$1128,D191),"")</f>
        <v/>
      </c>
    </row>
    <row r="192" spans="1:20">
      <c r="A192">
        <v>2033</v>
      </c>
      <c r="B192" t="s">
        <v>81</v>
      </c>
      <c r="C192">
        <v>4</v>
      </c>
      <c r="D192">
        <v>2033031</v>
      </c>
      <c r="E192" t="s">
        <v>104</v>
      </c>
      <c r="F192">
        <v>2114</v>
      </c>
      <c r="G192" t="s">
        <v>93</v>
      </c>
      <c r="H192">
        <v>3</v>
      </c>
      <c r="I192">
        <v>2114046</v>
      </c>
      <c r="J192" t="s">
        <v>104</v>
      </c>
      <c r="K192">
        <v>3</v>
      </c>
      <c r="L192">
        <v>1</v>
      </c>
      <c r="M192">
        <v>2</v>
      </c>
      <c r="N192">
        <f>COUNTIF($I$2:$I$1128,I192)</f>
        <v>1</v>
      </c>
      <c r="O192">
        <f>COUNTIF($D$2:$D$1128,D192)</f>
        <v>2</v>
      </c>
      <c r="P192" t="str">
        <f t="shared" si="6"/>
        <v>OK</v>
      </c>
      <c r="Q192">
        <f>COUNTIF($I$2:$I$1128,D192)</f>
        <v>0</v>
      </c>
      <c r="R192">
        <f>IF(I192="","",COUNTIF($D$2:$D$1128,I192))</f>
        <v>1</v>
      </c>
      <c r="S192" t="str">
        <f t="shared" si="7"/>
        <v/>
      </c>
      <c r="T192" t="str">
        <f>IF(ISNUMBER(SEARCH("DOBLE GRADO",B192)),COUNTIF($I$2:$I$1128,D192),"")</f>
        <v/>
      </c>
    </row>
    <row r="193" spans="1:20">
      <c r="A193">
        <v>2033</v>
      </c>
      <c r="B193" t="s">
        <v>81</v>
      </c>
      <c r="C193">
        <v>4</v>
      </c>
      <c r="D193">
        <v>2033031</v>
      </c>
      <c r="E193" t="s">
        <v>104</v>
      </c>
      <c r="K193">
        <v>24</v>
      </c>
      <c r="L193">
        <v>2</v>
      </c>
      <c r="M193">
        <v>22</v>
      </c>
      <c r="N193">
        <f>COUNTIF($I$2:$I$1128,I193)</f>
        <v>0</v>
      </c>
      <c r="O193">
        <f>COUNTIF($D$2:$D$1128,D193)</f>
        <v>2</v>
      </c>
      <c r="P193" t="str">
        <f t="shared" si="6"/>
        <v>OK</v>
      </c>
      <c r="Q193">
        <f>COUNTIF($I$2:$I$1128,D193)</f>
        <v>0</v>
      </c>
      <c r="R193" t="str">
        <f>IF(I193="","",COUNTIF($D$2:$D$1128,I193))</f>
        <v/>
      </c>
      <c r="S193" t="str">
        <f t="shared" si="7"/>
        <v/>
      </c>
      <c r="T193" t="str">
        <f>IF(ISNUMBER(SEARCH("DOBLE GRADO",B193)),COUNTIF($I$2:$I$1128,D193),"")</f>
        <v/>
      </c>
    </row>
    <row r="194" spans="1:20">
      <c r="A194">
        <v>2033</v>
      </c>
      <c r="B194" t="s">
        <v>81</v>
      </c>
      <c r="C194">
        <v>4</v>
      </c>
      <c r="D194">
        <v>2033032</v>
      </c>
      <c r="E194" t="s">
        <v>86</v>
      </c>
      <c r="F194">
        <v>2032</v>
      </c>
      <c r="G194" t="s">
        <v>47</v>
      </c>
      <c r="H194">
        <v>4</v>
      </c>
      <c r="I194">
        <v>2032041</v>
      </c>
      <c r="J194" t="s">
        <v>86</v>
      </c>
      <c r="K194">
        <v>14</v>
      </c>
      <c r="L194">
        <v>1</v>
      </c>
      <c r="M194">
        <v>13</v>
      </c>
      <c r="N194">
        <f>COUNTIF($I$2:$I$1128,I194)</f>
        <v>1</v>
      </c>
      <c r="O194">
        <f>COUNTIF($D$2:$D$1128,D194)</f>
        <v>3</v>
      </c>
      <c r="P194" t="str">
        <f t="shared" si="6"/>
        <v>OK</v>
      </c>
      <c r="Q194">
        <f>COUNTIF($I$2:$I$1128,D194)</f>
        <v>0</v>
      </c>
      <c r="R194">
        <f>IF(I194="","",COUNTIF($D$2:$D$1128,I194))</f>
        <v>1</v>
      </c>
      <c r="S194" s="2" t="str">
        <f t="shared" si="7"/>
        <v>1</v>
      </c>
      <c r="T194" t="str">
        <f>IF(ISNUMBER(SEARCH("DOBLE GRADO",B194)),COUNTIF($I$2:$I$1128,D194),"")</f>
        <v/>
      </c>
    </row>
    <row r="195" spans="1:20">
      <c r="A195">
        <v>2033</v>
      </c>
      <c r="B195" t="s">
        <v>81</v>
      </c>
      <c r="C195">
        <v>4</v>
      </c>
      <c r="D195">
        <v>2033032</v>
      </c>
      <c r="E195" t="s">
        <v>86</v>
      </c>
      <c r="F195">
        <v>2113</v>
      </c>
      <c r="G195" t="s">
        <v>51</v>
      </c>
      <c r="H195">
        <v>4</v>
      </c>
      <c r="I195">
        <v>2113037</v>
      </c>
      <c r="J195" t="s">
        <v>86</v>
      </c>
      <c r="K195">
        <v>3</v>
      </c>
      <c r="L195">
        <v>0</v>
      </c>
      <c r="M195">
        <v>3</v>
      </c>
      <c r="N195">
        <f>COUNTIF($I$2:$I$1128,I195)</f>
        <v>1</v>
      </c>
      <c r="O195">
        <f>COUNTIF($D$2:$D$1128,D195)</f>
        <v>3</v>
      </c>
      <c r="P195" t="str">
        <f t="shared" si="6"/>
        <v>OK</v>
      </c>
      <c r="Q195">
        <f>COUNTIF($I$2:$I$1128,D195)</f>
        <v>0</v>
      </c>
      <c r="R195">
        <f>IF(I195="","",COUNTIF($D$2:$D$1128,I195))</f>
        <v>1</v>
      </c>
      <c r="S195" t="str">
        <f t="shared" si="7"/>
        <v/>
      </c>
      <c r="T195" t="str">
        <f>IF(ISNUMBER(SEARCH("DOBLE GRADO",B195)),COUNTIF($I$2:$I$1128,D195),"")</f>
        <v/>
      </c>
    </row>
    <row r="196" spans="1:20">
      <c r="A196">
        <v>2033</v>
      </c>
      <c r="B196" t="s">
        <v>81</v>
      </c>
      <c r="C196">
        <v>4</v>
      </c>
      <c r="D196">
        <v>2033032</v>
      </c>
      <c r="E196" t="s">
        <v>86</v>
      </c>
      <c r="K196">
        <v>17</v>
      </c>
      <c r="L196">
        <v>5</v>
      </c>
      <c r="M196">
        <v>12</v>
      </c>
      <c r="N196">
        <f>COUNTIF($I$2:$I$1128,I196)</f>
        <v>0</v>
      </c>
      <c r="O196">
        <f>COUNTIF($D$2:$D$1128,D196)</f>
        <v>3</v>
      </c>
      <c r="P196" t="str">
        <f t="shared" si="6"/>
        <v>OK</v>
      </c>
      <c r="Q196">
        <f>COUNTIF($I$2:$I$1128,D196)</f>
        <v>0</v>
      </c>
      <c r="R196" t="str">
        <f>IF(I196="","",COUNTIF($D$2:$D$1128,I196))</f>
        <v/>
      </c>
      <c r="S196" t="str">
        <f t="shared" si="7"/>
        <v/>
      </c>
      <c r="T196" t="str">
        <f>IF(ISNUMBER(SEARCH("DOBLE GRADO",B196)),COUNTIF($I$2:$I$1128,D196),"")</f>
        <v/>
      </c>
    </row>
    <row r="197" spans="1:20">
      <c r="A197">
        <v>2033</v>
      </c>
      <c r="B197" t="s">
        <v>81</v>
      </c>
      <c r="C197">
        <v>4</v>
      </c>
      <c r="D197">
        <v>2033033</v>
      </c>
      <c r="E197" t="s">
        <v>43</v>
      </c>
      <c r="K197">
        <v>35</v>
      </c>
      <c r="L197">
        <v>5</v>
      </c>
      <c r="M197">
        <v>30</v>
      </c>
      <c r="N197">
        <f>COUNTIF($I$2:$I$1128,I197)</f>
        <v>0</v>
      </c>
      <c r="O197">
        <f>COUNTIF($D$2:$D$1128,D197)</f>
        <v>1</v>
      </c>
      <c r="P197" t="str">
        <f t="shared" si="6"/>
        <v>OK</v>
      </c>
      <c r="Q197">
        <f>COUNTIF($I$2:$I$1128,D197)</f>
        <v>0</v>
      </c>
      <c r="R197" t="str">
        <f>IF(I197="","",COUNTIF($D$2:$D$1128,I197))</f>
        <v/>
      </c>
      <c r="S197" t="str">
        <f t="shared" si="7"/>
        <v/>
      </c>
      <c r="T197" t="str">
        <f>IF(ISNUMBER(SEARCH("DOBLE GRADO",B197)),COUNTIF($I$2:$I$1128,D197),"")</f>
        <v/>
      </c>
    </row>
    <row r="198" spans="1:20">
      <c r="A198">
        <v>2033</v>
      </c>
      <c r="B198" t="s">
        <v>81</v>
      </c>
      <c r="C198">
        <v>4</v>
      </c>
      <c r="D198">
        <v>2033034</v>
      </c>
      <c r="E198" t="s">
        <v>85</v>
      </c>
      <c r="F198">
        <v>2032</v>
      </c>
      <c r="G198" t="s">
        <v>47</v>
      </c>
      <c r="H198">
        <v>4</v>
      </c>
      <c r="I198">
        <v>2032040</v>
      </c>
      <c r="J198" t="s">
        <v>85</v>
      </c>
      <c r="K198">
        <v>6</v>
      </c>
      <c r="L198">
        <v>0</v>
      </c>
      <c r="M198">
        <v>6</v>
      </c>
      <c r="N198">
        <f>COUNTIF($I$2:$I$1128,I198)</f>
        <v>1</v>
      </c>
      <c r="O198">
        <f>COUNTIF($D$2:$D$1128,D198)</f>
        <v>3</v>
      </c>
      <c r="P198" t="str">
        <f t="shared" si="6"/>
        <v>OK</v>
      </c>
      <c r="Q198">
        <f>COUNTIF($I$2:$I$1128,D198)</f>
        <v>0</v>
      </c>
      <c r="R198">
        <f>IF(I198="","",COUNTIF($D$2:$D$1128,I198))</f>
        <v>1</v>
      </c>
      <c r="S198" s="2" t="str">
        <f t="shared" si="7"/>
        <v>1</v>
      </c>
      <c r="T198" t="str">
        <f>IF(ISNUMBER(SEARCH("DOBLE GRADO",B198)),COUNTIF($I$2:$I$1128,D198),"")</f>
        <v/>
      </c>
    </row>
    <row r="199" spans="1:20">
      <c r="A199">
        <v>2033</v>
      </c>
      <c r="B199" t="s">
        <v>81</v>
      </c>
      <c r="C199">
        <v>4</v>
      </c>
      <c r="D199">
        <v>2033034</v>
      </c>
      <c r="E199" t="s">
        <v>85</v>
      </c>
      <c r="F199">
        <v>2114</v>
      </c>
      <c r="G199" t="s">
        <v>93</v>
      </c>
      <c r="H199">
        <v>4</v>
      </c>
      <c r="I199">
        <v>2114047</v>
      </c>
      <c r="J199" t="s">
        <v>85</v>
      </c>
      <c r="K199">
        <v>3</v>
      </c>
      <c r="L199">
        <v>1</v>
      </c>
      <c r="M199">
        <v>2</v>
      </c>
      <c r="N199">
        <f>COUNTIF($I$2:$I$1128,I199)</f>
        <v>1</v>
      </c>
      <c r="O199">
        <f>COUNTIF($D$2:$D$1128,D199)</f>
        <v>3</v>
      </c>
      <c r="P199" t="str">
        <f t="shared" si="6"/>
        <v>OK</v>
      </c>
      <c r="Q199">
        <f>COUNTIF($I$2:$I$1128,D199)</f>
        <v>0</v>
      </c>
      <c r="R199">
        <f>IF(I199="","",COUNTIF($D$2:$D$1128,I199))</f>
        <v>1</v>
      </c>
      <c r="S199" t="str">
        <f t="shared" si="7"/>
        <v/>
      </c>
      <c r="T199" t="str">
        <f>IF(ISNUMBER(SEARCH("DOBLE GRADO",B199)),COUNTIF($I$2:$I$1128,D199),"")</f>
        <v/>
      </c>
    </row>
    <row r="200" spans="1:20">
      <c r="A200">
        <v>2033</v>
      </c>
      <c r="B200" t="s">
        <v>81</v>
      </c>
      <c r="C200">
        <v>4</v>
      </c>
      <c r="D200">
        <v>2033034</v>
      </c>
      <c r="E200" t="s">
        <v>85</v>
      </c>
      <c r="K200">
        <v>20</v>
      </c>
      <c r="L200">
        <v>2</v>
      </c>
      <c r="M200">
        <v>18</v>
      </c>
      <c r="N200">
        <f>COUNTIF($I$2:$I$1128,I200)</f>
        <v>0</v>
      </c>
      <c r="O200">
        <f>COUNTIF($D$2:$D$1128,D200)</f>
        <v>3</v>
      </c>
      <c r="P200" t="str">
        <f t="shared" si="6"/>
        <v>OK</v>
      </c>
      <c r="Q200">
        <f>COUNTIF($I$2:$I$1128,D200)</f>
        <v>0</v>
      </c>
      <c r="R200" t="str">
        <f>IF(I200="","",COUNTIF($D$2:$D$1128,I200))</f>
        <v/>
      </c>
      <c r="S200" t="str">
        <f t="shared" si="7"/>
        <v/>
      </c>
      <c r="T200" t="str">
        <f>IF(ISNUMBER(SEARCH("DOBLE GRADO",B200)),COUNTIF($I$2:$I$1128,D200),"")</f>
        <v/>
      </c>
    </row>
    <row r="201" spans="1:20">
      <c r="A201">
        <v>2033</v>
      </c>
      <c r="B201" t="s">
        <v>81</v>
      </c>
      <c r="C201">
        <v>4</v>
      </c>
      <c r="D201">
        <v>2033035</v>
      </c>
      <c r="E201" t="s">
        <v>105</v>
      </c>
      <c r="F201">
        <v>2113</v>
      </c>
      <c r="G201" t="s">
        <v>51</v>
      </c>
      <c r="H201">
        <v>4</v>
      </c>
      <c r="I201">
        <v>2113045</v>
      </c>
      <c r="J201" t="s">
        <v>105</v>
      </c>
      <c r="K201">
        <v>3</v>
      </c>
      <c r="L201">
        <v>0</v>
      </c>
      <c r="M201">
        <v>3</v>
      </c>
      <c r="N201">
        <f>COUNTIF($I$2:$I$1128,I201)</f>
        <v>1</v>
      </c>
      <c r="O201">
        <f>COUNTIF($D$2:$D$1128,D201)</f>
        <v>3</v>
      </c>
      <c r="P201" t="str">
        <f t="shared" si="6"/>
        <v>OK</v>
      </c>
      <c r="Q201">
        <f>COUNTIF($I$2:$I$1128,D201)</f>
        <v>0</v>
      </c>
      <c r="R201">
        <f>IF(I201="","",COUNTIF($D$2:$D$1128,I201))</f>
        <v>1</v>
      </c>
      <c r="S201" t="str">
        <f t="shared" si="7"/>
        <v/>
      </c>
      <c r="T201" t="str">
        <f>IF(ISNUMBER(SEARCH("DOBLE GRADO",B201)),COUNTIF($I$2:$I$1128,D201),"")</f>
        <v/>
      </c>
    </row>
    <row r="202" spans="1:20">
      <c r="A202">
        <v>2033</v>
      </c>
      <c r="B202" t="s">
        <v>81</v>
      </c>
      <c r="C202">
        <v>4</v>
      </c>
      <c r="D202">
        <v>2033035</v>
      </c>
      <c r="E202" t="s">
        <v>105</v>
      </c>
      <c r="F202">
        <v>2114</v>
      </c>
      <c r="G202" t="s">
        <v>93</v>
      </c>
      <c r="H202">
        <v>3</v>
      </c>
      <c r="I202">
        <v>2114034</v>
      </c>
      <c r="J202" t="s">
        <v>105</v>
      </c>
      <c r="K202">
        <v>4</v>
      </c>
      <c r="L202">
        <v>0</v>
      </c>
      <c r="M202">
        <v>4</v>
      </c>
      <c r="N202">
        <f>COUNTIF($I$2:$I$1128,I202)</f>
        <v>1</v>
      </c>
      <c r="O202">
        <f>COUNTIF($D$2:$D$1128,D202)</f>
        <v>3</v>
      </c>
      <c r="P202" t="str">
        <f t="shared" si="6"/>
        <v>OK</v>
      </c>
      <c r="Q202">
        <f>COUNTIF($I$2:$I$1128,D202)</f>
        <v>0</v>
      </c>
      <c r="R202">
        <f>IF(I202="","",COUNTIF($D$2:$D$1128,I202))</f>
        <v>1</v>
      </c>
      <c r="S202" t="str">
        <f t="shared" si="7"/>
        <v/>
      </c>
      <c r="T202" t="str">
        <f>IF(ISNUMBER(SEARCH("DOBLE GRADO",B202)),COUNTIF($I$2:$I$1128,D202),"")</f>
        <v/>
      </c>
    </row>
    <row r="203" spans="1:20">
      <c r="A203">
        <v>2033</v>
      </c>
      <c r="B203" t="s">
        <v>81</v>
      </c>
      <c r="C203">
        <v>4</v>
      </c>
      <c r="D203">
        <v>2033035</v>
      </c>
      <c r="E203" t="s">
        <v>105</v>
      </c>
      <c r="K203">
        <v>11</v>
      </c>
      <c r="L203">
        <v>0</v>
      </c>
      <c r="M203">
        <v>11</v>
      </c>
      <c r="N203">
        <f>COUNTIF($I$2:$I$1128,I203)</f>
        <v>0</v>
      </c>
      <c r="O203">
        <f>COUNTIF($D$2:$D$1128,D203)</f>
        <v>3</v>
      </c>
      <c r="P203" t="str">
        <f t="shared" si="6"/>
        <v>OK</v>
      </c>
      <c r="Q203">
        <f>COUNTIF($I$2:$I$1128,D203)</f>
        <v>0</v>
      </c>
      <c r="R203" t="str">
        <f>IF(I203="","",COUNTIF($D$2:$D$1128,I203))</f>
        <v/>
      </c>
      <c r="S203" t="str">
        <f t="shared" si="7"/>
        <v/>
      </c>
      <c r="T203" t="str">
        <f>IF(ISNUMBER(SEARCH("DOBLE GRADO",B203)),COUNTIF($I$2:$I$1128,D203),"")</f>
        <v/>
      </c>
    </row>
    <row r="204" spans="1:20">
      <c r="A204">
        <v>2033</v>
      </c>
      <c r="B204" t="s">
        <v>81</v>
      </c>
      <c r="C204">
        <v>4</v>
      </c>
      <c r="D204">
        <v>2033036</v>
      </c>
      <c r="E204" t="s">
        <v>45</v>
      </c>
      <c r="K204">
        <v>27</v>
      </c>
      <c r="L204">
        <v>3</v>
      </c>
      <c r="M204">
        <v>24</v>
      </c>
      <c r="N204">
        <f>COUNTIF($I$2:$I$1128,I204)</f>
        <v>0</v>
      </c>
      <c r="O204">
        <f>COUNTIF($D$2:$D$1128,D204)</f>
        <v>1</v>
      </c>
      <c r="P204" t="str">
        <f t="shared" si="6"/>
        <v>OK</v>
      </c>
      <c r="Q204">
        <f>COUNTIF($I$2:$I$1128,D204)</f>
        <v>0</v>
      </c>
      <c r="R204" t="str">
        <f>IF(I204="","",COUNTIF($D$2:$D$1128,I204))</f>
        <v/>
      </c>
      <c r="S204" t="str">
        <f t="shared" si="7"/>
        <v/>
      </c>
      <c r="T204" t="str">
        <f>IF(ISNUMBER(SEARCH("DOBLE GRADO",B204)),COUNTIF($I$2:$I$1128,D204),"")</f>
        <v/>
      </c>
    </row>
    <row r="205" spans="1:20">
      <c r="A205">
        <v>2033</v>
      </c>
      <c r="B205" t="s">
        <v>81</v>
      </c>
      <c r="C205">
        <v>4</v>
      </c>
      <c r="D205">
        <v>2033037</v>
      </c>
      <c r="E205" t="s">
        <v>44</v>
      </c>
      <c r="K205">
        <v>93</v>
      </c>
      <c r="L205">
        <v>13</v>
      </c>
      <c r="M205">
        <v>80</v>
      </c>
      <c r="N205">
        <f>COUNTIF($I$2:$I$1128,I205)</f>
        <v>0</v>
      </c>
      <c r="O205">
        <f>COUNTIF($D$2:$D$1128,D205)</f>
        <v>1</v>
      </c>
      <c r="P205" t="str">
        <f t="shared" si="6"/>
        <v>OK</v>
      </c>
      <c r="Q205">
        <f>COUNTIF($I$2:$I$1128,D205)</f>
        <v>0</v>
      </c>
      <c r="R205" t="str">
        <f>IF(I205="","",COUNTIF($D$2:$D$1128,I205))</f>
        <v/>
      </c>
      <c r="S205" t="str">
        <f t="shared" si="7"/>
        <v/>
      </c>
      <c r="T205" t="str">
        <f>IF(ISNUMBER(SEARCH("DOBLE GRADO",B205)),COUNTIF($I$2:$I$1128,D205),"")</f>
        <v/>
      </c>
    </row>
    <row r="206" spans="1:20">
      <c r="A206">
        <v>2033</v>
      </c>
      <c r="B206" t="s">
        <v>81</v>
      </c>
      <c r="C206">
        <v>4</v>
      </c>
      <c r="D206">
        <v>2033039</v>
      </c>
      <c r="E206" t="s">
        <v>106</v>
      </c>
      <c r="K206">
        <v>8</v>
      </c>
      <c r="L206">
        <v>2</v>
      </c>
      <c r="M206">
        <v>6</v>
      </c>
      <c r="N206">
        <f>COUNTIF($I$2:$I$1128,I206)</f>
        <v>0</v>
      </c>
      <c r="O206">
        <f>COUNTIF($D$2:$D$1128,D206)</f>
        <v>1</v>
      </c>
      <c r="P206" t="str">
        <f t="shared" si="6"/>
        <v>OK</v>
      </c>
      <c r="Q206">
        <f>COUNTIF($I$2:$I$1128,D206)</f>
        <v>0</v>
      </c>
      <c r="R206" t="str">
        <f>IF(I206="","",COUNTIF($D$2:$D$1128,I206))</f>
        <v/>
      </c>
      <c r="S206" t="str">
        <f t="shared" si="7"/>
        <v/>
      </c>
      <c r="T206" t="str">
        <f>IF(ISNUMBER(SEARCH("DOBLE GRADO",B206)),COUNTIF($I$2:$I$1128,D206),"")</f>
        <v/>
      </c>
    </row>
    <row r="207" spans="1:20">
      <c r="A207">
        <v>2033</v>
      </c>
      <c r="B207" t="s">
        <v>81</v>
      </c>
      <c r="C207">
        <v>4</v>
      </c>
      <c r="D207">
        <v>2033040</v>
      </c>
      <c r="E207" t="s">
        <v>72</v>
      </c>
      <c r="K207">
        <v>8</v>
      </c>
      <c r="L207">
        <v>0</v>
      </c>
      <c r="M207">
        <v>8</v>
      </c>
      <c r="N207">
        <f>COUNTIF($I$2:$I$1128,I207)</f>
        <v>0</v>
      </c>
      <c r="O207">
        <f>COUNTIF($D$2:$D$1128,D207)</f>
        <v>1</v>
      </c>
      <c r="P207" t="str">
        <f t="shared" si="6"/>
        <v>OK</v>
      </c>
      <c r="Q207">
        <f>COUNTIF($I$2:$I$1128,D207)</f>
        <v>1</v>
      </c>
      <c r="R207" t="str">
        <f>IF(I207="","",COUNTIF($D$2:$D$1128,I207))</f>
        <v/>
      </c>
      <c r="S207" t="str">
        <f t="shared" si="7"/>
        <v/>
      </c>
      <c r="T207" t="str">
        <f>IF(ISNUMBER(SEARCH("DOBLE GRADO",B207)),COUNTIF($I$2:$I$1128,D207),"")</f>
        <v/>
      </c>
    </row>
    <row r="208" spans="1:20">
      <c r="A208">
        <v>2033</v>
      </c>
      <c r="B208" t="s">
        <v>81</v>
      </c>
      <c r="C208">
        <v>4</v>
      </c>
      <c r="D208">
        <v>2033041</v>
      </c>
      <c r="E208" t="s">
        <v>80</v>
      </c>
      <c r="K208">
        <v>20</v>
      </c>
      <c r="L208">
        <v>2</v>
      </c>
      <c r="M208">
        <v>18</v>
      </c>
      <c r="N208">
        <f>COUNTIF($I$2:$I$1128,I208)</f>
        <v>0</v>
      </c>
      <c r="O208">
        <f>COUNTIF($D$2:$D$1128,D208)</f>
        <v>1</v>
      </c>
      <c r="P208" t="str">
        <f t="shared" si="6"/>
        <v>OK</v>
      </c>
      <c r="Q208">
        <f>COUNTIF($I$2:$I$1128,D208)</f>
        <v>1</v>
      </c>
      <c r="R208" t="str">
        <f>IF(I208="","",COUNTIF($D$2:$D$1128,I208))</f>
        <v/>
      </c>
      <c r="S208" t="str">
        <f t="shared" si="7"/>
        <v/>
      </c>
      <c r="T208" t="str">
        <f>IF(ISNUMBER(SEARCH("DOBLE GRADO",B208)),COUNTIF($I$2:$I$1128,D208),"")</f>
        <v/>
      </c>
    </row>
    <row r="209" spans="1:20">
      <c r="A209">
        <v>2034</v>
      </c>
      <c r="B209" t="s">
        <v>79</v>
      </c>
      <c r="C209">
        <v>1</v>
      </c>
      <c r="D209">
        <v>2034001</v>
      </c>
      <c r="E209" t="s">
        <v>87</v>
      </c>
      <c r="F209">
        <v>2114</v>
      </c>
      <c r="G209" t="s">
        <v>93</v>
      </c>
      <c r="H209">
        <v>1</v>
      </c>
      <c r="I209">
        <v>2114002</v>
      </c>
      <c r="J209" t="s">
        <v>87</v>
      </c>
      <c r="K209">
        <v>11</v>
      </c>
      <c r="L209">
        <v>0</v>
      </c>
      <c r="M209">
        <v>11</v>
      </c>
      <c r="N209">
        <f>COUNTIF($I$2:$I$1128,I209)</f>
        <v>1</v>
      </c>
      <c r="O209">
        <f>COUNTIF($D$2:$D$1128,D209)</f>
        <v>2</v>
      </c>
      <c r="P209" t="str">
        <f t="shared" si="6"/>
        <v>OK</v>
      </c>
      <c r="Q209">
        <f>COUNTIF($I$2:$I$1128,D209)</f>
        <v>0</v>
      </c>
      <c r="R209">
        <f>IF(I209="","",COUNTIF($D$2:$D$1128,I209))</f>
        <v>1</v>
      </c>
      <c r="S209" t="str">
        <f t="shared" si="7"/>
        <v/>
      </c>
      <c r="T209" t="str">
        <f>IF(ISNUMBER(SEARCH("DOBLE GRADO",B209)),COUNTIF($I$2:$I$1128,D209),"")</f>
        <v/>
      </c>
    </row>
    <row r="210" spans="1:20">
      <c r="A210">
        <v>2034</v>
      </c>
      <c r="B210" t="s">
        <v>79</v>
      </c>
      <c r="C210">
        <v>1</v>
      </c>
      <c r="D210">
        <v>2034001</v>
      </c>
      <c r="E210" t="s">
        <v>87</v>
      </c>
      <c r="K210">
        <v>54</v>
      </c>
      <c r="L210">
        <v>5</v>
      </c>
      <c r="M210">
        <v>49</v>
      </c>
      <c r="N210">
        <f>COUNTIF($I$2:$I$1128,I210)</f>
        <v>0</v>
      </c>
      <c r="O210">
        <f>COUNTIF($D$2:$D$1128,D210)</f>
        <v>2</v>
      </c>
      <c r="P210" t="str">
        <f t="shared" si="6"/>
        <v>OK</v>
      </c>
      <c r="Q210">
        <f>COUNTIF($I$2:$I$1128,D210)</f>
        <v>0</v>
      </c>
      <c r="R210" t="str">
        <f>IF(I210="","",COUNTIF($D$2:$D$1128,I210))</f>
        <v/>
      </c>
      <c r="S210" t="str">
        <f t="shared" si="7"/>
        <v/>
      </c>
      <c r="T210" t="str">
        <f>IF(ISNUMBER(SEARCH("DOBLE GRADO",B210)),COUNTIF($I$2:$I$1128,D210),"")</f>
        <v/>
      </c>
    </row>
    <row r="211" spans="1:20">
      <c r="A211">
        <v>2034</v>
      </c>
      <c r="B211" t="s">
        <v>79</v>
      </c>
      <c r="C211">
        <v>1</v>
      </c>
      <c r="D211">
        <v>2034002</v>
      </c>
      <c r="E211" t="s">
        <v>89</v>
      </c>
      <c r="F211">
        <v>2114</v>
      </c>
      <c r="G211" t="s">
        <v>93</v>
      </c>
      <c r="H211">
        <v>1</v>
      </c>
      <c r="I211">
        <v>2114003</v>
      </c>
      <c r="J211" t="s">
        <v>89</v>
      </c>
      <c r="K211">
        <v>11</v>
      </c>
      <c r="L211">
        <v>0</v>
      </c>
      <c r="M211">
        <v>11</v>
      </c>
      <c r="N211">
        <f>COUNTIF($I$2:$I$1128,I211)</f>
        <v>1</v>
      </c>
      <c r="O211">
        <f>COUNTIF($D$2:$D$1128,D211)</f>
        <v>2</v>
      </c>
      <c r="P211" t="str">
        <f t="shared" si="6"/>
        <v>OK</v>
      </c>
      <c r="Q211">
        <f>COUNTIF($I$2:$I$1128,D211)</f>
        <v>0</v>
      </c>
      <c r="R211">
        <f>IF(I211="","",COUNTIF($D$2:$D$1128,I211))</f>
        <v>1</v>
      </c>
      <c r="S211" t="str">
        <f t="shared" si="7"/>
        <v/>
      </c>
      <c r="T211" t="str">
        <f>IF(ISNUMBER(SEARCH("DOBLE GRADO",B211)),COUNTIF($I$2:$I$1128,D211),"")</f>
        <v/>
      </c>
    </row>
    <row r="212" spans="1:20">
      <c r="A212">
        <v>2034</v>
      </c>
      <c r="B212" t="s">
        <v>79</v>
      </c>
      <c r="C212">
        <v>1</v>
      </c>
      <c r="D212">
        <v>2034002</v>
      </c>
      <c r="E212" t="s">
        <v>89</v>
      </c>
      <c r="K212">
        <v>47</v>
      </c>
      <c r="L212">
        <v>3</v>
      </c>
      <c r="M212">
        <v>44</v>
      </c>
      <c r="N212">
        <f>COUNTIF($I$2:$I$1128,I212)</f>
        <v>0</v>
      </c>
      <c r="O212">
        <f>COUNTIF($D$2:$D$1128,D212)</f>
        <v>2</v>
      </c>
      <c r="P212" t="str">
        <f t="shared" si="6"/>
        <v>OK</v>
      </c>
      <c r="Q212">
        <f>COUNTIF($I$2:$I$1128,D212)</f>
        <v>0</v>
      </c>
      <c r="R212" t="str">
        <f>IF(I212="","",COUNTIF($D$2:$D$1128,I212))</f>
        <v/>
      </c>
      <c r="S212" t="str">
        <f t="shared" si="7"/>
        <v/>
      </c>
      <c r="T212" t="str">
        <f>IF(ISNUMBER(SEARCH("DOBLE GRADO",B212)),COUNTIF($I$2:$I$1128,D212),"")</f>
        <v/>
      </c>
    </row>
    <row r="213" spans="1:20">
      <c r="A213">
        <v>2034</v>
      </c>
      <c r="B213" t="s">
        <v>79</v>
      </c>
      <c r="C213">
        <v>1</v>
      </c>
      <c r="D213">
        <v>2034003</v>
      </c>
      <c r="E213" t="s">
        <v>90</v>
      </c>
      <c r="F213">
        <v>2114</v>
      </c>
      <c r="G213" t="s">
        <v>93</v>
      </c>
      <c r="H213">
        <v>1</v>
      </c>
      <c r="I213">
        <v>2114004</v>
      </c>
      <c r="J213" t="s">
        <v>90</v>
      </c>
      <c r="K213">
        <v>11</v>
      </c>
      <c r="L213">
        <v>1</v>
      </c>
      <c r="M213">
        <v>10</v>
      </c>
      <c r="N213">
        <f>COUNTIF($I$2:$I$1128,I213)</f>
        <v>1</v>
      </c>
      <c r="O213">
        <f>COUNTIF($D$2:$D$1128,D213)</f>
        <v>3</v>
      </c>
      <c r="P213" t="str">
        <f t="shared" si="6"/>
        <v>OK</v>
      </c>
      <c r="Q213">
        <f>COUNTIF($I$2:$I$1128,D213)</f>
        <v>0</v>
      </c>
      <c r="R213">
        <f>IF(I213="","",COUNTIF($D$2:$D$1128,I213))</f>
        <v>1</v>
      </c>
      <c r="S213" t="str">
        <f t="shared" si="7"/>
        <v/>
      </c>
      <c r="T213" t="str">
        <f>IF(ISNUMBER(SEARCH("DOBLE GRADO",B213)),COUNTIF($I$2:$I$1128,D213),"")</f>
        <v/>
      </c>
    </row>
    <row r="214" spans="1:20">
      <c r="A214">
        <v>2034</v>
      </c>
      <c r="B214" t="s">
        <v>79</v>
      </c>
      <c r="C214">
        <v>1</v>
      </c>
      <c r="D214">
        <v>2034003</v>
      </c>
      <c r="E214" t="s">
        <v>90</v>
      </c>
      <c r="F214">
        <v>2316</v>
      </c>
      <c r="G214" t="s">
        <v>107</v>
      </c>
      <c r="H214">
        <v>1</v>
      </c>
      <c r="I214">
        <v>2316001</v>
      </c>
      <c r="J214" t="s">
        <v>90</v>
      </c>
      <c r="K214">
        <v>12</v>
      </c>
      <c r="L214">
        <v>4</v>
      </c>
      <c r="M214">
        <v>8</v>
      </c>
      <c r="N214">
        <f>COUNTIF($I$2:$I$1128,I214)</f>
        <v>1</v>
      </c>
      <c r="O214">
        <f>COUNTIF($D$2:$D$1128,D214)</f>
        <v>3</v>
      </c>
      <c r="P214" t="str">
        <f t="shared" si="6"/>
        <v>OK</v>
      </c>
      <c r="Q214">
        <f>COUNTIF($I$2:$I$1128,D214)</f>
        <v>0</v>
      </c>
      <c r="R214">
        <f>IF(I214="","",COUNTIF($D$2:$D$1128,I214))</f>
        <v>1</v>
      </c>
      <c r="S214" t="str">
        <f t="shared" si="7"/>
        <v/>
      </c>
      <c r="T214" t="str">
        <f>IF(ISNUMBER(SEARCH("DOBLE GRADO",B214)),COUNTIF($I$2:$I$1128,D214),"")</f>
        <v/>
      </c>
    </row>
    <row r="215" spans="1:20">
      <c r="A215">
        <v>2034</v>
      </c>
      <c r="B215" t="s">
        <v>79</v>
      </c>
      <c r="C215">
        <v>1</v>
      </c>
      <c r="D215">
        <v>2034003</v>
      </c>
      <c r="E215" t="s">
        <v>90</v>
      </c>
      <c r="K215">
        <v>81</v>
      </c>
      <c r="L215">
        <v>10</v>
      </c>
      <c r="M215">
        <v>71</v>
      </c>
      <c r="N215">
        <f>COUNTIF($I$2:$I$1128,I215)</f>
        <v>0</v>
      </c>
      <c r="O215">
        <f>COUNTIF($D$2:$D$1128,D215)</f>
        <v>3</v>
      </c>
      <c r="P215" t="str">
        <f t="shared" si="6"/>
        <v>OK</v>
      </c>
      <c r="Q215">
        <f>COUNTIF($I$2:$I$1128,D215)</f>
        <v>0</v>
      </c>
      <c r="R215" t="str">
        <f>IF(I215="","",COUNTIF($D$2:$D$1128,I215))</f>
        <v/>
      </c>
      <c r="S215" t="str">
        <f t="shared" si="7"/>
        <v/>
      </c>
      <c r="T215" t="str">
        <f>IF(ISNUMBER(SEARCH("DOBLE GRADO",B215)),COUNTIF($I$2:$I$1128,D215),"")</f>
        <v/>
      </c>
    </row>
    <row r="216" spans="1:20">
      <c r="A216">
        <v>2034</v>
      </c>
      <c r="B216" t="s">
        <v>79</v>
      </c>
      <c r="C216">
        <v>1</v>
      </c>
      <c r="D216">
        <v>2034004</v>
      </c>
      <c r="E216" t="s">
        <v>53</v>
      </c>
      <c r="F216">
        <v>2114</v>
      </c>
      <c r="G216" t="s">
        <v>93</v>
      </c>
      <c r="H216">
        <v>1</v>
      </c>
      <c r="I216">
        <v>2114005</v>
      </c>
      <c r="J216" t="s">
        <v>53</v>
      </c>
      <c r="K216">
        <v>10</v>
      </c>
      <c r="L216">
        <v>1</v>
      </c>
      <c r="M216">
        <v>9</v>
      </c>
      <c r="N216">
        <f>COUNTIF($I$2:$I$1128,I216)</f>
        <v>1</v>
      </c>
      <c r="O216">
        <f>COUNTIF($D$2:$D$1128,D216)</f>
        <v>3</v>
      </c>
      <c r="P216" t="str">
        <f t="shared" si="6"/>
        <v>OK</v>
      </c>
      <c r="Q216">
        <f>COUNTIF($I$2:$I$1128,D216)</f>
        <v>0</v>
      </c>
      <c r="R216">
        <f>IF(I216="","",COUNTIF($D$2:$D$1128,I216))</f>
        <v>1</v>
      </c>
      <c r="S216" t="str">
        <f t="shared" si="7"/>
        <v/>
      </c>
      <c r="T216" t="str">
        <f>IF(ISNUMBER(SEARCH("DOBLE GRADO",B216)),COUNTIF($I$2:$I$1128,D216),"")</f>
        <v/>
      </c>
    </row>
    <row r="217" spans="1:20">
      <c r="A217">
        <v>2034</v>
      </c>
      <c r="B217" t="s">
        <v>79</v>
      </c>
      <c r="C217">
        <v>1</v>
      </c>
      <c r="D217">
        <v>2034004</v>
      </c>
      <c r="E217" t="s">
        <v>53</v>
      </c>
      <c r="F217">
        <v>2316</v>
      </c>
      <c r="G217" t="s">
        <v>107</v>
      </c>
      <c r="H217">
        <v>1</v>
      </c>
      <c r="I217">
        <v>2316002</v>
      </c>
      <c r="J217" t="s">
        <v>53</v>
      </c>
      <c r="K217">
        <v>11</v>
      </c>
      <c r="L217">
        <v>4</v>
      </c>
      <c r="M217">
        <v>7</v>
      </c>
      <c r="N217">
        <f>COUNTIF($I$2:$I$1128,I217)</f>
        <v>1</v>
      </c>
      <c r="O217">
        <f>COUNTIF($D$2:$D$1128,D217)</f>
        <v>3</v>
      </c>
      <c r="P217" t="str">
        <f t="shared" si="6"/>
        <v>OK</v>
      </c>
      <c r="Q217">
        <f>COUNTIF($I$2:$I$1128,D217)</f>
        <v>0</v>
      </c>
      <c r="R217">
        <f>IF(I217="","",COUNTIF($D$2:$D$1128,I217))</f>
        <v>1</v>
      </c>
      <c r="S217" t="str">
        <f t="shared" si="7"/>
        <v/>
      </c>
      <c r="T217" t="str">
        <f>IF(ISNUMBER(SEARCH("DOBLE GRADO",B217)),COUNTIF($I$2:$I$1128,D217),"")</f>
        <v/>
      </c>
    </row>
    <row r="218" spans="1:20">
      <c r="A218">
        <v>2034</v>
      </c>
      <c r="B218" t="s">
        <v>79</v>
      </c>
      <c r="C218">
        <v>1</v>
      </c>
      <c r="D218">
        <v>2034004</v>
      </c>
      <c r="E218" t="s">
        <v>53</v>
      </c>
      <c r="K218">
        <v>52</v>
      </c>
      <c r="L218">
        <v>6</v>
      </c>
      <c r="M218">
        <v>46</v>
      </c>
      <c r="N218">
        <f>COUNTIF($I$2:$I$1128,I218)</f>
        <v>0</v>
      </c>
      <c r="O218">
        <f>COUNTIF($D$2:$D$1128,D218)</f>
        <v>3</v>
      </c>
      <c r="P218" t="str">
        <f t="shared" si="6"/>
        <v>OK</v>
      </c>
      <c r="Q218">
        <f>COUNTIF($I$2:$I$1128,D218)</f>
        <v>0</v>
      </c>
      <c r="R218" t="str">
        <f>IF(I218="","",COUNTIF($D$2:$D$1128,I218))</f>
        <v/>
      </c>
      <c r="S218" t="str">
        <f t="shared" si="7"/>
        <v/>
      </c>
      <c r="T218" t="str">
        <f>IF(ISNUMBER(SEARCH("DOBLE GRADO",B218)),COUNTIF($I$2:$I$1128,D218),"")</f>
        <v/>
      </c>
    </row>
    <row r="219" spans="1:20">
      <c r="A219">
        <v>2034</v>
      </c>
      <c r="B219" t="s">
        <v>79</v>
      </c>
      <c r="C219">
        <v>1</v>
      </c>
      <c r="D219">
        <v>2034006</v>
      </c>
      <c r="E219" t="s">
        <v>25</v>
      </c>
      <c r="F219">
        <v>2114</v>
      </c>
      <c r="G219" t="s">
        <v>93</v>
      </c>
      <c r="H219">
        <v>1</v>
      </c>
      <c r="I219">
        <v>2114006</v>
      </c>
      <c r="J219" t="s">
        <v>25</v>
      </c>
      <c r="K219">
        <v>11</v>
      </c>
      <c r="L219">
        <v>0</v>
      </c>
      <c r="M219">
        <v>11</v>
      </c>
      <c r="N219">
        <f>COUNTIF($I$2:$I$1128,I219)</f>
        <v>1</v>
      </c>
      <c r="O219">
        <f>COUNTIF($D$2:$D$1128,D219)</f>
        <v>2</v>
      </c>
      <c r="P219" t="str">
        <f t="shared" si="6"/>
        <v>OK</v>
      </c>
      <c r="Q219">
        <f>COUNTIF($I$2:$I$1128,D219)</f>
        <v>0</v>
      </c>
      <c r="R219">
        <f>IF(I219="","",COUNTIF($D$2:$D$1128,I219))</f>
        <v>1</v>
      </c>
      <c r="S219" t="str">
        <f t="shared" si="7"/>
        <v/>
      </c>
      <c r="T219" t="str">
        <f>IF(ISNUMBER(SEARCH("DOBLE GRADO",B219)),COUNTIF($I$2:$I$1128,D219),"")</f>
        <v/>
      </c>
    </row>
    <row r="220" spans="1:20">
      <c r="A220">
        <v>2034</v>
      </c>
      <c r="B220" t="s">
        <v>79</v>
      </c>
      <c r="C220">
        <v>1</v>
      </c>
      <c r="D220">
        <v>2034006</v>
      </c>
      <c r="E220" t="s">
        <v>25</v>
      </c>
      <c r="K220">
        <v>64</v>
      </c>
      <c r="L220">
        <v>7</v>
      </c>
      <c r="M220">
        <v>57</v>
      </c>
      <c r="N220">
        <f>COUNTIF($I$2:$I$1128,I220)</f>
        <v>0</v>
      </c>
      <c r="O220">
        <f>COUNTIF($D$2:$D$1128,D220)</f>
        <v>2</v>
      </c>
      <c r="P220" t="str">
        <f t="shared" si="6"/>
        <v>OK</v>
      </c>
      <c r="Q220">
        <f>COUNTIF($I$2:$I$1128,D220)</f>
        <v>0</v>
      </c>
      <c r="R220" t="str">
        <f>IF(I220="","",COUNTIF($D$2:$D$1128,I220))</f>
        <v/>
      </c>
      <c r="S220" t="str">
        <f t="shared" si="7"/>
        <v/>
      </c>
      <c r="T220" t="str">
        <f>IF(ISNUMBER(SEARCH("DOBLE GRADO",B220)),COUNTIF($I$2:$I$1128,D220),"")</f>
        <v/>
      </c>
    </row>
    <row r="221" spans="1:20">
      <c r="A221">
        <v>2034</v>
      </c>
      <c r="B221" t="s">
        <v>79</v>
      </c>
      <c r="C221">
        <v>1</v>
      </c>
      <c r="D221">
        <v>2034007</v>
      </c>
      <c r="E221" t="s">
        <v>61</v>
      </c>
      <c r="F221">
        <v>2114</v>
      </c>
      <c r="G221" t="s">
        <v>93</v>
      </c>
      <c r="H221">
        <v>1</v>
      </c>
      <c r="I221">
        <v>2114008</v>
      </c>
      <c r="J221" t="s">
        <v>61</v>
      </c>
      <c r="K221">
        <v>8</v>
      </c>
      <c r="L221">
        <v>0</v>
      </c>
      <c r="M221">
        <v>8</v>
      </c>
      <c r="N221">
        <f>COUNTIF($I$2:$I$1128,I221)</f>
        <v>1</v>
      </c>
      <c r="O221">
        <f>COUNTIF($D$2:$D$1128,D221)</f>
        <v>3</v>
      </c>
      <c r="P221" t="str">
        <f t="shared" si="6"/>
        <v>OK</v>
      </c>
      <c r="Q221">
        <f>COUNTIF($I$2:$I$1128,D221)</f>
        <v>0</v>
      </c>
      <c r="R221">
        <f>IF(I221="","",COUNTIF($D$2:$D$1128,I221))</f>
        <v>1</v>
      </c>
      <c r="S221" t="str">
        <f t="shared" si="7"/>
        <v/>
      </c>
      <c r="T221" t="str">
        <f>IF(ISNUMBER(SEARCH("DOBLE GRADO",B221)),COUNTIF($I$2:$I$1128,D221),"")</f>
        <v/>
      </c>
    </row>
    <row r="222" spans="1:20">
      <c r="A222">
        <v>2034</v>
      </c>
      <c r="B222" t="s">
        <v>79</v>
      </c>
      <c r="C222">
        <v>1</v>
      </c>
      <c r="D222">
        <v>2034007</v>
      </c>
      <c r="E222" t="s">
        <v>61</v>
      </c>
      <c r="F222">
        <v>2316</v>
      </c>
      <c r="G222" t="s">
        <v>107</v>
      </c>
      <c r="H222">
        <v>1</v>
      </c>
      <c r="I222">
        <v>2316007</v>
      </c>
      <c r="J222" t="s">
        <v>61</v>
      </c>
      <c r="K222">
        <v>10</v>
      </c>
      <c r="L222">
        <v>3</v>
      </c>
      <c r="M222">
        <v>7</v>
      </c>
      <c r="N222">
        <f>COUNTIF($I$2:$I$1128,I222)</f>
        <v>1</v>
      </c>
      <c r="O222">
        <f>COUNTIF($D$2:$D$1128,D222)</f>
        <v>3</v>
      </c>
      <c r="P222" t="str">
        <f t="shared" si="6"/>
        <v>OK</v>
      </c>
      <c r="Q222">
        <f>COUNTIF($I$2:$I$1128,D222)</f>
        <v>0</v>
      </c>
      <c r="R222">
        <f>IF(I222="","",COUNTIF($D$2:$D$1128,I222))</f>
        <v>1</v>
      </c>
      <c r="S222" t="str">
        <f t="shared" si="7"/>
        <v/>
      </c>
      <c r="T222" t="str">
        <f>IF(ISNUMBER(SEARCH("DOBLE GRADO",B222)),COUNTIF($I$2:$I$1128,D222),"")</f>
        <v/>
      </c>
    </row>
    <row r="223" spans="1:20">
      <c r="A223">
        <v>2034</v>
      </c>
      <c r="B223" t="s">
        <v>79</v>
      </c>
      <c r="C223">
        <v>1</v>
      </c>
      <c r="D223">
        <v>2034007</v>
      </c>
      <c r="E223" t="s">
        <v>61</v>
      </c>
      <c r="K223">
        <v>41</v>
      </c>
      <c r="L223">
        <v>3</v>
      </c>
      <c r="M223">
        <v>38</v>
      </c>
      <c r="N223">
        <f>COUNTIF($I$2:$I$1128,I223)</f>
        <v>0</v>
      </c>
      <c r="O223">
        <f>COUNTIF($D$2:$D$1128,D223)</f>
        <v>3</v>
      </c>
      <c r="P223" t="str">
        <f t="shared" si="6"/>
        <v>OK</v>
      </c>
      <c r="Q223">
        <f>COUNTIF($I$2:$I$1128,D223)</f>
        <v>0</v>
      </c>
      <c r="R223" t="str">
        <f>IF(I223="","",COUNTIF($D$2:$D$1128,I223))</f>
        <v/>
      </c>
      <c r="S223" t="str">
        <f t="shared" si="7"/>
        <v/>
      </c>
      <c r="T223" t="str">
        <f>IF(ISNUMBER(SEARCH("DOBLE GRADO",B223)),COUNTIF($I$2:$I$1128,D223),"")</f>
        <v/>
      </c>
    </row>
    <row r="224" spans="1:20">
      <c r="A224">
        <v>2034</v>
      </c>
      <c r="B224" t="s">
        <v>79</v>
      </c>
      <c r="C224">
        <v>1</v>
      </c>
      <c r="D224">
        <v>2034008</v>
      </c>
      <c r="E224" t="s">
        <v>55</v>
      </c>
      <c r="F224">
        <v>2114</v>
      </c>
      <c r="G224" t="s">
        <v>93</v>
      </c>
      <c r="H224">
        <v>1</v>
      </c>
      <c r="I224">
        <v>2114010</v>
      </c>
      <c r="J224" t="s">
        <v>55</v>
      </c>
      <c r="K224">
        <v>18</v>
      </c>
      <c r="L224">
        <v>4</v>
      </c>
      <c r="M224">
        <v>14</v>
      </c>
      <c r="N224">
        <f>COUNTIF($I$2:$I$1128,I224)</f>
        <v>1</v>
      </c>
      <c r="O224">
        <f>COUNTIF($D$2:$D$1128,D224)</f>
        <v>3</v>
      </c>
      <c r="P224" t="str">
        <f t="shared" si="6"/>
        <v>OK</v>
      </c>
      <c r="Q224">
        <f>COUNTIF($I$2:$I$1128,D224)</f>
        <v>0</v>
      </c>
      <c r="R224">
        <f>IF(I224="","",COUNTIF($D$2:$D$1128,I224))</f>
        <v>1</v>
      </c>
      <c r="S224" t="str">
        <f t="shared" si="7"/>
        <v/>
      </c>
      <c r="T224" t="str">
        <f>IF(ISNUMBER(SEARCH("DOBLE GRADO",B224)),COUNTIF($I$2:$I$1128,D224),"")</f>
        <v/>
      </c>
    </row>
    <row r="225" spans="1:20">
      <c r="A225">
        <v>2034</v>
      </c>
      <c r="B225" t="s">
        <v>79</v>
      </c>
      <c r="C225">
        <v>1</v>
      </c>
      <c r="D225">
        <v>2034008</v>
      </c>
      <c r="E225" t="s">
        <v>55</v>
      </c>
      <c r="F225">
        <v>2316</v>
      </c>
      <c r="G225" t="s">
        <v>107</v>
      </c>
      <c r="H225">
        <v>1</v>
      </c>
      <c r="I225">
        <v>2316008</v>
      </c>
      <c r="J225" t="s">
        <v>55</v>
      </c>
      <c r="K225">
        <v>15</v>
      </c>
      <c r="L225">
        <v>3</v>
      </c>
      <c r="M225">
        <v>12</v>
      </c>
      <c r="N225">
        <f>COUNTIF($I$2:$I$1128,I225)</f>
        <v>1</v>
      </c>
      <c r="O225">
        <f>COUNTIF($D$2:$D$1128,D225)</f>
        <v>3</v>
      </c>
      <c r="P225" t="str">
        <f t="shared" si="6"/>
        <v>OK</v>
      </c>
      <c r="Q225">
        <f>COUNTIF($I$2:$I$1128,D225)</f>
        <v>0</v>
      </c>
      <c r="R225">
        <f>IF(I225="","",COUNTIF($D$2:$D$1128,I225))</f>
        <v>1</v>
      </c>
      <c r="S225" t="str">
        <f t="shared" si="7"/>
        <v/>
      </c>
      <c r="T225" t="str">
        <f>IF(ISNUMBER(SEARCH("DOBLE GRADO",B225)),COUNTIF($I$2:$I$1128,D225),"")</f>
        <v/>
      </c>
    </row>
    <row r="226" spans="1:20">
      <c r="A226">
        <v>2034</v>
      </c>
      <c r="B226" t="s">
        <v>79</v>
      </c>
      <c r="C226">
        <v>1</v>
      </c>
      <c r="D226">
        <v>2034008</v>
      </c>
      <c r="E226" t="s">
        <v>55</v>
      </c>
      <c r="K226">
        <v>104</v>
      </c>
      <c r="L226">
        <v>14</v>
      </c>
      <c r="M226">
        <v>90</v>
      </c>
      <c r="N226">
        <f>COUNTIF($I$2:$I$1128,I226)</f>
        <v>0</v>
      </c>
      <c r="O226">
        <f>COUNTIF($D$2:$D$1128,D226)</f>
        <v>3</v>
      </c>
      <c r="P226" t="str">
        <f t="shared" si="6"/>
        <v>OK</v>
      </c>
      <c r="Q226">
        <f>COUNTIF($I$2:$I$1128,D226)</f>
        <v>0</v>
      </c>
      <c r="R226" t="str">
        <f>IF(I226="","",COUNTIF($D$2:$D$1128,I226))</f>
        <v/>
      </c>
      <c r="S226" t="str">
        <f t="shared" si="7"/>
        <v/>
      </c>
      <c r="T226" t="str">
        <f>IF(ISNUMBER(SEARCH("DOBLE GRADO",B226)),COUNTIF($I$2:$I$1128,D226),"")</f>
        <v/>
      </c>
    </row>
    <row r="227" spans="1:20">
      <c r="A227">
        <v>2034</v>
      </c>
      <c r="B227" t="s">
        <v>79</v>
      </c>
      <c r="C227">
        <v>1</v>
      </c>
      <c r="D227">
        <v>2034009</v>
      </c>
      <c r="E227" t="s">
        <v>108</v>
      </c>
      <c r="F227">
        <v>2316</v>
      </c>
      <c r="G227" t="s">
        <v>107</v>
      </c>
      <c r="H227">
        <v>1</v>
      </c>
      <c r="I227">
        <v>2316009</v>
      </c>
      <c r="J227" t="s">
        <v>108</v>
      </c>
      <c r="K227">
        <v>11</v>
      </c>
      <c r="L227">
        <v>3</v>
      </c>
      <c r="M227">
        <v>8</v>
      </c>
      <c r="N227">
        <f>COUNTIF($I$2:$I$1128,I227)</f>
        <v>1</v>
      </c>
      <c r="O227">
        <f>COUNTIF($D$2:$D$1128,D227)</f>
        <v>2</v>
      </c>
      <c r="P227" t="str">
        <f t="shared" si="6"/>
        <v>OK</v>
      </c>
      <c r="Q227">
        <f>COUNTIF($I$2:$I$1128,D227)</f>
        <v>0</v>
      </c>
      <c r="R227">
        <f>IF(I227="","",COUNTIF($D$2:$D$1128,I227))</f>
        <v>1</v>
      </c>
      <c r="S227" t="str">
        <f t="shared" si="7"/>
        <v/>
      </c>
      <c r="T227" t="str">
        <f>IF(ISNUMBER(SEARCH("DOBLE GRADO",B227)),COUNTIF($I$2:$I$1128,D227),"")</f>
        <v/>
      </c>
    </row>
    <row r="228" spans="1:20">
      <c r="A228">
        <v>2034</v>
      </c>
      <c r="B228" t="s">
        <v>79</v>
      </c>
      <c r="C228">
        <v>1</v>
      </c>
      <c r="D228">
        <v>2034009</v>
      </c>
      <c r="E228" t="s">
        <v>108</v>
      </c>
      <c r="K228">
        <v>47</v>
      </c>
      <c r="L228">
        <v>2</v>
      </c>
      <c r="M228">
        <v>45</v>
      </c>
      <c r="N228">
        <f>COUNTIF($I$2:$I$1128,I228)</f>
        <v>0</v>
      </c>
      <c r="O228">
        <f>COUNTIF($D$2:$D$1128,D228)</f>
        <v>2</v>
      </c>
      <c r="P228" t="str">
        <f t="shared" si="6"/>
        <v>OK</v>
      </c>
      <c r="Q228">
        <f>COUNTIF($I$2:$I$1128,D228)</f>
        <v>0</v>
      </c>
      <c r="R228" t="str">
        <f>IF(I228="","",COUNTIF($D$2:$D$1128,I228))</f>
        <v/>
      </c>
      <c r="S228" t="str">
        <f t="shared" si="7"/>
        <v/>
      </c>
      <c r="T228" t="str">
        <f>IF(ISNUMBER(SEARCH("DOBLE GRADO",B228)),COUNTIF($I$2:$I$1128,D228),"")</f>
        <v/>
      </c>
    </row>
    <row r="229" spans="1:20">
      <c r="A229">
        <v>2034</v>
      </c>
      <c r="B229" t="s">
        <v>79</v>
      </c>
      <c r="C229">
        <v>1</v>
      </c>
      <c r="D229">
        <v>2034010</v>
      </c>
      <c r="E229" t="s">
        <v>57</v>
      </c>
      <c r="F229">
        <v>2114</v>
      </c>
      <c r="G229" t="s">
        <v>93</v>
      </c>
      <c r="H229">
        <v>1</v>
      </c>
      <c r="I229">
        <v>2114009</v>
      </c>
      <c r="J229" t="s">
        <v>57</v>
      </c>
      <c r="K229">
        <v>10</v>
      </c>
      <c r="L229">
        <v>0</v>
      </c>
      <c r="M229">
        <v>10</v>
      </c>
      <c r="N229">
        <f>COUNTIF($I$2:$I$1128,I229)</f>
        <v>1</v>
      </c>
      <c r="O229">
        <f>COUNTIF($D$2:$D$1128,D229)</f>
        <v>2</v>
      </c>
      <c r="P229" t="str">
        <f t="shared" si="6"/>
        <v>OK</v>
      </c>
      <c r="Q229">
        <f>COUNTIF($I$2:$I$1128,D229)</f>
        <v>0</v>
      </c>
      <c r="R229">
        <f>IF(I229="","",COUNTIF($D$2:$D$1128,I229))</f>
        <v>1</v>
      </c>
      <c r="S229" t="str">
        <f t="shared" si="7"/>
        <v/>
      </c>
      <c r="T229" t="str">
        <f>IF(ISNUMBER(SEARCH("DOBLE GRADO",B229)),COUNTIF($I$2:$I$1128,D229),"")</f>
        <v/>
      </c>
    </row>
    <row r="230" spans="1:20">
      <c r="A230">
        <v>2034</v>
      </c>
      <c r="B230" t="s">
        <v>79</v>
      </c>
      <c r="C230">
        <v>1</v>
      </c>
      <c r="D230">
        <v>2034010</v>
      </c>
      <c r="E230" t="s">
        <v>57</v>
      </c>
      <c r="K230">
        <v>46</v>
      </c>
      <c r="L230">
        <v>2</v>
      </c>
      <c r="M230">
        <v>44</v>
      </c>
      <c r="N230">
        <f>COUNTIF($I$2:$I$1128,I230)</f>
        <v>0</v>
      </c>
      <c r="O230">
        <f>COUNTIF($D$2:$D$1128,D230)</f>
        <v>2</v>
      </c>
      <c r="P230" t="str">
        <f t="shared" si="6"/>
        <v>OK</v>
      </c>
      <c r="Q230">
        <f>COUNTIF($I$2:$I$1128,D230)</f>
        <v>0</v>
      </c>
      <c r="R230" t="str">
        <f>IF(I230="","",COUNTIF($D$2:$D$1128,I230))</f>
        <v/>
      </c>
      <c r="S230" t="str">
        <f t="shared" si="7"/>
        <v/>
      </c>
      <c r="T230" t="str">
        <f>IF(ISNUMBER(SEARCH("DOBLE GRADO",B230)),COUNTIF($I$2:$I$1128,D230),"")</f>
        <v/>
      </c>
    </row>
    <row r="231" spans="1:20">
      <c r="A231">
        <v>2034</v>
      </c>
      <c r="B231" t="s">
        <v>79</v>
      </c>
      <c r="C231">
        <v>1</v>
      </c>
      <c r="D231">
        <v>2034011</v>
      </c>
      <c r="E231" t="s">
        <v>58</v>
      </c>
      <c r="F231">
        <v>2114</v>
      </c>
      <c r="G231" t="s">
        <v>93</v>
      </c>
      <c r="H231">
        <v>1</v>
      </c>
      <c r="I231">
        <v>2114011</v>
      </c>
      <c r="J231" t="s">
        <v>58</v>
      </c>
      <c r="K231">
        <v>11</v>
      </c>
      <c r="L231">
        <v>0</v>
      </c>
      <c r="M231">
        <v>11</v>
      </c>
      <c r="N231">
        <f>COUNTIF($I$2:$I$1128,I231)</f>
        <v>1</v>
      </c>
      <c r="O231">
        <f>COUNTIF($D$2:$D$1128,D231)</f>
        <v>2</v>
      </c>
      <c r="P231" t="str">
        <f t="shared" si="6"/>
        <v>OK</v>
      </c>
      <c r="Q231">
        <f>COUNTIF($I$2:$I$1128,D231)</f>
        <v>0</v>
      </c>
      <c r="R231">
        <f>IF(I231="","",COUNTIF($D$2:$D$1128,I231))</f>
        <v>1</v>
      </c>
      <c r="S231" t="str">
        <f t="shared" si="7"/>
        <v/>
      </c>
      <c r="T231" t="str">
        <f>IF(ISNUMBER(SEARCH("DOBLE GRADO",B231)),COUNTIF($I$2:$I$1128,D231),"")</f>
        <v/>
      </c>
    </row>
    <row r="232" spans="1:20">
      <c r="A232">
        <v>2034</v>
      </c>
      <c r="B232" t="s">
        <v>79</v>
      </c>
      <c r="C232">
        <v>1</v>
      </c>
      <c r="D232">
        <v>2034011</v>
      </c>
      <c r="E232" t="s">
        <v>58</v>
      </c>
      <c r="K232">
        <v>47</v>
      </c>
      <c r="L232">
        <v>3</v>
      </c>
      <c r="M232">
        <v>44</v>
      </c>
      <c r="N232">
        <f>COUNTIF($I$2:$I$1128,I232)</f>
        <v>0</v>
      </c>
      <c r="O232">
        <f>COUNTIF($D$2:$D$1128,D232)</f>
        <v>2</v>
      </c>
      <c r="P232" t="str">
        <f t="shared" ref="P232:P295" si="8">IF(I232=D232,1,"OK")</f>
        <v>OK</v>
      </c>
      <c r="Q232">
        <f>COUNTIF($I$2:$I$1128,D232)</f>
        <v>0</v>
      </c>
      <c r="R232" t="str">
        <f>IF(I232="","",COUNTIF($D$2:$D$1128,I232))</f>
        <v/>
      </c>
      <c r="S232" t="str">
        <f t="shared" ref="S232:S295" si="9">IF(G232="","",IF(ISNUMBER(SEARCH("DOBLE GRADO",G232)),"","1"))</f>
        <v/>
      </c>
      <c r="T232" t="str">
        <f>IF(ISNUMBER(SEARCH("DOBLE GRADO",B232)),COUNTIF($I$2:$I$1128,D232),"")</f>
        <v/>
      </c>
    </row>
    <row r="233" spans="1:20">
      <c r="A233">
        <v>2034</v>
      </c>
      <c r="B233" t="s">
        <v>79</v>
      </c>
      <c r="C233">
        <v>2</v>
      </c>
      <c r="D233">
        <v>2034005</v>
      </c>
      <c r="E233" t="s">
        <v>26</v>
      </c>
      <c r="K233">
        <v>28</v>
      </c>
      <c r="L233">
        <v>4</v>
      </c>
      <c r="M233">
        <v>24</v>
      </c>
      <c r="N233">
        <f>COUNTIF($I$2:$I$1128,I233)</f>
        <v>0</v>
      </c>
      <c r="O233">
        <f>COUNTIF($D$2:$D$1128,D233)</f>
        <v>1</v>
      </c>
      <c r="P233" t="str">
        <f t="shared" si="8"/>
        <v>OK</v>
      </c>
      <c r="Q233">
        <f>COUNTIF($I$2:$I$1128,D233)</f>
        <v>0</v>
      </c>
      <c r="R233" t="str">
        <f>IF(I233="","",COUNTIF($D$2:$D$1128,I233))</f>
        <v/>
      </c>
      <c r="S233" t="str">
        <f t="shared" si="9"/>
        <v/>
      </c>
      <c r="T233" t="str">
        <f>IF(ISNUMBER(SEARCH("DOBLE GRADO",B233)),COUNTIF($I$2:$I$1128,D233),"")</f>
        <v/>
      </c>
    </row>
    <row r="234" spans="1:20">
      <c r="A234">
        <v>2034</v>
      </c>
      <c r="B234" t="s">
        <v>79</v>
      </c>
      <c r="C234">
        <v>2</v>
      </c>
      <c r="D234">
        <v>2034012</v>
      </c>
      <c r="E234" t="s">
        <v>59</v>
      </c>
      <c r="F234">
        <v>2114</v>
      </c>
      <c r="G234" t="s">
        <v>93</v>
      </c>
      <c r="H234">
        <v>2</v>
      </c>
      <c r="I234">
        <v>2114012</v>
      </c>
      <c r="J234" t="s">
        <v>59</v>
      </c>
      <c r="K234">
        <v>13</v>
      </c>
      <c r="L234">
        <v>4</v>
      </c>
      <c r="M234">
        <v>9</v>
      </c>
      <c r="N234">
        <f>COUNTIF($I$2:$I$1128,I234)</f>
        <v>1</v>
      </c>
      <c r="O234">
        <f>COUNTIF($D$2:$D$1128,D234)</f>
        <v>4</v>
      </c>
      <c r="P234" t="str">
        <f t="shared" si="8"/>
        <v>OK</v>
      </c>
      <c r="Q234">
        <f>COUNTIF($I$2:$I$1128,D234)</f>
        <v>0</v>
      </c>
      <c r="R234">
        <f>IF(I234="","",COUNTIF($D$2:$D$1128,I234))</f>
        <v>1</v>
      </c>
      <c r="S234" t="str">
        <f t="shared" si="9"/>
        <v/>
      </c>
      <c r="T234" t="str">
        <f>IF(ISNUMBER(SEARCH("DOBLE GRADO",B234)),COUNTIF($I$2:$I$1128,D234),"")</f>
        <v/>
      </c>
    </row>
    <row r="235" spans="1:20">
      <c r="A235">
        <v>2034</v>
      </c>
      <c r="B235" t="s">
        <v>79</v>
      </c>
      <c r="C235">
        <v>2</v>
      </c>
      <c r="D235">
        <v>2034012</v>
      </c>
      <c r="E235" t="s">
        <v>59</v>
      </c>
      <c r="F235">
        <v>2118</v>
      </c>
      <c r="G235" t="s">
        <v>109</v>
      </c>
      <c r="H235">
        <v>2</v>
      </c>
      <c r="I235">
        <v>2118014</v>
      </c>
      <c r="J235" t="s">
        <v>59</v>
      </c>
      <c r="K235">
        <v>1</v>
      </c>
      <c r="L235">
        <v>0</v>
      </c>
      <c r="M235">
        <v>1</v>
      </c>
      <c r="N235">
        <f>COUNTIF($I$2:$I$1128,I235)</f>
        <v>1</v>
      </c>
      <c r="O235">
        <f>COUNTIF($D$2:$D$1128,D235)</f>
        <v>4</v>
      </c>
      <c r="P235" t="str">
        <f t="shared" si="8"/>
        <v>OK</v>
      </c>
      <c r="Q235">
        <f>COUNTIF($I$2:$I$1128,D235)</f>
        <v>0</v>
      </c>
      <c r="R235">
        <f>IF(I235="","",COUNTIF($D$2:$D$1128,I235))</f>
        <v>1</v>
      </c>
      <c r="S235" t="str">
        <f t="shared" si="9"/>
        <v/>
      </c>
      <c r="T235" t="str">
        <f>IF(ISNUMBER(SEARCH("DOBLE GRADO",B235)),COUNTIF($I$2:$I$1128,D235),"")</f>
        <v/>
      </c>
    </row>
    <row r="236" spans="1:20">
      <c r="A236">
        <v>2034</v>
      </c>
      <c r="B236" t="s">
        <v>79</v>
      </c>
      <c r="C236">
        <v>2</v>
      </c>
      <c r="D236">
        <v>2034012</v>
      </c>
      <c r="E236" t="s">
        <v>59</v>
      </c>
      <c r="F236">
        <v>2316</v>
      </c>
      <c r="G236" t="s">
        <v>107</v>
      </c>
      <c r="H236">
        <v>2</v>
      </c>
      <c r="I236">
        <v>2316014</v>
      </c>
      <c r="J236" t="s">
        <v>59</v>
      </c>
      <c r="K236">
        <v>8</v>
      </c>
      <c r="L236">
        <v>3</v>
      </c>
      <c r="M236">
        <v>5</v>
      </c>
      <c r="N236">
        <f>COUNTIF($I$2:$I$1128,I236)</f>
        <v>1</v>
      </c>
      <c r="O236">
        <f>COUNTIF($D$2:$D$1128,D236)</f>
        <v>4</v>
      </c>
      <c r="P236" t="str">
        <f t="shared" si="8"/>
        <v>OK</v>
      </c>
      <c r="Q236">
        <f>COUNTIF($I$2:$I$1128,D236)</f>
        <v>0</v>
      </c>
      <c r="R236">
        <f>IF(I236="","",COUNTIF($D$2:$D$1128,I236))</f>
        <v>1</v>
      </c>
      <c r="S236" t="str">
        <f t="shared" si="9"/>
        <v/>
      </c>
      <c r="T236" t="str">
        <f>IF(ISNUMBER(SEARCH("DOBLE GRADO",B236)),COUNTIF($I$2:$I$1128,D236),"")</f>
        <v/>
      </c>
    </row>
    <row r="237" spans="1:20">
      <c r="A237">
        <v>2034</v>
      </c>
      <c r="B237" t="s">
        <v>79</v>
      </c>
      <c r="C237">
        <v>2</v>
      </c>
      <c r="D237">
        <v>2034012</v>
      </c>
      <c r="E237" t="s">
        <v>59</v>
      </c>
      <c r="K237">
        <v>64</v>
      </c>
      <c r="L237">
        <v>12</v>
      </c>
      <c r="M237">
        <v>52</v>
      </c>
      <c r="N237">
        <f>COUNTIF($I$2:$I$1128,I237)</f>
        <v>0</v>
      </c>
      <c r="O237">
        <f>COUNTIF($D$2:$D$1128,D237)</f>
        <v>4</v>
      </c>
      <c r="P237" t="str">
        <f t="shared" si="8"/>
        <v>OK</v>
      </c>
      <c r="Q237">
        <f>COUNTIF($I$2:$I$1128,D237)</f>
        <v>0</v>
      </c>
      <c r="R237" t="str">
        <f>IF(I237="","",COUNTIF($D$2:$D$1128,I237))</f>
        <v/>
      </c>
      <c r="S237" t="str">
        <f t="shared" si="9"/>
        <v/>
      </c>
      <c r="T237" t="str">
        <f>IF(ISNUMBER(SEARCH("DOBLE GRADO",B237)),COUNTIF($I$2:$I$1128,D237),"")</f>
        <v/>
      </c>
    </row>
    <row r="238" spans="1:20">
      <c r="A238">
        <v>2034</v>
      </c>
      <c r="B238" t="s">
        <v>79</v>
      </c>
      <c r="C238">
        <v>2</v>
      </c>
      <c r="D238">
        <v>2034013</v>
      </c>
      <c r="E238" t="s">
        <v>110</v>
      </c>
      <c r="F238">
        <v>2316</v>
      </c>
      <c r="G238" t="s">
        <v>107</v>
      </c>
      <c r="H238">
        <v>2</v>
      </c>
      <c r="I238">
        <v>2316012</v>
      </c>
      <c r="J238" t="s">
        <v>110</v>
      </c>
      <c r="K238">
        <v>6</v>
      </c>
      <c r="L238">
        <v>2</v>
      </c>
      <c r="M238">
        <v>4</v>
      </c>
      <c r="N238">
        <f>COUNTIF($I$2:$I$1128,I238)</f>
        <v>1</v>
      </c>
      <c r="O238">
        <f>COUNTIF($D$2:$D$1128,D238)</f>
        <v>2</v>
      </c>
      <c r="P238" t="str">
        <f t="shared" si="8"/>
        <v>OK</v>
      </c>
      <c r="Q238">
        <f>COUNTIF($I$2:$I$1128,D238)</f>
        <v>0</v>
      </c>
      <c r="R238">
        <f>IF(I238="","",COUNTIF($D$2:$D$1128,I238))</f>
        <v>1</v>
      </c>
      <c r="S238" t="str">
        <f t="shared" si="9"/>
        <v/>
      </c>
      <c r="T238" t="str">
        <f>IF(ISNUMBER(SEARCH("DOBLE GRADO",B238)),COUNTIF($I$2:$I$1128,D238),"")</f>
        <v/>
      </c>
    </row>
    <row r="239" spans="1:20">
      <c r="A239">
        <v>2034</v>
      </c>
      <c r="B239" t="s">
        <v>79</v>
      </c>
      <c r="C239">
        <v>2</v>
      </c>
      <c r="D239">
        <v>2034013</v>
      </c>
      <c r="E239" t="s">
        <v>110</v>
      </c>
      <c r="K239">
        <v>72</v>
      </c>
      <c r="L239">
        <v>11</v>
      </c>
      <c r="M239">
        <v>61</v>
      </c>
      <c r="N239">
        <f>COUNTIF($I$2:$I$1128,I239)</f>
        <v>0</v>
      </c>
      <c r="O239">
        <f>COUNTIF($D$2:$D$1128,D239)</f>
        <v>2</v>
      </c>
      <c r="P239" t="str">
        <f t="shared" si="8"/>
        <v>OK</v>
      </c>
      <c r="Q239">
        <f>COUNTIF($I$2:$I$1128,D239)</f>
        <v>0</v>
      </c>
      <c r="R239" t="str">
        <f>IF(I239="","",COUNTIF($D$2:$D$1128,I239))</f>
        <v/>
      </c>
      <c r="S239" t="str">
        <f t="shared" si="9"/>
        <v/>
      </c>
      <c r="T239" t="str">
        <f>IF(ISNUMBER(SEARCH("DOBLE GRADO",B239)),COUNTIF($I$2:$I$1128,D239),"")</f>
        <v/>
      </c>
    </row>
    <row r="240" spans="1:20">
      <c r="A240">
        <v>2034</v>
      </c>
      <c r="B240" t="s">
        <v>79</v>
      </c>
      <c r="C240">
        <v>2</v>
      </c>
      <c r="D240">
        <v>2034014</v>
      </c>
      <c r="E240" t="s">
        <v>62</v>
      </c>
      <c r="F240">
        <v>2114</v>
      </c>
      <c r="G240" t="s">
        <v>93</v>
      </c>
      <c r="H240">
        <v>2</v>
      </c>
      <c r="I240">
        <v>2114013</v>
      </c>
      <c r="J240" t="s">
        <v>62</v>
      </c>
      <c r="K240">
        <v>10</v>
      </c>
      <c r="L240">
        <v>3</v>
      </c>
      <c r="M240">
        <v>7</v>
      </c>
      <c r="N240">
        <f>COUNTIF($I$2:$I$1128,I240)</f>
        <v>1</v>
      </c>
      <c r="O240">
        <f>COUNTIF($D$2:$D$1128,D240)</f>
        <v>4</v>
      </c>
      <c r="P240" t="str">
        <f t="shared" si="8"/>
        <v>OK</v>
      </c>
      <c r="Q240">
        <f>COUNTIF($I$2:$I$1128,D240)</f>
        <v>0</v>
      </c>
      <c r="R240">
        <f>IF(I240="","",COUNTIF($D$2:$D$1128,I240))</f>
        <v>1</v>
      </c>
      <c r="S240" t="str">
        <f t="shared" si="9"/>
        <v/>
      </c>
      <c r="T240" t="str">
        <f>IF(ISNUMBER(SEARCH("DOBLE GRADO",B240)),COUNTIF($I$2:$I$1128,D240),"")</f>
        <v/>
      </c>
    </row>
    <row r="241" spans="1:20">
      <c r="A241">
        <v>2034</v>
      </c>
      <c r="B241" t="s">
        <v>79</v>
      </c>
      <c r="C241">
        <v>2</v>
      </c>
      <c r="D241">
        <v>2034014</v>
      </c>
      <c r="E241" t="s">
        <v>62</v>
      </c>
      <c r="F241">
        <v>2118</v>
      </c>
      <c r="G241" t="s">
        <v>109</v>
      </c>
      <c r="H241">
        <v>2</v>
      </c>
      <c r="I241">
        <v>2118016</v>
      </c>
      <c r="J241" t="s">
        <v>62</v>
      </c>
      <c r="K241">
        <v>1</v>
      </c>
      <c r="L241">
        <v>0</v>
      </c>
      <c r="M241">
        <v>1</v>
      </c>
      <c r="N241">
        <f>COUNTIF($I$2:$I$1128,I241)</f>
        <v>1</v>
      </c>
      <c r="O241">
        <f>COUNTIF($D$2:$D$1128,D241)</f>
        <v>4</v>
      </c>
      <c r="P241" t="str">
        <f t="shared" si="8"/>
        <v>OK</v>
      </c>
      <c r="Q241">
        <f>COUNTIF($I$2:$I$1128,D241)</f>
        <v>0</v>
      </c>
      <c r="R241">
        <f>IF(I241="","",COUNTIF($D$2:$D$1128,I241))</f>
        <v>1</v>
      </c>
      <c r="S241" t="str">
        <f t="shared" si="9"/>
        <v/>
      </c>
      <c r="T241" t="str">
        <f>IF(ISNUMBER(SEARCH("DOBLE GRADO",B241)),COUNTIF($I$2:$I$1128,D241),"")</f>
        <v/>
      </c>
    </row>
    <row r="242" spans="1:20">
      <c r="A242">
        <v>2034</v>
      </c>
      <c r="B242" t="s">
        <v>79</v>
      </c>
      <c r="C242">
        <v>2</v>
      </c>
      <c r="D242">
        <v>2034014</v>
      </c>
      <c r="E242" t="s">
        <v>62</v>
      </c>
      <c r="F242">
        <v>2316</v>
      </c>
      <c r="G242" t="s">
        <v>107</v>
      </c>
      <c r="H242">
        <v>2</v>
      </c>
      <c r="I242">
        <v>2316013</v>
      </c>
      <c r="J242" t="s">
        <v>62</v>
      </c>
      <c r="K242">
        <v>7</v>
      </c>
      <c r="L242">
        <v>2</v>
      </c>
      <c r="M242">
        <v>5</v>
      </c>
      <c r="N242">
        <f>COUNTIF($I$2:$I$1128,I242)</f>
        <v>1</v>
      </c>
      <c r="O242">
        <f>COUNTIF($D$2:$D$1128,D242)</f>
        <v>4</v>
      </c>
      <c r="P242" t="str">
        <f t="shared" si="8"/>
        <v>OK</v>
      </c>
      <c r="Q242">
        <f>COUNTIF($I$2:$I$1128,D242)</f>
        <v>0</v>
      </c>
      <c r="R242">
        <f>IF(I242="","",COUNTIF($D$2:$D$1128,I242))</f>
        <v>1</v>
      </c>
      <c r="S242" t="str">
        <f t="shared" si="9"/>
        <v/>
      </c>
      <c r="T242" t="str">
        <f>IF(ISNUMBER(SEARCH("DOBLE GRADO",B242)),COUNTIF($I$2:$I$1128,D242),"")</f>
        <v/>
      </c>
    </row>
    <row r="243" spans="1:20">
      <c r="A243">
        <v>2034</v>
      </c>
      <c r="B243" t="s">
        <v>79</v>
      </c>
      <c r="C243">
        <v>2</v>
      </c>
      <c r="D243">
        <v>2034014</v>
      </c>
      <c r="E243" t="s">
        <v>62</v>
      </c>
      <c r="K243">
        <v>49</v>
      </c>
      <c r="L243">
        <v>10</v>
      </c>
      <c r="M243">
        <v>39</v>
      </c>
      <c r="N243">
        <f>COUNTIF($I$2:$I$1128,I243)</f>
        <v>0</v>
      </c>
      <c r="O243">
        <f>COUNTIF($D$2:$D$1128,D243)</f>
        <v>4</v>
      </c>
      <c r="P243" t="str">
        <f t="shared" si="8"/>
        <v>OK</v>
      </c>
      <c r="Q243">
        <f>COUNTIF($I$2:$I$1128,D243)</f>
        <v>0</v>
      </c>
      <c r="R243" t="str">
        <f>IF(I243="","",COUNTIF($D$2:$D$1128,I243))</f>
        <v/>
      </c>
      <c r="S243" t="str">
        <f t="shared" si="9"/>
        <v/>
      </c>
      <c r="T243" t="str">
        <f>IF(ISNUMBER(SEARCH("DOBLE GRADO",B243)),COUNTIF($I$2:$I$1128,D243),"")</f>
        <v/>
      </c>
    </row>
    <row r="244" spans="1:20">
      <c r="A244">
        <v>2034</v>
      </c>
      <c r="B244" t="s">
        <v>79</v>
      </c>
      <c r="C244">
        <v>2</v>
      </c>
      <c r="D244">
        <v>2034015</v>
      </c>
      <c r="E244" t="s">
        <v>111</v>
      </c>
      <c r="F244">
        <v>2114</v>
      </c>
      <c r="G244" t="s">
        <v>93</v>
      </c>
      <c r="H244">
        <v>2</v>
      </c>
      <c r="I244">
        <v>2114014</v>
      </c>
      <c r="J244" t="s">
        <v>111</v>
      </c>
      <c r="K244">
        <v>11</v>
      </c>
      <c r="L244">
        <v>3</v>
      </c>
      <c r="M244">
        <v>8</v>
      </c>
      <c r="N244">
        <f>COUNTIF($I$2:$I$1128,I244)</f>
        <v>1</v>
      </c>
      <c r="O244">
        <f>COUNTIF($D$2:$D$1128,D244)</f>
        <v>3</v>
      </c>
      <c r="P244" t="str">
        <f t="shared" si="8"/>
        <v>OK</v>
      </c>
      <c r="Q244">
        <f>COUNTIF($I$2:$I$1128,D244)</f>
        <v>0</v>
      </c>
      <c r="R244">
        <f>IF(I244="","",COUNTIF($D$2:$D$1128,I244))</f>
        <v>1</v>
      </c>
      <c r="S244" t="str">
        <f t="shared" si="9"/>
        <v/>
      </c>
      <c r="T244" t="str">
        <f>IF(ISNUMBER(SEARCH("DOBLE GRADO",B244)),COUNTIF($I$2:$I$1128,D244),"")</f>
        <v/>
      </c>
    </row>
    <row r="245" spans="1:20">
      <c r="A245">
        <v>2034</v>
      </c>
      <c r="B245" t="s">
        <v>79</v>
      </c>
      <c r="C245">
        <v>2</v>
      </c>
      <c r="D245">
        <v>2034015</v>
      </c>
      <c r="E245" t="s">
        <v>111</v>
      </c>
      <c r="F245">
        <v>2316</v>
      </c>
      <c r="G245" t="s">
        <v>107</v>
      </c>
      <c r="H245">
        <v>4</v>
      </c>
      <c r="I245">
        <v>2316035</v>
      </c>
      <c r="J245" t="s">
        <v>111</v>
      </c>
      <c r="K245">
        <v>11</v>
      </c>
      <c r="L245">
        <v>3</v>
      </c>
      <c r="M245">
        <v>8</v>
      </c>
      <c r="N245">
        <f>COUNTIF($I$2:$I$1128,I245)</f>
        <v>1</v>
      </c>
      <c r="O245">
        <f>COUNTIF($D$2:$D$1128,D245)</f>
        <v>3</v>
      </c>
      <c r="P245" t="str">
        <f t="shared" si="8"/>
        <v>OK</v>
      </c>
      <c r="Q245">
        <f>COUNTIF($I$2:$I$1128,D245)</f>
        <v>0</v>
      </c>
      <c r="R245">
        <f>IF(I245="","",COUNTIF($D$2:$D$1128,I245))</f>
        <v>1</v>
      </c>
      <c r="S245" t="str">
        <f t="shared" si="9"/>
        <v/>
      </c>
      <c r="T245" t="str">
        <f>IF(ISNUMBER(SEARCH("DOBLE GRADO",B245)),COUNTIF($I$2:$I$1128,D245),"")</f>
        <v/>
      </c>
    </row>
    <row r="246" spans="1:20">
      <c r="A246">
        <v>2034</v>
      </c>
      <c r="B246" t="s">
        <v>79</v>
      </c>
      <c r="C246">
        <v>2</v>
      </c>
      <c r="D246">
        <v>2034015</v>
      </c>
      <c r="E246" t="s">
        <v>111</v>
      </c>
      <c r="K246">
        <v>49</v>
      </c>
      <c r="L246">
        <v>10</v>
      </c>
      <c r="M246">
        <v>39</v>
      </c>
      <c r="N246">
        <f>COUNTIF($I$2:$I$1128,I246)</f>
        <v>0</v>
      </c>
      <c r="O246">
        <f>COUNTIF($D$2:$D$1128,D246)</f>
        <v>3</v>
      </c>
      <c r="P246" t="str">
        <f t="shared" si="8"/>
        <v>OK</v>
      </c>
      <c r="Q246">
        <f>COUNTIF($I$2:$I$1128,D246)</f>
        <v>0</v>
      </c>
      <c r="R246" t="str">
        <f>IF(I246="","",COUNTIF($D$2:$D$1128,I246))</f>
        <v/>
      </c>
      <c r="S246" t="str">
        <f t="shared" si="9"/>
        <v/>
      </c>
      <c r="T246" t="str">
        <f>IF(ISNUMBER(SEARCH("DOBLE GRADO",B246)),COUNTIF($I$2:$I$1128,D246),"")</f>
        <v/>
      </c>
    </row>
    <row r="247" spans="1:20">
      <c r="A247">
        <v>2034</v>
      </c>
      <c r="B247" t="s">
        <v>79</v>
      </c>
      <c r="C247">
        <v>2</v>
      </c>
      <c r="D247">
        <v>2034016</v>
      </c>
      <c r="E247" t="s">
        <v>112</v>
      </c>
      <c r="F247">
        <v>2114</v>
      </c>
      <c r="G247" t="s">
        <v>93</v>
      </c>
      <c r="H247">
        <v>2</v>
      </c>
      <c r="I247">
        <v>2114020</v>
      </c>
      <c r="J247" t="s">
        <v>112</v>
      </c>
      <c r="K247">
        <v>11</v>
      </c>
      <c r="L247">
        <v>4</v>
      </c>
      <c r="M247">
        <v>7</v>
      </c>
      <c r="N247">
        <f>COUNTIF($I$2:$I$1128,I247)</f>
        <v>1</v>
      </c>
      <c r="O247">
        <f>COUNTIF($D$2:$D$1128,D247)</f>
        <v>3</v>
      </c>
      <c r="P247" t="str">
        <f t="shared" si="8"/>
        <v>OK</v>
      </c>
      <c r="Q247">
        <f>COUNTIF($I$2:$I$1128,D247)</f>
        <v>0</v>
      </c>
      <c r="R247">
        <f>IF(I247="","",COUNTIF($D$2:$D$1128,I247))</f>
        <v>1</v>
      </c>
      <c r="S247" t="str">
        <f t="shared" si="9"/>
        <v/>
      </c>
      <c r="T247" t="str">
        <f>IF(ISNUMBER(SEARCH("DOBLE GRADO",B247)),COUNTIF($I$2:$I$1128,D247),"")</f>
        <v/>
      </c>
    </row>
    <row r="248" spans="1:20">
      <c r="A248">
        <v>2034</v>
      </c>
      <c r="B248" t="s">
        <v>79</v>
      </c>
      <c r="C248">
        <v>2</v>
      </c>
      <c r="D248">
        <v>2034016</v>
      </c>
      <c r="E248" t="s">
        <v>112</v>
      </c>
      <c r="F248">
        <v>2316</v>
      </c>
      <c r="G248" t="s">
        <v>107</v>
      </c>
      <c r="H248">
        <v>3</v>
      </c>
      <c r="I248">
        <v>2316030</v>
      </c>
      <c r="J248" t="s">
        <v>112</v>
      </c>
      <c r="K248">
        <v>6</v>
      </c>
      <c r="L248">
        <v>2</v>
      </c>
      <c r="M248">
        <v>4</v>
      </c>
      <c r="N248">
        <f>COUNTIF($I$2:$I$1128,I248)</f>
        <v>1</v>
      </c>
      <c r="O248">
        <f>COUNTIF($D$2:$D$1128,D248)</f>
        <v>3</v>
      </c>
      <c r="P248" t="str">
        <f t="shared" si="8"/>
        <v>OK</v>
      </c>
      <c r="Q248">
        <f>COUNTIF($I$2:$I$1128,D248)</f>
        <v>0</v>
      </c>
      <c r="R248">
        <f>IF(I248="","",COUNTIF($D$2:$D$1128,I248))</f>
        <v>1</v>
      </c>
      <c r="S248" t="str">
        <f t="shared" si="9"/>
        <v/>
      </c>
      <c r="T248" t="str">
        <f>IF(ISNUMBER(SEARCH("DOBLE GRADO",B248)),COUNTIF($I$2:$I$1128,D248),"")</f>
        <v/>
      </c>
    </row>
    <row r="249" spans="1:20">
      <c r="A249">
        <v>2034</v>
      </c>
      <c r="B249" t="s">
        <v>79</v>
      </c>
      <c r="C249">
        <v>2</v>
      </c>
      <c r="D249">
        <v>2034016</v>
      </c>
      <c r="E249" t="s">
        <v>112</v>
      </c>
      <c r="K249">
        <v>40</v>
      </c>
      <c r="L249">
        <v>8</v>
      </c>
      <c r="M249">
        <v>32</v>
      </c>
      <c r="N249">
        <f>COUNTIF($I$2:$I$1128,I249)</f>
        <v>0</v>
      </c>
      <c r="O249">
        <f>COUNTIF($D$2:$D$1128,D249)</f>
        <v>3</v>
      </c>
      <c r="P249" t="str">
        <f t="shared" si="8"/>
        <v>OK</v>
      </c>
      <c r="Q249">
        <f>COUNTIF($I$2:$I$1128,D249)</f>
        <v>0</v>
      </c>
      <c r="R249" t="str">
        <f>IF(I249="","",COUNTIF($D$2:$D$1128,I249))</f>
        <v/>
      </c>
      <c r="S249" t="str">
        <f t="shared" si="9"/>
        <v/>
      </c>
      <c r="T249" t="str">
        <f>IF(ISNUMBER(SEARCH("DOBLE GRADO",B249)),COUNTIF($I$2:$I$1128,D249),"")</f>
        <v/>
      </c>
    </row>
    <row r="250" spans="1:20">
      <c r="A250">
        <v>2034</v>
      </c>
      <c r="B250" t="s">
        <v>79</v>
      </c>
      <c r="C250">
        <v>2</v>
      </c>
      <c r="D250">
        <v>2034017</v>
      </c>
      <c r="E250" t="s">
        <v>64</v>
      </c>
      <c r="F250">
        <v>2114</v>
      </c>
      <c r="G250" t="s">
        <v>93</v>
      </c>
      <c r="H250">
        <v>2</v>
      </c>
      <c r="I250">
        <v>2114017</v>
      </c>
      <c r="J250" t="s">
        <v>64</v>
      </c>
      <c r="K250">
        <v>9</v>
      </c>
      <c r="L250">
        <v>3</v>
      </c>
      <c r="M250">
        <v>6</v>
      </c>
      <c r="N250">
        <f>COUNTIF($I$2:$I$1128,I250)</f>
        <v>1</v>
      </c>
      <c r="O250">
        <f>COUNTIF($D$2:$D$1128,D250)</f>
        <v>3</v>
      </c>
      <c r="P250" t="str">
        <f t="shared" si="8"/>
        <v>OK</v>
      </c>
      <c r="Q250">
        <f>COUNTIF($I$2:$I$1128,D250)</f>
        <v>0</v>
      </c>
      <c r="R250">
        <f>IF(I250="","",COUNTIF($D$2:$D$1128,I250))</f>
        <v>1</v>
      </c>
      <c r="S250" t="str">
        <f t="shared" si="9"/>
        <v/>
      </c>
      <c r="T250" t="str">
        <f>IF(ISNUMBER(SEARCH("DOBLE GRADO",B250)),COUNTIF($I$2:$I$1128,D250),"")</f>
        <v/>
      </c>
    </row>
    <row r="251" spans="1:20">
      <c r="A251">
        <v>2034</v>
      </c>
      <c r="B251" t="s">
        <v>79</v>
      </c>
      <c r="C251">
        <v>2</v>
      </c>
      <c r="D251">
        <v>2034017</v>
      </c>
      <c r="E251" t="s">
        <v>64</v>
      </c>
      <c r="F251">
        <v>2316</v>
      </c>
      <c r="G251" t="s">
        <v>107</v>
      </c>
      <c r="H251">
        <v>2</v>
      </c>
      <c r="I251">
        <v>2316018</v>
      </c>
      <c r="J251" t="s">
        <v>64</v>
      </c>
      <c r="K251">
        <v>7</v>
      </c>
      <c r="L251">
        <v>3</v>
      </c>
      <c r="M251">
        <v>4</v>
      </c>
      <c r="N251">
        <f>COUNTIF($I$2:$I$1128,I251)</f>
        <v>1</v>
      </c>
      <c r="O251">
        <f>COUNTIF($D$2:$D$1128,D251)</f>
        <v>3</v>
      </c>
      <c r="P251" t="str">
        <f t="shared" si="8"/>
        <v>OK</v>
      </c>
      <c r="Q251">
        <f>COUNTIF($I$2:$I$1128,D251)</f>
        <v>0</v>
      </c>
      <c r="R251">
        <f>IF(I251="","",COUNTIF($D$2:$D$1128,I251))</f>
        <v>1</v>
      </c>
      <c r="S251" t="str">
        <f t="shared" si="9"/>
        <v/>
      </c>
      <c r="T251" t="str">
        <f>IF(ISNUMBER(SEARCH("DOBLE GRADO",B251)),COUNTIF($I$2:$I$1128,D251),"")</f>
        <v/>
      </c>
    </row>
    <row r="252" spans="1:20">
      <c r="A252">
        <v>2034</v>
      </c>
      <c r="B252" t="s">
        <v>79</v>
      </c>
      <c r="C252">
        <v>2</v>
      </c>
      <c r="D252">
        <v>2034017</v>
      </c>
      <c r="E252" t="s">
        <v>64</v>
      </c>
      <c r="K252">
        <v>45</v>
      </c>
      <c r="L252">
        <v>8</v>
      </c>
      <c r="M252">
        <v>37</v>
      </c>
      <c r="N252">
        <f>COUNTIF($I$2:$I$1128,I252)</f>
        <v>0</v>
      </c>
      <c r="O252">
        <f>COUNTIF($D$2:$D$1128,D252)</f>
        <v>3</v>
      </c>
      <c r="P252" t="str">
        <f t="shared" si="8"/>
        <v>OK</v>
      </c>
      <c r="Q252">
        <f>COUNTIF($I$2:$I$1128,D252)</f>
        <v>0</v>
      </c>
      <c r="R252" t="str">
        <f>IF(I252="","",COUNTIF($D$2:$D$1128,I252))</f>
        <v/>
      </c>
      <c r="S252" t="str">
        <f t="shared" si="9"/>
        <v/>
      </c>
      <c r="T252" t="str">
        <f>IF(ISNUMBER(SEARCH("DOBLE GRADO",B252)),COUNTIF($I$2:$I$1128,D252),"")</f>
        <v/>
      </c>
    </row>
    <row r="253" spans="1:20">
      <c r="A253">
        <v>2034</v>
      </c>
      <c r="B253" t="s">
        <v>79</v>
      </c>
      <c r="C253">
        <v>2</v>
      </c>
      <c r="D253">
        <v>2034018</v>
      </c>
      <c r="E253" t="s">
        <v>65</v>
      </c>
      <c r="F253">
        <v>2114</v>
      </c>
      <c r="G253" t="s">
        <v>93</v>
      </c>
      <c r="H253">
        <v>2</v>
      </c>
      <c r="I253">
        <v>2114018</v>
      </c>
      <c r="J253" t="s">
        <v>65</v>
      </c>
      <c r="K253">
        <v>9</v>
      </c>
      <c r="L253">
        <v>3</v>
      </c>
      <c r="M253">
        <v>6</v>
      </c>
      <c r="N253">
        <f>COUNTIF($I$2:$I$1128,I253)</f>
        <v>1</v>
      </c>
      <c r="O253">
        <f>COUNTIF($D$2:$D$1128,D253)</f>
        <v>3</v>
      </c>
      <c r="P253" t="str">
        <f t="shared" si="8"/>
        <v>OK</v>
      </c>
      <c r="Q253">
        <f>COUNTIF($I$2:$I$1128,D253)</f>
        <v>0</v>
      </c>
      <c r="R253">
        <f>IF(I253="","",COUNTIF($D$2:$D$1128,I253))</f>
        <v>1</v>
      </c>
      <c r="S253" t="str">
        <f t="shared" si="9"/>
        <v/>
      </c>
      <c r="T253" t="str">
        <f>IF(ISNUMBER(SEARCH("DOBLE GRADO",B253)),COUNTIF($I$2:$I$1128,D253),"")</f>
        <v/>
      </c>
    </row>
    <row r="254" spans="1:20">
      <c r="A254">
        <v>2034</v>
      </c>
      <c r="B254" t="s">
        <v>79</v>
      </c>
      <c r="C254">
        <v>2</v>
      </c>
      <c r="D254">
        <v>2034018</v>
      </c>
      <c r="E254" t="s">
        <v>65</v>
      </c>
      <c r="F254">
        <v>2316</v>
      </c>
      <c r="G254" t="s">
        <v>107</v>
      </c>
      <c r="H254">
        <v>3</v>
      </c>
      <c r="I254">
        <v>2316029</v>
      </c>
      <c r="J254" t="s">
        <v>65</v>
      </c>
      <c r="K254">
        <v>8</v>
      </c>
      <c r="L254">
        <v>1</v>
      </c>
      <c r="M254">
        <v>7</v>
      </c>
      <c r="N254">
        <f>COUNTIF($I$2:$I$1128,I254)</f>
        <v>1</v>
      </c>
      <c r="O254">
        <f>COUNTIF($D$2:$D$1128,D254)</f>
        <v>3</v>
      </c>
      <c r="P254" t="str">
        <f t="shared" si="8"/>
        <v>OK</v>
      </c>
      <c r="Q254">
        <f>COUNTIF($I$2:$I$1128,D254)</f>
        <v>0</v>
      </c>
      <c r="R254">
        <f>IF(I254="","",COUNTIF($D$2:$D$1128,I254))</f>
        <v>1</v>
      </c>
      <c r="S254" t="str">
        <f t="shared" si="9"/>
        <v/>
      </c>
      <c r="T254" t="str">
        <f>IF(ISNUMBER(SEARCH("DOBLE GRADO",B254)),COUNTIF($I$2:$I$1128,D254),"")</f>
        <v/>
      </c>
    </row>
    <row r="255" spans="1:20">
      <c r="A255">
        <v>2034</v>
      </c>
      <c r="B255" t="s">
        <v>79</v>
      </c>
      <c r="C255">
        <v>2</v>
      </c>
      <c r="D255">
        <v>2034018</v>
      </c>
      <c r="E255" t="s">
        <v>65</v>
      </c>
      <c r="K255">
        <v>52</v>
      </c>
      <c r="L255">
        <v>10</v>
      </c>
      <c r="M255">
        <v>42</v>
      </c>
      <c r="N255">
        <f>COUNTIF($I$2:$I$1128,I255)</f>
        <v>0</v>
      </c>
      <c r="O255">
        <f>COUNTIF($D$2:$D$1128,D255)</f>
        <v>3</v>
      </c>
      <c r="P255" t="str">
        <f t="shared" si="8"/>
        <v>OK</v>
      </c>
      <c r="Q255">
        <f>COUNTIF($I$2:$I$1128,D255)</f>
        <v>0</v>
      </c>
      <c r="R255" t="str">
        <f>IF(I255="","",COUNTIF($D$2:$D$1128,I255))</f>
        <v/>
      </c>
      <c r="S255" t="str">
        <f t="shared" si="9"/>
        <v/>
      </c>
      <c r="T255" t="str">
        <f>IF(ISNUMBER(SEARCH("DOBLE GRADO",B255)),COUNTIF($I$2:$I$1128,D255),"")</f>
        <v/>
      </c>
    </row>
    <row r="256" spans="1:20">
      <c r="A256">
        <v>2034</v>
      </c>
      <c r="B256" t="s">
        <v>79</v>
      </c>
      <c r="C256">
        <v>2</v>
      </c>
      <c r="D256">
        <v>2034019</v>
      </c>
      <c r="E256" t="s">
        <v>32</v>
      </c>
      <c r="F256">
        <v>2114</v>
      </c>
      <c r="G256" t="s">
        <v>93</v>
      </c>
      <c r="H256">
        <v>2</v>
      </c>
      <c r="I256">
        <v>2114019</v>
      </c>
      <c r="J256" t="s">
        <v>32</v>
      </c>
      <c r="K256">
        <v>14</v>
      </c>
      <c r="L256">
        <v>3</v>
      </c>
      <c r="M256">
        <v>11</v>
      </c>
      <c r="N256">
        <f>COUNTIF($I$2:$I$1128,I256)</f>
        <v>1</v>
      </c>
      <c r="O256">
        <f>COUNTIF($D$2:$D$1128,D256)</f>
        <v>4</v>
      </c>
      <c r="P256" t="str">
        <f t="shared" si="8"/>
        <v>OK</v>
      </c>
      <c r="Q256">
        <f>COUNTIF($I$2:$I$1128,D256)</f>
        <v>0</v>
      </c>
      <c r="R256">
        <f>IF(I256="","",COUNTIF($D$2:$D$1128,I256))</f>
        <v>1</v>
      </c>
      <c r="S256" t="str">
        <f t="shared" si="9"/>
        <v/>
      </c>
      <c r="T256" t="str">
        <f>IF(ISNUMBER(SEARCH("DOBLE GRADO",B256)),COUNTIF($I$2:$I$1128,D256),"")</f>
        <v/>
      </c>
    </row>
    <row r="257" spans="1:20">
      <c r="A257">
        <v>2034</v>
      </c>
      <c r="B257" t="s">
        <v>79</v>
      </c>
      <c r="C257">
        <v>2</v>
      </c>
      <c r="D257">
        <v>2034019</v>
      </c>
      <c r="E257" t="s">
        <v>32</v>
      </c>
      <c r="F257">
        <v>2118</v>
      </c>
      <c r="G257" t="s">
        <v>109</v>
      </c>
      <c r="H257">
        <v>3</v>
      </c>
      <c r="I257">
        <v>2118033</v>
      </c>
      <c r="J257" t="s">
        <v>32</v>
      </c>
      <c r="K257">
        <v>1</v>
      </c>
      <c r="L257">
        <v>0</v>
      </c>
      <c r="M257">
        <v>1</v>
      </c>
      <c r="N257">
        <f>COUNTIF($I$2:$I$1128,I257)</f>
        <v>1</v>
      </c>
      <c r="O257">
        <f>COUNTIF($D$2:$D$1128,D257)</f>
        <v>4</v>
      </c>
      <c r="P257" t="str">
        <f t="shared" si="8"/>
        <v>OK</v>
      </c>
      <c r="Q257">
        <f>COUNTIF($I$2:$I$1128,D257)</f>
        <v>0</v>
      </c>
      <c r="R257">
        <f>IF(I257="","",COUNTIF($D$2:$D$1128,I257))</f>
        <v>1</v>
      </c>
      <c r="S257" t="str">
        <f t="shared" si="9"/>
        <v/>
      </c>
      <c r="T257" t="str">
        <f>IF(ISNUMBER(SEARCH("DOBLE GRADO",B257)),COUNTIF($I$2:$I$1128,D257),"")</f>
        <v/>
      </c>
    </row>
    <row r="258" spans="1:20">
      <c r="A258">
        <v>2034</v>
      </c>
      <c r="B258" t="s">
        <v>79</v>
      </c>
      <c r="C258">
        <v>2</v>
      </c>
      <c r="D258">
        <v>2034019</v>
      </c>
      <c r="E258" t="s">
        <v>32</v>
      </c>
      <c r="F258">
        <v>2316</v>
      </c>
      <c r="G258" t="s">
        <v>107</v>
      </c>
      <c r="H258">
        <v>3</v>
      </c>
      <c r="I258">
        <v>2316031</v>
      </c>
      <c r="J258" t="s">
        <v>32</v>
      </c>
      <c r="K258">
        <v>11</v>
      </c>
      <c r="L258">
        <v>1</v>
      </c>
      <c r="M258">
        <v>10</v>
      </c>
      <c r="N258">
        <f>COUNTIF($I$2:$I$1128,I258)</f>
        <v>1</v>
      </c>
      <c r="O258">
        <f>COUNTIF($D$2:$D$1128,D258)</f>
        <v>4</v>
      </c>
      <c r="P258" t="str">
        <f t="shared" si="8"/>
        <v>OK</v>
      </c>
      <c r="Q258">
        <f>COUNTIF($I$2:$I$1128,D258)</f>
        <v>0</v>
      </c>
      <c r="R258">
        <f>IF(I258="","",COUNTIF($D$2:$D$1128,I258))</f>
        <v>1</v>
      </c>
      <c r="S258" t="str">
        <f t="shared" si="9"/>
        <v/>
      </c>
      <c r="T258" t="str">
        <f>IF(ISNUMBER(SEARCH("DOBLE GRADO",B258)),COUNTIF($I$2:$I$1128,D258),"")</f>
        <v/>
      </c>
    </row>
    <row r="259" spans="1:20">
      <c r="A259">
        <v>2034</v>
      </c>
      <c r="B259" t="s">
        <v>79</v>
      </c>
      <c r="C259">
        <v>2</v>
      </c>
      <c r="D259">
        <v>2034019</v>
      </c>
      <c r="E259" t="s">
        <v>32</v>
      </c>
      <c r="K259">
        <v>67</v>
      </c>
      <c r="L259">
        <v>10</v>
      </c>
      <c r="M259">
        <v>57</v>
      </c>
      <c r="N259">
        <f>COUNTIF($I$2:$I$1128,I259)</f>
        <v>0</v>
      </c>
      <c r="O259">
        <f>COUNTIF($D$2:$D$1128,D259)</f>
        <v>4</v>
      </c>
      <c r="P259" t="str">
        <f t="shared" si="8"/>
        <v>OK</v>
      </c>
      <c r="Q259">
        <f>COUNTIF($I$2:$I$1128,D259)</f>
        <v>0</v>
      </c>
      <c r="R259" t="str">
        <f>IF(I259="","",COUNTIF($D$2:$D$1128,I259))</f>
        <v/>
      </c>
      <c r="S259" t="str">
        <f t="shared" si="9"/>
        <v/>
      </c>
      <c r="T259" t="str">
        <f>IF(ISNUMBER(SEARCH("DOBLE GRADO",B259)),COUNTIF($I$2:$I$1128,D259),"")</f>
        <v/>
      </c>
    </row>
    <row r="260" spans="1:20">
      <c r="A260">
        <v>2034</v>
      </c>
      <c r="B260" t="s">
        <v>79</v>
      </c>
      <c r="C260">
        <v>2</v>
      </c>
      <c r="D260">
        <v>2034020</v>
      </c>
      <c r="E260" t="s">
        <v>113</v>
      </c>
      <c r="F260">
        <v>2114</v>
      </c>
      <c r="G260" t="s">
        <v>93</v>
      </c>
      <c r="H260">
        <v>2</v>
      </c>
      <c r="I260">
        <v>2114021</v>
      </c>
      <c r="J260" t="s">
        <v>113</v>
      </c>
      <c r="K260">
        <v>12</v>
      </c>
      <c r="L260">
        <v>3</v>
      </c>
      <c r="M260">
        <v>9</v>
      </c>
      <c r="N260">
        <f>COUNTIF($I$2:$I$1128,I260)</f>
        <v>1</v>
      </c>
      <c r="O260">
        <f>COUNTIF($D$2:$D$1128,D260)</f>
        <v>4</v>
      </c>
      <c r="P260" t="str">
        <f t="shared" si="8"/>
        <v>OK</v>
      </c>
      <c r="Q260">
        <f>COUNTIF($I$2:$I$1128,D260)</f>
        <v>0</v>
      </c>
      <c r="R260">
        <f>IF(I260="","",COUNTIF($D$2:$D$1128,I260))</f>
        <v>1</v>
      </c>
      <c r="S260" t="str">
        <f t="shared" si="9"/>
        <v/>
      </c>
      <c r="T260" t="str">
        <f>IF(ISNUMBER(SEARCH("DOBLE GRADO",B260)),COUNTIF($I$2:$I$1128,D260),"")</f>
        <v/>
      </c>
    </row>
    <row r="261" spans="1:20">
      <c r="A261">
        <v>2034</v>
      </c>
      <c r="B261" t="s">
        <v>79</v>
      </c>
      <c r="C261">
        <v>2</v>
      </c>
      <c r="D261">
        <v>2034020</v>
      </c>
      <c r="E261" t="s">
        <v>113</v>
      </c>
      <c r="F261">
        <v>2118</v>
      </c>
      <c r="G261" t="s">
        <v>109</v>
      </c>
      <c r="H261">
        <v>2</v>
      </c>
      <c r="I261">
        <v>2118024</v>
      </c>
      <c r="J261" t="s">
        <v>113</v>
      </c>
      <c r="K261">
        <v>1</v>
      </c>
      <c r="L261">
        <v>0</v>
      </c>
      <c r="M261">
        <v>1</v>
      </c>
      <c r="N261">
        <f>COUNTIF($I$2:$I$1128,I261)</f>
        <v>1</v>
      </c>
      <c r="O261">
        <f>COUNTIF($D$2:$D$1128,D261)</f>
        <v>4</v>
      </c>
      <c r="P261" t="str">
        <f t="shared" si="8"/>
        <v>OK</v>
      </c>
      <c r="Q261">
        <f>COUNTIF($I$2:$I$1128,D261)</f>
        <v>0</v>
      </c>
      <c r="R261">
        <f>IF(I261="","",COUNTIF($D$2:$D$1128,I261))</f>
        <v>1</v>
      </c>
      <c r="S261" t="str">
        <f t="shared" si="9"/>
        <v/>
      </c>
      <c r="T261" t="str">
        <f>IF(ISNUMBER(SEARCH("DOBLE GRADO",B261)),COUNTIF($I$2:$I$1128,D261),"")</f>
        <v/>
      </c>
    </row>
    <row r="262" spans="1:20">
      <c r="A262">
        <v>2034</v>
      </c>
      <c r="B262" t="s">
        <v>79</v>
      </c>
      <c r="C262">
        <v>2</v>
      </c>
      <c r="D262">
        <v>2034020</v>
      </c>
      <c r="E262" t="s">
        <v>113</v>
      </c>
      <c r="F262">
        <v>2316</v>
      </c>
      <c r="G262" t="s">
        <v>107</v>
      </c>
      <c r="H262">
        <v>2</v>
      </c>
      <c r="I262">
        <v>2316017</v>
      </c>
      <c r="J262" t="s">
        <v>113</v>
      </c>
      <c r="K262">
        <v>7</v>
      </c>
      <c r="L262">
        <v>3</v>
      </c>
      <c r="M262">
        <v>4</v>
      </c>
      <c r="N262">
        <f>COUNTIF($I$2:$I$1128,I262)</f>
        <v>1</v>
      </c>
      <c r="O262">
        <f>COUNTIF($D$2:$D$1128,D262)</f>
        <v>4</v>
      </c>
      <c r="P262" t="str">
        <f t="shared" si="8"/>
        <v>OK</v>
      </c>
      <c r="Q262">
        <f>COUNTIF($I$2:$I$1128,D262)</f>
        <v>0</v>
      </c>
      <c r="R262">
        <f>IF(I262="","",COUNTIF($D$2:$D$1128,I262))</f>
        <v>1</v>
      </c>
      <c r="S262" t="str">
        <f t="shared" si="9"/>
        <v/>
      </c>
      <c r="T262" t="str">
        <f>IF(ISNUMBER(SEARCH("DOBLE GRADO",B262)),COUNTIF($I$2:$I$1128,D262),"")</f>
        <v/>
      </c>
    </row>
    <row r="263" spans="1:20">
      <c r="A263">
        <v>2034</v>
      </c>
      <c r="B263" t="s">
        <v>79</v>
      </c>
      <c r="C263">
        <v>2</v>
      </c>
      <c r="D263">
        <v>2034020</v>
      </c>
      <c r="E263" t="s">
        <v>113</v>
      </c>
      <c r="K263">
        <v>47</v>
      </c>
      <c r="L263">
        <v>8</v>
      </c>
      <c r="M263">
        <v>39</v>
      </c>
      <c r="N263">
        <f>COUNTIF($I$2:$I$1128,I263)</f>
        <v>0</v>
      </c>
      <c r="O263">
        <f>COUNTIF($D$2:$D$1128,D263)</f>
        <v>4</v>
      </c>
      <c r="P263" t="str">
        <f t="shared" si="8"/>
        <v>OK</v>
      </c>
      <c r="Q263">
        <f>COUNTIF($I$2:$I$1128,D263)</f>
        <v>0</v>
      </c>
      <c r="R263" t="str">
        <f>IF(I263="","",COUNTIF($D$2:$D$1128,I263))</f>
        <v/>
      </c>
      <c r="S263" t="str">
        <f t="shared" si="9"/>
        <v/>
      </c>
      <c r="T263" t="str">
        <f>IF(ISNUMBER(SEARCH("DOBLE GRADO",B263)),COUNTIF($I$2:$I$1128,D263),"")</f>
        <v/>
      </c>
    </row>
    <row r="264" spans="1:20">
      <c r="A264">
        <v>2034</v>
      </c>
      <c r="B264" t="s">
        <v>79</v>
      </c>
      <c r="C264">
        <v>3</v>
      </c>
      <c r="D264">
        <v>2034021</v>
      </c>
      <c r="E264" t="s">
        <v>114</v>
      </c>
      <c r="F264">
        <v>2114</v>
      </c>
      <c r="G264" t="s">
        <v>93</v>
      </c>
      <c r="H264">
        <v>4</v>
      </c>
      <c r="I264">
        <v>2114036</v>
      </c>
      <c r="J264" t="s">
        <v>114</v>
      </c>
      <c r="K264">
        <v>10</v>
      </c>
      <c r="L264">
        <v>1</v>
      </c>
      <c r="M264">
        <v>9</v>
      </c>
      <c r="N264">
        <f>COUNTIF($I$2:$I$1128,I264)</f>
        <v>1</v>
      </c>
      <c r="O264">
        <f>COUNTIF($D$2:$D$1128,D264)</f>
        <v>2</v>
      </c>
      <c r="P264" t="str">
        <f t="shared" si="8"/>
        <v>OK</v>
      </c>
      <c r="Q264">
        <f>COUNTIF($I$2:$I$1128,D264)</f>
        <v>0</v>
      </c>
      <c r="R264">
        <f>IF(I264="","",COUNTIF($D$2:$D$1128,I264))</f>
        <v>1</v>
      </c>
      <c r="S264" t="str">
        <f t="shared" si="9"/>
        <v/>
      </c>
      <c r="T264" t="str">
        <f>IF(ISNUMBER(SEARCH("DOBLE GRADO",B264)),COUNTIF($I$2:$I$1128,D264),"")</f>
        <v/>
      </c>
    </row>
    <row r="265" spans="1:20">
      <c r="A265">
        <v>2034</v>
      </c>
      <c r="B265" t="s">
        <v>79</v>
      </c>
      <c r="C265">
        <v>3</v>
      </c>
      <c r="D265">
        <v>2034021</v>
      </c>
      <c r="E265" t="s">
        <v>114</v>
      </c>
      <c r="K265">
        <v>55</v>
      </c>
      <c r="L265">
        <v>13</v>
      </c>
      <c r="M265">
        <v>42</v>
      </c>
      <c r="N265">
        <f>COUNTIF($I$2:$I$1128,I265)</f>
        <v>0</v>
      </c>
      <c r="O265">
        <f>COUNTIF($D$2:$D$1128,D265)</f>
        <v>2</v>
      </c>
      <c r="P265" t="str">
        <f t="shared" si="8"/>
        <v>OK</v>
      </c>
      <c r="Q265">
        <f>COUNTIF($I$2:$I$1128,D265)</f>
        <v>0</v>
      </c>
      <c r="R265" t="str">
        <f>IF(I265="","",COUNTIF($D$2:$D$1128,I265))</f>
        <v/>
      </c>
      <c r="S265" t="str">
        <f t="shared" si="9"/>
        <v/>
      </c>
      <c r="T265" t="str">
        <f>IF(ISNUMBER(SEARCH("DOBLE GRADO",B265)),COUNTIF($I$2:$I$1128,D265),"")</f>
        <v/>
      </c>
    </row>
    <row r="266" spans="1:20">
      <c r="A266">
        <v>2034</v>
      </c>
      <c r="B266" t="s">
        <v>79</v>
      </c>
      <c r="C266">
        <v>3</v>
      </c>
      <c r="D266">
        <v>2034022</v>
      </c>
      <c r="E266" t="s">
        <v>115</v>
      </c>
      <c r="F266">
        <v>2118</v>
      </c>
      <c r="G266" t="s">
        <v>109</v>
      </c>
      <c r="H266">
        <v>4</v>
      </c>
      <c r="I266">
        <v>2118039</v>
      </c>
      <c r="J266" t="s">
        <v>115</v>
      </c>
      <c r="K266">
        <v>1</v>
      </c>
      <c r="L266">
        <v>0</v>
      </c>
      <c r="M266">
        <v>1</v>
      </c>
      <c r="N266">
        <f>COUNTIF($I$2:$I$1128,I266)</f>
        <v>1</v>
      </c>
      <c r="O266">
        <f>COUNTIF($D$2:$D$1128,D266)</f>
        <v>3</v>
      </c>
      <c r="P266" t="str">
        <f t="shared" si="8"/>
        <v>OK</v>
      </c>
      <c r="Q266">
        <f>COUNTIF($I$2:$I$1128,D266)</f>
        <v>0</v>
      </c>
      <c r="R266">
        <f>IF(I266="","",COUNTIF($D$2:$D$1128,I266))</f>
        <v>1</v>
      </c>
      <c r="S266" t="str">
        <f t="shared" si="9"/>
        <v/>
      </c>
      <c r="T266" t="str">
        <f>IF(ISNUMBER(SEARCH("DOBLE GRADO",B266)),COUNTIF($I$2:$I$1128,D266),"")</f>
        <v/>
      </c>
    </row>
    <row r="267" spans="1:20">
      <c r="A267">
        <v>2034</v>
      </c>
      <c r="B267" t="s">
        <v>79</v>
      </c>
      <c r="C267">
        <v>3</v>
      </c>
      <c r="D267">
        <v>2034022</v>
      </c>
      <c r="E267" t="s">
        <v>115</v>
      </c>
      <c r="F267">
        <v>2316</v>
      </c>
      <c r="G267" t="s">
        <v>107</v>
      </c>
      <c r="H267">
        <v>5</v>
      </c>
      <c r="I267">
        <v>2316037</v>
      </c>
      <c r="J267" t="s">
        <v>115</v>
      </c>
      <c r="K267">
        <v>8</v>
      </c>
      <c r="L267">
        <v>2</v>
      </c>
      <c r="M267">
        <v>6</v>
      </c>
      <c r="N267">
        <f>COUNTIF($I$2:$I$1128,I267)</f>
        <v>1</v>
      </c>
      <c r="O267">
        <f>COUNTIF($D$2:$D$1128,D267)</f>
        <v>3</v>
      </c>
      <c r="P267" t="str">
        <f t="shared" si="8"/>
        <v>OK</v>
      </c>
      <c r="Q267">
        <f>COUNTIF($I$2:$I$1128,D267)</f>
        <v>0</v>
      </c>
      <c r="R267">
        <f>IF(I267="","",COUNTIF($D$2:$D$1128,I267))</f>
        <v>1</v>
      </c>
      <c r="S267" t="str">
        <f t="shared" si="9"/>
        <v/>
      </c>
      <c r="T267" t="str">
        <f>IF(ISNUMBER(SEARCH("DOBLE GRADO",B267)),COUNTIF($I$2:$I$1128,D267),"")</f>
        <v/>
      </c>
    </row>
    <row r="268" spans="1:20">
      <c r="A268">
        <v>2034</v>
      </c>
      <c r="B268" t="s">
        <v>79</v>
      </c>
      <c r="C268">
        <v>3</v>
      </c>
      <c r="D268">
        <v>2034022</v>
      </c>
      <c r="E268" t="s">
        <v>115</v>
      </c>
      <c r="K268">
        <v>66</v>
      </c>
      <c r="L268">
        <v>11</v>
      </c>
      <c r="M268">
        <v>55</v>
      </c>
      <c r="N268">
        <f>COUNTIF($I$2:$I$1128,I268)</f>
        <v>0</v>
      </c>
      <c r="O268">
        <f>COUNTIF($D$2:$D$1128,D268)</f>
        <v>3</v>
      </c>
      <c r="P268" t="str">
        <f t="shared" si="8"/>
        <v>OK</v>
      </c>
      <c r="Q268">
        <f>COUNTIF($I$2:$I$1128,D268)</f>
        <v>0</v>
      </c>
      <c r="R268" t="str">
        <f>IF(I268="","",COUNTIF($D$2:$D$1128,I268))</f>
        <v/>
      </c>
      <c r="S268" t="str">
        <f t="shared" si="9"/>
        <v/>
      </c>
      <c r="T268" t="str">
        <f>IF(ISNUMBER(SEARCH("DOBLE GRADO",B268)),COUNTIF($I$2:$I$1128,D268),"")</f>
        <v/>
      </c>
    </row>
    <row r="269" spans="1:20">
      <c r="A269">
        <v>2034</v>
      </c>
      <c r="B269" t="s">
        <v>79</v>
      </c>
      <c r="C269">
        <v>3</v>
      </c>
      <c r="D269">
        <v>2034023</v>
      </c>
      <c r="E269" t="s">
        <v>116</v>
      </c>
      <c r="F269">
        <v>2114</v>
      </c>
      <c r="G269" t="s">
        <v>93</v>
      </c>
      <c r="H269">
        <v>3</v>
      </c>
      <c r="I269">
        <v>2114027</v>
      </c>
      <c r="J269" t="s">
        <v>116</v>
      </c>
      <c r="K269">
        <v>15</v>
      </c>
      <c r="L269">
        <v>1</v>
      </c>
      <c r="M269">
        <v>14</v>
      </c>
      <c r="N269">
        <f>COUNTIF($I$2:$I$1128,I269)</f>
        <v>1</v>
      </c>
      <c r="O269">
        <f>COUNTIF($D$2:$D$1128,D269)</f>
        <v>3</v>
      </c>
      <c r="P269" t="str">
        <f t="shared" si="8"/>
        <v>OK</v>
      </c>
      <c r="Q269">
        <f>COUNTIF($I$2:$I$1128,D269)</f>
        <v>0</v>
      </c>
      <c r="R269">
        <f>IF(I269="","",COUNTIF($D$2:$D$1128,I269))</f>
        <v>1</v>
      </c>
      <c r="S269" t="str">
        <f t="shared" si="9"/>
        <v/>
      </c>
      <c r="T269" t="str">
        <f>IF(ISNUMBER(SEARCH("DOBLE GRADO",B269)),COUNTIF($I$2:$I$1128,D269),"")</f>
        <v/>
      </c>
    </row>
    <row r="270" spans="1:20">
      <c r="A270">
        <v>2034</v>
      </c>
      <c r="B270" t="s">
        <v>79</v>
      </c>
      <c r="C270">
        <v>3</v>
      </c>
      <c r="D270">
        <v>2034023</v>
      </c>
      <c r="E270" t="s">
        <v>116</v>
      </c>
      <c r="F270">
        <v>2316</v>
      </c>
      <c r="G270" t="s">
        <v>107</v>
      </c>
      <c r="H270">
        <v>4</v>
      </c>
      <c r="I270">
        <v>2316038</v>
      </c>
      <c r="J270" t="s">
        <v>116</v>
      </c>
      <c r="K270">
        <v>15</v>
      </c>
      <c r="L270">
        <v>3</v>
      </c>
      <c r="M270">
        <v>12</v>
      </c>
      <c r="N270">
        <f>COUNTIF($I$2:$I$1128,I270)</f>
        <v>1</v>
      </c>
      <c r="O270">
        <f>COUNTIF($D$2:$D$1128,D270)</f>
        <v>3</v>
      </c>
      <c r="P270" t="str">
        <f t="shared" si="8"/>
        <v>OK</v>
      </c>
      <c r="Q270">
        <f>COUNTIF($I$2:$I$1128,D270)</f>
        <v>0</v>
      </c>
      <c r="R270">
        <f>IF(I270="","",COUNTIF($D$2:$D$1128,I270))</f>
        <v>1</v>
      </c>
      <c r="S270" t="str">
        <f t="shared" si="9"/>
        <v/>
      </c>
      <c r="T270" t="str">
        <f>IF(ISNUMBER(SEARCH("DOBLE GRADO",B270)),COUNTIF($I$2:$I$1128,D270),"")</f>
        <v/>
      </c>
    </row>
    <row r="271" spans="1:20">
      <c r="A271">
        <v>2034</v>
      </c>
      <c r="B271" t="s">
        <v>79</v>
      </c>
      <c r="C271">
        <v>3</v>
      </c>
      <c r="D271">
        <v>2034023</v>
      </c>
      <c r="E271" t="s">
        <v>116</v>
      </c>
      <c r="K271">
        <v>43</v>
      </c>
      <c r="L271">
        <v>8</v>
      </c>
      <c r="M271">
        <v>35</v>
      </c>
      <c r="N271">
        <f>COUNTIF($I$2:$I$1128,I271)</f>
        <v>0</v>
      </c>
      <c r="O271">
        <f>COUNTIF($D$2:$D$1128,D271)</f>
        <v>3</v>
      </c>
      <c r="P271" t="str">
        <f t="shared" si="8"/>
        <v>OK</v>
      </c>
      <c r="Q271">
        <f>COUNTIF($I$2:$I$1128,D271)</f>
        <v>0</v>
      </c>
      <c r="R271" t="str">
        <f>IF(I271="","",COUNTIF($D$2:$D$1128,I271))</f>
        <v/>
      </c>
      <c r="S271" t="str">
        <f t="shared" si="9"/>
        <v/>
      </c>
      <c r="T271" t="str">
        <f>IF(ISNUMBER(SEARCH("DOBLE GRADO",B271)),COUNTIF($I$2:$I$1128,D271),"")</f>
        <v/>
      </c>
    </row>
    <row r="272" spans="1:20">
      <c r="A272">
        <v>2034</v>
      </c>
      <c r="B272" t="s">
        <v>79</v>
      </c>
      <c r="C272">
        <v>3</v>
      </c>
      <c r="D272">
        <v>2034024</v>
      </c>
      <c r="E272" t="s">
        <v>117</v>
      </c>
      <c r="F272">
        <v>2114</v>
      </c>
      <c r="G272" t="s">
        <v>93</v>
      </c>
      <c r="H272">
        <v>3</v>
      </c>
      <c r="I272">
        <v>2114028</v>
      </c>
      <c r="J272" t="s">
        <v>117</v>
      </c>
      <c r="K272">
        <v>17</v>
      </c>
      <c r="L272">
        <v>2</v>
      </c>
      <c r="M272">
        <v>15</v>
      </c>
      <c r="N272">
        <f>COUNTIF($I$2:$I$1128,I272)</f>
        <v>1</v>
      </c>
      <c r="O272">
        <f>COUNTIF($D$2:$D$1128,D272)</f>
        <v>4</v>
      </c>
      <c r="P272" t="str">
        <f t="shared" si="8"/>
        <v>OK</v>
      </c>
      <c r="Q272">
        <f>COUNTIF($I$2:$I$1128,D272)</f>
        <v>0</v>
      </c>
      <c r="R272">
        <f>IF(I272="","",COUNTIF($D$2:$D$1128,I272))</f>
        <v>1</v>
      </c>
      <c r="S272" t="str">
        <f t="shared" si="9"/>
        <v/>
      </c>
      <c r="T272" t="str">
        <f>IF(ISNUMBER(SEARCH("DOBLE GRADO",B272)),COUNTIF($I$2:$I$1128,D272),"")</f>
        <v/>
      </c>
    </row>
    <row r="273" spans="1:20">
      <c r="A273">
        <v>2034</v>
      </c>
      <c r="B273" t="s">
        <v>79</v>
      </c>
      <c r="C273">
        <v>3</v>
      </c>
      <c r="D273">
        <v>2034024</v>
      </c>
      <c r="E273" t="s">
        <v>117</v>
      </c>
      <c r="F273">
        <v>2118</v>
      </c>
      <c r="G273" t="s">
        <v>109</v>
      </c>
      <c r="H273">
        <v>3</v>
      </c>
      <c r="I273">
        <v>2118030</v>
      </c>
      <c r="J273" t="s">
        <v>117</v>
      </c>
      <c r="K273">
        <v>1</v>
      </c>
      <c r="L273">
        <v>0</v>
      </c>
      <c r="M273">
        <v>1</v>
      </c>
      <c r="N273">
        <f>COUNTIF($I$2:$I$1128,I273)</f>
        <v>1</v>
      </c>
      <c r="O273">
        <f>COUNTIF($D$2:$D$1128,D273)</f>
        <v>4</v>
      </c>
      <c r="P273" t="str">
        <f t="shared" si="8"/>
        <v>OK</v>
      </c>
      <c r="Q273">
        <f>COUNTIF($I$2:$I$1128,D273)</f>
        <v>0</v>
      </c>
      <c r="R273">
        <f>IF(I273="","",COUNTIF($D$2:$D$1128,I273))</f>
        <v>1</v>
      </c>
      <c r="S273" t="str">
        <f t="shared" si="9"/>
        <v/>
      </c>
      <c r="T273" t="str">
        <f>IF(ISNUMBER(SEARCH("DOBLE GRADO",B273)),COUNTIF($I$2:$I$1128,D273),"")</f>
        <v/>
      </c>
    </row>
    <row r="274" spans="1:20">
      <c r="A274">
        <v>2034</v>
      </c>
      <c r="B274" t="s">
        <v>79</v>
      </c>
      <c r="C274">
        <v>3</v>
      </c>
      <c r="D274">
        <v>2034024</v>
      </c>
      <c r="E274" t="s">
        <v>117</v>
      </c>
      <c r="F274">
        <v>2316</v>
      </c>
      <c r="G274" t="s">
        <v>107</v>
      </c>
      <c r="H274">
        <v>4</v>
      </c>
      <c r="I274">
        <v>2316036</v>
      </c>
      <c r="J274" t="s">
        <v>117</v>
      </c>
      <c r="K274">
        <v>10</v>
      </c>
      <c r="L274">
        <v>2</v>
      </c>
      <c r="M274">
        <v>8</v>
      </c>
      <c r="N274">
        <f>COUNTIF($I$2:$I$1128,I274)</f>
        <v>1</v>
      </c>
      <c r="O274">
        <f>COUNTIF($D$2:$D$1128,D274)</f>
        <v>4</v>
      </c>
      <c r="P274" t="str">
        <f t="shared" si="8"/>
        <v>OK</v>
      </c>
      <c r="Q274">
        <f>COUNTIF($I$2:$I$1128,D274)</f>
        <v>0</v>
      </c>
      <c r="R274">
        <f>IF(I274="","",COUNTIF($D$2:$D$1128,I274))</f>
        <v>1</v>
      </c>
      <c r="S274" t="str">
        <f t="shared" si="9"/>
        <v/>
      </c>
      <c r="T274" t="str">
        <f>IF(ISNUMBER(SEARCH("DOBLE GRADO",B274)),COUNTIF($I$2:$I$1128,D274),"")</f>
        <v/>
      </c>
    </row>
    <row r="275" spans="1:20">
      <c r="A275">
        <v>2034</v>
      </c>
      <c r="B275" t="s">
        <v>79</v>
      </c>
      <c r="C275">
        <v>3</v>
      </c>
      <c r="D275">
        <v>2034024</v>
      </c>
      <c r="E275" t="s">
        <v>117</v>
      </c>
      <c r="K275">
        <v>52</v>
      </c>
      <c r="L275">
        <v>6</v>
      </c>
      <c r="M275">
        <v>46</v>
      </c>
      <c r="N275">
        <f>COUNTIF($I$2:$I$1128,I275)</f>
        <v>0</v>
      </c>
      <c r="O275">
        <f>COUNTIF($D$2:$D$1128,D275)</f>
        <v>4</v>
      </c>
      <c r="P275" t="str">
        <f t="shared" si="8"/>
        <v>OK</v>
      </c>
      <c r="Q275">
        <f>COUNTIF($I$2:$I$1128,D275)</f>
        <v>0</v>
      </c>
      <c r="R275" t="str">
        <f>IF(I275="","",COUNTIF($D$2:$D$1128,I275))</f>
        <v/>
      </c>
      <c r="S275" t="str">
        <f t="shared" si="9"/>
        <v/>
      </c>
      <c r="T275" t="str">
        <f>IF(ISNUMBER(SEARCH("DOBLE GRADO",B275)),COUNTIF($I$2:$I$1128,D275),"")</f>
        <v/>
      </c>
    </row>
    <row r="276" spans="1:20">
      <c r="A276">
        <v>2034</v>
      </c>
      <c r="B276" t="s">
        <v>79</v>
      </c>
      <c r="C276">
        <v>3</v>
      </c>
      <c r="D276">
        <v>2034025</v>
      </c>
      <c r="E276" t="s">
        <v>66</v>
      </c>
      <c r="F276">
        <v>2114</v>
      </c>
      <c r="G276" t="s">
        <v>93</v>
      </c>
      <c r="H276">
        <v>3</v>
      </c>
      <c r="I276">
        <v>2114024</v>
      </c>
      <c r="J276" t="s">
        <v>66</v>
      </c>
      <c r="K276">
        <v>14</v>
      </c>
      <c r="L276">
        <v>0</v>
      </c>
      <c r="M276">
        <v>14</v>
      </c>
      <c r="N276">
        <f>COUNTIF($I$2:$I$1128,I276)</f>
        <v>1</v>
      </c>
      <c r="O276">
        <f>COUNTIF($D$2:$D$1128,D276)</f>
        <v>4</v>
      </c>
      <c r="P276" t="str">
        <f t="shared" si="8"/>
        <v>OK</v>
      </c>
      <c r="Q276">
        <f>COUNTIF($I$2:$I$1128,D276)</f>
        <v>0</v>
      </c>
      <c r="R276">
        <f>IF(I276="","",COUNTIF($D$2:$D$1128,I276))</f>
        <v>1</v>
      </c>
      <c r="S276" t="str">
        <f t="shared" si="9"/>
        <v/>
      </c>
      <c r="T276" t="str">
        <f>IF(ISNUMBER(SEARCH("DOBLE GRADO",B276)),COUNTIF($I$2:$I$1128,D276),"")</f>
        <v/>
      </c>
    </row>
    <row r="277" spans="1:20">
      <c r="A277">
        <v>2034</v>
      </c>
      <c r="B277" t="s">
        <v>79</v>
      </c>
      <c r="C277">
        <v>3</v>
      </c>
      <c r="D277">
        <v>2034025</v>
      </c>
      <c r="E277" t="s">
        <v>66</v>
      </c>
      <c r="F277">
        <v>2118</v>
      </c>
      <c r="G277" t="s">
        <v>109</v>
      </c>
      <c r="H277">
        <v>3</v>
      </c>
      <c r="I277">
        <v>2118028</v>
      </c>
      <c r="J277" t="s">
        <v>66</v>
      </c>
      <c r="K277">
        <v>1</v>
      </c>
      <c r="L277">
        <v>0</v>
      </c>
      <c r="M277">
        <v>1</v>
      </c>
      <c r="N277">
        <f>COUNTIF($I$2:$I$1128,I277)</f>
        <v>1</v>
      </c>
      <c r="O277">
        <f>COUNTIF($D$2:$D$1128,D277)</f>
        <v>4</v>
      </c>
      <c r="P277" t="str">
        <f t="shared" si="8"/>
        <v>OK</v>
      </c>
      <c r="Q277">
        <f>COUNTIF($I$2:$I$1128,D277)</f>
        <v>0</v>
      </c>
      <c r="R277">
        <f>IF(I277="","",COUNTIF($D$2:$D$1128,I277))</f>
        <v>1</v>
      </c>
      <c r="S277" t="str">
        <f t="shared" si="9"/>
        <v/>
      </c>
      <c r="T277" t="str">
        <f>IF(ISNUMBER(SEARCH("DOBLE GRADO",B277)),COUNTIF($I$2:$I$1128,D277),"")</f>
        <v/>
      </c>
    </row>
    <row r="278" spans="1:20">
      <c r="A278">
        <v>2034</v>
      </c>
      <c r="B278" t="s">
        <v>79</v>
      </c>
      <c r="C278">
        <v>3</v>
      </c>
      <c r="D278">
        <v>2034025</v>
      </c>
      <c r="E278" t="s">
        <v>66</v>
      </c>
      <c r="F278">
        <v>2316</v>
      </c>
      <c r="G278" t="s">
        <v>107</v>
      </c>
      <c r="H278">
        <v>3</v>
      </c>
      <c r="I278">
        <v>2316024</v>
      </c>
      <c r="J278" t="s">
        <v>66</v>
      </c>
      <c r="K278">
        <v>5</v>
      </c>
      <c r="L278">
        <v>1</v>
      </c>
      <c r="M278">
        <v>4</v>
      </c>
      <c r="N278">
        <f>COUNTIF($I$2:$I$1128,I278)</f>
        <v>1</v>
      </c>
      <c r="O278">
        <f>COUNTIF($D$2:$D$1128,D278)</f>
        <v>4</v>
      </c>
      <c r="P278" t="str">
        <f t="shared" si="8"/>
        <v>OK</v>
      </c>
      <c r="Q278">
        <f>COUNTIF($I$2:$I$1128,D278)</f>
        <v>0</v>
      </c>
      <c r="R278">
        <f>IF(I278="","",COUNTIF($D$2:$D$1128,I278))</f>
        <v>1</v>
      </c>
      <c r="S278" t="str">
        <f t="shared" si="9"/>
        <v/>
      </c>
      <c r="T278" t="str">
        <f>IF(ISNUMBER(SEARCH("DOBLE GRADO",B278)),COUNTIF($I$2:$I$1128,D278),"")</f>
        <v/>
      </c>
    </row>
    <row r="279" spans="1:20">
      <c r="A279">
        <v>2034</v>
      </c>
      <c r="B279" t="s">
        <v>79</v>
      </c>
      <c r="C279">
        <v>3</v>
      </c>
      <c r="D279">
        <v>2034025</v>
      </c>
      <c r="E279" t="s">
        <v>66</v>
      </c>
      <c r="K279">
        <v>67</v>
      </c>
      <c r="L279">
        <v>15</v>
      </c>
      <c r="M279">
        <v>52</v>
      </c>
      <c r="N279">
        <f>COUNTIF($I$2:$I$1128,I279)</f>
        <v>0</v>
      </c>
      <c r="O279">
        <f>COUNTIF($D$2:$D$1128,D279)</f>
        <v>4</v>
      </c>
      <c r="P279" t="str">
        <f t="shared" si="8"/>
        <v>OK</v>
      </c>
      <c r="Q279">
        <f>COUNTIF($I$2:$I$1128,D279)</f>
        <v>0</v>
      </c>
      <c r="R279" t="str">
        <f>IF(I279="","",COUNTIF($D$2:$D$1128,I279))</f>
        <v/>
      </c>
      <c r="S279" t="str">
        <f t="shared" si="9"/>
        <v/>
      </c>
      <c r="T279" t="str">
        <f>IF(ISNUMBER(SEARCH("DOBLE GRADO",B279)),COUNTIF($I$2:$I$1128,D279),"")</f>
        <v/>
      </c>
    </row>
    <row r="280" spans="1:20">
      <c r="A280">
        <v>2034</v>
      </c>
      <c r="B280" t="s">
        <v>79</v>
      </c>
      <c r="C280">
        <v>3</v>
      </c>
      <c r="D280">
        <v>2034026</v>
      </c>
      <c r="E280" t="s">
        <v>118</v>
      </c>
      <c r="F280">
        <v>2114</v>
      </c>
      <c r="G280" t="s">
        <v>93</v>
      </c>
      <c r="H280">
        <v>3</v>
      </c>
      <c r="I280">
        <v>2114031</v>
      </c>
      <c r="J280" t="s">
        <v>118</v>
      </c>
      <c r="K280">
        <v>14</v>
      </c>
      <c r="L280">
        <v>1</v>
      </c>
      <c r="M280">
        <v>13</v>
      </c>
      <c r="N280">
        <f>COUNTIF($I$2:$I$1128,I280)</f>
        <v>1</v>
      </c>
      <c r="O280">
        <f>COUNTIF($D$2:$D$1128,D280)</f>
        <v>4</v>
      </c>
      <c r="P280" t="str">
        <f t="shared" si="8"/>
        <v>OK</v>
      </c>
      <c r="Q280">
        <f>COUNTIF($I$2:$I$1128,D280)</f>
        <v>0</v>
      </c>
      <c r="R280">
        <f>IF(I280="","",COUNTIF($D$2:$D$1128,I280))</f>
        <v>1</v>
      </c>
      <c r="S280" t="str">
        <f t="shared" si="9"/>
        <v/>
      </c>
      <c r="T280" t="str">
        <f>IF(ISNUMBER(SEARCH("DOBLE GRADO",B280)),COUNTIF($I$2:$I$1128,D280),"")</f>
        <v/>
      </c>
    </row>
    <row r="281" spans="1:20">
      <c r="A281">
        <v>2034</v>
      </c>
      <c r="B281" t="s">
        <v>79</v>
      </c>
      <c r="C281">
        <v>3</v>
      </c>
      <c r="D281">
        <v>2034026</v>
      </c>
      <c r="E281" t="s">
        <v>118</v>
      </c>
      <c r="F281">
        <v>2118</v>
      </c>
      <c r="G281" t="s">
        <v>109</v>
      </c>
      <c r="H281">
        <v>3</v>
      </c>
      <c r="I281">
        <v>2118035</v>
      </c>
      <c r="J281" t="s">
        <v>118</v>
      </c>
      <c r="K281">
        <v>1</v>
      </c>
      <c r="L281">
        <v>0</v>
      </c>
      <c r="M281">
        <v>1</v>
      </c>
      <c r="N281">
        <f>COUNTIF($I$2:$I$1128,I281)</f>
        <v>1</v>
      </c>
      <c r="O281">
        <f>COUNTIF($D$2:$D$1128,D281)</f>
        <v>4</v>
      </c>
      <c r="P281" t="str">
        <f t="shared" si="8"/>
        <v>OK</v>
      </c>
      <c r="Q281">
        <f>COUNTIF($I$2:$I$1128,D281)</f>
        <v>0</v>
      </c>
      <c r="R281">
        <f>IF(I281="","",COUNTIF($D$2:$D$1128,I281))</f>
        <v>1</v>
      </c>
      <c r="S281" t="str">
        <f t="shared" si="9"/>
        <v/>
      </c>
      <c r="T281" t="str">
        <f>IF(ISNUMBER(SEARCH("DOBLE GRADO",B281)),COUNTIF($I$2:$I$1128,D281),"")</f>
        <v/>
      </c>
    </row>
    <row r="282" spans="1:20">
      <c r="A282">
        <v>2034</v>
      </c>
      <c r="B282" t="s">
        <v>79</v>
      </c>
      <c r="C282">
        <v>3</v>
      </c>
      <c r="D282">
        <v>2034026</v>
      </c>
      <c r="E282" t="s">
        <v>118</v>
      </c>
      <c r="F282">
        <v>2316</v>
      </c>
      <c r="G282" t="s">
        <v>107</v>
      </c>
      <c r="H282">
        <v>3</v>
      </c>
      <c r="I282">
        <v>2316032</v>
      </c>
      <c r="J282" t="s">
        <v>118</v>
      </c>
      <c r="K282">
        <v>8</v>
      </c>
      <c r="L282">
        <v>1</v>
      </c>
      <c r="M282">
        <v>7</v>
      </c>
      <c r="N282">
        <f>COUNTIF($I$2:$I$1128,I282)</f>
        <v>1</v>
      </c>
      <c r="O282">
        <f>COUNTIF($D$2:$D$1128,D282)</f>
        <v>4</v>
      </c>
      <c r="P282" t="str">
        <f t="shared" si="8"/>
        <v>OK</v>
      </c>
      <c r="Q282">
        <f>COUNTIF($I$2:$I$1128,D282)</f>
        <v>0</v>
      </c>
      <c r="R282">
        <f>IF(I282="","",COUNTIF($D$2:$D$1128,I282))</f>
        <v>1</v>
      </c>
      <c r="S282" t="str">
        <f t="shared" si="9"/>
        <v/>
      </c>
      <c r="T282" t="str">
        <f>IF(ISNUMBER(SEARCH("DOBLE GRADO",B282)),COUNTIF($I$2:$I$1128,D282),"")</f>
        <v/>
      </c>
    </row>
    <row r="283" spans="1:20">
      <c r="A283">
        <v>2034</v>
      </c>
      <c r="B283" t="s">
        <v>79</v>
      </c>
      <c r="C283">
        <v>3</v>
      </c>
      <c r="D283">
        <v>2034026</v>
      </c>
      <c r="E283" t="s">
        <v>118</v>
      </c>
      <c r="K283">
        <v>57</v>
      </c>
      <c r="L283">
        <v>12</v>
      </c>
      <c r="M283">
        <v>45</v>
      </c>
      <c r="N283">
        <f>COUNTIF($I$2:$I$1128,I283)</f>
        <v>0</v>
      </c>
      <c r="O283">
        <f>COUNTIF($D$2:$D$1128,D283)</f>
        <v>4</v>
      </c>
      <c r="P283" t="str">
        <f t="shared" si="8"/>
        <v>OK</v>
      </c>
      <c r="Q283">
        <f>COUNTIF($I$2:$I$1128,D283)</f>
        <v>0</v>
      </c>
      <c r="R283" t="str">
        <f>IF(I283="","",COUNTIF($D$2:$D$1128,I283))</f>
        <v/>
      </c>
      <c r="S283" t="str">
        <f t="shared" si="9"/>
        <v/>
      </c>
      <c r="T283" t="str">
        <f>IF(ISNUMBER(SEARCH("DOBLE GRADO",B283)),COUNTIF($I$2:$I$1128,D283),"")</f>
        <v/>
      </c>
    </row>
    <row r="284" spans="1:20">
      <c r="A284">
        <v>2034</v>
      </c>
      <c r="B284" t="s">
        <v>79</v>
      </c>
      <c r="C284">
        <v>3</v>
      </c>
      <c r="D284">
        <v>2034027</v>
      </c>
      <c r="E284" t="s">
        <v>82</v>
      </c>
      <c r="F284">
        <v>2118</v>
      </c>
      <c r="G284" t="s">
        <v>109</v>
      </c>
      <c r="H284">
        <v>4</v>
      </c>
      <c r="I284">
        <v>2118043</v>
      </c>
      <c r="J284" t="s">
        <v>82</v>
      </c>
      <c r="K284">
        <v>1</v>
      </c>
      <c r="L284">
        <v>0</v>
      </c>
      <c r="M284">
        <v>1</v>
      </c>
      <c r="N284">
        <f>COUNTIF($I$2:$I$1128,I284)</f>
        <v>1</v>
      </c>
      <c r="O284">
        <f>COUNTIF($D$2:$D$1128,D284)</f>
        <v>3</v>
      </c>
      <c r="P284" t="str">
        <f t="shared" si="8"/>
        <v>OK</v>
      </c>
      <c r="Q284">
        <f>COUNTIF($I$2:$I$1128,D284)</f>
        <v>0</v>
      </c>
      <c r="R284">
        <f>IF(I284="","",COUNTIF($D$2:$D$1128,I284))</f>
        <v>1</v>
      </c>
      <c r="S284" t="str">
        <f t="shared" si="9"/>
        <v/>
      </c>
      <c r="T284" t="str">
        <f>IF(ISNUMBER(SEARCH("DOBLE GRADO",B284)),COUNTIF($I$2:$I$1128,D284),"")</f>
        <v/>
      </c>
    </row>
    <row r="285" spans="1:20">
      <c r="A285">
        <v>2034</v>
      </c>
      <c r="B285" t="s">
        <v>79</v>
      </c>
      <c r="C285">
        <v>3</v>
      </c>
      <c r="D285">
        <v>2034027</v>
      </c>
      <c r="E285" t="s">
        <v>82</v>
      </c>
      <c r="F285">
        <v>2316</v>
      </c>
      <c r="G285" t="s">
        <v>107</v>
      </c>
      <c r="H285">
        <v>4</v>
      </c>
      <c r="I285">
        <v>2316044</v>
      </c>
      <c r="J285" t="s">
        <v>82</v>
      </c>
      <c r="K285">
        <v>10</v>
      </c>
      <c r="L285">
        <v>3</v>
      </c>
      <c r="M285">
        <v>7</v>
      </c>
      <c r="N285">
        <f>COUNTIF($I$2:$I$1128,I285)</f>
        <v>1</v>
      </c>
      <c r="O285">
        <f>COUNTIF($D$2:$D$1128,D285)</f>
        <v>3</v>
      </c>
      <c r="P285" t="str">
        <f t="shared" si="8"/>
        <v>OK</v>
      </c>
      <c r="Q285">
        <f>COUNTIF($I$2:$I$1128,D285)</f>
        <v>0</v>
      </c>
      <c r="R285">
        <f>IF(I285="","",COUNTIF($D$2:$D$1128,I285))</f>
        <v>1</v>
      </c>
      <c r="S285" t="str">
        <f t="shared" si="9"/>
        <v/>
      </c>
      <c r="T285" t="str">
        <f>IF(ISNUMBER(SEARCH("DOBLE GRADO",B285)),COUNTIF($I$2:$I$1128,D285),"")</f>
        <v/>
      </c>
    </row>
    <row r="286" spans="1:20">
      <c r="A286">
        <v>2034</v>
      </c>
      <c r="B286" t="s">
        <v>79</v>
      </c>
      <c r="C286">
        <v>3</v>
      </c>
      <c r="D286">
        <v>2034027</v>
      </c>
      <c r="E286" t="s">
        <v>82</v>
      </c>
      <c r="K286">
        <v>61</v>
      </c>
      <c r="L286">
        <v>7</v>
      </c>
      <c r="M286">
        <v>54</v>
      </c>
      <c r="N286">
        <f>COUNTIF($I$2:$I$1128,I286)</f>
        <v>0</v>
      </c>
      <c r="O286">
        <f>COUNTIF($D$2:$D$1128,D286)</f>
        <v>3</v>
      </c>
      <c r="P286" t="str">
        <f t="shared" si="8"/>
        <v>OK</v>
      </c>
      <c r="Q286">
        <f>COUNTIF($I$2:$I$1128,D286)</f>
        <v>0</v>
      </c>
      <c r="R286" t="str">
        <f>IF(I286="","",COUNTIF($D$2:$D$1128,I286))</f>
        <v/>
      </c>
      <c r="S286" t="str">
        <f t="shared" si="9"/>
        <v/>
      </c>
      <c r="T286" t="str">
        <f>IF(ISNUMBER(SEARCH("DOBLE GRADO",B286)),COUNTIF($I$2:$I$1128,D286),"")</f>
        <v/>
      </c>
    </row>
    <row r="287" spans="1:20">
      <c r="A287">
        <v>2034</v>
      </c>
      <c r="B287" t="s">
        <v>79</v>
      </c>
      <c r="C287">
        <v>3</v>
      </c>
      <c r="D287">
        <v>2034028</v>
      </c>
      <c r="E287" t="s">
        <v>119</v>
      </c>
      <c r="F287">
        <v>2114</v>
      </c>
      <c r="G287" t="s">
        <v>93</v>
      </c>
      <c r="H287">
        <v>3</v>
      </c>
      <c r="I287">
        <v>2114030</v>
      </c>
      <c r="J287" t="s">
        <v>119</v>
      </c>
      <c r="K287">
        <v>12</v>
      </c>
      <c r="L287">
        <v>1</v>
      </c>
      <c r="M287">
        <v>11</v>
      </c>
      <c r="N287">
        <f>COUNTIF($I$2:$I$1128,I287)</f>
        <v>1</v>
      </c>
      <c r="O287">
        <f>COUNTIF($D$2:$D$1128,D287)</f>
        <v>4</v>
      </c>
      <c r="P287" t="str">
        <f t="shared" si="8"/>
        <v>OK</v>
      </c>
      <c r="Q287">
        <f>COUNTIF($I$2:$I$1128,D287)</f>
        <v>0</v>
      </c>
      <c r="R287">
        <f>IF(I287="","",COUNTIF($D$2:$D$1128,I287))</f>
        <v>1</v>
      </c>
      <c r="S287" t="str">
        <f t="shared" si="9"/>
        <v/>
      </c>
      <c r="T287" t="str">
        <f>IF(ISNUMBER(SEARCH("DOBLE GRADO",B287)),COUNTIF($I$2:$I$1128,D287),"")</f>
        <v/>
      </c>
    </row>
    <row r="288" spans="1:20">
      <c r="A288">
        <v>2034</v>
      </c>
      <c r="B288" t="s">
        <v>79</v>
      </c>
      <c r="C288">
        <v>3</v>
      </c>
      <c r="D288">
        <v>2034028</v>
      </c>
      <c r="E288" t="s">
        <v>119</v>
      </c>
      <c r="F288">
        <v>2118</v>
      </c>
      <c r="G288" t="s">
        <v>109</v>
      </c>
      <c r="H288">
        <v>4</v>
      </c>
      <c r="I288">
        <v>2118044</v>
      </c>
      <c r="J288" t="s">
        <v>119</v>
      </c>
      <c r="K288">
        <v>1</v>
      </c>
      <c r="L288">
        <v>0</v>
      </c>
      <c r="M288">
        <v>1</v>
      </c>
      <c r="N288">
        <f>COUNTIF($I$2:$I$1128,I288)</f>
        <v>1</v>
      </c>
      <c r="O288">
        <f>COUNTIF($D$2:$D$1128,D288)</f>
        <v>4</v>
      </c>
      <c r="P288" t="str">
        <f t="shared" si="8"/>
        <v>OK</v>
      </c>
      <c r="Q288">
        <f>COUNTIF($I$2:$I$1128,D288)</f>
        <v>0</v>
      </c>
      <c r="R288">
        <f>IF(I288="","",COUNTIF($D$2:$D$1128,I288))</f>
        <v>1</v>
      </c>
      <c r="S288" t="str">
        <f t="shared" si="9"/>
        <v/>
      </c>
      <c r="T288" t="str">
        <f>IF(ISNUMBER(SEARCH("DOBLE GRADO",B288)),COUNTIF($I$2:$I$1128,D288),"")</f>
        <v/>
      </c>
    </row>
    <row r="289" spans="1:20">
      <c r="A289">
        <v>2034</v>
      </c>
      <c r="B289" t="s">
        <v>79</v>
      </c>
      <c r="C289">
        <v>3</v>
      </c>
      <c r="D289">
        <v>2034028</v>
      </c>
      <c r="E289" t="s">
        <v>119</v>
      </c>
      <c r="F289">
        <v>2316</v>
      </c>
      <c r="G289" t="s">
        <v>107</v>
      </c>
      <c r="H289">
        <v>4</v>
      </c>
      <c r="I289">
        <v>2316043</v>
      </c>
      <c r="J289" t="s">
        <v>119</v>
      </c>
      <c r="K289">
        <v>11</v>
      </c>
      <c r="L289">
        <v>3</v>
      </c>
      <c r="M289">
        <v>8</v>
      </c>
      <c r="N289">
        <f>COUNTIF($I$2:$I$1128,I289)</f>
        <v>1</v>
      </c>
      <c r="O289">
        <f>COUNTIF($D$2:$D$1128,D289)</f>
        <v>4</v>
      </c>
      <c r="P289" t="str">
        <f t="shared" si="8"/>
        <v>OK</v>
      </c>
      <c r="Q289">
        <f>COUNTIF($I$2:$I$1128,D289)</f>
        <v>0</v>
      </c>
      <c r="R289">
        <f>IF(I289="","",COUNTIF($D$2:$D$1128,I289))</f>
        <v>1</v>
      </c>
      <c r="S289" t="str">
        <f t="shared" si="9"/>
        <v/>
      </c>
      <c r="T289" t="str">
        <f>IF(ISNUMBER(SEARCH("DOBLE GRADO",B289)),COUNTIF($I$2:$I$1128,D289),"")</f>
        <v/>
      </c>
    </row>
    <row r="290" spans="1:20">
      <c r="A290">
        <v>2034</v>
      </c>
      <c r="B290" t="s">
        <v>79</v>
      </c>
      <c r="C290">
        <v>3</v>
      </c>
      <c r="D290">
        <v>2034028</v>
      </c>
      <c r="E290" t="s">
        <v>119</v>
      </c>
      <c r="K290">
        <v>61</v>
      </c>
      <c r="L290">
        <v>11</v>
      </c>
      <c r="M290">
        <v>50</v>
      </c>
      <c r="N290">
        <f>COUNTIF($I$2:$I$1128,I290)</f>
        <v>0</v>
      </c>
      <c r="O290">
        <f>COUNTIF($D$2:$D$1128,D290)</f>
        <v>4</v>
      </c>
      <c r="P290" t="str">
        <f t="shared" si="8"/>
        <v>OK</v>
      </c>
      <c r="Q290">
        <f>COUNTIF($I$2:$I$1128,D290)</f>
        <v>0</v>
      </c>
      <c r="R290" t="str">
        <f>IF(I290="","",COUNTIF($D$2:$D$1128,I290))</f>
        <v/>
      </c>
      <c r="S290" t="str">
        <f t="shared" si="9"/>
        <v/>
      </c>
      <c r="T290" t="str">
        <f>IF(ISNUMBER(SEARCH("DOBLE GRADO",B290)),COUNTIF($I$2:$I$1128,D290),"")</f>
        <v/>
      </c>
    </row>
    <row r="291" spans="1:20">
      <c r="A291">
        <v>2034</v>
      </c>
      <c r="B291" t="s">
        <v>79</v>
      </c>
      <c r="C291">
        <v>3</v>
      </c>
      <c r="D291">
        <v>2034029</v>
      </c>
      <c r="E291" t="s">
        <v>71</v>
      </c>
      <c r="F291">
        <v>2316</v>
      </c>
      <c r="G291" t="s">
        <v>107</v>
      </c>
      <c r="H291">
        <v>4</v>
      </c>
      <c r="I291">
        <v>2316041</v>
      </c>
      <c r="J291" t="s">
        <v>71</v>
      </c>
      <c r="K291">
        <v>9</v>
      </c>
      <c r="L291">
        <v>3</v>
      </c>
      <c r="M291">
        <v>6</v>
      </c>
      <c r="N291">
        <f>COUNTIF($I$2:$I$1128,I291)</f>
        <v>1</v>
      </c>
      <c r="O291">
        <f>COUNTIF($D$2:$D$1128,D291)</f>
        <v>2</v>
      </c>
      <c r="P291" t="str">
        <f t="shared" si="8"/>
        <v>OK</v>
      </c>
      <c r="Q291">
        <f>COUNTIF($I$2:$I$1128,D291)</f>
        <v>0</v>
      </c>
      <c r="R291">
        <f>IF(I291="","",COUNTIF($D$2:$D$1128,I291))</f>
        <v>1</v>
      </c>
      <c r="S291" t="str">
        <f t="shared" si="9"/>
        <v/>
      </c>
      <c r="T291" t="str">
        <f>IF(ISNUMBER(SEARCH("DOBLE GRADO",B291)),COUNTIF($I$2:$I$1128,D291),"")</f>
        <v/>
      </c>
    </row>
    <row r="292" spans="1:20">
      <c r="A292">
        <v>2034</v>
      </c>
      <c r="B292" t="s">
        <v>79</v>
      </c>
      <c r="C292">
        <v>3</v>
      </c>
      <c r="D292">
        <v>2034029</v>
      </c>
      <c r="E292" t="s">
        <v>71</v>
      </c>
      <c r="K292">
        <v>48</v>
      </c>
      <c r="L292">
        <v>8</v>
      </c>
      <c r="M292">
        <v>40</v>
      </c>
      <c r="N292">
        <f>COUNTIF($I$2:$I$1128,I292)</f>
        <v>0</v>
      </c>
      <c r="O292">
        <f>COUNTIF($D$2:$D$1128,D292)</f>
        <v>2</v>
      </c>
      <c r="P292" t="str">
        <f t="shared" si="8"/>
        <v>OK</v>
      </c>
      <c r="Q292">
        <f>COUNTIF($I$2:$I$1128,D292)</f>
        <v>0</v>
      </c>
      <c r="R292" t="str">
        <f>IF(I292="","",COUNTIF($D$2:$D$1128,I292))</f>
        <v/>
      </c>
      <c r="S292" t="str">
        <f t="shared" si="9"/>
        <v/>
      </c>
      <c r="T292" t="str">
        <f>IF(ISNUMBER(SEARCH("DOBLE GRADO",B292)),COUNTIF($I$2:$I$1128,D292),"")</f>
        <v/>
      </c>
    </row>
    <row r="293" spans="1:20">
      <c r="A293">
        <v>2034</v>
      </c>
      <c r="B293" t="s">
        <v>79</v>
      </c>
      <c r="C293">
        <v>3</v>
      </c>
      <c r="D293">
        <v>2034030</v>
      </c>
      <c r="E293" t="s">
        <v>120</v>
      </c>
      <c r="F293">
        <v>2114</v>
      </c>
      <c r="G293" t="s">
        <v>93</v>
      </c>
      <c r="H293">
        <v>4</v>
      </c>
      <c r="I293">
        <v>2114037</v>
      </c>
      <c r="J293" t="s">
        <v>120</v>
      </c>
      <c r="K293">
        <v>10</v>
      </c>
      <c r="L293">
        <v>2</v>
      </c>
      <c r="M293">
        <v>8</v>
      </c>
      <c r="N293">
        <f>COUNTIF($I$2:$I$1128,I293)</f>
        <v>1</v>
      </c>
      <c r="O293">
        <f>COUNTIF($D$2:$D$1128,D293)</f>
        <v>3</v>
      </c>
      <c r="P293" t="str">
        <f t="shared" si="8"/>
        <v>OK</v>
      </c>
      <c r="Q293">
        <f>COUNTIF($I$2:$I$1128,D293)</f>
        <v>0</v>
      </c>
      <c r="R293">
        <f>IF(I293="","",COUNTIF($D$2:$D$1128,I293))</f>
        <v>1</v>
      </c>
      <c r="S293" t="str">
        <f t="shared" si="9"/>
        <v/>
      </c>
      <c r="T293" t="str">
        <f>IF(ISNUMBER(SEARCH("DOBLE GRADO",B293)),COUNTIF($I$2:$I$1128,D293),"")</f>
        <v/>
      </c>
    </row>
    <row r="294" spans="1:20">
      <c r="A294">
        <v>2034</v>
      </c>
      <c r="B294" t="s">
        <v>79</v>
      </c>
      <c r="C294">
        <v>3</v>
      </c>
      <c r="D294">
        <v>2034030</v>
      </c>
      <c r="E294" t="s">
        <v>120</v>
      </c>
      <c r="F294">
        <v>2316</v>
      </c>
      <c r="G294" t="s">
        <v>107</v>
      </c>
      <c r="H294">
        <v>4</v>
      </c>
      <c r="I294">
        <v>2316042</v>
      </c>
      <c r="J294" t="s">
        <v>120</v>
      </c>
      <c r="K294">
        <v>10</v>
      </c>
      <c r="L294">
        <v>3</v>
      </c>
      <c r="M294">
        <v>7</v>
      </c>
      <c r="N294">
        <f>COUNTIF($I$2:$I$1128,I294)</f>
        <v>1</v>
      </c>
      <c r="O294">
        <f>COUNTIF($D$2:$D$1128,D294)</f>
        <v>3</v>
      </c>
      <c r="P294" t="str">
        <f t="shared" si="8"/>
        <v>OK</v>
      </c>
      <c r="Q294">
        <f>COUNTIF($I$2:$I$1128,D294)</f>
        <v>0</v>
      </c>
      <c r="R294">
        <f>IF(I294="","",COUNTIF($D$2:$D$1128,I294))</f>
        <v>1</v>
      </c>
      <c r="S294" t="str">
        <f t="shared" si="9"/>
        <v/>
      </c>
      <c r="T294" t="str">
        <f>IF(ISNUMBER(SEARCH("DOBLE GRADO",B294)),COUNTIF($I$2:$I$1128,D294),"")</f>
        <v/>
      </c>
    </row>
    <row r="295" spans="1:20">
      <c r="A295">
        <v>2034</v>
      </c>
      <c r="B295" t="s">
        <v>79</v>
      </c>
      <c r="C295">
        <v>3</v>
      </c>
      <c r="D295">
        <v>2034030</v>
      </c>
      <c r="E295" t="s">
        <v>120</v>
      </c>
      <c r="K295">
        <v>46</v>
      </c>
      <c r="L295">
        <v>8</v>
      </c>
      <c r="M295">
        <v>38</v>
      </c>
      <c r="N295">
        <f>COUNTIF($I$2:$I$1128,I295)</f>
        <v>0</v>
      </c>
      <c r="O295">
        <f>COUNTIF($D$2:$D$1128,D295)</f>
        <v>3</v>
      </c>
      <c r="P295" t="str">
        <f t="shared" si="8"/>
        <v>OK</v>
      </c>
      <c r="Q295">
        <f>COUNTIF($I$2:$I$1128,D295)</f>
        <v>0</v>
      </c>
      <c r="R295" t="str">
        <f>IF(I295="","",COUNTIF($D$2:$D$1128,I295))</f>
        <v/>
      </c>
      <c r="S295" t="str">
        <f t="shared" si="9"/>
        <v/>
      </c>
      <c r="T295" t="str">
        <f>IF(ISNUMBER(SEARCH("DOBLE GRADO",B295)),COUNTIF($I$2:$I$1128,D295),"")</f>
        <v/>
      </c>
    </row>
    <row r="296" spans="1:20">
      <c r="A296">
        <v>2034</v>
      </c>
      <c r="B296" t="s">
        <v>79</v>
      </c>
      <c r="C296">
        <v>4</v>
      </c>
      <c r="D296">
        <v>2034031</v>
      </c>
      <c r="E296" t="s">
        <v>121</v>
      </c>
      <c r="K296">
        <v>35</v>
      </c>
      <c r="L296">
        <v>8</v>
      </c>
      <c r="M296">
        <v>27</v>
      </c>
      <c r="N296">
        <f>COUNTIF($I$2:$I$1128,I296)</f>
        <v>0</v>
      </c>
      <c r="O296">
        <f>COUNTIF($D$2:$D$1128,D296)</f>
        <v>1</v>
      </c>
      <c r="P296" t="str">
        <f t="shared" ref="P296:P357" si="10">IF(I296=D296,1,"OK")</f>
        <v>OK</v>
      </c>
      <c r="Q296">
        <f>COUNTIF($I$2:$I$1128,D296)</f>
        <v>0</v>
      </c>
      <c r="R296" t="str">
        <f>IF(I296="","",COUNTIF($D$2:$D$1128,I296))</f>
        <v/>
      </c>
      <c r="S296" t="str">
        <f t="shared" ref="S296:S357" si="11">IF(G296="","",IF(ISNUMBER(SEARCH("DOBLE GRADO",G296)),"","1"))</f>
        <v/>
      </c>
      <c r="T296" t="str">
        <f>IF(ISNUMBER(SEARCH("DOBLE GRADO",B296)),COUNTIF($I$2:$I$1128,D296),"")</f>
        <v/>
      </c>
    </row>
    <row r="297" spans="1:20">
      <c r="A297">
        <v>2034</v>
      </c>
      <c r="B297" t="s">
        <v>79</v>
      </c>
      <c r="C297">
        <v>4</v>
      </c>
      <c r="D297">
        <v>2034032</v>
      </c>
      <c r="E297" t="s">
        <v>122</v>
      </c>
      <c r="F297">
        <v>2114</v>
      </c>
      <c r="G297" t="s">
        <v>93</v>
      </c>
      <c r="H297">
        <v>3</v>
      </c>
      <c r="I297">
        <v>2114044</v>
      </c>
      <c r="J297" t="s">
        <v>122</v>
      </c>
      <c r="K297">
        <v>7</v>
      </c>
      <c r="L297">
        <v>0</v>
      </c>
      <c r="M297">
        <v>7</v>
      </c>
      <c r="N297">
        <f>COUNTIF($I$2:$I$1128,I297)</f>
        <v>1</v>
      </c>
      <c r="O297">
        <f>COUNTIF($D$2:$D$1128,D297)</f>
        <v>2</v>
      </c>
      <c r="P297" t="str">
        <f t="shared" si="10"/>
        <v>OK</v>
      </c>
      <c r="Q297">
        <f>COUNTIF($I$2:$I$1128,D297)</f>
        <v>0</v>
      </c>
      <c r="R297">
        <f>IF(I297="","",COUNTIF($D$2:$D$1128,I297))</f>
        <v>1</v>
      </c>
      <c r="S297" t="str">
        <f t="shared" si="11"/>
        <v/>
      </c>
      <c r="T297" t="str">
        <f>IF(ISNUMBER(SEARCH("DOBLE GRADO",B297)),COUNTIF($I$2:$I$1128,D297),"")</f>
        <v/>
      </c>
    </row>
    <row r="298" spans="1:20">
      <c r="A298">
        <v>2034</v>
      </c>
      <c r="B298" t="s">
        <v>79</v>
      </c>
      <c r="C298">
        <v>4</v>
      </c>
      <c r="D298">
        <v>2034032</v>
      </c>
      <c r="E298" t="s">
        <v>122</v>
      </c>
      <c r="K298">
        <v>23</v>
      </c>
      <c r="L298">
        <v>3</v>
      </c>
      <c r="M298">
        <v>20</v>
      </c>
      <c r="N298">
        <f>COUNTIF($I$2:$I$1128,I298)</f>
        <v>0</v>
      </c>
      <c r="O298">
        <f>COUNTIF($D$2:$D$1128,D298)</f>
        <v>2</v>
      </c>
      <c r="P298" t="str">
        <f t="shared" si="10"/>
        <v>OK</v>
      </c>
      <c r="Q298">
        <f>COUNTIF($I$2:$I$1128,D298)</f>
        <v>0</v>
      </c>
      <c r="R298" t="str">
        <f>IF(I298="","",COUNTIF($D$2:$D$1128,I298))</f>
        <v/>
      </c>
      <c r="S298" t="str">
        <f t="shared" si="11"/>
        <v/>
      </c>
      <c r="T298" t="str">
        <f>IF(ISNUMBER(SEARCH("DOBLE GRADO",B298)),COUNTIF($I$2:$I$1128,D298),"")</f>
        <v/>
      </c>
    </row>
    <row r="299" spans="1:20">
      <c r="A299">
        <v>2034</v>
      </c>
      <c r="B299" t="s">
        <v>79</v>
      </c>
      <c r="C299">
        <v>4</v>
      </c>
      <c r="D299">
        <v>2034033</v>
      </c>
      <c r="E299" t="s">
        <v>43</v>
      </c>
      <c r="K299">
        <v>58</v>
      </c>
      <c r="L299">
        <v>8</v>
      </c>
      <c r="M299">
        <v>50</v>
      </c>
      <c r="N299">
        <f>COUNTIF($I$2:$I$1128,I299)</f>
        <v>0</v>
      </c>
      <c r="O299">
        <f>COUNTIF($D$2:$D$1128,D299)</f>
        <v>1</v>
      </c>
      <c r="P299" t="str">
        <f t="shared" si="10"/>
        <v>OK</v>
      </c>
      <c r="Q299">
        <f>COUNTIF($I$2:$I$1128,D299)</f>
        <v>0</v>
      </c>
      <c r="R299" t="str">
        <f>IF(I299="","",COUNTIF($D$2:$D$1128,I299))</f>
        <v/>
      </c>
      <c r="S299" t="str">
        <f t="shared" si="11"/>
        <v/>
      </c>
      <c r="T299" t="str">
        <f>IF(ISNUMBER(SEARCH("DOBLE GRADO",B299)),COUNTIF($I$2:$I$1128,D299),"")</f>
        <v/>
      </c>
    </row>
    <row r="300" spans="1:20">
      <c r="A300">
        <v>2034</v>
      </c>
      <c r="B300" t="s">
        <v>79</v>
      </c>
      <c r="C300">
        <v>4</v>
      </c>
      <c r="D300">
        <v>2034034</v>
      </c>
      <c r="E300" t="s">
        <v>123</v>
      </c>
      <c r="F300">
        <v>2114</v>
      </c>
      <c r="G300" t="s">
        <v>93</v>
      </c>
      <c r="H300">
        <v>4</v>
      </c>
      <c r="I300">
        <v>2114039</v>
      </c>
      <c r="J300" t="s">
        <v>123</v>
      </c>
      <c r="K300">
        <v>10</v>
      </c>
      <c r="L300">
        <v>1</v>
      </c>
      <c r="M300">
        <v>9</v>
      </c>
      <c r="N300">
        <f>COUNTIF($I$2:$I$1128,I300)</f>
        <v>1</v>
      </c>
      <c r="O300">
        <f>COUNTIF($D$2:$D$1128,D300)</f>
        <v>2</v>
      </c>
      <c r="P300" t="str">
        <f t="shared" si="10"/>
        <v>OK</v>
      </c>
      <c r="Q300">
        <f>COUNTIF($I$2:$I$1128,D300)</f>
        <v>0</v>
      </c>
      <c r="R300">
        <f>IF(I300="","",COUNTIF($D$2:$D$1128,I300))</f>
        <v>1</v>
      </c>
      <c r="S300" t="str">
        <f t="shared" si="11"/>
        <v/>
      </c>
      <c r="T300" t="str">
        <f>IF(ISNUMBER(SEARCH("DOBLE GRADO",B300)),COUNTIF($I$2:$I$1128,D300),"")</f>
        <v/>
      </c>
    </row>
    <row r="301" spans="1:20">
      <c r="A301">
        <v>2034</v>
      </c>
      <c r="B301" t="s">
        <v>79</v>
      </c>
      <c r="C301">
        <v>4</v>
      </c>
      <c r="D301">
        <v>2034034</v>
      </c>
      <c r="E301" t="s">
        <v>123</v>
      </c>
      <c r="K301">
        <v>34</v>
      </c>
      <c r="L301">
        <v>9</v>
      </c>
      <c r="M301">
        <v>25</v>
      </c>
      <c r="N301">
        <f>COUNTIF($I$2:$I$1128,I301)</f>
        <v>0</v>
      </c>
      <c r="O301">
        <f>COUNTIF($D$2:$D$1128,D301)</f>
        <v>2</v>
      </c>
      <c r="P301" t="str">
        <f t="shared" si="10"/>
        <v>OK</v>
      </c>
      <c r="Q301">
        <f>COUNTIF($I$2:$I$1128,D301)</f>
        <v>0</v>
      </c>
      <c r="R301" t="str">
        <f>IF(I301="","",COUNTIF($D$2:$D$1128,I301))</f>
        <v/>
      </c>
      <c r="S301" t="str">
        <f t="shared" si="11"/>
        <v/>
      </c>
      <c r="T301" t="str">
        <f>IF(ISNUMBER(SEARCH("DOBLE GRADO",B301)),COUNTIF($I$2:$I$1128,D301),"")</f>
        <v/>
      </c>
    </row>
    <row r="302" spans="1:20" s="5" customFormat="1">
      <c r="A302" s="5">
        <v>2034</v>
      </c>
      <c r="B302" s="5" t="s">
        <v>79</v>
      </c>
      <c r="C302" s="5">
        <v>4</v>
      </c>
      <c r="D302" s="5">
        <v>2034035</v>
      </c>
      <c r="E302" s="5" t="s">
        <v>72</v>
      </c>
      <c r="F302" s="5">
        <v>2033</v>
      </c>
      <c r="G302" s="5" t="s">
        <v>81</v>
      </c>
      <c r="H302" s="5">
        <v>4</v>
      </c>
      <c r="I302" s="5">
        <v>2033040</v>
      </c>
      <c r="J302" s="5" t="s">
        <v>72</v>
      </c>
      <c r="K302" s="5">
        <v>8</v>
      </c>
      <c r="L302" s="5">
        <v>0</v>
      </c>
      <c r="M302" s="5">
        <v>8</v>
      </c>
      <c r="N302" s="4">
        <f>COUNTIF($I$2:$I$1128,I302)</f>
        <v>1</v>
      </c>
      <c r="O302" s="5">
        <f>COUNTIF($D$2:$D$1128,D302)</f>
        <v>3</v>
      </c>
      <c r="P302" s="5" t="str">
        <f t="shared" si="10"/>
        <v>OK</v>
      </c>
      <c r="Q302">
        <f>COUNTIF($I$2:$I$1128,D302)</f>
        <v>0</v>
      </c>
      <c r="R302" s="5">
        <f>IF(I302="","",COUNTIF($D$2:$D$1128,I302))</f>
        <v>1</v>
      </c>
      <c r="S302" s="6" t="str">
        <f t="shared" si="11"/>
        <v>1</v>
      </c>
      <c r="T302" t="str">
        <f>IF(ISNUMBER(SEARCH("DOBLE GRADO",B302)),COUNTIF($I$2:$I$1128,D302),"")</f>
        <v/>
      </c>
    </row>
    <row r="303" spans="1:20">
      <c r="A303">
        <v>2034</v>
      </c>
      <c r="B303" t="s">
        <v>79</v>
      </c>
      <c r="C303">
        <v>4</v>
      </c>
      <c r="D303">
        <v>2034035</v>
      </c>
      <c r="E303" t="s">
        <v>72</v>
      </c>
      <c r="F303">
        <v>2114</v>
      </c>
      <c r="G303" t="s">
        <v>93</v>
      </c>
      <c r="H303">
        <v>4</v>
      </c>
      <c r="I303">
        <v>2114045</v>
      </c>
      <c r="J303" t="s">
        <v>72</v>
      </c>
      <c r="K303">
        <v>4</v>
      </c>
      <c r="L303">
        <v>0</v>
      </c>
      <c r="M303">
        <v>4</v>
      </c>
      <c r="N303">
        <f>COUNTIF($I$2:$I$1128,I303)</f>
        <v>1</v>
      </c>
      <c r="O303">
        <f>COUNTIF($D$2:$D$1128,D303)</f>
        <v>3</v>
      </c>
      <c r="P303" t="str">
        <f t="shared" si="10"/>
        <v>OK</v>
      </c>
      <c r="Q303">
        <f>COUNTIF($I$2:$I$1128,D303)</f>
        <v>0</v>
      </c>
      <c r="R303">
        <f>IF(I303="","",COUNTIF($D$2:$D$1128,I303))</f>
        <v>1</v>
      </c>
      <c r="S303" t="str">
        <f t="shared" si="11"/>
        <v/>
      </c>
      <c r="T303" t="str">
        <f>IF(ISNUMBER(SEARCH("DOBLE GRADO",B303)),COUNTIF($I$2:$I$1128,D303),"")</f>
        <v/>
      </c>
    </row>
    <row r="304" spans="1:20">
      <c r="A304">
        <v>2034</v>
      </c>
      <c r="B304" t="s">
        <v>79</v>
      </c>
      <c r="C304">
        <v>4</v>
      </c>
      <c r="D304">
        <v>2034035</v>
      </c>
      <c r="E304" t="s">
        <v>72</v>
      </c>
      <c r="K304">
        <v>11</v>
      </c>
      <c r="L304">
        <v>2</v>
      </c>
      <c r="M304">
        <v>9</v>
      </c>
      <c r="N304">
        <f>COUNTIF($I$2:$I$1128,I304)</f>
        <v>0</v>
      </c>
      <c r="O304">
        <f>COUNTIF($D$2:$D$1128,D304)</f>
        <v>3</v>
      </c>
      <c r="P304" t="str">
        <f t="shared" si="10"/>
        <v>OK</v>
      </c>
      <c r="Q304">
        <f>COUNTIF($I$2:$I$1128,D304)</f>
        <v>0</v>
      </c>
      <c r="R304" t="str">
        <f>IF(I304="","",COUNTIF($D$2:$D$1128,I304))</f>
        <v/>
      </c>
      <c r="S304" t="str">
        <f t="shared" si="11"/>
        <v/>
      </c>
      <c r="T304" t="str">
        <f>IF(ISNUMBER(SEARCH("DOBLE GRADO",B304)),COUNTIF($I$2:$I$1128,D304),"")</f>
        <v/>
      </c>
    </row>
    <row r="305" spans="1:20">
      <c r="A305">
        <v>2034</v>
      </c>
      <c r="B305" t="s">
        <v>79</v>
      </c>
      <c r="C305">
        <v>4</v>
      </c>
      <c r="D305">
        <v>2034036</v>
      </c>
      <c r="E305" t="s">
        <v>45</v>
      </c>
      <c r="K305">
        <v>53</v>
      </c>
      <c r="L305">
        <v>8</v>
      </c>
      <c r="M305">
        <v>45</v>
      </c>
      <c r="N305">
        <f>COUNTIF($I$2:$I$1128,I305)</f>
        <v>0</v>
      </c>
      <c r="O305">
        <f>COUNTIF($D$2:$D$1128,D305)</f>
        <v>1</v>
      </c>
      <c r="P305" t="str">
        <f t="shared" si="10"/>
        <v>OK</v>
      </c>
      <c r="Q305">
        <f>COUNTIF($I$2:$I$1128,D305)</f>
        <v>0</v>
      </c>
      <c r="R305" t="str">
        <f>IF(I305="","",COUNTIF($D$2:$D$1128,I305))</f>
        <v/>
      </c>
      <c r="S305" t="str">
        <f t="shared" si="11"/>
        <v/>
      </c>
      <c r="T305" t="str">
        <f>IF(ISNUMBER(SEARCH("DOBLE GRADO",B305)),COUNTIF($I$2:$I$1128,D305),"")</f>
        <v/>
      </c>
    </row>
    <row r="306" spans="1:20">
      <c r="A306">
        <v>2034</v>
      </c>
      <c r="B306" t="s">
        <v>79</v>
      </c>
      <c r="C306">
        <v>4</v>
      </c>
      <c r="D306">
        <v>2034037</v>
      </c>
      <c r="E306" t="s">
        <v>44</v>
      </c>
      <c r="K306">
        <v>92</v>
      </c>
      <c r="L306">
        <v>18</v>
      </c>
      <c r="M306">
        <v>74</v>
      </c>
      <c r="N306">
        <f>COUNTIF($I$2:$I$1128,I306)</f>
        <v>0</v>
      </c>
      <c r="O306">
        <f>COUNTIF($D$2:$D$1128,D306)</f>
        <v>1</v>
      </c>
      <c r="P306" t="str">
        <f t="shared" si="10"/>
        <v>OK</v>
      </c>
      <c r="Q306">
        <f>COUNTIF($I$2:$I$1128,D306)</f>
        <v>0</v>
      </c>
      <c r="R306" t="str">
        <f>IF(I306="","",COUNTIF($D$2:$D$1128,I306))</f>
        <v/>
      </c>
      <c r="S306" t="str">
        <f t="shared" si="11"/>
        <v/>
      </c>
      <c r="T306" t="str">
        <f>IF(ISNUMBER(SEARCH("DOBLE GRADO",B306)),COUNTIF($I$2:$I$1128,D306),"")</f>
        <v/>
      </c>
    </row>
    <row r="307" spans="1:20">
      <c r="A307">
        <v>2034</v>
      </c>
      <c r="B307" t="s">
        <v>79</v>
      </c>
      <c r="C307">
        <v>4</v>
      </c>
      <c r="D307">
        <v>2034039</v>
      </c>
      <c r="E307" t="s">
        <v>124</v>
      </c>
      <c r="F307">
        <v>2114</v>
      </c>
      <c r="G307" t="s">
        <v>93</v>
      </c>
      <c r="H307">
        <v>4</v>
      </c>
      <c r="I307">
        <v>2114049</v>
      </c>
      <c r="J307" t="s">
        <v>124</v>
      </c>
      <c r="K307">
        <v>1</v>
      </c>
      <c r="L307">
        <v>0</v>
      </c>
      <c r="M307">
        <v>1</v>
      </c>
      <c r="N307">
        <f>COUNTIF($I$2:$I$1128,I307)</f>
        <v>1</v>
      </c>
      <c r="O307">
        <f>COUNTIF($D$2:$D$1128,D307)</f>
        <v>2</v>
      </c>
      <c r="P307" t="str">
        <f t="shared" si="10"/>
        <v>OK</v>
      </c>
      <c r="Q307">
        <f>COUNTIF($I$2:$I$1128,D307)</f>
        <v>0</v>
      </c>
      <c r="R307">
        <f>IF(I307="","",COUNTIF($D$2:$D$1128,I307))</f>
        <v>1</v>
      </c>
      <c r="S307" t="str">
        <f t="shared" si="11"/>
        <v/>
      </c>
      <c r="T307" t="str">
        <f>IF(ISNUMBER(SEARCH("DOBLE GRADO",B307)),COUNTIF($I$2:$I$1128,D307),"")</f>
        <v/>
      </c>
    </row>
    <row r="308" spans="1:20">
      <c r="A308">
        <v>2034</v>
      </c>
      <c r="B308" t="s">
        <v>79</v>
      </c>
      <c r="C308">
        <v>4</v>
      </c>
      <c r="D308">
        <v>2034039</v>
      </c>
      <c r="E308" t="s">
        <v>124</v>
      </c>
      <c r="K308">
        <v>30</v>
      </c>
      <c r="L308">
        <v>6</v>
      </c>
      <c r="M308">
        <v>24</v>
      </c>
      <c r="N308">
        <f>COUNTIF($I$2:$I$1128,I308)</f>
        <v>0</v>
      </c>
      <c r="O308">
        <f>COUNTIF($D$2:$D$1128,D308)</f>
        <v>2</v>
      </c>
      <c r="P308" t="str">
        <f t="shared" si="10"/>
        <v>OK</v>
      </c>
      <c r="Q308">
        <f>COUNTIF($I$2:$I$1128,D308)</f>
        <v>0</v>
      </c>
      <c r="R308" t="str">
        <f>IF(I308="","",COUNTIF($D$2:$D$1128,I308))</f>
        <v/>
      </c>
      <c r="S308" t="str">
        <f t="shared" si="11"/>
        <v/>
      </c>
      <c r="T308" t="str">
        <f>IF(ISNUMBER(SEARCH("DOBLE GRADO",B308)),COUNTIF($I$2:$I$1128,D308),"")</f>
        <v/>
      </c>
    </row>
    <row r="309" spans="1:20">
      <c r="A309">
        <v>2034</v>
      </c>
      <c r="B309" t="s">
        <v>79</v>
      </c>
      <c r="C309">
        <v>4</v>
      </c>
      <c r="D309">
        <v>2034040</v>
      </c>
      <c r="E309" t="s">
        <v>80</v>
      </c>
      <c r="K309">
        <v>15</v>
      </c>
      <c r="L309">
        <v>3</v>
      </c>
      <c r="M309">
        <v>12</v>
      </c>
      <c r="N309">
        <f>COUNTIF($I$2:$I$1128,I309)</f>
        <v>0</v>
      </c>
      <c r="O309">
        <f>COUNTIF($D$2:$D$1128,D309)</f>
        <v>1</v>
      </c>
      <c r="P309" t="str">
        <f t="shared" si="10"/>
        <v>OK</v>
      </c>
      <c r="Q309">
        <f>COUNTIF($I$2:$I$1128,D309)</f>
        <v>1</v>
      </c>
      <c r="R309" t="str">
        <f>IF(I309="","",COUNTIF($D$2:$D$1128,I309))</f>
        <v/>
      </c>
      <c r="S309" t="str">
        <f t="shared" si="11"/>
        <v/>
      </c>
      <c r="T309" t="str">
        <f>IF(ISNUMBER(SEARCH("DOBLE GRADO",B309)),COUNTIF($I$2:$I$1128,D309),"")</f>
        <v/>
      </c>
    </row>
    <row r="310" spans="1:20">
      <c r="A310">
        <v>2034</v>
      </c>
      <c r="B310" t="s">
        <v>79</v>
      </c>
      <c r="C310">
        <v>4</v>
      </c>
      <c r="D310">
        <v>2034041</v>
      </c>
      <c r="E310" t="s">
        <v>78</v>
      </c>
      <c r="K310">
        <v>32</v>
      </c>
      <c r="L310">
        <v>8</v>
      </c>
      <c r="M310">
        <v>24</v>
      </c>
      <c r="N310">
        <f>COUNTIF($I$2:$I$1128,I310)</f>
        <v>0</v>
      </c>
      <c r="O310">
        <f>COUNTIF($D$2:$D$1128,D310)</f>
        <v>1</v>
      </c>
      <c r="P310" t="str">
        <f t="shared" si="10"/>
        <v>OK</v>
      </c>
      <c r="Q310">
        <f>COUNTIF($I$2:$I$1128,D310)</f>
        <v>1</v>
      </c>
      <c r="R310" t="str">
        <f>IF(I310="","",COUNTIF($D$2:$D$1128,I310))</f>
        <v/>
      </c>
      <c r="S310" t="str">
        <f t="shared" si="11"/>
        <v/>
      </c>
      <c r="T310" t="str">
        <f>IF(ISNUMBER(SEARCH("DOBLE GRADO",B310)),COUNTIF($I$2:$I$1128,D310),"")</f>
        <v/>
      </c>
    </row>
    <row r="311" spans="1:20">
      <c r="A311">
        <v>2059</v>
      </c>
      <c r="B311" t="s">
        <v>125</v>
      </c>
      <c r="C311">
        <v>1</v>
      </c>
      <c r="D311">
        <v>2059001</v>
      </c>
      <c r="E311" t="s">
        <v>87</v>
      </c>
      <c r="F311">
        <v>2243</v>
      </c>
      <c r="G311" t="s">
        <v>126</v>
      </c>
      <c r="H311">
        <v>2</v>
      </c>
      <c r="I311">
        <v>2243014</v>
      </c>
      <c r="J311" t="s">
        <v>87</v>
      </c>
      <c r="K311">
        <v>7</v>
      </c>
      <c r="L311">
        <v>5</v>
      </c>
      <c r="M311">
        <v>2</v>
      </c>
      <c r="N311">
        <f>COUNTIF($I$2:$I$1128,I311)</f>
        <v>1</v>
      </c>
      <c r="O311">
        <f>COUNTIF($D$2:$D$1128,D311)</f>
        <v>3</v>
      </c>
      <c r="P311" t="str">
        <f t="shared" si="10"/>
        <v>OK</v>
      </c>
      <c r="Q311">
        <f>COUNTIF($I$2:$I$1128,D311)</f>
        <v>0</v>
      </c>
      <c r="R311">
        <f>IF(I311="","",COUNTIF($D$2:$D$1128,I311))</f>
        <v>0</v>
      </c>
      <c r="S311" t="str">
        <f t="shared" si="11"/>
        <v/>
      </c>
      <c r="T311" t="str">
        <f>IF(ISNUMBER(SEARCH("DOBLE GRADO",B311)),COUNTIF($I$2:$I$1128,D311),"")</f>
        <v/>
      </c>
    </row>
    <row r="312" spans="1:20">
      <c r="A312">
        <v>2059</v>
      </c>
      <c r="B312" t="s">
        <v>125</v>
      </c>
      <c r="C312">
        <v>1</v>
      </c>
      <c r="D312">
        <v>2059001</v>
      </c>
      <c r="E312" t="s">
        <v>87</v>
      </c>
      <c r="F312">
        <v>2269</v>
      </c>
      <c r="G312" t="s">
        <v>127</v>
      </c>
      <c r="H312">
        <v>1</v>
      </c>
      <c r="I312">
        <v>2269002</v>
      </c>
      <c r="J312" t="s">
        <v>87</v>
      </c>
      <c r="K312">
        <v>17</v>
      </c>
      <c r="L312">
        <v>4</v>
      </c>
      <c r="M312">
        <v>13</v>
      </c>
      <c r="N312">
        <f>COUNTIF($I$2:$I$1128,I312)</f>
        <v>1</v>
      </c>
      <c r="O312">
        <f>COUNTIF($D$2:$D$1128,D312)</f>
        <v>3</v>
      </c>
      <c r="P312" t="str">
        <f t="shared" si="10"/>
        <v>OK</v>
      </c>
      <c r="Q312">
        <f>COUNTIF($I$2:$I$1128,D312)</f>
        <v>0</v>
      </c>
      <c r="R312">
        <f>IF(I312="","",COUNTIF($D$2:$D$1128,I312))</f>
        <v>1</v>
      </c>
      <c r="S312" t="str">
        <f t="shared" si="11"/>
        <v/>
      </c>
      <c r="T312" t="str">
        <f>IF(ISNUMBER(SEARCH("DOBLE GRADO",B312)),COUNTIF($I$2:$I$1128,D312),"")</f>
        <v/>
      </c>
    </row>
    <row r="313" spans="1:20">
      <c r="A313">
        <v>2059</v>
      </c>
      <c r="B313" t="s">
        <v>125</v>
      </c>
      <c r="C313">
        <v>1</v>
      </c>
      <c r="D313">
        <v>2059001</v>
      </c>
      <c r="E313" t="s">
        <v>87</v>
      </c>
      <c r="K313">
        <v>60</v>
      </c>
      <c r="L313">
        <v>8</v>
      </c>
      <c r="M313">
        <v>52</v>
      </c>
      <c r="N313">
        <f>COUNTIF($I$2:$I$1128,I313)</f>
        <v>0</v>
      </c>
      <c r="O313">
        <f>COUNTIF($D$2:$D$1128,D313)</f>
        <v>3</v>
      </c>
      <c r="P313" t="str">
        <f t="shared" si="10"/>
        <v>OK</v>
      </c>
      <c r="Q313">
        <f>COUNTIF($I$2:$I$1128,D313)</f>
        <v>0</v>
      </c>
      <c r="R313" t="str">
        <f>IF(I313="","",COUNTIF($D$2:$D$1128,I313))</f>
        <v/>
      </c>
      <c r="S313" t="str">
        <f t="shared" si="11"/>
        <v/>
      </c>
      <c r="T313" t="str">
        <f>IF(ISNUMBER(SEARCH("DOBLE GRADO",B313)),COUNTIF($I$2:$I$1128,D313),"")</f>
        <v/>
      </c>
    </row>
    <row r="314" spans="1:20">
      <c r="A314">
        <v>2059</v>
      </c>
      <c r="B314" t="s">
        <v>125</v>
      </c>
      <c r="C314">
        <v>1</v>
      </c>
      <c r="D314">
        <v>2059002</v>
      </c>
      <c r="E314" t="s">
        <v>89</v>
      </c>
      <c r="F314">
        <v>2243</v>
      </c>
      <c r="G314" t="s">
        <v>126</v>
      </c>
      <c r="H314">
        <v>1</v>
      </c>
      <c r="I314">
        <v>2243005</v>
      </c>
      <c r="J314" t="s">
        <v>89</v>
      </c>
      <c r="K314">
        <v>15</v>
      </c>
      <c r="L314">
        <v>9</v>
      </c>
      <c r="M314">
        <v>6</v>
      </c>
      <c r="N314">
        <f>COUNTIF($I$2:$I$1128,I314)</f>
        <v>1</v>
      </c>
      <c r="O314">
        <f>COUNTIF($D$2:$D$1128,D314)</f>
        <v>3</v>
      </c>
      <c r="P314" t="str">
        <f t="shared" si="10"/>
        <v>OK</v>
      </c>
      <c r="Q314">
        <f>COUNTIF($I$2:$I$1128,D314)</f>
        <v>0</v>
      </c>
      <c r="R314">
        <f>IF(I314="","",COUNTIF($D$2:$D$1128,I314))</f>
        <v>0</v>
      </c>
      <c r="S314" t="str">
        <f t="shared" si="11"/>
        <v/>
      </c>
      <c r="T314" t="str">
        <f>IF(ISNUMBER(SEARCH("DOBLE GRADO",B314)),COUNTIF($I$2:$I$1128,D314),"")</f>
        <v/>
      </c>
    </row>
    <row r="315" spans="1:20">
      <c r="A315">
        <v>2059</v>
      </c>
      <c r="B315" t="s">
        <v>125</v>
      </c>
      <c r="C315">
        <v>1</v>
      </c>
      <c r="D315">
        <v>2059002</v>
      </c>
      <c r="E315" t="s">
        <v>89</v>
      </c>
      <c r="F315">
        <v>2269</v>
      </c>
      <c r="G315" t="s">
        <v>127</v>
      </c>
      <c r="H315">
        <v>1</v>
      </c>
      <c r="I315">
        <v>2269015</v>
      </c>
      <c r="J315" t="s">
        <v>89</v>
      </c>
      <c r="K315">
        <v>16</v>
      </c>
      <c r="L315">
        <v>5</v>
      </c>
      <c r="M315">
        <v>11</v>
      </c>
      <c r="N315">
        <f>COUNTIF($I$2:$I$1128,I315)</f>
        <v>1</v>
      </c>
      <c r="O315">
        <f>COUNTIF($D$2:$D$1128,D315)</f>
        <v>3</v>
      </c>
      <c r="P315" t="str">
        <f t="shared" si="10"/>
        <v>OK</v>
      </c>
      <c r="Q315">
        <f>COUNTIF($I$2:$I$1128,D315)</f>
        <v>0</v>
      </c>
      <c r="R315">
        <f>IF(I315="","",COUNTIF($D$2:$D$1128,I315))</f>
        <v>1</v>
      </c>
      <c r="S315" t="str">
        <f t="shared" si="11"/>
        <v/>
      </c>
      <c r="T315" t="str">
        <f>IF(ISNUMBER(SEARCH("DOBLE GRADO",B315)),COUNTIF($I$2:$I$1128,D315),"")</f>
        <v/>
      </c>
    </row>
    <row r="316" spans="1:20">
      <c r="A316">
        <v>2059</v>
      </c>
      <c r="B316" t="s">
        <v>125</v>
      </c>
      <c r="C316">
        <v>1</v>
      </c>
      <c r="D316">
        <v>2059002</v>
      </c>
      <c r="E316" t="s">
        <v>89</v>
      </c>
      <c r="K316">
        <v>52</v>
      </c>
      <c r="L316">
        <v>6</v>
      </c>
      <c r="M316">
        <v>46</v>
      </c>
      <c r="N316">
        <f>COUNTIF($I$2:$I$1128,I316)</f>
        <v>0</v>
      </c>
      <c r="O316">
        <f>COUNTIF($D$2:$D$1128,D316)</f>
        <v>3</v>
      </c>
      <c r="P316" t="str">
        <f t="shared" si="10"/>
        <v>OK</v>
      </c>
      <c r="Q316">
        <f>COUNTIF($I$2:$I$1128,D316)</f>
        <v>0</v>
      </c>
      <c r="R316" t="str">
        <f>IF(I316="","",COUNTIF($D$2:$D$1128,I316))</f>
        <v/>
      </c>
      <c r="S316" t="str">
        <f t="shared" si="11"/>
        <v/>
      </c>
      <c r="T316" t="str">
        <f>IF(ISNUMBER(SEARCH("DOBLE GRADO",B316)),COUNTIF($I$2:$I$1128,D316),"")</f>
        <v/>
      </c>
    </row>
    <row r="317" spans="1:20">
      <c r="A317">
        <v>2059</v>
      </c>
      <c r="B317" t="s">
        <v>125</v>
      </c>
      <c r="C317">
        <v>1</v>
      </c>
      <c r="D317">
        <v>2059003</v>
      </c>
      <c r="E317" t="s">
        <v>90</v>
      </c>
      <c r="F317">
        <v>2243</v>
      </c>
      <c r="G317" t="s">
        <v>126</v>
      </c>
      <c r="H317">
        <v>1</v>
      </c>
      <c r="I317">
        <v>2243006</v>
      </c>
      <c r="J317" t="s">
        <v>90</v>
      </c>
      <c r="K317">
        <v>15</v>
      </c>
      <c r="L317">
        <v>9</v>
      </c>
      <c r="M317">
        <v>6</v>
      </c>
      <c r="N317">
        <f>COUNTIF($I$2:$I$1128,I317)</f>
        <v>1</v>
      </c>
      <c r="O317">
        <f>COUNTIF($D$2:$D$1128,D317)</f>
        <v>3</v>
      </c>
      <c r="P317" t="str">
        <f t="shared" si="10"/>
        <v>OK</v>
      </c>
      <c r="Q317">
        <f>COUNTIF($I$2:$I$1128,D317)</f>
        <v>0</v>
      </c>
      <c r="R317">
        <f>IF(I317="","",COUNTIF($D$2:$D$1128,I317))</f>
        <v>0</v>
      </c>
      <c r="S317" t="str">
        <f t="shared" si="11"/>
        <v/>
      </c>
      <c r="T317" t="str">
        <f>IF(ISNUMBER(SEARCH("DOBLE GRADO",B317)),COUNTIF($I$2:$I$1128,D317),"")</f>
        <v/>
      </c>
    </row>
    <row r="318" spans="1:20">
      <c r="A318">
        <v>2059</v>
      </c>
      <c r="B318" t="s">
        <v>125</v>
      </c>
      <c r="C318">
        <v>1</v>
      </c>
      <c r="D318">
        <v>2059003</v>
      </c>
      <c r="E318" t="s">
        <v>90</v>
      </c>
      <c r="F318">
        <v>2269</v>
      </c>
      <c r="G318" t="s">
        <v>127</v>
      </c>
      <c r="H318">
        <v>1</v>
      </c>
      <c r="I318">
        <v>2269005</v>
      </c>
      <c r="J318" t="s">
        <v>90</v>
      </c>
      <c r="K318">
        <v>13</v>
      </c>
      <c r="L318">
        <v>2</v>
      </c>
      <c r="M318">
        <v>11</v>
      </c>
      <c r="N318">
        <f>COUNTIF($I$2:$I$1128,I318)</f>
        <v>1</v>
      </c>
      <c r="O318">
        <f>COUNTIF($D$2:$D$1128,D318)</f>
        <v>3</v>
      </c>
      <c r="P318" t="str">
        <f t="shared" si="10"/>
        <v>OK</v>
      </c>
      <c r="Q318">
        <f>COUNTIF($I$2:$I$1128,D318)</f>
        <v>0</v>
      </c>
      <c r="R318">
        <f>IF(I318="","",COUNTIF($D$2:$D$1128,I318))</f>
        <v>1</v>
      </c>
      <c r="S318" t="str">
        <f t="shared" si="11"/>
        <v/>
      </c>
      <c r="T318" t="str">
        <f>IF(ISNUMBER(SEARCH("DOBLE GRADO",B318)),COUNTIF($I$2:$I$1128,D318),"")</f>
        <v/>
      </c>
    </row>
    <row r="319" spans="1:20">
      <c r="A319">
        <v>2059</v>
      </c>
      <c r="B319" t="s">
        <v>125</v>
      </c>
      <c r="C319">
        <v>1</v>
      </c>
      <c r="D319">
        <v>2059003</v>
      </c>
      <c r="E319" t="s">
        <v>90</v>
      </c>
      <c r="K319">
        <v>50</v>
      </c>
      <c r="L319">
        <v>6</v>
      </c>
      <c r="M319">
        <v>44</v>
      </c>
      <c r="N319">
        <f>COUNTIF($I$2:$I$1128,I319)</f>
        <v>0</v>
      </c>
      <c r="O319">
        <f>COUNTIF($D$2:$D$1128,D319)</f>
        <v>3</v>
      </c>
      <c r="P319" t="str">
        <f t="shared" si="10"/>
        <v>OK</v>
      </c>
      <c r="Q319">
        <f>COUNTIF($I$2:$I$1128,D319)</f>
        <v>0</v>
      </c>
      <c r="R319" t="str">
        <f>IF(I319="","",COUNTIF($D$2:$D$1128,I319))</f>
        <v/>
      </c>
      <c r="S319" t="str">
        <f t="shared" si="11"/>
        <v/>
      </c>
      <c r="T319" t="str">
        <f>IF(ISNUMBER(SEARCH("DOBLE GRADO",B319)),COUNTIF($I$2:$I$1128,D319),"")</f>
        <v/>
      </c>
    </row>
    <row r="320" spans="1:20">
      <c r="A320">
        <v>2059</v>
      </c>
      <c r="B320" t="s">
        <v>125</v>
      </c>
      <c r="C320">
        <v>1</v>
      </c>
      <c r="D320">
        <v>2059004</v>
      </c>
      <c r="E320" t="s">
        <v>53</v>
      </c>
      <c r="F320">
        <v>2243</v>
      </c>
      <c r="G320" t="s">
        <v>126</v>
      </c>
      <c r="H320">
        <v>1</v>
      </c>
      <c r="I320">
        <v>2243004</v>
      </c>
      <c r="J320" t="s">
        <v>53</v>
      </c>
      <c r="K320">
        <v>21</v>
      </c>
      <c r="L320">
        <v>14</v>
      </c>
      <c r="M320">
        <v>7</v>
      </c>
      <c r="N320">
        <f>COUNTIF($I$2:$I$1128,I320)</f>
        <v>1</v>
      </c>
      <c r="O320">
        <f>COUNTIF($D$2:$D$1128,D320)</f>
        <v>3</v>
      </c>
      <c r="P320" t="str">
        <f t="shared" si="10"/>
        <v>OK</v>
      </c>
      <c r="Q320">
        <f>COUNTIF($I$2:$I$1128,D320)</f>
        <v>0</v>
      </c>
      <c r="R320">
        <f>IF(I320="","",COUNTIF($D$2:$D$1128,I320))</f>
        <v>0</v>
      </c>
      <c r="S320" t="str">
        <f t="shared" si="11"/>
        <v/>
      </c>
      <c r="T320" t="str">
        <f>IF(ISNUMBER(SEARCH("DOBLE GRADO",B320)),COUNTIF($I$2:$I$1128,D320),"")</f>
        <v/>
      </c>
    </row>
    <row r="321" spans="1:20">
      <c r="A321">
        <v>2059</v>
      </c>
      <c r="B321" t="s">
        <v>125</v>
      </c>
      <c r="C321">
        <v>1</v>
      </c>
      <c r="D321">
        <v>2059004</v>
      </c>
      <c r="E321" t="s">
        <v>53</v>
      </c>
      <c r="F321">
        <v>2269</v>
      </c>
      <c r="G321" t="s">
        <v>127</v>
      </c>
      <c r="H321">
        <v>1</v>
      </c>
      <c r="I321">
        <v>2269006</v>
      </c>
      <c r="J321" t="s">
        <v>53</v>
      </c>
      <c r="K321">
        <v>19</v>
      </c>
      <c r="L321">
        <v>5</v>
      </c>
      <c r="M321">
        <v>14</v>
      </c>
      <c r="N321">
        <f>COUNTIF($I$2:$I$1128,I321)</f>
        <v>1</v>
      </c>
      <c r="O321">
        <f>COUNTIF($D$2:$D$1128,D321)</f>
        <v>3</v>
      </c>
      <c r="P321" t="str">
        <f t="shared" si="10"/>
        <v>OK</v>
      </c>
      <c r="Q321">
        <f>COUNTIF($I$2:$I$1128,D321)</f>
        <v>0</v>
      </c>
      <c r="R321">
        <f>IF(I321="","",COUNTIF($D$2:$D$1128,I321))</f>
        <v>1</v>
      </c>
      <c r="S321" t="str">
        <f t="shared" si="11"/>
        <v/>
      </c>
      <c r="T321" t="str">
        <f>IF(ISNUMBER(SEARCH("DOBLE GRADO",B321)),COUNTIF($I$2:$I$1128,D321),"")</f>
        <v/>
      </c>
    </row>
    <row r="322" spans="1:20">
      <c r="A322">
        <v>2059</v>
      </c>
      <c r="B322" t="s">
        <v>125</v>
      </c>
      <c r="C322">
        <v>1</v>
      </c>
      <c r="D322">
        <v>2059004</v>
      </c>
      <c r="E322" t="s">
        <v>53</v>
      </c>
      <c r="K322">
        <v>66</v>
      </c>
      <c r="L322">
        <v>8</v>
      </c>
      <c r="M322">
        <v>58</v>
      </c>
      <c r="N322">
        <f>COUNTIF($I$2:$I$1128,I322)</f>
        <v>0</v>
      </c>
      <c r="O322">
        <f>COUNTIF($D$2:$D$1128,D322)</f>
        <v>3</v>
      </c>
      <c r="P322" t="str">
        <f t="shared" si="10"/>
        <v>OK</v>
      </c>
      <c r="Q322">
        <f>COUNTIF($I$2:$I$1128,D322)</f>
        <v>0</v>
      </c>
      <c r="R322" t="str">
        <f>IF(I322="","",COUNTIF($D$2:$D$1128,I322))</f>
        <v/>
      </c>
      <c r="S322" t="str">
        <f t="shared" si="11"/>
        <v/>
      </c>
      <c r="T322" t="str">
        <f>IF(ISNUMBER(SEARCH("DOBLE GRADO",B322)),COUNTIF($I$2:$I$1128,D322),"")</f>
        <v/>
      </c>
    </row>
    <row r="323" spans="1:20">
      <c r="A323">
        <v>2059</v>
      </c>
      <c r="B323" t="s">
        <v>125</v>
      </c>
      <c r="C323">
        <v>1</v>
      </c>
      <c r="D323">
        <v>2059006</v>
      </c>
      <c r="E323" t="s">
        <v>25</v>
      </c>
      <c r="F323">
        <v>2243</v>
      </c>
      <c r="G323" t="s">
        <v>126</v>
      </c>
      <c r="H323">
        <v>2</v>
      </c>
      <c r="I323">
        <v>2243018</v>
      </c>
      <c r="J323" t="s">
        <v>25</v>
      </c>
      <c r="K323">
        <v>8</v>
      </c>
      <c r="L323">
        <v>6</v>
      </c>
      <c r="M323">
        <v>2</v>
      </c>
      <c r="N323">
        <f>COUNTIF($I$2:$I$1128,I323)</f>
        <v>1</v>
      </c>
      <c r="O323">
        <f>COUNTIF($D$2:$D$1128,D323)</f>
        <v>3</v>
      </c>
      <c r="P323" t="str">
        <f t="shared" si="10"/>
        <v>OK</v>
      </c>
      <c r="Q323">
        <f>COUNTIF($I$2:$I$1128,D323)</f>
        <v>0</v>
      </c>
      <c r="R323">
        <f>IF(I323="","",COUNTIF($D$2:$D$1128,I323))</f>
        <v>0</v>
      </c>
      <c r="S323" t="str">
        <f t="shared" si="11"/>
        <v/>
      </c>
      <c r="T323" t="str">
        <f>IF(ISNUMBER(SEARCH("DOBLE GRADO",B323)),COUNTIF($I$2:$I$1128,D323),"")</f>
        <v/>
      </c>
    </row>
    <row r="324" spans="1:20">
      <c r="A324">
        <v>2059</v>
      </c>
      <c r="B324" t="s">
        <v>125</v>
      </c>
      <c r="C324">
        <v>1</v>
      </c>
      <c r="D324">
        <v>2059006</v>
      </c>
      <c r="E324" t="s">
        <v>25</v>
      </c>
      <c r="F324">
        <v>2269</v>
      </c>
      <c r="G324" t="s">
        <v>127</v>
      </c>
      <c r="H324">
        <v>1</v>
      </c>
      <c r="I324">
        <v>2269010</v>
      </c>
      <c r="J324" t="s">
        <v>25</v>
      </c>
      <c r="K324">
        <v>13</v>
      </c>
      <c r="L324">
        <v>3</v>
      </c>
      <c r="M324">
        <v>10</v>
      </c>
      <c r="N324">
        <f>COUNTIF($I$2:$I$1128,I324)</f>
        <v>1</v>
      </c>
      <c r="O324">
        <f>COUNTIF($D$2:$D$1128,D324)</f>
        <v>3</v>
      </c>
      <c r="P324" t="str">
        <f t="shared" si="10"/>
        <v>OK</v>
      </c>
      <c r="Q324">
        <f>COUNTIF($I$2:$I$1128,D324)</f>
        <v>0</v>
      </c>
      <c r="R324">
        <f>IF(I324="","",COUNTIF($D$2:$D$1128,I324))</f>
        <v>1</v>
      </c>
      <c r="S324" t="str">
        <f t="shared" si="11"/>
        <v/>
      </c>
      <c r="T324" t="str">
        <f>IF(ISNUMBER(SEARCH("DOBLE GRADO",B324)),COUNTIF($I$2:$I$1128,D324),"")</f>
        <v/>
      </c>
    </row>
    <row r="325" spans="1:20">
      <c r="A325">
        <v>2059</v>
      </c>
      <c r="B325" t="s">
        <v>125</v>
      </c>
      <c r="C325">
        <v>1</v>
      </c>
      <c r="D325">
        <v>2059006</v>
      </c>
      <c r="E325" t="s">
        <v>25</v>
      </c>
      <c r="K325">
        <v>79</v>
      </c>
      <c r="L325">
        <v>11</v>
      </c>
      <c r="M325">
        <v>68</v>
      </c>
      <c r="N325">
        <f>COUNTIF($I$2:$I$1128,I325)</f>
        <v>0</v>
      </c>
      <c r="O325">
        <f>COUNTIF($D$2:$D$1128,D325)</f>
        <v>3</v>
      </c>
      <c r="P325" t="str">
        <f t="shared" si="10"/>
        <v>OK</v>
      </c>
      <c r="Q325">
        <f>COUNTIF($I$2:$I$1128,D325)</f>
        <v>0</v>
      </c>
      <c r="R325" t="str">
        <f>IF(I325="","",COUNTIF($D$2:$D$1128,I325))</f>
        <v/>
      </c>
      <c r="S325" t="str">
        <f t="shared" si="11"/>
        <v/>
      </c>
      <c r="T325" t="str">
        <f>IF(ISNUMBER(SEARCH("DOBLE GRADO",B325)),COUNTIF($I$2:$I$1128,D325),"")</f>
        <v/>
      </c>
    </row>
    <row r="326" spans="1:20">
      <c r="A326">
        <v>2059</v>
      </c>
      <c r="B326" t="s">
        <v>125</v>
      </c>
      <c r="C326">
        <v>1</v>
      </c>
      <c r="D326">
        <v>2059007</v>
      </c>
      <c r="E326" t="s">
        <v>61</v>
      </c>
      <c r="K326">
        <v>41</v>
      </c>
      <c r="L326">
        <v>5</v>
      </c>
      <c r="M326">
        <v>36</v>
      </c>
      <c r="N326">
        <f>COUNTIF($I$2:$I$1128,I326)</f>
        <v>0</v>
      </c>
      <c r="O326">
        <f>COUNTIF($D$2:$D$1128,D326)</f>
        <v>1</v>
      </c>
      <c r="P326" t="str">
        <f t="shared" si="10"/>
        <v>OK</v>
      </c>
      <c r="Q326">
        <f>COUNTIF($I$2:$I$1128,D326)</f>
        <v>0</v>
      </c>
      <c r="R326" t="str">
        <f>IF(I326="","",COUNTIF($D$2:$D$1128,I326))</f>
        <v/>
      </c>
      <c r="S326" t="str">
        <f t="shared" si="11"/>
        <v/>
      </c>
      <c r="T326" t="str">
        <f>IF(ISNUMBER(SEARCH("DOBLE GRADO",B326)),COUNTIF($I$2:$I$1128,D326),"")</f>
        <v/>
      </c>
    </row>
    <row r="327" spans="1:20">
      <c r="A327">
        <v>2059</v>
      </c>
      <c r="B327" t="s">
        <v>125</v>
      </c>
      <c r="C327">
        <v>1</v>
      </c>
      <c r="D327">
        <v>2059008</v>
      </c>
      <c r="E327" t="s">
        <v>55</v>
      </c>
      <c r="F327">
        <v>2243</v>
      </c>
      <c r="G327" t="s">
        <v>126</v>
      </c>
      <c r="H327">
        <v>1</v>
      </c>
      <c r="I327">
        <v>2243010</v>
      </c>
      <c r="J327" t="s">
        <v>55</v>
      </c>
      <c r="K327">
        <v>25</v>
      </c>
      <c r="L327">
        <v>15</v>
      </c>
      <c r="M327">
        <v>10</v>
      </c>
      <c r="N327">
        <f>COUNTIF($I$2:$I$1128,I327)</f>
        <v>1</v>
      </c>
      <c r="O327">
        <f>COUNTIF($D$2:$D$1128,D327)</f>
        <v>3</v>
      </c>
      <c r="P327" t="str">
        <f t="shared" si="10"/>
        <v>OK</v>
      </c>
      <c r="Q327">
        <f>COUNTIF($I$2:$I$1128,D327)</f>
        <v>0</v>
      </c>
      <c r="R327">
        <f>IF(I327="","",COUNTIF($D$2:$D$1128,I327))</f>
        <v>0</v>
      </c>
      <c r="S327" t="str">
        <f t="shared" si="11"/>
        <v/>
      </c>
      <c r="T327" t="str">
        <f>IF(ISNUMBER(SEARCH("DOBLE GRADO",B327)),COUNTIF($I$2:$I$1128,D327),"")</f>
        <v/>
      </c>
    </row>
    <row r="328" spans="1:20">
      <c r="A328">
        <v>2059</v>
      </c>
      <c r="B328" t="s">
        <v>125</v>
      </c>
      <c r="C328">
        <v>1</v>
      </c>
      <c r="D328">
        <v>2059008</v>
      </c>
      <c r="E328" t="s">
        <v>55</v>
      </c>
      <c r="F328">
        <v>2269</v>
      </c>
      <c r="G328" t="s">
        <v>127</v>
      </c>
      <c r="H328">
        <v>1</v>
      </c>
      <c r="I328">
        <v>2269012</v>
      </c>
      <c r="J328" t="s">
        <v>55</v>
      </c>
      <c r="K328">
        <v>17</v>
      </c>
      <c r="L328">
        <v>3</v>
      </c>
      <c r="M328">
        <v>14</v>
      </c>
      <c r="N328">
        <f>COUNTIF($I$2:$I$1128,I328)</f>
        <v>1</v>
      </c>
      <c r="O328">
        <f>COUNTIF($D$2:$D$1128,D328)</f>
        <v>3</v>
      </c>
      <c r="P328" t="str">
        <f t="shared" si="10"/>
        <v>OK</v>
      </c>
      <c r="Q328">
        <f>COUNTIF($I$2:$I$1128,D328)</f>
        <v>0</v>
      </c>
      <c r="R328">
        <f>IF(I328="","",COUNTIF($D$2:$D$1128,I328))</f>
        <v>1</v>
      </c>
      <c r="S328" t="str">
        <f t="shared" si="11"/>
        <v/>
      </c>
      <c r="T328" t="str">
        <f>IF(ISNUMBER(SEARCH("DOBLE GRADO",B328)),COUNTIF($I$2:$I$1128,D328),"")</f>
        <v/>
      </c>
    </row>
    <row r="329" spans="1:20">
      <c r="A329">
        <v>2059</v>
      </c>
      <c r="B329" t="s">
        <v>125</v>
      </c>
      <c r="C329">
        <v>1</v>
      </c>
      <c r="D329">
        <v>2059008</v>
      </c>
      <c r="E329" t="s">
        <v>55</v>
      </c>
      <c r="K329">
        <v>81</v>
      </c>
      <c r="L329">
        <v>11</v>
      </c>
      <c r="M329">
        <v>70</v>
      </c>
      <c r="N329">
        <f>COUNTIF($I$2:$I$1128,I329)</f>
        <v>0</v>
      </c>
      <c r="O329">
        <f>COUNTIF($D$2:$D$1128,D329)</f>
        <v>3</v>
      </c>
      <c r="P329" t="str">
        <f t="shared" si="10"/>
        <v>OK</v>
      </c>
      <c r="Q329">
        <f>COUNTIF($I$2:$I$1128,D329)</f>
        <v>0</v>
      </c>
      <c r="R329" t="str">
        <f>IF(I329="","",COUNTIF($D$2:$D$1128,I329))</f>
        <v/>
      </c>
      <c r="S329" t="str">
        <f t="shared" si="11"/>
        <v/>
      </c>
      <c r="T329" t="str">
        <f>IF(ISNUMBER(SEARCH("DOBLE GRADO",B329)),COUNTIF($I$2:$I$1128,D329),"")</f>
        <v/>
      </c>
    </row>
    <row r="330" spans="1:20">
      <c r="A330">
        <v>2059</v>
      </c>
      <c r="B330" t="s">
        <v>125</v>
      </c>
      <c r="C330">
        <v>1</v>
      </c>
      <c r="D330">
        <v>2059009</v>
      </c>
      <c r="E330" t="s">
        <v>92</v>
      </c>
      <c r="F330">
        <v>2243</v>
      </c>
      <c r="G330" t="s">
        <v>126</v>
      </c>
      <c r="H330">
        <v>1</v>
      </c>
      <c r="I330">
        <v>2243011</v>
      </c>
      <c r="J330" t="s">
        <v>92</v>
      </c>
      <c r="K330">
        <v>16</v>
      </c>
      <c r="L330">
        <v>9</v>
      </c>
      <c r="M330">
        <v>7</v>
      </c>
      <c r="N330">
        <f>COUNTIF($I$2:$I$1128,I330)</f>
        <v>1</v>
      </c>
      <c r="O330">
        <f>COUNTIF($D$2:$D$1128,D330)</f>
        <v>3</v>
      </c>
      <c r="P330" t="str">
        <f t="shared" si="10"/>
        <v>OK</v>
      </c>
      <c r="Q330">
        <f>COUNTIF($I$2:$I$1128,D330)</f>
        <v>0</v>
      </c>
      <c r="R330">
        <f>IF(I330="","",COUNTIF($D$2:$D$1128,I330))</f>
        <v>0</v>
      </c>
      <c r="S330" t="str">
        <f t="shared" si="11"/>
        <v/>
      </c>
      <c r="T330" t="str">
        <f>IF(ISNUMBER(SEARCH("DOBLE GRADO",B330)),COUNTIF($I$2:$I$1128,D330),"")</f>
        <v/>
      </c>
    </row>
    <row r="331" spans="1:20">
      <c r="A331">
        <v>2059</v>
      </c>
      <c r="B331" t="s">
        <v>125</v>
      </c>
      <c r="C331">
        <v>1</v>
      </c>
      <c r="D331">
        <v>2059009</v>
      </c>
      <c r="E331" t="s">
        <v>92</v>
      </c>
      <c r="F331">
        <v>2269</v>
      </c>
      <c r="G331" t="s">
        <v>127</v>
      </c>
      <c r="H331">
        <v>1</v>
      </c>
      <c r="I331">
        <v>2269011</v>
      </c>
      <c r="J331" t="s">
        <v>92</v>
      </c>
      <c r="K331">
        <v>11</v>
      </c>
      <c r="L331">
        <v>2</v>
      </c>
      <c r="M331">
        <v>9</v>
      </c>
      <c r="N331">
        <f>COUNTIF($I$2:$I$1128,I331)</f>
        <v>1</v>
      </c>
      <c r="O331">
        <f>COUNTIF($D$2:$D$1128,D331)</f>
        <v>3</v>
      </c>
      <c r="P331" t="str">
        <f t="shared" si="10"/>
        <v>OK</v>
      </c>
      <c r="Q331">
        <f>COUNTIF($I$2:$I$1128,D331)</f>
        <v>0</v>
      </c>
      <c r="R331">
        <f>IF(I331="","",COUNTIF($D$2:$D$1128,I331))</f>
        <v>1</v>
      </c>
      <c r="S331" t="str">
        <f t="shared" si="11"/>
        <v/>
      </c>
      <c r="T331" t="str">
        <f>IF(ISNUMBER(SEARCH("DOBLE GRADO",B331)),COUNTIF($I$2:$I$1128,D331),"")</f>
        <v/>
      </c>
    </row>
    <row r="332" spans="1:20">
      <c r="A332">
        <v>2059</v>
      </c>
      <c r="B332" t="s">
        <v>125</v>
      </c>
      <c r="C332">
        <v>1</v>
      </c>
      <c r="D332">
        <v>2059009</v>
      </c>
      <c r="E332" t="s">
        <v>92</v>
      </c>
      <c r="K332">
        <v>48</v>
      </c>
      <c r="L332">
        <v>7</v>
      </c>
      <c r="M332">
        <v>41</v>
      </c>
      <c r="N332">
        <f>COUNTIF($I$2:$I$1128,I332)</f>
        <v>0</v>
      </c>
      <c r="O332">
        <f>COUNTIF($D$2:$D$1128,D332)</f>
        <v>3</v>
      </c>
      <c r="P332" t="str">
        <f t="shared" si="10"/>
        <v>OK</v>
      </c>
      <c r="Q332">
        <f>COUNTIF($I$2:$I$1128,D332)</f>
        <v>0</v>
      </c>
      <c r="R332" t="str">
        <f>IF(I332="","",COUNTIF($D$2:$D$1128,I332))</f>
        <v/>
      </c>
      <c r="S332" t="str">
        <f t="shared" si="11"/>
        <v/>
      </c>
      <c r="T332" t="str">
        <f>IF(ISNUMBER(SEARCH("DOBLE GRADO",B332)),COUNTIF($I$2:$I$1128,D332),"")</f>
        <v/>
      </c>
    </row>
    <row r="333" spans="1:20">
      <c r="A333">
        <v>2059</v>
      </c>
      <c r="B333" t="s">
        <v>125</v>
      </c>
      <c r="C333">
        <v>1</v>
      </c>
      <c r="D333">
        <v>2059010</v>
      </c>
      <c r="E333" t="s">
        <v>57</v>
      </c>
      <c r="F333">
        <v>2269</v>
      </c>
      <c r="G333" t="s">
        <v>127</v>
      </c>
      <c r="H333">
        <v>2</v>
      </c>
      <c r="I333">
        <v>2269025</v>
      </c>
      <c r="J333" t="s">
        <v>57</v>
      </c>
      <c r="K333">
        <v>6</v>
      </c>
      <c r="L333">
        <v>1</v>
      </c>
      <c r="M333">
        <v>5</v>
      </c>
      <c r="N333">
        <f>COUNTIF($I$2:$I$1128,I333)</f>
        <v>1</v>
      </c>
      <c r="O333">
        <f>COUNTIF($D$2:$D$1128,D333)</f>
        <v>2</v>
      </c>
      <c r="P333" t="str">
        <f t="shared" si="10"/>
        <v>OK</v>
      </c>
      <c r="Q333">
        <f>COUNTIF($I$2:$I$1128,D333)</f>
        <v>0</v>
      </c>
      <c r="R333">
        <f>IF(I333="","",COUNTIF($D$2:$D$1128,I333))</f>
        <v>1</v>
      </c>
      <c r="S333" t="str">
        <f t="shared" si="11"/>
        <v/>
      </c>
      <c r="T333" t="str">
        <f>IF(ISNUMBER(SEARCH("DOBLE GRADO",B333)),COUNTIF($I$2:$I$1128,D333),"")</f>
        <v/>
      </c>
    </row>
    <row r="334" spans="1:20">
      <c r="A334">
        <v>2059</v>
      </c>
      <c r="B334" t="s">
        <v>125</v>
      </c>
      <c r="C334">
        <v>1</v>
      </c>
      <c r="D334">
        <v>2059010</v>
      </c>
      <c r="E334" t="s">
        <v>57</v>
      </c>
      <c r="K334">
        <v>47</v>
      </c>
      <c r="L334">
        <v>8</v>
      </c>
      <c r="M334">
        <v>39</v>
      </c>
      <c r="N334">
        <f>COUNTIF($I$2:$I$1128,I334)</f>
        <v>0</v>
      </c>
      <c r="O334">
        <f>COUNTIF($D$2:$D$1128,D334)</f>
        <v>2</v>
      </c>
      <c r="P334" t="str">
        <f t="shared" si="10"/>
        <v>OK</v>
      </c>
      <c r="Q334">
        <f>COUNTIF($I$2:$I$1128,D334)</f>
        <v>0</v>
      </c>
      <c r="R334" t="str">
        <f>IF(I334="","",COUNTIF($D$2:$D$1128,I334))</f>
        <v/>
      </c>
      <c r="S334" t="str">
        <f t="shared" si="11"/>
        <v/>
      </c>
      <c r="T334" t="str">
        <f>IF(ISNUMBER(SEARCH("DOBLE GRADO",B334)),COUNTIF($I$2:$I$1128,D334),"")</f>
        <v/>
      </c>
    </row>
    <row r="335" spans="1:20">
      <c r="A335">
        <v>2059</v>
      </c>
      <c r="B335" t="s">
        <v>125</v>
      </c>
      <c r="C335">
        <v>1</v>
      </c>
      <c r="D335">
        <v>2059011</v>
      </c>
      <c r="E335" t="s">
        <v>58</v>
      </c>
      <c r="F335">
        <v>2243</v>
      </c>
      <c r="G335" t="s">
        <v>126</v>
      </c>
      <c r="H335">
        <v>2</v>
      </c>
      <c r="I335">
        <v>2243015</v>
      </c>
      <c r="J335" t="s">
        <v>58</v>
      </c>
      <c r="K335">
        <v>7</v>
      </c>
      <c r="L335">
        <v>5</v>
      </c>
      <c r="M335">
        <v>2</v>
      </c>
      <c r="N335">
        <f>COUNTIF($I$2:$I$1128,I335)</f>
        <v>1</v>
      </c>
      <c r="O335">
        <f>COUNTIF($D$2:$D$1128,D335)</f>
        <v>2</v>
      </c>
      <c r="P335" t="str">
        <f t="shared" si="10"/>
        <v>OK</v>
      </c>
      <c r="Q335">
        <f>COUNTIF($I$2:$I$1128,D335)</f>
        <v>0</v>
      </c>
      <c r="R335">
        <f>IF(I335="","",COUNTIF($D$2:$D$1128,I335))</f>
        <v>0</v>
      </c>
      <c r="S335" t="str">
        <f t="shared" si="11"/>
        <v/>
      </c>
      <c r="T335" t="str">
        <f>IF(ISNUMBER(SEARCH("DOBLE GRADO",B335)),COUNTIF($I$2:$I$1128,D335),"")</f>
        <v/>
      </c>
    </row>
    <row r="336" spans="1:20">
      <c r="A336">
        <v>2059</v>
      </c>
      <c r="B336" t="s">
        <v>125</v>
      </c>
      <c r="C336">
        <v>1</v>
      </c>
      <c r="D336">
        <v>2059011</v>
      </c>
      <c r="E336" t="s">
        <v>58</v>
      </c>
      <c r="K336">
        <v>44</v>
      </c>
      <c r="L336">
        <v>6</v>
      </c>
      <c r="M336">
        <v>38</v>
      </c>
      <c r="N336">
        <f>COUNTIF($I$2:$I$1128,I336)</f>
        <v>0</v>
      </c>
      <c r="O336">
        <f>COUNTIF($D$2:$D$1128,D336)</f>
        <v>2</v>
      </c>
      <c r="P336" t="str">
        <f t="shared" si="10"/>
        <v>OK</v>
      </c>
      <c r="Q336">
        <f>COUNTIF($I$2:$I$1128,D336)</f>
        <v>0</v>
      </c>
      <c r="R336" t="str">
        <f>IF(I336="","",COUNTIF($D$2:$D$1128,I336))</f>
        <v/>
      </c>
      <c r="S336" t="str">
        <f t="shared" si="11"/>
        <v/>
      </c>
      <c r="T336" t="str">
        <f>IF(ISNUMBER(SEARCH("DOBLE GRADO",B336)),COUNTIF($I$2:$I$1128,D336),"")</f>
        <v/>
      </c>
    </row>
    <row r="337" spans="1:20">
      <c r="A337">
        <v>2059</v>
      </c>
      <c r="B337" t="s">
        <v>125</v>
      </c>
      <c r="C337">
        <v>2</v>
      </c>
      <c r="D337">
        <v>2059005</v>
      </c>
      <c r="E337" t="s">
        <v>26</v>
      </c>
      <c r="K337">
        <v>28</v>
      </c>
      <c r="L337">
        <v>4</v>
      </c>
      <c r="M337">
        <v>24</v>
      </c>
      <c r="N337">
        <f>COUNTIF($I$2:$I$1128,I337)</f>
        <v>0</v>
      </c>
      <c r="O337">
        <f>COUNTIF($D$2:$D$1128,D337)</f>
        <v>1</v>
      </c>
      <c r="P337" t="str">
        <f t="shared" si="10"/>
        <v>OK</v>
      </c>
      <c r="Q337">
        <f>COUNTIF($I$2:$I$1128,D337)</f>
        <v>0</v>
      </c>
      <c r="R337" t="str">
        <f>IF(I337="","",COUNTIF($D$2:$D$1128,I337))</f>
        <v/>
      </c>
      <c r="S337" t="str">
        <f t="shared" si="11"/>
        <v/>
      </c>
      <c r="T337" t="str">
        <f>IF(ISNUMBER(SEARCH("DOBLE GRADO",B337)),COUNTIF($I$2:$I$1128,D337),"")</f>
        <v/>
      </c>
    </row>
    <row r="338" spans="1:20">
      <c r="A338">
        <v>2059</v>
      </c>
      <c r="B338" t="s">
        <v>125</v>
      </c>
      <c r="C338">
        <v>2</v>
      </c>
      <c r="D338">
        <v>2059012</v>
      </c>
      <c r="E338" t="s">
        <v>59</v>
      </c>
      <c r="F338">
        <v>2243</v>
      </c>
      <c r="G338" t="s">
        <v>126</v>
      </c>
      <c r="H338">
        <v>3</v>
      </c>
      <c r="I338">
        <v>2243026</v>
      </c>
      <c r="J338" t="s">
        <v>59</v>
      </c>
      <c r="K338">
        <v>9</v>
      </c>
      <c r="L338">
        <v>8</v>
      </c>
      <c r="M338">
        <v>1</v>
      </c>
      <c r="N338">
        <f>COUNTIF($I$2:$I$1128,I338)</f>
        <v>1</v>
      </c>
      <c r="O338">
        <f>COUNTIF($D$2:$D$1128,D338)</f>
        <v>3</v>
      </c>
      <c r="P338" t="str">
        <f t="shared" si="10"/>
        <v>OK</v>
      </c>
      <c r="Q338">
        <f>COUNTIF($I$2:$I$1128,D338)</f>
        <v>0</v>
      </c>
      <c r="R338">
        <f>IF(I338="","",COUNTIF($D$2:$D$1128,I338))</f>
        <v>0</v>
      </c>
      <c r="S338" t="str">
        <f t="shared" si="11"/>
        <v/>
      </c>
      <c r="T338" t="str">
        <f>IF(ISNUMBER(SEARCH("DOBLE GRADO",B338)),COUNTIF($I$2:$I$1128,D338),"")</f>
        <v/>
      </c>
    </row>
    <row r="339" spans="1:20">
      <c r="A339">
        <v>2059</v>
      </c>
      <c r="B339" t="s">
        <v>125</v>
      </c>
      <c r="C339">
        <v>2</v>
      </c>
      <c r="D339">
        <v>2059012</v>
      </c>
      <c r="E339" t="s">
        <v>59</v>
      </c>
      <c r="F339">
        <v>2269</v>
      </c>
      <c r="G339" t="s">
        <v>127</v>
      </c>
      <c r="H339">
        <v>2</v>
      </c>
      <c r="I339">
        <v>2269018</v>
      </c>
      <c r="J339" t="s">
        <v>59</v>
      </c>
      <c r="K339">
        <v>10</v>
      </c>
      <c r="L339">
        <v>1</v>
      </c>
      <c r="M339">
        <v>9</v>
      </c>
      <c r="N339">
        <f>COUNTIF($I$2:$I$1128,I339)</f>
        <v>1</v>
      </c>
      <c r="O339">
        <f>COUNTIF($D$2:$D$1128,D339)</f>
        <v>3</v>
      </c>
      <c r="P339" t="str">
        <f t="shared" si="10"/>
        <v>OK</v>
      </c>
      <c r="Q339">
        <f>COUNTIF($I$2:$I$1128,D339)</f>
        <v>0</v>
      </c>
      <c r="R339">
        <f>IF(I339="","",COUNTIF($D$2:$D$1128,I339))</f>
        <v>1</v>
      </c>
      <c r="S339" t="str">
        <f t="shared" si="11"/>
        <v/>
      </c>
      <c r="T339" t="str">
        <f>IF(ISNUMBER(SEARCH("DOBLE GRADO",B339)),COUNTIF($I$2:$I$1128,D339),"")</f>
        <v/>
      </c>
    </row>
    <row r="340" spans="1:20">
      <c r="A340">
        <v>2059</v>
      </c>
      <c r="B340" t="s">
        <v>125</v>
      </c>
      <c r="C340">
        <v>2</v>
      </c>
      <c r="D340">
        <v>2059012</v>
      </c>
      <c r="E340" t="s">
        <v>59</v>
      </c>
      <c r="K340">
        <v>61</v>
      </c>
      <c r="L340">
        <v>12</v>
      </c>
      <c r="M340">
        <v>49</v>
      </c>
      <c r="N340">
        <f>COUNTIF($I$2:$I$1128,I340)</f>
        <v>0</v>
      </c>
      <c r="O340">
        <f>COUNTIF($D$2:$D$1128,D340)</f>
        <v>3</v>
      </c>
      <c r="P340" t="str">
        <f t="shared" si="10"/>
        <v>OK</v>
      </c>
      <c r="Q340">
        <f>COUNTIF($I$2:$I$1128,D340)</f>
        <v>0</v>
      </c>
      <c r="R340" t="str">
        <f>IF(I340="","",COUNTIF($D$2:$D$1128,I340))</f>
        <v/>
      </c>
      <c r="S340" t="str">
        <f t="shared" si="11"/>
        <v/>
      </c>
      <c r="T340" t="str">
        <f>IF(ISNUMBER(SEARCH("DOBLE GRADO",B340)),COUNTIF($I$2:$I$1128,D340),"")</f>
        <v/>
      </c>
    </row>
    <row r="341" spans="1:20">
      <c r="A341">
        <v>2059</v>
      </c>
      <c r="B341" t="s">
        <v>125</v>
      </c>
      <c r="C341">
        <v>2</v>
      </c>
      <c r="D341">
        <v>2059013</v>
      </c>
      <c r="E341" t="s">
        <v>54</v>
      </c>
      <c r="F341">
        <v>2243</v>
      </c>
      <c r="G341" t="s">
        <v>126</v>
      </c>
      <c r="H341">
        <v>2</v>
      </c>
      <c r="I341">
        <v>2243016</v>
      </c>
      <c r="J341" t="s">
        <v>54</v>
      </c>
      <c r="K341">
        <v>7</v>
      </c>
      <c r="L341">
        <v>5</v>
      </c>
      <c r="M341">
        <v>2</v>
      </c>
      <c r="N341">
        <f>COUNTIF($I$2:$I$1128,I341)</f>
        <v>1</v>
      </c>
      <c r="O341">
        <f>COUNTIF($D$2:$D$1128,D341)</f>
        <v>3</v>
      </c>
      <c r="P341" t="str">
        <f t="shared" si="10"/>
        <v>OK</v>
      </c>
      <c r="Q341">
        <f>COUNTIF($I$2:$I$1128,D341)</f>
        <v>0</v>
      </c>
      <c r="R341">
        <f>IF(I341="","",COUNTIF($D$2:$D$1128,I341))</f>
        <v>0</v>
      </c>
      <c r="S341" t="str">
        <f t="shared" si="11"/>
        <v/>
      </c>
      <c r="T341" t="str">
        <f>IF(ISNUMBER(SEARCH("DOBLE GRADO",B341)),COUNTIF($I$2:$I$1128,D341),"")</f>
        <v/>
      </c>
    </row>
    <row r="342" spans="1:20">
      <c r="A342">
        <v>2059</v>
      </c>
      <c r="B342" t="s">
        <v>125</v>
      </c>
      <c r="C342">
        <v>2</v>
      </c>
      <c r="D342">
        <v>2059013</v>
      </c>
      <c r="E342" t="s">
        <v>54</v>
      </c>
      <c r="F342">
        <v>2269</v>
      </c>
      <c r="G342" t="s">
        <v>127</v>
      </c>
      <c r="H342">
        <v>2</v>
      </c>
      <c r="I342">
        <v>2269017</v>
      </c>
      <c r="J342" t="s">
        <v>54</v>
      </c>
      <c r="K342">
        <v>6</v>
      </c>
      <c r="L342">
        <v>0</v>
      </c>
      <c r="M342">
        <v>6</v>
      </c>
      <c r="N342">
        <f>COUNTIF($I$2:$I$1128,I342)</f>
        <v>1</v>
      </c>
      <c r="O342">
        <f>COUNTIF($D$2:$D$1128,D342)</f>
        <v>3</v>
      </c>
      <c r="P342" t="str">
        <f t="shared" si="10"/>
        <v>OK</v>
      </c>
      <c r="Q342">
        <f>COUNTIF($I$2:$I$1128,D342)</f>
        <v>0</v>
      </c>
      <c r="R342">
        <f>IF(I342="","",COUNTIF($D$2:$D$1128,I342))</f>
        <v>1</v>
      </c>
      <c r="S342" t="str">
        <f t="shared" si="11"/>
        <v/>
      </c>
      <c r="T342" t="str">
        <f>IF(ISNUMBER(SEARCH("DOBLE GRADO",B342)),COUNTIF($I$2:$I$1128,D342),"")</f>
        <v/>
      </c>
    </row>
    <row r="343" spans="1:20">
      <c r="A343">
        <v>2059</v>
      </c>
      <c r="B343" t="s">
        <v>125</v>
      </c>
      <c r="C343">
        <v>2</v>
      </c>
      <c r="D343">
        <v>2059013</v>
      </c>
      <c r="E343" t="s">
        <v>54</v>
      </c>
      <c r="K343">
        <v>47</v>
      </c>
      <c r="L343">
        <v>8</v>
      </c>
      <c r="M343">
        <v>39</v>
      </c>
      <c r="N343">
        <f>COUNTIF($I$2:$I$1128,I343)</f>
        <v>0</v>
      </c>
      <c r="O343">
        <f>COUNTIF($D$2:$D$1128,D343)</f>
        <v>3</v>
      </c>
      <c r="P343" t="str">
        <f t="shared" si="10"/>
        <v>OK</v>
      </c>
      <c r="Q343">
        <f>COUNTIF($I$2:$I$1128,D343)</f>
        <v>0</v>
      </c>
      <c r="R343" t="str">
        <f>IF(I343="","",COUNTIF($D$2:$D$1128,I343))</f>
        <v/>
      </c>
      <c r="S343" t="str">
        <f t="shared" si="11"/>
        <v/>
      </c>
      <c r="T343" t="str">
        <f>IF(ISNUMBER(SEARCH("DOBLE GRADO",B343)),COUNTIF($I$2:$I$1128,D343),"")</f>
        <v/>
      </c>
    </row>
    <row r="344" spans="1:20">
      <c r="A344">
        <v>2059</v>
      </c>
      <c r="B344" t="s">
        <v>125</v>
      </c>
      <c r="C344">
        <v>2</v>
      </c>
      <c r="D344">
        <v>2059014</v>
      </c>
      <c r="E344" t="s">
        <v>62</v>
      </c>
      <c r="F344">
        <v>2243</v>
      </c>
      <c r="G344" t="s">
        <v>126</v>
      </c>
      <c r="H344">
        <v>3</v>
      </c>
      <c r="I344">
        <v>2243025</v>
      </c>
      <c r="J344" t="s">
        <v>62</v>
      </c>
      <c r="K344">
        <v>9</v>
      </c>
      <c r="L344">
        <v>7</v>
      </c>
      <c r="M344">
        <v>2</v>
      </c>
      <c r="N344">
        <f>COUNTIF($I$2:$I$1128,I344)</f>
        <v>1</v>
      </c>
      <c r="O344">
        <f>COUNTIF($D$2:$D$1128,D344)</f>
        <v>3</v>
      </c>
      <c r="P344" t="str">
        <f t="shared" si="10"/>
        <v>OK</v>
      </c>
      <c r="Q344">
        <f>COUNTIF($I$2:$I$1128,D344)</f>
        <v>0</v>
      </c>
      <c r="R344">
        <f>IF(I344="","",COUNTIF($D$2:$D$1128,I344))</f>
        <v>0</v>
      </c>
      <c r="S344" t="str">
        <f t="shared" si="11"/>
        <v/>
      </c>
      <c r="T344" t="str">
        <f>IF(ISNUMBER(SEARCH("DOBLE GRADO",B344)),COUNTIF($I$2:$I$1128,D344),"")</f>
        <v/>
      </c>
    </row>
    <row r="345" spans="1:20">
      <c r="A345">
        <v>2059</v>
      </c>
      <c r="B345" t="s">
        <v>125</v>
      </c>
      <c r="C345">
        <v>2</v>
      </c>
      <c r="D345">
        <v>2059014</v>
      </c>
      <c r="E345" t="s">
        <v>62</v>
      </c>
      <c r="F345">
        <v>2269</v>
      </c>
      <c r="G345" t="s">
        <v>127</v>
      </c>
      <c r="H345">
        <v>3</v>
      </c>
      <c r="I345">
        <v>2269033</v>
      </c>
      <c r="J345" t="s">
        <v>62</v>
      </c>
      <c r="K345">
        <v>4</v>
      </c>
      <c r="L345">
        <v>1</v>
      </c>
      <c r="M345">
        <v>3</v>
      </c>
      <c r="N345">
        <f>COUNTIF($I$2:$I$1128,I345)</f>
        <v>1</v>
      </c>
      <c r="O345">
        <f>COUNTIF($D$2:$D$1128,D345)</f>
        <v>3</v>
      </c>
      <c r="P345" t="str">
        <f t="shared" si="10"/>
        <v>OK</v>
      </c>
      <c r="Q345">
        <f>COUNTIF($I$2:$I$1128,D345)</f>
        <v>0</v>
      </c>
      <c r="R345">
        <f>IF(I345="","",COUNTIF($D$2:$D$1128,I345))</f>
        <v>1</v>
      </c>
      <c r="S345" t="str">
        <f t="shared" si="11"/>
        <v/>
      </c>
      <c r="T345" t="str">
        <f>IF(ISNUMBER(SEARCH("DOBLE GRADO",B345)),COUNTIF($I$2:$I$1128,D345),"")</f>
        <v/>
      </c>
    </row>
    <row r="346" spans="1:20">
      <c r="A346">
        <v>2059</v>
      </c>
      <c r="B346" t="s">
        <v>125</v>
      </c>
      <c r="C346">
        <v>2</v>
      </c>
      <c r="D346">
        <v>2059014</v>
      </c>
      <c r="E346" t="s">
        <v>62</v>
      </c>
      <c r="K346">
        <v>44</v>
      </c>
      <c r="L346">
        <v>5</v>
      </c>
      <c r="M346">
        <v>39</v>
      </c>
      <c r="N346">
        <f>COUNTIF($I$2:$I$1128,I346)</f>
        <v>0</v>
      </c>
      <c r="O346">
        <f>COUNTIF($D$2:$D$1128,D346)</f>
        <v>3</v>
      </c>
      <c r="P346" t="str">
        <f t="shared" si="10"/>
        <v>OK</v>
      </c>
      <c r="Q346">
        <f>COUNTIF($I$2:$I$1128,D346)</f>
        <v>0</v>
      </c>
      <c r="R346" t="str">
        <f>IF(I346="","",COUNTIF($D$2:$D$1128,I346))</f>
        <v/>
      </c>
      <c r="S346" t="str">
        <f t="shared" si="11"/>
        <v/>
      </c>
      <c r="T346" t="str">
        <f>IF(ISNUMBER(SEARCH("DOBLE GRADO",B346)),COUNTIF($I$2:$I$1128,D346),"")</f>
        <v/>
      </c>
    </row>
    <row r="347" spans="1:20">
      <c r="A347">
        <v>2059</v>
      </c>
      <c r="B347" t="s">
        <v>125</v>
      </c>
      <c r="C347">
        <v>2</v>
      </c>
      <c r="D347">
        <v>2059015</v>
      </c>
      <c r="E347" t="s">
        <v>94</v>
      </c>
      <c r="F347">
        <v>2243</v>
      </c>
      <c r="G347" t="s">
        <v>126</v>
      </c>
      <c r="H347">
        <v>3</v>
      </c>
      <c r="I347">
        <v>2243027</v>
      </c>
      <c r="J347" t="s">
        <v>94</v>
      </c>
      <c r="K347">
        <v>9</v>
      </c>
      <c r="L347">
        <v>8</v>
      </c>
      <c r="M347">
        <v>1</v>
      </c>
      <c r="N347">
        <f>COUNTIF($I$2:$I$1128,I347)</f>
        <v>1</v>
      </c>
      <c r="O347">
        <f>COUNTIF($D$2:$D$1128,D347)</f>
        <v>3</v>
      </c>
      <c r="P347" t="str">
        <f t="shared" si="10"/>
        <v>OK</v>
      </c>
      <c r="Q347">
        <f>COUNTIF($I$2:$I$1128,D347)</f>
        <v>0</v>
      </c>
      <c r="R347">
        <f>IF(I347="","",COUNTIF($D$2:$D$1128,I347))</f>
        <v>0</v>
      </c>
      <c r="S347" t="str">
        <f t="shared" si="11"/>
        <v/>
      </c>
      <c r="T347" t="str">
        <f>IF(ISNUMBER(SEARCH("DOBLE GRADO",B347)),COUNTIF($I$2:$I$1128,D347),"")</f>
        <v/>
      </c>
    </row>
    <row r="348" spans="1:20">
      <c r="A348">
        <v>2059</v>
      </c>
      <c r="B348" t="s">
        <v>125</v>
      </c>
      <c r="C348">
        <v>2</v>
      </c>
      <c r="D348">
        <v>2059015</v>
      </c>
      <c r="E348" t="s">
        <v>94</v>
      </c>
      <c r="F348">
        <v>2269</v>
      </c>
      <c r="G348" t="s">
        <v>127</v>
      </c>
      <c r="H348">
        <v>3</v>
      </c>
      <c r="I348">
        <v>2269034</v>
      </c>
      <c r="J348" t="s">
        <v>94</v>
      </c>
      <c r="K348">
        <v>4</v>
      </c>
      <c r="L348">
        <v>1</v>
      </c>
      <c r="M348">
        <v>3</v>
      </c>
      <c r="N348">
        <f>COUNTIF($I$2:$I$1128,I348)</f>
        <v>1</v>
      </c>
      <c r="O348">
        <f>COUNTIF($D$2:$D$1128,D348)</f>
        <v>3</v>
      </c>
      <c r="P348" t="str">
        <f t="shared" si="10"/>
        <v>OK</v>
      </c>
      <c r="Q348">
        <f>COUNTIF($I$2:$I$1128,D348)</f>
        <v>0</v>
      </c>
      <c r="R348">
        <f>IF(I348="","",COUNTIF($D$2:$D$1128,I348))</f>
        <v>1</v>
      </c>
      <c r="S348" t="str">
        <f t="shared" si="11"/>
        <v/>
      </c>
      <c r="T348" t="str">
        <f>IF(ISNUMBER(SEARCH("DOBLE GRADO",B348)),COUNTIF($I$2:$I$1128,D348),"")</f>
        <v/>
      </c>
    </row>
    <row r="349" spans="1:20">
      <c r="A349">
        <v>2059</v>
      </c>
      <c r="B349" t="s">
        <v>125</v>
      </c>
      <c r="C349">
        <v>2</v>
      </c>
      <c r="D349">
        <v>2059015</v>
      </c>
      <c r="E349" t="s">
        <v>94</v>
      </c>
      <c r="K349">
        <v>41</v>
      </c>
      <c r="L349">
        <v>6</v>
      </c>
      <c r="M349">
        <v>35</v>
      </c>
      <c r="N349">
        <f>COUNTIF($I$2:$I$1128,I349)</f>
        <v>0</v>
      </c>
      <c r="O349">
        <f>COUNTIF($D$2:$D$1128,D349)</f>
        <v>3</v>
      </c>
      <c r="P349" t="str">
        <f t="shared" si="10"/>
        <v>OK</v>
      </c>
      <c r="Q349">
        <f>COUNTIF($I$2:$I$1128,D349)</f>
        <v>0</v>
      </c>
      <c r="R349" t="str">
        <f>IF(I349="","",COUNTIF($D$2:$D$1128,I349))</f>
        <v/>
      </c>
      <c r="S349" t="str">
        <f t="shared" si="11"/>
        <v/>
      </c>
      <c r="T349" t="str">
        <f>IF(ISNUMBER(SEARCH("DOBLE GRADO",B349)),COUNTIF($I$2:$I$1128,D349),"")</f>
        <v/>
      </c>
    </row>
    <row r="350" spans="1:20">
      <c r="A350">
        <v>2059</v>
      </c>
      <c r="B350" t="s">
        <v>125</v>
      </c>
      <c r="C350">
        <v>2</v>
      </c>
      <c r="D350">
        <v>2059016</v>
      </c>
      <c r="E350" t="s">
        <v>95</v>
      </c>
      <c r="F350">
        <v>2243</v>
      </c>
      <c r="G350" t="s">
        <v>126</v>
      </c>
      <c r="H350">
        <v>2</v>
      </c>
      <c r="I350">
        <v>2243020</v>
      </c>
      <c r="J350" t="s">
        <v>95</v>
      </c>
      <c r="K350">
        <v>8</v>
      </c>
      <c r="L350">
        <v>5</v>
      </c>
      <c r="M350">
        <v>3</v>
      </c>
      <c r="N350">
        <f>COUNTIF($I$2:$I$1128,I350)</f>
        <v>1</v>
      </c>
      <c r="O350">
        <f>COUNTIF($D$2:$D$1128,D350)</f>
        <v>3</v>
      </c>
      <c r="P350" t="str">
        <f t="shared" si="10"/>
        <v>OK</v>
      </c>
      <c r="Q350">
        <f>COUNTIF($I$2:$I$1128,D350)</f>
        <v>0</v>
      </c>
      <c r="R350">
        <f>IF(I350="","",COUNTIF($D$2:$D$1128,I350))</f>
        <v>0</v>
      </c>
      <c r="S350" t="str">
        <f t="shared" si="11"/>
        <v/>
      </c>
      <c r="T350" t="str">
        <f>IF(ISNUMBER(SEARCH("DOBLE GRADO",B350)),COUNTIF($I$2:$I$1128,D350),"")</f>
        <v/>
      </c>
    </row>
    <row r="351" spans="1:20">
      <c r="A351">
        <v>2059</v>
      </c>
      <c r="B351" t="s">
        <v>125</v>
      </c>
      <c r="C351">
        <v>2</v>
      </c>
      <c r="D351">
        <v>2059016</v>
      </c>
      <c r="E351" t="s">
        <v>95</v>
      </c>
      <c r="F351">
        <v>2269</v>
      </c>
      <c r="G351" t="s">
        <v>127</v>
      </c>
      <c r="H351">
        <v>2</v>
      </c>
      <c r="I351">
        <v>2269026</v>
      </c>
      <c r="J351" t="s">
        <v>95</v>
      </c>
      <c r="K351">
        <v>11</v>
      </c>
      <c r="L351">
        <v>3</v>
      </c>
      <c r="M351">
        <v>8</v>
      </c>
      <c r="N351">
        <f>COUNTIF($I$2:$I$1128,I351)</f>
        <v>1</v>
      </c>
      <c r="O351">
        <f>COUNTIF($D$2:$D$1128,D351)</f>
        <v>3</v>
      </c>
      <c r="P351" t="str">
        <f t="shared" si="10"/>
        <v>OK</v>
      </c>
      <c r="Q351">
        <f>COUNTIF($I$2:$I$1128,D351)</f>
        <v>0</v>
      </c>
      <c r="R351">
        <f>IF(I351="","",COUNTIF($D$2:$D$1128,I351))</f>
        <v>1</v>
      </c>
      <c r="S351" t="str">
        <f t="shared" si="11"/>
        <v/>
      </c>
      <c r="T351" t="str">
        <f>IF(ISNUMBER(SEARCH("DOBLE GRADO",B351)),COUNTIF($I$2:$I$1128,D351),"")</f>
        <v/>
      </c>
    </row>
    <row r="352" spans="1:20">
      <c r="A352">
        <v>2059</v>
      </c>
      <c r="B352" t="s">
        <v>125</v>
      </c>
      <c r="C352">
        <v>2</v>
      </c>
      <c r="D352">
        <v>2059016</v>
      </c>
      <c r="E352" t="s">
        <v>95</v>
      </c>
      <c r="K352">
        <v>54</v>
      </c>
      <c r="L352">
        <v>11</v>
      </c>
      <c r="M352">
        <v>43</v>
      </c>
      <c r="N352">
        <f>COUNTIF($I$2:$I$1128,I352)</f>
        <v>0</v>
      </c>
      <c r="O352">
        <f>COUNTIF($D$2:$D$1128,D352)</f>
        <v>3</v>
      </c>
      <c r="P352" t="str">
        <f t="shared" si="10"/>
        <v>OK</v>
      </c>
      <c r="Q352">
        <f>COUNTIF($I$2:$I$1128,D352)</f>
        <v>0</v>
      </c>
      <c r="R352" t="str">
        <f>IF(I352="","",COUNTIF($D$2:$D$1128,I352))</f>
        <v/>
      </c>
      <c r="S352" t="str">
        <f t="shared" si="11"/>
        <v/>
      </c>
      <c r="T352" t="str">
        <f>IF(ISNUMBER(SEARCH("DOBLE GRADO",B352)),COUNTIF($I$2:$I$1128,D352),"")</f>
        <v/>
      </c>
    </row>
    <row r="353" spans="1:20">
      <c r="A353">
        <v>2059</v>
      </c>
      <c r="B353" t="s">
        <v>125</v>
      </c>
      <c r="C353">
        <v>2</v>
      </c>
      <c r="D353">
        <v>2059017</v>
      </c>
      <c r="E353" t="s">
        <v>64</v>
      </c>
      <c r="F353">
        <v>2243</v>
      </c>
      <c r="G353" t="s">
        <v>126</v>
      </c>
      <c r="H353">
        <v>2</v>
      </c>
      <c r="I353">
        <v>2243019</v>
      </c>
      <c r="J353" t="s">
        <v>64</v>
      </c>
      <c r="K353">
        <v>7</v>
      </c>
      <c r="L353">
        <v>4</v>
      </c>
      <c r="M353">
        <v>3</v>
      </c>
      <c r="N353">
        <f>COUNTIF($I$2:$I$1128,I353)</f>
        <v>1</v>
      </c>
      <c r="O353">
        <f>COUNTIF($D$2:$D$1128,D353)</f>
        <v>2</v>
      </c>
      <c r="P353" t="str">
        <f t="shared" si="10"/>
        <v>OK</v>
      </c>
      <c r="Q353">
        <f>COUNTIF($I$2:$I$1128,D353)</f>
        <v>0</v>
      </c>
      <c r="R353">
        <f>IF(I353="","",COUNTIF($D$2:$D$1128,I353))</f>
        <v>0</v>
      </c>
      <c r="S353" t="str">
        <f t="shared" si="11"/>
        <v/>
      </c>
      <c r="T353" t="str">
        <f>IF(ISNUMBER(SEARCH("DOBLE GRADO",B353)),COUNTIF($I$2:$I$1128,D353),"")</f>
        <v/>
      </c>
    </row>
    <row r="354" spans="1:20">
      <c r="A354">
        <v>2059</v>
      </c>
      <c r="B354" t="s">
        <v>125</v>
      </c>
      <c r="C354">
        <v>2</v>
      </c>
      <c r="D354">
        <v>2059017</v>
      </c>
      <c r="E354" t="s">
        <v>64</v>
      </c>
      <c r="K354">
        <v>40</v>
      </c>
      <c r="L354">
        <v>5</v>
      </c>
      <c r="M354">
        <v>35</v>
      </c>
      <c r="N354">
        <f>COUNTIF($I$2:$I$1128,I354)</f>
        <v>0</v>
      </c>
      <c r="O354">
        <f>COUNTIF($D$2:$D$1128,D354)</f>
        <v>2</v>
      </c>
      <c r="P354" t="str">
        <f t="shared" si="10"/>
        <v>OK</v>
      </c>
      <c r="Q354">
        <f>COUNTIF($I$2:$I$1128,D354)</f>
        <v>0</v>
      </c>
      <c r="R354" t="str">
        <f>IF(I354="","",COUNTIF($D$2:$D$1128,I354))</f>
        <v/>
      </c>
      <c r="S354" t="str">
        <f t="shared" si="11"/>
        <v/>
      </c>
      <c r="T354" t="str">
        <f>IF(ISNUMBER(SEARCH("DOBLE GRADO",B354)),COUNTIF($I$2:$I$1128,D354),"")</f>
        <v/>
      </c>
    </row>
    <row r="355" spans="1:20">
      <c r="A355">
        <v>2059</v>
      </c>
      <c r="B355" t="s">
        <v>125</v>
      </c>
      <c r="C355">
        <v>2</v>
      </c>
      <c r="D355">
        <v>2059018</v>
      </c>
      <c r="E355" t="s">
        <v>65</v>
      </c>
      <c r="F355">
        <v>2243</v>
      </c>
      <c r="G355" t="s">
        <v>126</v>
      </c>
      <c r="H355">
        <v>2</v>
      </c>
      <c r="I355">
        <v>2243021</v>
      </c>
      <c r="J355" t="s">
        <v>65</v>
      </c>
      <c r="K355">
        <v>6</v>
      </c>
      <c r="L355">
        <v>4</v>
      </c>
      <c r="M355">
        <v>2</v>
      </c>
      <c r="N355">
        <f>COUNTIF($I$2:$I$1128,I355)</f>
        <v>1</v>
      </c>
      <c r="O355">
        <f>COUNTIF($D$2:$D$1128,D355)</f>
        <v>3</v>
      </c>
      <c r="P355" t="str">
        <f t="shared" si="10"/>
        <v>OK</v>
      </c>
      <c r="Q355">
        <f>COUNTIF($I$2:$I$1128,D355)</f>
        <v>0</v>
      </c>
      <c r="R355">
        <f>IF(I355="","",COUNTIF($D$2:$D$1128,I355))</f>
        <v>0</v>
      </c>
      <c r="S355" t="str">
        <f t="shared" si="11"/>
        <v/>
      </c>
      <c r="T355" t="str">
        <f>IF(ISNUMBER(SEARCH("DOBLE GRADO",B355)),COUNTIF($I$2:$I$1128,D355),"")</f>
        <v/>
      </c>
    </row>
    <row r="356" spans="1:20">
      <c r="A356">
        <v>2059</v>
      </c>
      <c r="B356" t="s">
        <v>125</v>
      </c>
      <c r="C356">
        <v>2</v>
      </c>
      <c r="D356">
        <v>2059018</v>
      </c>
      <c r="E356" t="s">
        <v>65</v>
      </c>
      <c r="F356">
        <v>2269</v>
      </c>
      <c r="G356" t="s">
        <v>127</v>
      </c>
      <c r="H356">
        <v>2</v>
      </c>
      <c r="I356">
        <v>2269027</v>
      </c>
      <c r="J356" t="s">
        <v>65</v>
      </c>
      <c r="K356">
        <v>8</v>
      </c>
      <c r="L356">
        <v>1</v>
      </c>
      <c r="M356">
        <v>7</v>
      </c>
      <c r="N356">
        <f>COUNTIF($I$2:$I$1128,I356)</f>
        <v>1</v>
      </c>
      <c r="O356">
        <f>COUNTIF($D$2:$D$1128,D356)</f>
        <v>3</v>
      </c>
      <c r="P356" t="str">
        <f t="shared" si="10"/>
        <v>OK</v>
      </c>
      <c r="Q356">
        <f>COUNTIF($I$2:$I$1128,D356)</f>
        <v>0</v>
      </c>
      <c r="R356">
        <f>IF(I356="","",COUNTIF($D$2:$D$1128,I356))</f>
        <v>1</v>
      </c>
      <c r="S356" t="str">
        <f t="shared" si="11"/>
        <v/>
      </c>
      <c r="T356" t="str">
        <f>IF(ISNUMBER(SEARCH("DOBLE GRADO",B356)),COUNTIF($I$2:$I$1128,D356),"")</f>
        <v/>
      </c>
    </row>
    <row r="357" spans="1:20">
      <c r="A357">
        <v>2059</v>
      </c>
      <c r="B357" t="s">
        <v>125</v>
      </c>
      <c r="C357">
        <v>2</v>
      </c>
      <c r="D357">
        <v>2059018</v>
      </c>
      <c r="E357" t="s">
        <v>65</v>
      </c>
      <c r="K357">
        <v>37</v>
      </c>
      <c r="L357">
        <v>4</v>
      </c>
      <c r="M357">
        <v>33</v>
      </c>
      <c r="N357">
        <f>COUNTIF($I$2:$I$1128,I357)</f>
        <v>0</v>
      </c>
      <c r="O357">
        <f>COUNTIF($D$2:$D$1128,D357)</f>
        <v>3</v>
      </c>
      <c r="P357" t="str">
        <f t="shared" si="10"/>
        <v>OK</v>
      </c>
      <c r="Q357">
        <f>COUNTIF($I$2:$I$1128,D357)</f>
        <v>0</v>
      </c>
      <c r="R357" t="str">
        <f>IF(I357="","",COUNTIF($D$2:$D$1128,I357))</f>
        <v/>
      </c>
      <c r="S357" t="str">
        <f t="shared" si="11"/>
        <v/>
      </c>
      <c r="T357" t="str">
        <f>IF(ISNUMBER(SEARCH("DOBLE GRADO",B357)),COUNTIF($I$2:$I$1128,D357),"")</f>
        <v/>
      </c>
    </row>
    <row r="358" spans="1:20">
      <c r="A358">
        <v>2059</v>
      </c>
      <c r="B358" t="s">
        <v>125</v>
      </c>
      <c r="C358">
        <v>2</v>
      </c>
      <c r="D358">
        <v>2059019</v>
      </c>
      <c r="E358" t="s">
        <v>32</v>
      </c>
      <c r="F358">
        <v>2243</v>
      </c>
      <c r="G358" t="s">
        <v>126</v>
      </c>
      <c r="H358">
        <v>3</v>
      </c>
      <c r="I358">
        <v>2243032</v>
      </c>
      <c r="J358" t="s">
        <v>32</v>
      </c>
      <c r="K358">
        <v>11</v>
      </c>
      <c r="L358">
        <v>9</v>
      </c>
      <c r="M358">
        <v>2</v>
      </c>
      <c r="N358">
        <f>COUNTIF($I$2:$I$1128,I358)</f>
        <v>1</v>
      </c>
      <c r="O358">
        <f>COUNTIF($D$2:$D$1128,D358)</f>
        <v>3</v>
      </c>
      <c r="P358" t="str">
        <f t="shared" ref="P358:P421" si="12">IF(I358=D358,1,"OK")</f>
        <v>OK</v>
      </c>
      <c r="Q358">
        <f>COUNTIF($I$2:$I$1128,D358)</f>
        <v>0</v>
      </c>
      <c r="R358">
        <f>IF(I358="","",COUNTIF($D$2:$D$1128,I358))</f>
        <v>0</v>
      </c>
      <c r="S358" t="str">
        <f t="shared" ref="S358:S421" si="13">IF(G358="","",IF(ISNUMBER(SEARCH("DOBLE GRADO",G358)),"","1"))</f>
        <v/>
      </c>
      <c r="T358" t="str">
        <f>IF(ISNUMBER(SEARCH("DOBLE GRADO",B358)),COUNTIF($I$2:$I$1128,D358),"")</f>
        <v/>
      </c>
    </row>
    <row r="359" spans="1:20">
      <c r="A359">
        <v>2059</v>
      </c>
      <c r="B359" t="s">
        <v>125</v>
      </c>
      <c r="C359">
        <v>2</v>
      </c>
      <c r="D359">
        <v>2059019</v>
      </c>
      <c r="E359" t="s">
        <v>32</v>
      </c>
      <c r="F359">
        <v>2269</v>
      </c>
      <c r="G359" t="s">
        <v>127</v>
      </c>
      <c r="H359">
        <v>3</v>
      </c>
      <c r="I359">
        <v>2269038</v>
      </c>
      <c r="J359" t="s">
        <v>32</v>
      </c>
      <c r="K359">
        <v>11</v>
      </c>
      <c r="L359">
        <v>3</v>
      </c>
      <c r="M359">
        <v>8</v>
      </c>
      <c r="N359">
        <f>COUNTIF($I$2:$I$1128,I359)</f>
        <v>1</v>
      </c>
      <c r="O359">
        <f>COUNTIF($D$2:$D$1128,D359)</f>
        <v>3</v>
      </c>
      <c r="P359" t="str">
        <f t="shared" si="12"/>
        <v>OK</v>
      </c>
      <c r="Q359">
        <f>COUNTIF($I$2:$I$1128,D359)</f>
        <v>0</v>
      </c>
      <c r="R359">
        <f>IF(I359="","",COUNTIF($D$2:$D$1128,I359))</f>
        <v>1</v>
      </c>
      <c r="S359" t="str">
        <f t="shared" si="13"/>
        <v/>
      </c>
      <c r="T359" t="str">
        <f>IF(ISNUMBER(SEARCH("DOBLE GRADO",B359)),COUNTIF($I$2:$I$1128,D359),"")</f>
        <v/>
      </c>
    </row>
    <row r="360" spans="1:20">
      <c r="A360">
        <v>2059</v>
      </c>
      <c r="B360" t="s">
        <v>125</v>
      </c>
      <c r="C360">
        <v>2</v>
      </c>
      <c r="D360">
        <v>2059019</v>
      </c>
      <c r="E360" t="s">
        <v>32</v>
      </c>
      <c r="K360">
        <v>73</v>
      </c>
      <c r="L360">
        <v>16</v>
      </c>
      <c r="M360">
        <v>57</v>
      </c>
      <c r="N360">
        <f>COUNTIF($I$2:$I$1128,I360)</f>
        <v>0</v>
      </c>
      <c r="O360">
        <f>COUNTIF($D$2:$D$1128,D360)</f>
        <v>3</v>
      </c>
      <c r="P360" t="str">
        <f t="shared" si="12"/>
        <v>OK</v>
      </c>
      <c r="Q360">
        <f>COUNTIF($I$2:$I$1128,D360)</f>
        <v>0</v>
      </c>
      <c r="R360" t="str">
        <f>IF(I360="","",COUNTIF($D$2:$D$1128,I360))</f>
        <v/>
      </c>
      <c r="S360" t="str">
        <f t="shared" si="13"/>
        <v/>
      </c>
      <c r="T360" t="str">
        <f>IF(ISNUMBER(SEARCH("DOBLE GRADO",B360)),COUNTIF($I$2:$I$1128,D360),"")</f>
        <v/>
      </c>
    </row>
    <row r="361" spans="1:20">
      <c r="A361">
        <v>2059</v>
      </c>
      <c r="B361" t="s">
        <v>125</v>
      </c>
      <c r="C361">
        <v>2</v>
      </c>
      <c r="D361">
        <v>2059020</v>
      </c>
      <c r="E361" t="s">
        <v>96</v>
      </c>
      <c r="F361">
        <v>2243</v>
      </c>
      <c r="G361" t="s">
        <v>126</v>
      </c>
      <c r="H361">
        <v>3</v>
      </c>
      <c r="I361">
        <v>2243033</v>
      </c>
      <c r="J361" t="s">
        <v>96</v>
      </c>
      <c r="K361">
        <v>8</v>
      </c>
      <c r="L361">
        <v>6</v>
      </c>
      <c r="M361">
        <v>2</v>
      </c>
      <c r="N361">
        <f>COUNTIF($I$2:$I$1128,I361)</f>
        <v>1</v>
      </c>
      <c r="O361">
        <f>COUNTIF($D$2:$D$1128,D361)</f>
        <v>3</v>
      </c>
      <c r="P361" t="str">
        <f t="shared" si="12"/>
        <v>OK</v>
      </c>
      <c r="Q361">
        <f>COUNTIF($I$2:$I$1128,D361)</f>
        <v>0</v>
      </c>
      <c r="R361">
        <f>IF(I361="","",COUNTIF($D$2:$D$1128,I361))</f>
        <v>0</v>
      </c>
      <c r="S361" t="str">
        <f t="shared" si="13"/>
        <v/>
      </c>
      <c r="T361" t="str">
        <f>IF(ISNUMBER(SEARCH("DOBLE GRADO",B361)),COUNTIF($I$2:$I$1128,D361),"")</f>
        <v/>
      </c>
    </row>
    <row r="362" spans="1:20">
      <c r="A362">
        <v>2059</v>
      </c>
      <c r="B362" t="s">
        <v>125</v>
      </c>
      <c r="C362">
        <v>2</v>
      </c>
      <c r="D362">
        <v>2059020</v>
      </c>
      <c r="E362" t="s">
        <v>96</v>
      </c>
      <c r="F362">
        <v>2269</v>
      </c>
      <c r="G362" t="s">
        <v>127</v>
      </c>
      <c r="H362">
        <v>3</v>
      </c>
      <c r="I362">
        <v>2269059</v>
      </c>
      <c r="J362" t="s">
        <v>96</v>
      </c>
      <c r="K362">
        <v>7</v>
      </c>
      <c r="L362">
        <v>2</v>
      </c>
      <c r="M362">
        <v>5</v>
      </c>
      <c r="N362">
        <f>COUNTIF($I$2:$I$1128,I362)</f>
        <v>1</v>
      </c>
      <c r="O362">
        <f>COUNTIF($D$2:$D$1128,D362)</f>
        <v>3</v>
      </c>
      <c r="P362" t="str">
        <f t="shared" si="12"/>
        <v>OK</v>
      </c>
      <c r="Q362">
        <f>COUNTIF($I$2:$I$1128,D362)</f>
        <v>0</v>
      </c>
      <c r="R362">
        <f>IF(I362="","",COUNTIF($D$2:$D$1128,I362))</f>
        <v>1</v>
      </c>
      <c r="S362" t="str">
        <f t="shared" si="13"/>
        <v/>
      </c>
      <c r="T362" t="str">
        <f>IF(ISNUMBER(SEARCH("DOBLE GRADO",B362)),COUNTIF($I$2:$I$1128,D362),"")</f>
        <v/>
      </c>
    </row>
    <row r="363" spans="1:20">
      <c r="A363">
        <v>2059</v>
      </c>
      <c r="B363" t="s">
        <v>125</v>
      </c>
      <c r="C363">
        <v>2</v>
      </c>
      <c r="D363">
        <v>2059020</v>
      </c>
      <c r="E363" t="s">
        <v>96</v>
      </c>
      <c r="K363">
        <v>58</v>
      </c>
      <c r="L363">
        <v>8</v>
      </c>
      <c r="M363">
        <v>50</v>
      </c>
      <c r="N363">
        <f>COUNTIF($I$2:$I$1128,I363)</f>
        <v>0</v>
      </c>
      <c r="O363">
        <f>COUNTIF($D$2:$D$1128,D363)</f>
        <v>3</v>
      </c>
      <c r="P363" t="str">
        <f t="shared" si="12"/>
        <v>OK</v>
      </c>
      <c r="Q363">
        <f>COUNTIF($I$2:$I$1128,D363)</f>
        <v>0</v>
      </c>
      <c r="R363" t="str">
        <f>IF(I363="","",COUNTIF($D$2:$D$1128,I363))</f>
        <v/>
      </c>
      <c r="S363" t="str">
        <f t="shared" si="13"/>
        <v/>
      </c>
      <c r="T363" t="str">
        <f>IF(ISNUMBER(SEARCH("DOBLE GRADO",B363)),COUNTIF($I$2:$I$1128,D363),"")</f>
        <v/>
      </c>
    </row>
    <row r="364" spans="1:20">
      <c r="A364">
        <v>2059</v>
      </c>
      <c r="B364" t="s">
        <v>125</v>
      </c>
      <c r="C364">
        <v>3</v>
      </c>
      <c r="D364">
        <v>2059021</v>
      </c>
      <c r="E364" t="s">
        <v>82</v>
      </c>
      <c r="F364">
        <v>2243</v>
      </c>
      <c r="G364" t="s">
        <v>126</v>
      </c>
      <c r="H364">
        <v>5</v>
      </c>
      <c r="I364">
        <v>2243050</v>
      </c>
      <c r="J364" t="s">
        <v>82</v>
      </c>
      <c r="K364">
        <v>10</v>
      </c>
      <c r="L364">
        <v>8</v>
      </c>
      <c r="M364">
        <v>2</v>
      </c>
      <c r="N364">
        <f>COUNTIF($I$2:$I$1128,I364)</f>
        <v>1</v>
      </c>
      <c r="O364">
        <f>COUNTIF($D$2:$D$1128,D364)</f>
        <v>3</v>
      </c>
      <c r="P364" t="str">
        <f t="shared" si="12"/>
        <v>OK</v>
      </c>
      <c r="Q364">
        <f>COUNTIF($I$2:$I$1128,D364)</f>
        <v>0</v>
      </c>
      <c r="R364">
        <f>IF(I364="","",COUNTIF($D$2:$D$1128,I364))</f>
        <v>0</v>
      </c>
      <c r="S364" t="str">
        <f t="shared" si="13"/>
        <v/>
      </c>
      <c r="T364" t="str">
        <f>IF(ISNUMBER(SEARCH("DOBLE GRADO",B364)),COUNTIF($I$2:$I$1128,D364),"")</f>
        <v/>
      </c>
    </row>
    <row r="365" spans="1:20">
      <c r="A365">
        <v>2059</v>
      </c>
      <c r="B365" t="s">
        <v>125</v>
      </c>
      <c r="C365">
        <v>3</v>
      </c>
      <c r="D365">
        <v>2059021</v>
      </c>
      <c r="E365" t="s">
        <v>82</v>
      </c>
      <c r="F365">
        <v>2269</v>
      </c>
      <c r="G365" t="s">
        <v>127</v>
      </c>
      <c r="H365">
        <v>4</v>
      </c>
      <c r="I365">
        <v>2269042</v>
      </c>
      <c r="J365" t="s">
        <v>82</v>
      </c>
      <c r="K365">
        <v>4</v>
      </c>
      <c r="L365">
        <v>0</v>
      </c>
      <c r="M365">
        <v>4</v>
      </c>
      <c r="N365">
        <f>COUNTIF($I$2:$I$1128,I365)</f>
        <v>1</v>
      </c>
      <c r="O365">
        <f>COUNTIF($D$2:$D$1128,D365)</f>
        <v>3</v>
      </c>
      <c r="P365" t="str">
        <f t="shared" si="12"/>
        <v>OK</v>
      </c>
      <c r="Q365">
        <f>COUNTIF($I$2:$I$1128,D365)</f>
        <v>0</v>
      </c>
      <c r="R365">
        <f>IF(I365="","",COUNTIF($D$2:$D$1128,I365))</f>
        <v>1</v>
      </c>
      <c r="S365" t="str">
        <f t="shared" si="13"/>
        <v/>
      </c>
      <c r="T365" t="str">
        <f>IF(ISNUMBER(SEARCH("DOBLE GRADO",B365)),COUNTIF($I$2:$I$1128,D365),"")</f>
        <v/>
      </c>
    </row>
    <row r="366" spans="1:20">
      <c r="A366">
        <v>2059</v>
      </c>
      <c r="B366" t="s">
        <v>125</v>
      </c>
      <c r="C366">
        <v>3</v>
      </c>
      <c r="D366">
        <v>2059021</v>
      </c>
      <c r="E366" t="s">
        <v>82</v>
      </c>
      <c r="K366">
        <v>29</v>
      </c>
      <c r="L366">
        <v>6</v>
      </c>
      <c r="M366">
        <v>23</v>
      </c>
      <c r="N366">
        <f>COUNTIF($I$2:$I$1128,I366)</f>
        <v>0</v>
      </c>
      <c r="O366">
        <f>COUNTIF($D$2:$D$1128,D366)</f>
        <v>3</v>
      </c>
      <c r="P366" t="str">
        <f t="shared" si="12"/>
        <v>OK</v>
      </c>
      <c r="Q366">
        <f>COUNTIF($I$2:$I$1128,D366)</f>
        <v>0</v>
      </c>
      <c r="R366" t="str">
        <f>IF(I366="","",COUNTIF($D$2:$D$1128,I366))</f>
        <v/>
      </c>
      <c r="S366" t="str">
        <f t="shared" si="13"/>
        <v/>
      </c>
      <c r="T366" t="str">
        <f>IF(ISNUMBER(SEARCH("DOBLE GRADO",B366)),COUNTIF($I$2:$I$1128,D366),"")</f>
        <v/>
      </c>
    </row>
    <row r="367" spans="1:20">
      <c r="A367">
        <v>2059</v>
      </c>
      <c r="B367" t="s">
        <v>125</v>
      </c>
      <c r="C367">
        <v>3</v>
      </c>
      <c r="D367">
        <v>2059022</v>
      </c>
      <c r="E367" t="s">
        <v>71</v>
      </c>
      <c r="F367">
        <v>2243</v>
      </c>
      <c r="G367" t="s">
        <v>126</v>
      </c>
      <c r="H367">
        <v>4</v>
      </c>
      <c r="I367">
        <v>2243037</v>
      </c>
      <c r="J367" t="s">
        <v>71</v>
      </c>
      <c r="K367">
        <v>7</v>
      </c>
      <c r="L367">
        <v>6</v>
      </c>
      <c r="M367">
        <v>1</v>
      </c>
      <c r="N367">
        <f>COUNTIF($I$2:$I$1128,I367)</f>
        <v>1</v>
      </c>
      <c r="O367">
        <f>COUNTIF($D$2:$D$1128,D367)</f>
        <v>3</v>
      </c>
      <c r="P367" t="str">
        <f t="shared" si="12"/>
        <v>OK</v>
      </c>
      <c r="Q367">
        <f>COUNTIF($I$2:$I$1128,D367)</f>
        <v>0</v>
      </c>
      <c r="R367">
        <f>IF(I367="","",COUNTIF($D$2:$D$1128,I367))</f>
        <v>0</v>
      </c>
      <c r="S367" t="str">
        <f t="shared" si="13"/>
        <v/>
      </c>
      <c r="T367" t="str">
        <f>IF(ISNUMBER(SEARCH("DOBLE GRADO",B367)),COUNTIF($I$2:$I$1128,D367),"")</f>
        <v/>
      </c>
    </row>
    <row r="368" spans="1:20">
      <c r="A368">
        <v>2059</v>
      </c>
      <c r="B368" t="s">
        <v>125</v>
      </c>
      <c r="C368">
        <v>3</v>
      </c>
      <c r="D368">
        <v>2059022</v>
      </c>
      <c r="E368" t="s">
        <v>71</v>
      </c>
      <c r="F368">
        <v>2269</v>
      </c>
      <c r="G368" t="s">
        <v>127</v>
      </c>
      <c r="H368">
        <v>5</v>
      </c>
      <c r="I368">
        <v>2269055</v>
      </c>
      <c r="J368" t="s">
        <v>71</v>
      </c>
      <c r="K368">
        <v>11</v>
      </c>
      <c r="L368">
        <v>2</v>
      </c>
      <c r="M368">
        <v>9</v>
      </c>
      <c r="N368">
        <f>COUNTIF($I$2:$I$1128,I368)</f>
        <v>1</v>
      </c>
      <c r="O368">
        <f>COUNTIF($D$2:$D$1128,D368)</f>
        <v>3</v>
      </c>
      <c r="P368" t="str">
        <f t="shared" si="12"/>
        <v>OK</v>
      </c>
      <c r="Q368">
        <f>COUNTIF($I$2:$I$1128,D368)</f>
        <v>0</v>
      </c>
      <c r="R368">
        <f>IF(I368="","",COUNTIF($D$2:$D$1128,I368))</f>
        <v>1</v>
      </c>
      <c r="S368" t="str">
        <f t="shared" si="13"/>
        <v/>
      </c>
      <c r="T368" t="str">
        <f>IF(ISNUMBER(SEARCH("DOBLE GRADO",B368)),COUNTIF($I$2:$I$1128,D368),"")</f>
        <v/>
      </c>
    </row>
    <row r="369" spans="1:20">
      <c r="A369">
        <v>2059</v>
      </c>
      <c r="B369" t="s">
        <v>125</v>
      </c>
      <c r="C369">
        <v>3</v>
      </c>
      <c r="D369">
        <v>2059022</v>
      </c>
      <c r="E369" t="s">
        <v>71</v>
      </c>
      <c r="K369">
        <v>34</v>
      </c>
      <c r="L369">
        <v>5</v>
      </c>
      <c r="M369">
        <v>29</v>
      </c>
      <c r="N369">
        <f>COUNTIF($I$2:$I$1128,I369)</f>
        <v>0</v>
      </c>
      <c r="O369">
        <f>COUNTIF($D$2:$D$1128,D369)</f>
        <v>3</v>
      </c>
      <c r="P369" t="str">
        <f t="shared" si="12"/>
        <v>OK</v>
      </c>
      <c r="Q369">
        <f>COUNTIF($I$2:$I$1128,D369)</f>
        <v>0</v>
      </c>
      <c r="R369" t="str">
        <f>IF(I369="","",COUNTIF($D$2:$D$1128,I369))</f>
        <v/>
      </c>
      <c r="S369" t="str">
        <f t="shared" si="13"/>
        <v/>
      </c>
      <c r="T369" t="str">
        <f>IF(ISNUMBER(SEARCH("DOBLE GRADO",B369)),COUNTIF($I$2:$I$1128,D369),"")</f>
        <v/>
      </c>
    </row>
    <row r="370" spans="1:20">
      <c r="A370">
        <v>2059</v>
      </c>
      <c r="B370" t="s">
        <v>125</v>
      </c>
      <c r="C370">
        <v>3</v>
      </c>
      <c r="D370">
        <v>2059023</v>
      </c>
      <c r="E370" t="s">
        <v>97</v>
      </c>
      <c r="F370">
        <v>2243</v>
      </c>
      <c r="G370" t="s">
        <v>126</v>
      </c>
      <c r="H370">
        <v>5</v>
      </c>
      <c r="I370">
        <v>2243049</v>
      </c>
      <c r="J370" t="s">
        <v>97</v>
      </c>
      <c r="K370">
        <v>14</v>
      </c>
      <c r="L370">
        <v>12</v>
      </c>
      <c r="M370">
        <v>2</v>
      </c>
      <c r="N370">
        <f>COUNTIF($I$2:$I$1128,I370)</f>
        <v>1</v>
      </c>
      <c r="O370">
        <f>COUNTIF($D$2:$D$1128,D370)</f>
        <v>3</v>
      </c>
      <c r="P370" t="str">
        <f t="shared" si="12"/>
        <v>OK</v>
      </c>
      <c r="Q370">
        <f>COUNTIF($I$2:$I$1128,D370)</f>
        <v>0</v>
      </c>
      <c r="R370">
        <f>IF(I370="","",COUNTIF($D$2:$D$1128,I370))</f>
        <v>0</v>
      </c>
      <c r="S370" t="str">
        <f t="shared" si="13"/>
        <v/>
      </c>
      <c r="T370" t="str">
        <f>IF(ISNUMBER(SEARCH("DOBLE GRADO",B370)),COUNTIF($I$2:$I$1128,D370),"")</f>
        <v/>
      </c>
    </row>
    <row r="371" spans="1:20">
      <c r="A371">
        <v>2059</v>
      </c>
      <c r="B371" t="s">
        <v>125</v>
      </c>
      <c r="C371">
        <v>3</v>
      </c>
      <c r="D371">
        <v>2059023</v>
      </c>
      <c r="E371" t="s">
        <v>97</v>
      </c>
      <c r="F371">
        <v>2269</v>
      </c>
      <c r="G371" t="s">
        <v>127</v>
      </c>
      <c r="H371">
        <v>4</v>
      </c>
      <c r="I371">
        <v>2269044</v>
      </c>
      <c r="J371" t="s">
        <v>97</v>
      </c>
      <c r="K371">
        <v>10</v>
      </c>
      <c r="L371">
        <v>1</v>
      </c>
      <c r="M371">
        <v>9</v>
      </c>
      <c r="N371">
        <f>COUNTIF($I$2:$I$1128,I371)</f>
        <v>1</v>
      </c>
      <c r="O371">
        <f>COUNTIF($D$2:$D$1128,D371)</f>
        <v>3</v>
      </c>
      <c r="P371" t="str">
        <f t="shared" si="12"/>
        <v>OK</v>
      </c>
      <c r="Q371">
        <f>COUNTIF($I$2:$I$1128,D371)</f>
        <v>0</v>
      </c>
      <c r="R371">
        <f>IF(I371="","",COUNTIF($D$2:$D$1128,I371))</f>
        <v>1</v>
      </c>
      <c r="S371" t="str">
        <f t="shared" si="13"/>
        <v/>
      </c>
      <c r="T371" t="str">
        <f>IF(ISNUMBER(SEARCH("DOBLE GRADO",B371)),COUNTIF($I$2:$I$1128,D371),"")</f>
        <v/>
      </c>
    </row>
    <row r="372" spans="1:20">
      <c r="A372">
        <v>2059</v>
      </c>
      <c r="B372" t="s">
        <v>125</v>
      </c>
      <c r="C372">
        <v>3</v>
      </c>
      <c r="D372">
        <v>2059023</v>
      </c>
      <c r="E372" t="s">
        <v>97</v>
      </c>
      <c r="K372">
        <v>61</v>
      </c>
      <c r="L372">
        <v>8</v>
      </c>
      <c r="M372">
        <v>53</v>
      </c>
      <c r="N372">
        <f>COUNTIF($I$2:$I$1128,I372)</f>
        <v>0</v>
      </c>
      <c r="O372">
        <f>COUNTIF($D$2:$D$1128,D372)</f>
        <v>3</v>
      </c>
      <c r="P372" t="str">
        <f t="shared" si="12"/>
        <v>OK</v>
      </c>
      <c r="Q372">
        <f>COUNTIF($I$2:$I$1128,D372)</f>
        <v>0</v>
      </c>
      <c r="R372" t="str">
        <f>IF(I372="","",COUNTIF($D$2:$D$1128,I372))</f>
        <v/>
      </c>
      <c r="S372" t="str">
        <f t="shared" si="13"/>
        <v/>
      </c>
      <c r="T372" t="str">
        <f>IF(ISNUMBER(SEARCH("DOBLE GRADO",B372)),COUNTIF($I$2:$I$1128,D372),"")</f>
        <v/>
      </c>
    </row>
    <row r="373" spans="1:20">
      <c r="A373">
        <v>2059</v>
      </c>
      <c r="B373" t="s">
        <v>125</v>
      </c>
      <c r="C373">
        <v>3</v>
      </c>
      <c r="D373">
        <v>2059024</v>
      </c>
      <c r="E373" t="s">
        <v>98</v>
      </c>
      <c r="F373">
        <v>2243</v>
      </c>
      <c r="G373" t="s">
        <v>126</v>
      </c>
      <c r="H373">
        <v>4</v>
      </c>
      <c r="I373">
        <v>2243038</v>
      </c>
      <c r="J373" t="s">
        <v>98</v>
      </c>
      <c r="K373">
        <v>7</v>
      </c>
      <c r="L373">
        <v>6</v>
      </c>
      <c r="M373">
        <v>1</v>
      </c>
      <c r="N373">
        <f>COUNTIF($I$2:$I$1128,I373)</f>
        <v>1</v>
      </c>
      <c r="O373">
        <f>COUNTIF($D$2:$D$1128,D373)</f>
        <v>3</v>
      </c>
      <c r="P373" t="str">
        <f t="shared" si="12"/>
        <v>OK</v>
      </c>
      <c r="Q373">
        <f>COUNTIF($I$2:$I$1128,D373)</f>
        <v>0</v>
      </c>
      <c r="R373">
        <f>IF(I373="","",COUNTIF($D$2:$D$1128,I373))</f>
        <v>0</v>
      </c>
      <c r="S373" t="str">
        <f t="shared" si="13"/>
        <v/>
      </c>
      <c r="T373" t="str">
        <f>IF(ISNUMBER(SEARCH("DOBLE GRADO",B373)),COUNTIF($I$2:$I$1128,D373),"")</f>
        <v/>
      </c>
    </row>
    <row r="374" spans="1:20">
      <c r="A374">
        <v>2059</v>
      </c>
      <c r="B374" t="s">
        <v>125</v>
      </c>
      <c r="C374">
        <v>3</v>
      </c>
      <c r="D374">
        <v>2059024</v>
      </c>
      <c r="E374" t="s">
        <v>98</v>
      </c>
      <c r="F374">
        <v>2269</v>
      </c>
      <c r="G374" t="s">
        <v>127</v>
      </c>
      <c r="H374">
        <v>4</v>
      </c>
      <c r="I374">
        <v>2269045</v>
      </c>
      <c r="J374" t="s">
        <v>98</v>
      </c>
      <c r="K374">
        <v>9</v>
      </c>
      <c r="L374">
        <v>1</v>
      </c>
      <c r="M374">
        <v>8</v>
      </c>
      <c r="N374">
        <f>COUNTIF($I$2:$I$1128,I374)</f>
        <v>1</v>
      </c>
      <c r="O374">
        <f>COUNTIF($D$2:$D$1128,D374)</f>
        <v>3</v>
      </c>
      <c r="P374" t="str">
        <f t="shared" si="12"/>
        <v>OK</v>
      </c>
      <c r="Q374">
        <f>COUNTIF($I$2:$I$1128,D374)</f>
        <v>0</v>
      </c>
      <c r="R374">
        <f>IF(I374="","",COUNTIF($D$2:$D$1128,I374))</f>
        <v>1</v>
      </c>
      <c r="S374" t="str">
        <f t="shared" si="13"/>
        <v/>
      </c>
      <c r="T374" t="str">
        <f>IF(ISNUMBER(SEARCH("DOBLE GRADO",B374)),COUNTIF($I$2:$I$1128,D374),"")</f>
        <v/>
      </c>
    </row>
    <row r="375" spans="1:20">
      <c r="A375">
        <v>2059</v>
      </c>
      <c r="B375" t="s">
        <v>125</v>
      </c>
      <c r="C375">
        <v>3</v>
      </c>
      <c r="D375">
        <v>2059024</v>
      </c>
      <c r="E375" t="s">
        <v>98</v>
      </c>
      <c r="K375">
        <v>57</v>
      </c>
      <c r="L375">
        <v>10</v>
      </c>
      <c r="M375">
        <v>47</v>
      </c>
      <c r="N375">
        <f>COUNTIF($I$2:$I$1128,I375)</f>
        <v>0</v>
      </c>
      <c r="O375">
        <f>COUNTIF($D$2:$D$1128,D375)</f>
        <v>3</v>
      </c>
      <c r="P375" t="str">
        <f t="shared" si="12"/>
        <v>OK</v>
      </c>
      <c r="Q375">
        <f>COUNTIF($I$2:$I$1128,D375)</f>
        <v>0</v>
      </c>
      <c r="R375" t="str">
        <f>IF(I375="","",COUNTIF($D$2:$D$1128,I375))</f>
        <v/>
      </c>
      <c r="S375" t="str">
        <f t="shared" si="13"/>
        <v/>
      </c>
      <c r="T375" t="str">
        <f>IF(ISNUMBER(SEARCH("DOBLE GRADO",B375)),COUNTIF($I$2:$I$1128,D375),"")</f>
        <v/>
      </c>
    </row>
    <row r="376" spans="1:20">
      <c r="A376">
        <v>2059</v>
      </c>
      <c r="B376" t="s">
        <v>125</v>
      </c>
      <c r="C376">
        <v>3</v>
      </c>
      <c r="D376">
        <v>2059025</v>
      </c>
      <c r="E376" t="s">
        <v>66</v>
      </c>
      <c r="F376">
        <v>2243</v>
      </c>
      <c r="G376" t="s">
        <v>126</v>
      </c>
      <c r="H376">
        <v>3</v>
      </c>
      <c r="I376">
        <v>2243028</v>
      </c>
      <c r="J376" t="s">
        <v>66</v>
      </c>
      <c r="K376">
        <v>11</v>
      </c>
      <c r="L376">
        <v>9</v>
      </c>
      <c r="M376">
        <v>2</v>
      </c>
      <c r="N376">
        <f>COUNTIF($I$2:$I$1128,I376)</f>
        <v>1</v>
      </c>
      <c r="O376">
        <f>COUNTIF($D$2:$D$1128,D376)</f>
        <v>3</v>
      </c>
      <c r="P376" t="str">
        <f t="shared" si="12"/>
        <v>OK</v>
      </c>
      <c r="Q376">
        <f>COUNTIF($I$2:$I$1128,D376)</f>
        <v>0</v>
      </c>
      <c r="R376">
        <f>IF(I376="","",COUNTIF($D$2:$D$1128,I376))</f>
        <v>0</v>
      </c>
      <c r="S376" t="str">
        <f t="shared" si="13"/>
        <v/>
      </c>
      <c r="T376" t="str">
        <f>IF(ISNUMBER(SEARCH("DOBLE GRADO",B376)),COUNTIF($I$2:$I$1128,D376),"")</f>
        <v/>
      </c>
    </row>
    <row r="377" spans="1:20">
      <c r="A377">
        <v>2059</v>
      </c>
      <c r="B377" t="s">
        <v>125</v>
      </c>
      <c r="C377">
        <v>3</v>
      </c>
      <c r="D377">
        <v>2059025</v>
      </c>
      <c r="E377" t="s">
        <v>66</v>
      </c>
      <c r="F377">
        <v>2269</v>
      </c>
      <c r="G377" t="s">
        <v>127</v>
      </c>
      <c r="H377">
        <v>4</v>
      </c>
      <c r="I377">
        <v>2269041</v>
      </c>
      <c r="J377" t="s">
        <v>66</v>
      </c>
      <c r="K377">
        <v>9</v>
      </c>
      <c r="L377">
        <v>2</v>
      </c>
      <c r="M377">
        <v>7</v>
      </c>
      <c r="N377">
        <f>COUNTIF($I$2:$I$1128,I377)</f>
        <v>1</v>
      </c>
      <c r="O377">
        <f>COUNTIF($D$2:$D$1128,D377)</f>
        <v>3</v>
      </c>
      <c r="P377" t="str">
        <f t="shared" si="12"/>
        <v>OK</v>
      </c>
      <c r="Q377">
        <f>COUNTIF($I$2:$I$1128,D377)</f>
        <v>0</v>
      </c>
      <c r="R377">
        <f>IF(I377="","",COUNTIF($D$2:$D$1128,I377))</f>
        <v>1</v>
      </c>
      <c r="S377" t="str">
        <f t="shared" si="13"/>
        <v/>
      </c>
      <c r="T377" t="str">
        <f>IF(ISNUMBER(SEARCH("DOBLE GRADO",B377)),COUNTIF($I$2:$I$1128,D377),"")</f>
        <v/>
      </c>
    </row>
    <row r="378" spans="1:20">
      <c r="A378">
        <v>2059</v>
      </c>
      <c r="B378" t="s">
        <v>125</v>
      </c>
      <c r="C378">
        <v>3</v>
      </c>
      <c r="D378">
        <v>2059025</v>
      </c>
      <c r="E378" t="s">
        <v>66</v>
      </c>
      <c r="K378">
        <v>62</v>
      </c>
      <c r="L378">
        <v>10</v>
      </c>
      <c r="M378">
        <v>52</v>
      </c>
      <c r="N378">
        <f>COUNTIF($I$2:$I$1128,I378)</f>
        <v>0</v>
      </c>
      <c r="O378">
        <f>COUNTIF($D$2:$D$1128,D378)</f>
        <v>3</v>
      </c>
      <c r="P378" t="str">
        <f t="shared" si="12"/>
        <v>OK</v>
      </c>
      <c r="Q378">
        <f>COUNTIF($I$2:$I$1128,D378)</f>
        <v>0</v>
      </c>
      <c r="R378" t="str">
        <f>IF(I378="","",COUNTIF($D$2:$D$1128,I378))</f>
        <v/>
      </c>
      <c r="S378" t="str">
        <f t="shared" si="13"/>
        <v/>
      </c>
      <c r="T378" t="str">
        <f>IF(ISNUMBER(SEARCH("DOBLE GRADO",B378)),COUNTIF($I$2:$I$1128,D378),"")</f>
        <v/>
      </c>
    </row>
    <row r="379" spans="1:20">
      <c r="A379">
        <v>2059</v>
      </c>
      <c r="B379" t="s">
        <v>125</v>
      </c>
      <c r="C379">
        <v>3</v>
      </c>
      <c r="D379">
        <v>2059026</v>
      </c>
      <c r="E379" t="s">
        <v>99</v>
      </c>
      <c r="F379">
        <v>2243</v>
      </c>
      <c r="G379" t="s">
        <v>126</v>
      </c>
      <c r="H379">
        <v>4</v>
      </c>
      <c r="I379">
        <v>2243044</v>
      </c>
      <c r="J379" t="s">
        <v>99</v>
      </c>
      <c r="K379">
        <v>2</v>
      </c>
      <c r="L379">
        <v>1</v>
      </c>
      <c r="M379">
        <v>1</v>
      </c>
      <c r="N379">
        <f>COUNTIF($I$2:$I$1128,I379)</f>
        <v>1</v>
      </c>
      <c r="O379">
        <f>COUNTIF($D$2:$D$1128,D379)</f>
        <v>3</v>
      </c>
      <c r="P379" t="str">
        <f t="shared" si="12"/>
        <v>OK</v>
      </c>
      <c r="Q379">
        <f>COUNTIF($I$2:$I$1128,D379)</f>
        <v>0</v>
      </c>
      <c r="R379">
        <f>IF(I379="","",COUNTIF($D$2:$D$1128,I379))</f>
        <v>0</v>
      </c>
      <c r="S379" t="str">
        <f t="shared" si="13"/>
        <v/>
      </c>
      <c r="T379" t="str">
        <f>IF(ISNUMBER(SEARCH("DOBLE GRADO",B379)),COUNTIF($I$2:$I$1128,D379),"")</f>
        <v/>
      </c>
    </row>
    <row r="380" spans="1:20">
      <c r="A380">
        <v>2059</v>
      </c>
      <c r="B380" t="s">
        <v>125</v>
      </c>
      <c r="C380">
        <v>3</v>
      </c>
      <c r="D380">
        <v>2059026</v>
      </c>
      <c r="E380" t="s">
        <v>99</v>
      </c>
      <c r="F380">
        <v>2269</v>
      </c>
      <c r="G380" t="s">
        <v>127</v>
      </c>
      <c r="H380">
        <v>4</v>
      </c>
      <c r="I380">
        <v>2269061</v>
      </c>
      <c r="J380" t="s">
        <v>99</v>
      </c>
      <c r="K380">
        <v>3</v>
      </c>
      <c r="L380">
        <v>1</v>
      </c>
      <c r="M380">
        <v>2</v>
      </c>
      <c r="N380">
        <f>COUNTIF($I$2:$I$1128,I380)</f>
        <v>1</v>
      </c>
      <c r="O380">
        <f>COUNTIF($D$2:$D$1128,D380)</f>
        <v>3</v>
      </c>
      <c r="P380" t="str">
        <f t="shared" si="12"/>
        <v>OK</v>
      </c>
      <c r="Q380">
        <f>COUNTIF($I$2:$I$1128,D380)</f>
        <v>0</v>
      </c>
      <c r="R380">
        <f>IF(I380="","",COUNTIF($D$2:$D$1128,I380))</f>
        <v>1</v>
      </c>
      <c r="S380" t="str">
        <f t="shared" si="13"/>
        <v/>
      </c>
      <c r="T380" t="str">
        <f>IF(ISNUMBER(SEARCH("DOBLE GRADO",B380)),COUNTIF($I$2:$I$1128,D380),"")</f>
        <v/>
      </c>
    </row>
    <row r="381" spans="1:20">
      <c r="A381">
        <v>2059</v>
      </c>
      <c r="B381" t="s">
        <v>125</v>
      </c>
      <c r="C381">
        <v>3</v>
      </c>
      <c r="D381">
        <v>2059026</v>
      </c>
      <c r="E381" t="s">
        <v>99</v>
      </c>
      <c r="K381">
        <v>26</v>
      </c>
      <c r="L381">
        <v>3</v>
      </c>
      <c r="M381">
        <v>23</v>
      </c>
      <c r="N381">
        <f>COUNTIF($I$2:$I$1128,I381)</f>
        <v>0</v>
      </c>
      <c r="O381">
        <f>COUNTIF($D$2:$D$1128,D381)</f>
        <v>3</v>
      </c>
      <c r="P381" t="str">
        <f t="shared" si="12"/>
        <v>OK</v>
      </c>
      <c r="Q381">
        <f>COUNTIF($I$2:$I$1128,D381)</f>
        <v>0</v>
      </c>
      <c r="R381" t="str">
        <f>IF(I381="","",COUNTIF($D$2:$D$1128,I381))</f>
        <v/>
      </c>
      <c r="S381" t="str">
        <f t="shared" si="13"/>
        <v/>
      </c>
      <c r="T381" t="str">
        <f>IF(ISNUMBER(SEARCH("DOBLE GRADO",B381)),COUNTIF($I$2:$I$1128,D381),"")</f>
        <v/>
      </c>
    </row>
    <row r="382" spans="1:20">
      <c r="A382">
        <v>2059</v>
      </c>
      <c r="B382" t="s">
        <v>125</v>
      </c>
      <c r="C382">
        <v>3</v>
      </c>
      <c r="D382">
        <v>2059027</v>
      </c>
      <c r="E382" t="s">
        <v>100</v>
      </c>
      <c r="F382">
        <v>2243</v>
      </c>
      <c r="G382" t="s">
        <v>126</v>
      </c>
      <c r="H382">
        <v>5</v>
      </c>
      <c r="I382">
        <v>2243054</v>
      </c>
      <c r="J382" t="s">
        <v>100</v>
      </c>
      <c r="K382">
        <v>9</v>
      </c>
      <c r="L382">
        <v>7</v>
      </c>
      <c r="M382">
        <v>2</v>
      </c>
      <c r="N382">
        <f>COUNTIF($I$2:$I$1128,I382)</f>
        <v>1</v>
      </c>
      <c r="O382">
        <f>COUNTIF($D$2:$D$1128,D382)</f>
        <v>3</v>
      </c>
      <c r="P382" t="str">
        <f t="shared" si="12"/>
        <v>OK</v>
      </c>
      <c r="Q382">
        <f>COUNTIF($I$2:$I$1128,D382)</f>
        <v>0</v>
      </c>
      <c r="R382">
        <f>IF(I382="","",COUNTIF($D$2:$D$1128,I382))</f>
        <v>0</v>
      </c>
      <c r="S382" t="str">
        <f t="shared" si="13"/>
        <v/>
      </c>
      <c r="T382" t="str">
        <f>IF(ISNUMBER(SEARCH("DOBLE GRADO",B382)),COUNTIF($I$2:$I$1128,D382),"")</f>
        <v/>
      </c>
    </row>
    <row r="383" spans="1:20">
      <c r="A383">
        <v>2059</v>
      </c>
      <c r="B383" t="s">
        <v>125</v>
      </c>
      <c r="C383">
        <v>3</v>
      </c>
      <c r="D383">
        <v>2059027</v>
      </c>
      <c r="E383" t="s">
        <v>100</v>
      </c>
      <c r="F383">
        <v>2269</v>
      </c>
      <c r="G383" t="s">
        <v>127</v>
      </c>
      <c r="H383">
        <v>4</v>
      </c>
      <c r="I383">
        <v>2269048</v>
      </c>
      <c r="J383" t="s">
        <v>100</v>
      </c>
      <c r="K383">
        <v>10</v>
      </c>
      <c r="L383">
        <v>2</v>
      </c>
      <c r="M383">
        <v>8</v>
      </c>
      <c r="N383">
        <f>COUNTIF($I$2:$I$1128,I383)</f>
        <v>1</v>
      </c>
      <c r="O383">
        <f>COUNTIF($D$2:$D$1128,D383)</f>
        <v>3</v>
      </c>
      <c r="P383" t="str">
        <f t="shared" si="12"/>
        <v>OK</v>
      </c>
      <c r="Q383">
        <f>COUNTIF($I$2:$I$1128,D383)</f>
        <v>0</v>
      </c>
      <c r="R383">
        <f>IF(I383="","",COUNTIF($D$2:$D$1128,I383))</f>
        <v>1</v>
      </c>
      <c r="S383" t="str">
        <f t="shared" si="13"/>
        <v/>
      </c>
      <c r="T383" t="str">
        <f>IF(ISNUMBER(SEARCH("DOBLE GRADO",B383)),COUNTIF($I$2:$I$1128,D383),"")</f>
        <v/>
      </c>
    </row>
    <row r="384" spans="1:20">
      <c r="A384">
        <v>2059</v>
      </c>
      <c r="B384" t="s">
        <v>125</v>
      </c>
      <c r="C384">
        <v>3</v>
      </c>
      <c r="D384">
        <v>2059027</v>
      </c>
      <c r="E384" t="s">
        <v>100</v>
      </c>
      <c r="K384">
        <v>36</v>
      </c>
      <c r="L384">
        <v>6</v>
      </c>
      <c r="M384">
        <v>30</v>
      </c>
      <c r="N384">
        <f>COUNTIF($I$2:$I$1128,I384)</f>
        <v>0</v>
      </c>
      <c r="O384">
        <f>COUNTIF($D$2:$D$1128,D384)</f>
        <v>3</v>
      </c>
      <c r="P384" t="str">
        <f t="shared" si="12"/>
        <v>OK</v>
      </c>
      <c r="Q384">
        <f>COUNTIF($I$2:$I$1128,D384)</f>
        <v>0</v>
      </c>
      <c r="R384" t="str">
        <f>IF(I384="","",COUNTIF($D$2:$D$1128,I384))</f>
        <v/>
      </c>
      <c r="S384" t="str">
        <f t="shared" si="13"/>
        <v/>
      </c>
      <c r="T384" t="str">
        <f>IF(ISNUMBER(SEARCH("DOBLE GRADO",B384)),COUNTIF($I$2:$I$1128,D384),"")</f>
        <v/>
      </c>
    </row>
    <row r="385" spans="1:20">
      <c r="A385">
        <v>2059</v>
      </c>
      <c r="B385" t="s">
        <v>125</v>
      </c>
      <c r="C385">
        <v>3</v>
      </c>
      <c r="D385">
        <v>2059028</v>
      </c>
      <c r="E385" t="s">
        <v>101</v>
      </c>
      <c r="F385">
        <v>2243</v>
      </c>
      <c r="G385" t="s">
        <v>126</v>
      </c>
      <c r="H385">
        <v>5</v>
      </c>
      <c r="I385">
        <v>2243055</v>
      </c>
      <c r="J385" t="s">
        <v>101</v>
      </c>
      <c r="K385">
        <v>9</v>
      </c>
      <c r="L385">
        <v>7</v>
      </c>
      <c r="M385">
        <v>2</v>
      </c>
      <c r="N385">
        <f>COUNTIF($I$2:$I$1128,I385)</f>
        <v>1</v>
      </c>
      <c r="O385">
        <f>COUNTIF($D$2:$D$1128,D385)</f>
        <v>3</v>
      </c>
      <c r="P385" t="str">
        <f t="shared" si="12"/>
        <v>OK</v>
      </c>
      <c r="Q385">
        <f>COUNTIF($I$2:$I$1128,D385)</f>
        <v>0</v>
      </c>
      <c r="R385">
        <f>IF(I385="","",COUNTIF($D$2:$D$1128,I385))</f>
        <v>0</v>
      </c>
      <c r="S385" t="str">
        <f t="shared" si="13"/>
        <v/>
      </c>
      <c r="T385" t="str">
        <f>IF(ISNUMBER(SEARCH("DOBLE GRADO",B385)),COUNTIF($I$2:$I$1128,D385),"")</f>
        <v/>
      </c>
    </row>
    <row r="386" spans="1:20">
      <c r="A386">
        <v>2059</v>
      </c>
      <c r="B386" t="s">
        <v>125</v>
      </c>
      <c r="C386">
        <v>3</v>
      </c>
      <c r="D386">
        <v>2059028</v>
      </c>
      <c r="E386" t="s">
        <v>101</v>
      </c>
      <c r="F386">
        <v>2269</v>
      </c>
      <c r="G386" t="s">
        <v>127</v>
      </c>
      <c r="H386">
        <v>4</v>
      </c>
      <c r="I386">
        <v>2269049</v>
      </c>
      <c r="J386" t="s">
        <v>101</v>
      </c>
      <c r="K386">
        <v>7</v>
      </c>
      <c r="L386">
        <v>1</v>
      </c>
      <c r="M386">
        <v>6</v>
      </c>
      <c r="N386">
        <f>COUNTIF($I$2:$I$1128,I386)</f>
        <v>1</v>
      </c>
      <c r="O386">
        <f>COUNTIF($D$2:$D$1128,D386)</f>
        <v>3</v>
      </c>
      <c r="P386" t="str">
        <f t="shared" si="12"/>
        <v>OK</v>
      </c>
      <c r="Q386">
        <f>COUNTIF($I$2:$I$1128,D386)</f>
        <v>0</v>
      </c>
      <c r="R386">
        <f>IF(I386="","",COUNTIF($D$2:$D$1128,I386))</f>
        <v>1</v>
      </c>
      <c r="S386" t="str">
        <f t="shared" si="13"/>
        <v/>
      </c>
      <c r="T386" t="str">
        <f>IF(ISNUMBER(SEARCH("DOBLE GRADO",B386)),COUNTIF($I$2:$I$1128,D386),"")</f>
        <v/>
      </c>
    </row>
    <row r="387" spans="1:20">
      <c r="A387">
        <v>2059</v>
      </c>
      <c r="B387" t="s">
        <v>125</v>
      </c>
      <c r="C387">
        <v>3</v>
      </c>
      <c r="D387">
        <v>2059028</v>
      </c>
      <c r="E387" t="s">
        <v>101</v>
      </c>
      <c r="K387">
        <v>35</v>
      </c>
      <c r="L387">
        <v>7</v>
      </c>
      <c r="M387">
        <v>28</v>
      </c>
      <c r="N387">
        <f>COUNTIF($I$2:$I$1128,I387)</f>
        <v>0</v>
      </c>
      <c r="O387">
        <f>COUNTIF($D$2:$D$1128,D387)</f>
        <v>3</v>
      </c>
      <c r="P387" t="str">
        <f t="shared" si="12"/>
        <v>OK</v>
      </c>
      <c r="Q387">
        <f>COUNTIF($I$2:$I$1128,D387)</f>
        <v>0</v>
      </c>
      <c r="R387" t="str">
        <f>IF(I387="","",COUNTIF($D$2:$D$1128,I387))</f>
        <v/>
      </c>
      <c r="S387" t="str">
        <f t="shared" si="13"/>
        <v/>
      </c>
      <c r="T387" t="str">
        <f>IF(ISNUMBER(SEARCH("DOBLE GRADO",B387)),COUNTIF($I$2:$I$1128,D387),"")</f>
        <v/>
      </c>
    </row>
    <row r="388" spans="1:20">
      <c r="A388">
        <v>2059</v>
      </c>
      <c r="B388" t="s">
        <v>125</v>
      </c>
      <c r="C388">
        <v>3</v>
      </c>
      <c r="D388">
        <v>2059029</v>
      </c>
      <c r="E388" t="s">
        <v>102</v>
      </c>
      <c r="F388">
        <v>2243</v>
      </c>
      <c r="G388" t="s">
        <v>126</v>
      </c>
      <c r="H388">
        <v>4</v>
      </c>
      <c r="I388">
        <v>2243043</v>
      </c>
      <c r="J388" t="s">
        <v>102</v>
      </c>
      <c r="K388">
        <v>3</v>
      </c>
      <c r="L388">
        <v>3</v>
      </c>
      <c r="M388">
        <v>0</v>
      </c>
      <c r="N388">
        <f>COUNTIF($I$2:$I$1128,I388)</f>
        <v>1</v>
      </c>
      <c r="O388">
        <f>COUNTIF($D$2:$D$1128,D388)</f>
        <v>3</v>
      </c>
      <c r="P388" t="str">
        <f t="shared" si="12"/>
        <v>OK</v>
      </c>
      <c r="Q388">
        <f>COUNTIF($I$2:$I$1128,D388)</f>
        <v>0</v>
      </c>
      <c r="R388">
        <f>IF(I388="","",COUNTIF($D$2:$D$1128,I388))</f>
        <v>0</v>
      </c>
      <c r="S388" t="str">
        <f t="shared" si="13"/>
        <v/>
      </c>
      <c r="T388" t="str">
        <f>IF(ISNUMBER(SEARCH("DOBLE GRADO",B388)),COUNTIF($I$2:$I$1128,D388),"")</f>
        <v/>
      </c>
    </row>
    <row r="389" spans="1:20">
      <c r="A389">
        <v>2059</v>
      </c>
      <c r="B389" t="s">
        <v>125</v>
      </c>
      <c r="C389">
        <v>3</v>
      </c>
      <c r="D389">
        <v>2059029</v>
      </c>
      <c r="E389" t="s">
        <v>102</v>
      </c>
      <c r="F389">
        <v>2269</v>
      </c>
      <c r="G389" t="s">
        <v>127</v>
      </c>
      <c r="H389">
        <v>4</v>
      </c>
      <c r="I389">
        <v>2269050</v>
      </c>
      <c r="J389" t="s">
        <v>102</v>
      </c>
      <c r="K389">
        <v>9</v>
      </c>
      <c r="L389">
        <v>2</v>
      </c>
      <c r="M389">
        <v>7</v>
      </c>
      <c r="N389">
        <f>COUNTIF($I$2:$I$1128,I389)</f>
        <v>1</v>
      </c>
      <c r="O389">
        <f>COUNTIF($D$2:$D$1128,D389)</f>
        <v>3</v>
      </c>
      <c r="P389" t="str">
        <f t="shared" si="12"/>
        <v>OK</v>
      </c>
      <c r="Q389">
        <f>COUNTIF($I$2:$I$1128,D389)</f>
        <v>0</v>
      </c>
      <c r="R389">
        <f>IF(I389="","",COUNTIF($D$2:$D$1128,I389))</f>
        <v>1</v>
      </c>
      <c r="S389" t="str">
        <f t="shared" si="13"/>
        <v/>
      </c>
      <c r="T389" t="str">
        <f>IF(ISNUMBER(SEARCH("DOBLE GRADO",B389)),COUNTIF($I$2:$I$1128,D389),"")</f>
        <v/>
      </c>
    </row>
    <row r="390" spans="1:20">
      <c r="A390">
        <v>2059</v>
      </c>
      <c r="B390" t="s">
        <v>125</v>
      </c>
      <c r="C390">
        <v>3</v>
      </c>
      <c r="D390">
        <v>2059029</v>
      </c>
      <c r="E390" t="s">
        <v>102</v>
      </c>
      <c r="K390">
        <v>34</v>
      </c>
      <c r="L390">
        <v>6</v>
      </c>
      <c r="M390">
        <v>28</v>
      </c>
      <c r="N390">
        <f>COUNTIF($I$2:$I$1128,I390)</f>
        <v>0</v>
      </c>
      <c r="O390">
        <f>COUNTIF($D$2:$D$1128,D390)</f>
        <v>3</v>
      </c>
      <c r="P390" t="str">
        <f t="shared" si="12"/>
        <v>OK</v>
      </c>
      <c r="Q390">
        <f>COUNTIF($I$2:$I$1128,D390)</f>
        <v>0</v>
      </c>
      <c r="R390" t="str">
        <f>IF(I390="","",COUNTIF($D$2:$D$1128,I390))</f>
        <v/>
      </c>
      <c r="S390" t="str">
        <f t="shared" si="13"/>
        <v/>
      </c>
      <c r="T390" t="str">
        <f>IF(ISNUMBER(SEARCH("DOBLE GRADO",B390)),COUNTIF($I$2:$I$1128,D390),"")</f>
        <v/>
      </c>
    </row>
    <row r="391" spans="1:20">
      <c r="A391">
        <v>2059</v>
      </c>
      <c r="B391" t="s">
        <v>125</v>
      </c>
      <c r="C391">
        <v>3</v>
      </c>
      <c r="D391">
        <v>2059030</v>
      </c>
      <c r="E391" t="s">
        <v>103</v>
      </c>
      <c r="F391">
        <v>2243</v>
      </c>
      <c r="G391" t="s">
        <v>126</v>
      </c>
      <c r="H391">
        <v>4</v>
      </c>
      <c r="I391">
        <v>2243042</v>
      </c>
      <c r="J391" t="s">
        <v>103</v>
      </c>
      <c r="K391">
        <v>6</v>
      </c>
      <c r="L391">
        <v>5</v>
      </c>
      <c r="M391">
        <v>1</v>
      </c>
      <c r="N391">
        <f>COUNTIF($I$2:$I$1128,I391)</f>
        <v>1</v>
      </c>
      <c r="O391">
        <f>COUNTIF($D$2:$D$1128,D391)</f>
        <v>3</v>
      </c>
      <c r="P391" t="str">
        <f t="shared" si="12"/>
        <v>OK</v>
      </c>
      <c r="Q391">
        <f>COUNTIF($I$2:$I$1128,D391)</f>
        <v>0</v>
      </c>
      <c r="R391">
        <f>IF(I391="","",COUNTIF($D$2:$D$1128,I391))</f>
        <v>0</v>
      </c>
      <c r="S391" t="str">
        <f t="shared" si="13"/>
        <v/>
      </c>
      <c r="T391" t="str">
        <f>IF(ISNUMBER(SEARCH("DOBLE GRADO",B391)),COUNTIF($I$2:$I$1128,D391),"")</f>
        <v/>
      </c>
    </row>
    <row r="392" spans="1:20">
      <c r="A392">
        <v>2059</v>
      </c>
      <c r="B392" t="s">
        <v>125</v>
      </c>
      <c r="C392">
        <v>3</v>
      </c>
      <c r="D392">
        <v>2059030</v>
      </c>
      <c r="E392" t="s">
        <v>103</v>
      </c>
      <c r="F392">
        <v>2269</v>
      </c>
      <c r="G392" t="s">
        <v>127</v>
      </c>
      <c r="H392">
        <v>4</v>
      </c>
      <c r="I392">
        <v>2269051</v>
      </c>
      <c r="J392" t="s">
        <v>103</v>
      </c>
      <c r="K392">
        <v>9</v>
      </c>
      <c r="L392">
        <v>0</v>
      </c>
      <c r="M392">
        <v>9</v>
      </c>
      <c r="N392">
        <f>COUNTIF($I$2:$I$1128,I392)</f>
        <v>1</v>
      </c>
      <c r="O392">
        <f>COUNTIF($D$2:$D$1128,D392)</f>
        <v>3</v>
      </c>
      <c r="P392" t="str">
        <f t="shared" si="12"/>
        <v>OK</v>
      </c>
      <c r="Q392">
        <f>COUNTIF($I$2:$I$1128,D392)</f>
        <v>0</v>
      </c>
      <c r="R392">
        <f>IF(I392="","",COUNTIF($D$2:$D$1128,I392))</f>
        <v>1</v>
      </c>
      <c r="S392" t="str">
        <f t="shared" si="13"/>
        <v/>
      </c>
      <c r="T392" t="str">
        <f>IF(ISNUMBER(SEARCH("DOBLE GRADO",B392)),COUNTIF($I$2:$I$1128,D392),"")</f>
        <v/>
      </c>
    </row>
    <row r="393" spans="1:20">
      <c r="A393">
        <v>2059</v>
      </c>
      <c r="B393" t="s">
        <v>125</v>
      </c>
      <c r="C393">
        <v>3</v>
      </c>
      <c r="D393">
        <v>2059030</v>
      </c>
      <c r="E393" t="s">
        <v>103</v>
      </c>
      <c r="K393">
        <v>43</v>
      </c>
      <c r="L393">
        <v>5</v>
      </c>
      <c r="M393">
        <v>38</v>
      </c>
      <c r="N393">
        <f>COUNTIF($I$2:$I$1128,I393)</f>
        <v>0</v>
      </c>
      <c r="O393">
        <f>COUNTIF($D$2:$D$1128,D393)</f>
        <v>3</v>
      </c>
      <c r="P393" t="str">
        <f t="shared" si="12"/>
        <v>OK</v>
      </c>
      <c r="Q393">
        <f>COUNTIF($I$2:$I$1128,D393)</f>
        <v>0</v>
      </c>
      <c r="R393" t="str">
        <f>IF(I393="","",COUNTIF($D$2:$D$1128,I393))</f>
        <v/>
      </c>
      <c r="S393" t="str">
        <f t="shared" si="13"/>
        <v/>
      </c>
      <c r="T393" t="str">
        <f>IF(ISNUMBER(SEARCH("DOBLE GRADO",B393)),COUNTIF($I$2:$I$1128,D393),"")</f>
        <v/>
      </c>
    </row>
    <row r="394" spans="1:20">
      <c r="A394">
        <v>2059</v>
      </c>
      <c r="B394" t="s">
        <v>125</v>
      </c>
      <c r="C394">
        <v>4</v>
      </c>
      <c r="D394">
        <v>2059031</v>
      </c>
      <c r="E394" t="s">
        <v>104</v>
      </c>
      <c r="K394">
        <v>35</v>
      </c>
      <c r="L394">
        <v>8</v>
      </c>
      <c r="M394">
        <v>27</v>
      </c>
      <c r="N394">
        <f>COUNTIF($I$2:$I$1128,I394)</f>
        <v>0</v>
      </c>
      <c r="O394">
        <f>COUNTIF($D$2:$D$1128,D394)</f>
        <v>1</v>
      </c>
      <c r="P394" t="str">
        <f t="shared" si="12"/>
        <v>OK</v>
      </c>
      <c r="Q394">
        <f>COUNTIF($I$2:$I$1128,D394)</f>
        <v>0</v>
      </c>
      <c r="R394" t="str">
        <f>IF(I394="","",COUNTIF($D$2:$D$1128,I394))</f>
        <v/>
      </c>
      <c r="S394" t="str">
        <f t="shared" si="13"/>
        <v/>
      </c>
      <c r="T394" t="str">
        <f>IF(ISNUMBER(SEARCH("DOBLE GRADO",B394)),COUNTIF($I$2:$I$1128,D394),"")</f>
        <v/>
      </c>
    </row>
    <row r="395" spans="1:20">
      <c r="A395">
        <v>2059</v>
      </c>
      <c r="B395" t="s">
        <v>125</v>
      </c>
      <c r="C395">
        <v>4</v>
      </c>
      <c r="D395">
        <v>2059032</v>
      </c>
      <c r="E395" t="s">
        <v>128</v>
      </c>
      <c r="K395">
        <v>35</v>
      </c>
      <c r="L395">
        <v>6</v>
      </c>
      <c r="M395">
        <v>29</v>
      </c>
      <c r="N395">
        <f>COUNTIF($I$2:$I$1128,I395)</f>
        <v>0</v>
      </c>
      <c r="O395">
        <f>COUNTIF($D$2:$D$1128,D395)</f>
        <v>1</v>
      </c>
      <c r="P395" t="str">
        <f t="shared" si="12"/>
        <v>OK</v>
      </c>
      <c r="Q395">
        <f>COUNTIF($I$2:$I$1128,D395)</f>
        <v>0</v>
      </c>
      <c r="R395" t="str">
        <f>IF(I395="","",COUNTIF($D$2:$D$1128,I395))</f>
        <v/>
      </c>
      <c r="S395" t="str">
        <f t="shared" si="13"/>
        <v/>
      </c>
      <c r="T395" t="str">
        <f>IF(ISNUMBER(SEARCH("DOBLE GRADO",B395)),COUNTIF($I$2:$I$1128,D395),"")</f>
        <v/>
      </c>
    </row>
    <row r="396" spans="1:20">
      <c r="A396">
        <v>2059</v>
      </c>
      <c r="B396" t="s">
        <v>125</v>
      </c>
      <c r="C396">
        <v>4</v>
      </c>
      <c r="D396">
        <v>2059033</v>
      </c>
      <c r="E396" t="s">
        <v>43</v>
      </c>
      <c r="K396">
        <v>51</v>
      </c>
      <c r="L396">
        <v>7</v>
      </c>
      <c r="M396">
        <v>44</v>
      </c>
      <c r="N396">
        <f>COUNTIF($I$2:$I$1128,I396)</f>
        <v>0</v>
      </c>
      <c r="O396">
        <f>COUNTIF($D$2:$D$1128,D396)</f>
        <v>1</v>
      </c>
      <c r="P396" t="str">
        <f t="shared" si="12"/>
        <v>OK</v>
      </c>
      <c r="Q396">
        <f>COUNTIF($I$2:$I$1128,D396)</f>
        <v>0</v>
      </c>
      <c r="R396" t="str">
        <f>IF(I396="","",COUNTIF($D$2:$D$1128,I396))</f>
        <v/>
      </c>
      <c r="S396" t="str">
        <f t="shared" si="13"/>
        <v/>
      </c>
      <c r="T396" t="str">
        <f>IF(ISNUMBER(SEARCH("DOBLE GRADO",B396)),COUNTIF($I$2:$I$1128,D396),"")</f>
        <v/>
      </c>
    </row>
    <row r="397" spans="1:20">
      <c r="A397">
        <v>2059</v>
      </c>
      <c r="B397" t="s">
        <v>125</v>
      </c>
      <c r="C397">
        <v>4</v>
      </c>
      <c r="D397">
        <v>2059034</v>
      </c>
      <c r="E397" t="s">
        <v>85</v>
      </c>
      <c r="K397">
        <v>33</v>
      </c>
      <c r="L397">
        <v>6</v>
      </c>
      <c r="M397">
        <v>27</v>
      </c>
      <c r="N397">
        <f>COUNTIF($I$2:$I$1128,I397)</f>
        <v>0</v>
      </c>
      <c r="O397">
        <f>COUNTIF($D$2:$D$1128,D397)</f>
        <v>1</v>
      </c>
      <c r="P397" t="str">
        <f t="shared" si="12"/>
        <v>OK</v>
      </c>
      <c r="Q397">
        <f>COUNTIF($I$2:$I$1128,D397)</f>
        <v>0</v>
      </c>
      <c r="R397" t="str">
        <f>IF(I397="","",COUNTIF($D$2:$D$1128,I397))</f>
        <v/>
      </c>
      <c r="S397" t="str">
        <f t="shared" si="13"/>
        <v/>
      </c>
      <c r="T397" t="str">
        <f>IF(ISNUMBER(SEARCH("DOBLE GRADO",B397)),COUNTIF($I$2:$I$1128,D397),"")</f>
        <v/>
      </c>
    </row>
    <row r="398" spans="1:20">
      <c r="A398">
        <v>2059</v>
      </c>
      <c r="B398" t="s">
        <v>125</v>
      </c>
      <c r="C398">
        <v>4</v>
      </c>
      <c r="D398">
        <v>2059035</v>
      </c>
      <c r="E398" t="s">
        <v>105</v>
      </c>
      <c r="K398">
        <v>32</v>
      </c>
      <c r="L398">
        <v>6</v>
      </c>
      <c r="M398">
        <v>26</v>
      </c>
      <c r="N398">
        <f>COUNTIF($I$2:$I$1128,I398)</f>
        <v>0</v>
      </c>
      <c r="O398">
        <f>COUNTIF($D$2:$D$1128,D398)</f>
        <v>1</v>
      </c>
      <c r="P398" t="str">
        <f t="shared" si="12"/>
        <v>OK</v>
      </c>
      <c r="Q398">
        <f>COUNTIF($I$2:$I$1128,D398)</f>
        <v>0</v>
      </c>
      <c r="R398" t="str">
        <f>IF(I398="","",COUNTIF($D$2:$D$1128,I398))</f>
        <v/>
      </c>
      <c r="S398" t="str">
        <f t="shared" si="13"/>
        <v/>
      </c>
      <c r="T398" t="str">
        <f>IF(ISNUMBER(SEARCH("DOBLE GRADO",B398)),COUNTIF($I$2:$I$1128,D398),"")</f>
        <v/>
      </c>
    </row>
    <row r="399" spans="1:20">
      <c r="A399">
        <v>2059</v>
      </c>
      <c r="B399" t="s">
        <v>125</v>
      </c>
      <c r="C399">
        <v>4</v>
      </c>
      <c r="D399">
        <v>2059036</v>
      </c>
      <c r="E399" t="s">
        <v>45</v>
      </c>
      <c r="K399">
        <v>41</v>
      </c>
      <c r="L399">
        <v>7</v>
      </c>
      <c r="M399">
        <v>34</v>
      </c>
      <c r="N399">
        <f>COUNTIF($I$2:$I$1128,I399)</f>
        <v>0</v>
      </c>
      <c r="O399">
        <f>COUNTIF($D$2:$D$1128,D399)</f>
        <v>1</v>
      </c>
      <c r="P399" t="str">
        <f t="shared" si="12"/>
        <v>OK</v>
      </c>
      <c r="Q399">
        <f>COUNTIF($I$2:$I$1128,D399)</f>
        <v>0</v>
      </c>
      <c r="R399" t="str">
        <f>IF(I399="","",COUNTIF($D$2:$D$1128,I399))</f>
        <v/>
      </c>
      <c r="S399" t="str">
        <f t="shared" si="13"/>
        <v/>
      </c>
      <c r="T399" t="str">
        <f>IF(ISNUMBER(SEARCH("DOBLE GRADO",B399)),COUNTIF($I$2:$I$1128,D399),"")</f>
        <v/>
      </c>
    </row>
    <row r="400" spans="1:20">
      <c r="A400">
        <v>2059</v>
      </c>
      <c r="B400" t="s">
        <v>125</v>
      </c>
      <c r="C400">
        <v>4</v>
      </c>
      <c r="D400">
        <v>2059037</v>
      </c>
      <c r="E400" t="s">
        <v>44</v>
      </c>
      <c r="K400">
        <v>90</v>
      </c>
      <c r="L400">
        <v>9</v>
      </c>
      <c r="M400">
        <v>81</v>
      </c>
      <c r="N400">
        <f>COUNTIF($I$2:$I$1128,I400)</f>
        <v>0</v>
      </c>
      <c r="O400">
        <f>COUNTIF($D$2:$D$1128,D400)</f>
        <v>1</v>
      </c>
      <c r="P400" t="str">
        <f t="shared" si="12"/>
        <v>OK</v>
      </c>
      <c r="Q400">
        <f>COUNTIF($I$2:$I$1128,D400)</f>
        <v>0</v>
      </c>
      <c r="R400" t="str">
        <f>IF(I400="","",COUNTIF($D$2:$D$1128,I400))</f>
        <v/>
      </c>
      <c r="S400" t="str">
        <f t="shared" si="13"/>
        <v/>
      </c>
      <c r="T400" t="str">
        <f>IF(ISNUMBER(SEARCH("DOBLE GRADO",B400)),COUNTIF($I$2:$I$1128,D400),"")</f>
        <v/>
      </c>
    </row>
    <row r="401" spans="1:20">
      <c r="A401">
        <v>2059</v>
      </c>
      <c r="B401" t="s">
        <v>125</v>
      </c>
      <c r="C401">
        <v>4</v>
      </c>
      <c r="D401">
        <v>2059039</v>
      </c>
      <c r="E401" t="s">
        <v>106</v>
      </c>
      <c r="K401">
        <v>21</v>
      </c>
      <c r="L401">
        <v>3</v>
      </c>
      <c r="M401">
        <v>18</v>
      </c>
      <c r="N401">
        <f>COUNTIF($I$2:$I$1128,I401)</f>
        <v>0</v>
      </c>
      <c r="O401">
        <f>COUNTIF($D$2:$D$1128,D401)</f>
        <v>1</v>
      </c>
      <c r="P401" t="str">
        <f t="shared" si="12"/>
        <v>OK</v>
      </c>
      <c r="Q401">
        <f>COUNTIF($I$2:$I$1128,D401)</f>
        <v>0</v>
      </c>
      <c r="R401" t="str">
        <f>IF(I401="","",COUNTIF($D$2:$D$1128,I401))</f>
        <v/>
      </c>
      <c r="S401" t="str">
        <f t="shared" si="13"/>
        <v/>
      </c>
      <c r="T401" t="str">
        <f>IF(ISNUMBER(SEARCH("DOBLE GRADO",B401)),COUNTIF($I$2:$I$1128,D401),"")</f>
        <v/>
      </c>
    </row>
    <row r="402" spans="1:20">
      <c r="A402">
        <v>2061</v>
      </c>
      <c r="B402" t="s">
        <v>129</v>
      </c>
      <c r="C402">
        <v>3</v>
      </c>
      <c r="D402">
        <v>2061023</v>
      </c>
      <c r="E402" t="s">
        <v>97</v>
      </c>
      <c r="K402">
        <v>1</v>
      </c>
      <c r="L402">
        <v>0</v>
      </c>
      <c r="M402">
        <v>1</v>
      </c>
      <c r="N402">
        <f>COUNTIF($I$2:$I$1128,I402)</f>
        <v>0</v>
      </c>
      <c r="O402">
        <f>COUNTIF($D$2:$D$1128,D402)</f>
        <v>1</v>
      </c>
      <c r="P402" t="str">
        <f t="shared" si="12"/>
        <v>OK</v>
      </c>
      <c r="Q402">
        <f>COUNTIF($I$2:$I$1128,D402)</f>
        <v>0</v>
      </c>
      <c r="R402" t="str">
        <f>IF(I402="","",COUNTIF($D$2:$D$1128,I402))</f>
        <v/>
      </c>
      <c r="S402" t="str">
        <f t="shared" si="13"/>
        <v/>
      </c>
      <c r="T402" t="str">
        <f>IF(ISNUMBER(SEARCH("DOBLE GRADO",B402)),COUNTIF($I$2:$I$1128,D402),"")</f>
        <v/>
      </c>
    </row>
    <row r="403" spans="1:20">
      <c r="A403">
        <v>2061</v>
      </c>
      <c r="B403" t="s">
        <v>129</v>
      </c>
      <c r="C403">
        <v>3</v>
      </c>
      <c r="D403">
        <v>2061030</v>
      </c>
      <c r="E403" t="s">
        <v>103</v>
      </c>
      <c r="K403">
        <v>1</v>
      </c>
      <c r="L403">
        <v>0</v>
      </c>
      <c r="M403">
        <v>1</v>
      </c>
      <c r="N403">
        <f>COUNTIF($I$2:$I$1128,I403)</f>
        <v>0</v>
      </c>
      <c r="O403">
        <f>COUNTIF($D$2:$D$1128,D403)</f>
        <v>1</v>
      </c>
      <c r="P403" t="str">
        <f t="shared" si="12"/>
        <v>OK</v>
      </c>
      <c r="Q403">
        <f>COUNTIF($I$2:$I$1128,D403)</f>
        <v>0</v>
      </c>
      <c r="R403" t="str">
        <f>IF(I403="","",COUNTIF($D$2:$D$1128,I403))</f>
        <v/>
      </c>
      <c r="S403" t="str">
        <f t="shared" si="13"/>
        <v/>
      </c>
      <c r="T403" t="str">
        <f>IF(ISNUMBER(SEARCH("DOBLE GRADO",B403)),COUNTIF($I$2:$I$1128,D403),"")</f>
        <v/>
      </c>
    </row>
    <row r="404" spans="1:20">
      <c r="A404">
        <v>2061</v>
      </c>
      <c r="B404" t="s">
        <v>129</v>
      </c>
      <c r="C404">
        <v>4</v>
      </c>
      <c r="D404">
        <v>2061037</v>
      </c>
      <c r="E404" t="s">
        <v>44</v>
      </c>
      <c r="K404">
        <v>5</v>
      </c>
      <c r="L404">
        <v>0</v>
      </c>
      <c r="M404">
        <v>5</v>
      </c>
      <c r="N404">
        <f>COUNTIF($I$2:$I$1128,I404)</f>
        <v>0</v>
      </c>
      <c r="O404">
        <f>COUNTIF($D$2:$D$1128,D404)</f>
        <v>1</v>
      </c>
      <c r="P404" t="str">
        <f t="shared" si="12"/>
        <v>OK</v>
      </c>
      <c r="Q404">
        <f>COUNTIF($I$2:$I$1128,D404)</f>
        <v>0</v>
      </c>
      <c r="R404" t="str">
        <f>IF(I404="","",COUNTIF($D$2:$D$1128,I404))</f>
        <v/>
      </c>
      <c r="S404" t="str">
        <f t="shared" si="13"/>
        <v/>
      </c>
      <c r="T404" t="str">
        <f>IF(ISNUMBER(SEARCH("DOBLE GRADO",B404)),COUNTIF($I$2:$I$1128,D404),"")</f>
        <v/>
      </c>
    </row>
    <row r="405" spans="1:20">
      <c r="A405">
        <v>2073</v>
      </c>
      <c r="B405" t="s">
        <v>130</v>
      </c>
      <c r="C405">
        <v>2</v>
      </c>
      <c r="D405">
        <v>2073009</v>
      </c>
      <c r="E405" t="s">
        <v>131</v>
      </c>
      <c r="K405">
        <v>1</v>
      </c>
      <c r="L405">
        <v>0</v>
      </c>
      <c r="M405">
        <v>1</v>
      </c>
      <c r="N405">
        <f>COUNTIF($I$2:$I$1128,I405)</f>
        <v>0</v>
      </c>
      <c r="O405">
        <f>COUNTIF($D$2:$D$1128,D405)</f>
        <v>1</v>
      </c>
      <c r="P405" t="str">
        <f t="shared" si="12"/>
        <v>OK</v>
      </c>
      <c r="Q405">
        <f>COUNTIF($I$2:$I$1128,D405)</f>
        <v>0</v>
      </c>
      <c r="R405" t="str">
        <f>IF(I405="","",COUNTIF($D$2:$D$1128,I405))</f>
        <v/>
      </c>
      <c r="S405" t="str">
        <f t="shared" si="13"/>
        <v/>
      </c>
      <c r="T405">
        <f>IF(ISNUMBER(SEARCH("DOBLE GRADO",B405)),COUNTIF($I$2:$I$1128,D405),"")</f>
        <v>0</v>
      </c>
    </row>
    <row r="406" spans="1:20">
      <c r="A406">
        <v>2073</v>
      </c>
      <c r="B406" t="s">
        <v>130</v>
      </c>
      <c r="C406">
        <v>2</v>
      </c>
      <c r="D406">
        <v>2073040</v>
      </c>
      <c r="E406" t="s">
        <v>132</v>
      </c>
      <c r="K406">
        <v>1</v>
      </c>
      <c r="L406">
        <v>0</v>
      </c>
      <c r="M406">
        <v>1</v>
      </c>
      <c r="N406">
        <f>COUNTIF($I$2:$I$1128,I406)</f>
        <v>0</v>
      </c>
      <c r="O406">
        <f>COUNTIF($D$2:$D$1128,D406)</f>
        <v>1</v>
      </c>
      <c r="P406" t="str">
        <f t="shared" si="12"/>
        <v>OK</v>
      </c>
      <c r="Q406">
        <f>COUNTIF($I$2:$I$1128,D406)</f>
        <v>0</v>
      </c>
      <c r="R406" t="str">
        <f>IF(I406="","",COUNTIF($D$2:$D$1128,I406))</f>
        <v/>
      </c>
      <c r="S406" t="str">
        <f t="shared" si="13"/>
        <v/>
      </c>
      <c r="T406">
        <f>IF(ISNUMBER(SEARCH("DOBLE GRADO",B406)),COUNTIF($I$2:$I$1128,D406),"")</f>
        <v>0</v>
      </c>
    </row>
    <row r="407" spans="1:20">
      <c r="A407">
        <v>2073</v>
      </c>
      <c r="B407" t="s">
        <v>130</v>
      </c>
      <c r="C407">
        <v>3</v>
      </c>
      <c r="D407">
        <v>2073029</v>
      </c>
      <c r="E407" t="s">
        <v>133</v>
      </c>
      <c r="K407">
        <v>1</v>
      </c>
      <c r="L407">
        <v>0</v>
      </c>
      <c r="M407">
        <v>1</v>
      </c>
      <c r="N407">
        <f>COUNTIF($I$2:$I$1128,I407)</f>
        <v>0</v>
      </c>
      <c r="O407">
        <f>COUNTIF($D$2:$D$1128,D407)</f>
        <v>1</v>
      </c>
      <c r="P407" t="str">
        <f t="shared" si="12"/>
        <v>OK</v>
      </c>
      <c r="Q407">
        <f>COUNTIF($I$2:$I$1128,D407)</f>
        <v>0</v>
      </c>
      <c r="R407" t="str">
        <f>IF(I407="","",COUNTIF($D$2:$D$1128,I407))</f>
        <v/>
      </c>
      <c r="S407" t="str">
        <f t="shared" si="13"/>
        <v/>
      </c>
      <c r="T407">
        <f>IF(ISNUMBER(SEARCH("DOBLE GRADO",B407)),COUNTIF($I$2:$I$1128,D407),"")</f>
        <v>0</v>
      </c>
    </row>
    <row r="408" spans="1:20">
      <c r="A408">
        <v>2073</v>
      </c>
      <c r="B408" t="s">
        <v>130</v>
      </c>
      <c r="C408">
        <v>3</v>
      </c>
      <c r="D408">
        <v>2073030</v>
      </c>
      <c r="E408" t="s">
        <v>134</v>
      </c>
      <c r="K408">
        <v>1</v>
      </c>
      <c r="L408">
        <v>0</v>
      </c>
      <c r="M408">
        <v>1</v>
      </c>
      <c r="N408">
        <f>COUNTIF($I$2:$I$1128,I408)</f>
        <v>0</v>
      </c>
      <c r="O408">
        <f>COUNTIF($D$2:$D$1128,D408)</f>
        <v>1</v>
      </c>
      <c r="P408" t="str">
        <f t="shared" si="12"/>
        <v>OK</v>
      </c>
      <c r="Q408">
        <f>COUNTIF($I$2:$I$1128,D408)</f>
        <v>0</v>
      </c>
      <c r="R408" t="str">
        <f>IF(I408="","",COUNTIF($D$2:$D$1128,I408))</f>
        <v/>
      </c>
      <c r="S408" t="str">
        <f t="shared" si="13"/>
        <v/>
      </c>
      <c r="T408">
        <f>IF(ISNUMBER(SEARCH("DOBLE GRADO",B408)),COUNTIF($I$2:$I$1128,D408),"")</f>
        <v>0</v>
      </c>
    </row>
    <row r="409" spans="1:20">
      <c r="A409">
        <v>2073</v>
      </c>
      <c r="B409" t="s">
        <v>130</v>
      </c>
      <c r="C409">
        <v>3</v>
      </c>
      <c r="D409">
        <v>2073031</v>
      </c>
      <c r="E409" t="s">
        <v>135</v>
      </c>
      <c r="K409">
        <v>1</v>
      </c>
      <c r="L409">
        <v>0</v>
      </c>
      <c r="M409">
        <v>1</v>
      </c>
      <c r="N409">
        <f>COUNTIF($I$2:$I$1128,I409)</f>
        <v>0</v>
      </c>
      <c r="O409">
        <f>COUNTIF($D$2:$D$1128,D409)</f>
        <v>1</v>
      </c>
      <c r="P409" t="str">
        <f t="shared" si="12"/>
        <v>OK</v>
      </c>
      <c r="Q409">
        <f>COUNTIF($I$2:$I$1128,D409)</f>
        <v>0</v>
      </c>
      <c r="R409" t="str">
        <f>IF(I409="","",COUNTIF($D$2:$D$1128,I409))</f>
        <v/>
      </c>
      <c r="S409" t="str">
        <f t="shared" si="13"/>
        <v/>
      </c>
      <c r="T409">
        <f>IF(ISNUMBER(SEARCH("DOBLE GRADO",B409)),COUNTIF($I$2:$I$1128,D409),"")</f>
        <v>0</v>
      </c>
    </row>
    <row r="410" spans="1:20">
      <c r="A410">
        <v>2073</v>
      </c>
      <c r="B410" t="s">
        <v>130</v>
      </c>
      <c r="C410">
        <v>3</v>
      </c>
      <c r="D410">
        <v>2073035</v>
      </c>
      <c r="E410" t="s">
        <v>136</v>
      </c>
      <c r="K410">
        <v>1</v>
      </c>
      <c r="L410">
        <v>0</v>
      </c>
      <c r="M410">
        <v>1</v>
      </c>
      <c r="N410">
        <f>COUNTIF($I$2:$I$1128,I410)</f>
        <v>0</v>
      </c>
      <c r="O410">
        <f>COUNTIF($D$2:$D$1128,D410)</f>
        <v>1</v>
      </c>
      <c r="P410" t="str">
        <f t="shared" si="12"/>
        <v>OK</v>
      </c>
      <c r="Q410">
        <f>COUNTIF($I$2:$I$1128,D410)</f>
        <v>0</v>
      </c>
      <c r="R410" t="str">
        <f>IF(I410="","",COUNTIF($D$2:$D$1128,I410))</f>
        <v/>
      </c>
      <c r="S410" t="str">
        <f t="shared" si="13"/>
        <v/>
      </c>
      <c r="T410">
        <f>IF(ISNUMBER(SEARCH("DOBLE GRADO",B410)),COUNTIF($I$2:$I$1128,D410),"")</f>
        <v>0</v>
      </c>
    </row>
    <row r="411" spans="1:20">
      <c r="A411">
        <v>2073</v>
      </c>
      <c r="B411" t="s">
        <v>130</v>
      </c>
      <c r="C411">
        <v>3</v>
      </c>
      <c r="D411">
        <v>2073036</v>
      </c>
      <c r="E411" t="s">
        <v>137</v>
      </c>
      <c r="K411">
        <v>1</v>
      </c>
      <c r="L411">
        <v>0</v>
      </c>
      <c r="M411">
        <v>1</v>
      </c>
      <c r="N411">
        <f>COUNTIF($I$2:$I$1128,I411)</f>
        <v>0</v>
      </c>
      <c r="O411">
        <f>COUNTIF($D$2:$D$1128,D411)</f>
        <v>1</v>
      </c>
      <c r="P411" t="str">
        <f t="shared" si="12"/>
        <v>OK</v>
      </c>
      <c r="Q411">
        <f>COUNTIF($I$2:$I$1128,D411)</f>
        <v>0</v>
      </c>
      <c r="R411" t="str">
        <f>IF(I411="","",COUNTIF($D$2:$D$1128,I411))</f>
        <v/>
      </c>
      <c r="S411" t="str">
        <f t="shared" si="13"/>
        <v/>
      </c>
      <c r="T411">
        <f>IF(ISNUMBER(SEARCH("DOBLE GRADO",B411)),COUNTIF($I$2:$I$1128,D411),"")</f>
        <v>0</v>
      </c>
    </row>
    <row r="412" spans="1:20">
      <c r="A412">
        <v>2073</v>
      </c>
      <c r="B412" t="s">
        <v>130</v>
      </c>
      <c r="C412">
        <v>4</v>
      </c>
      <c r="D412">
        <v>2073043</v>
      </c>
      <c r="E412" t="s">
        <v>138</v>
      </c>
      <c r="K412">
        <v>1</v>
      </c>
      <c r="L412">
        <v>0</v>
      </c>
      <c r="M412">
        <v>1</v>
      </c>
      <c r="N412">
        <f>COUNTIF($I$2:$I$1128,I412)</f>
        <v>0</v>
      </c>
      <c r="O412">
        <f>COUNTIF($D$2:$D$1128,D412)</f>
        <v>1</v>
      </c>
      <c r="P412" t="str">
        <f t="shared" si="12"/>
        <v>OK</v>
      </c>
      <c r="Q412">
        <f>COUNTIF($I$2:$I$1128,D412)</f>
        <v>0</v>
      </c>
      <c r="R412" t="str">
        <f>IF(I412="","",COUNTIF($D$2:$D$1128,I412))</f>
        <v/>
      </c>
      <c r="S412" t="str">
        <f t="shared" si="13"/>
        <v/>
      </c>
      <c r="T412">
        <f>IF(ISNUMBER(SEARCH("DOBLE GRADO",B412)),COUNTIF($I$2:$I$1128,D412),"")</f>
        <v>0</v>
      </c>
    </row>
    <row r="413" spans="1:20">
      <c r="A413">
        <v>2073</v>
      </c>
      <c r="B413" t="s">
        <v>130</v>
      </c>
      <c r="C413">
        <v>4</v>
      </c>
      <c r="D413">
        <v>2073046</v>
      </c>
      <c r="E413" t="s">
        <v>139</v>
      </c>
      <c r="K413">
        <v>1</v>
      </c>
      <c r="L413">
        <v>0</v>
      </c>
      <c r="M413">
        <v>1</v>
      </c>
      <c r="N413">
        <f>COUNTIF($I$2:$I$1128,I413)</f>
        <v>0</v>
      </c>
      <c r="O413">
        <f>COUNTIF($D$2:$D$1128,D413)</f>
        <v>1</v>
      </c>
      <c r="P413" t="str">
        <f t="shared" si="12"/>
        <v>OK</v>
      </c>
      <c r="Q413">
        <f>COUNTIF($I$2:$I$1128,D413)</f>
        <v>0</v>
      </c>
      <c r="R413" t="str">
        <f>IF(I413="","",COUNTIF($D$2:$D$1128,I413))</f>
        <v/>
      </c>
      <c r="S413" t="str">
        <f t="shared" si="13"/>
        <v/>
      </c>
      <c r="T413">
        <f>IF(ISNUMBER(SEARCH("DOBLE GRADO",B413)),COUNTIF($I$2:$I$1128,D413),"")</f>
        <v>0</v>
      </c>
    </row>
    <row r="414" spans="1:20">
      <c r="A414">
        <v>2073</v>
      </c>
      <c r="B414" t="s">
        <v>130</v>
      </c>
      <c r="C414">
        <v>4</v>
      </c>
      <c r="D414">
        <v>2073047</v>
      </c>
      <c r="E414" t="s">
        <v>140</v>
      </c>
      <c r="K414">
        <v>1</v>
      </c>
      <c r="L414">
        <v>0</v>
      </c>
      <c r="M414">
        <v>1</v>
      </c>
      <c r="N414">
        <f>COUNTIF($I$2:$I$1128,I414)</f>
        <v>0</v>
      </c>
      <c r="O414">
        <f>COUNTIF($D$2:$D$1128,D414)</f>
        <v>1</v>
      </c>
      <c r="P414" t="str">
        <f t="shared" si="12"/>
        <v>OK</v>
      </c>
      <c r="Q414">
        <f>COUNTIF($I$2:$I$1128,D414)</f>
        <v>0</v>
      </c>
      <c r="R414" t="str">
        <f>IF(I414="","",COUNTIF($D$2:$D$1128,I414))</f>
        <v/>
      </c>
      <c r="S414" t="str">
        <f t="shared" si="13"/>
        <v/>
      </c>
      <c r="T414">
        <f>IF(ISNUMBER(SEARCH("DOBLE GRADO",B414)),COUNTIF($I$2:$I$1128,D414),"")</f>
        <v>0</v>
      </c>
    </row>
    <row r="415" spans="1:20">
      <c r="A415">
        <v>2073</v>
      </c>
      <c r="B415" t="s">
        <v>130</v>
      </c>
      <c r="C415">
        <v>5</v>
      </c>
      <c r="D415">
        <v>2073053</v>
      </c>
      <c r="E415" t="s">
        <v>141</v>
      </c>
      <c r="K415">
        <v>1</v>
      </c>
      <c r="L415">
        <v>0</v>
      </c>
      <c r="M415">
        <v>1</v>
      </c>
      <c r="N415">
        <f>COUNTIF($I$2:$I$1128,I415)</f>
        <v>0</v>
      </c>
      <c r="O415">
        <f>COUNTIF($D$2:$D$1128,D415)</f>
        <v>1</v>
      </c>
      <c r="P415" t="str">
        <f t="shared" si="12"/>
        <v>OK</v>
      </c>
      <c r="Q415">
        <f>COUNTIF($I$2:$I$1128,D415)</f>
        <v>0</v>
      </c>
      <c r="R415" t="str">
        <f>IF(I415="","",COUNTIF($D$2:$D$1128,I415))</f>
        <v/>
      </c>
      <c r="S415" t="str">
        <f t="shared" si="13"/>
        <v/>
      </c>
      <c r="T415">
        <f>IF(ISNUMBER(SEARCH("DOBLE GRADO",B415)),COUNTIF($I$2:$I$1128,D415),"")</f>
        <v>0</v>
      </c>
    </row>
    <row r="416" spans="1:20">
      <c r="A416">
        <v>2073</v>
      </c>
      <c r="B416" t="s">
        <v>130</v>
      </c>
      <c r="C416">
        <v>5</v>
      </c>
      <c r="D416">
        <v>2073057</v>
      </c>
      <c r="E416" t="s">
        <v>45</v>
      </c>
      <c r="K416">
        <v>1</v>
      </c>
      <c r="L416">
        <v>0</v>
      </c>
      <c r="M416">
        <v>1</v>
      </c>
      <c r="N416">
        <f>COUNTIF($I$2:$I$1128,I416)</f>
        <v>0</v>
      </c>
      <c r="O416">
        <f>COUNTIF($D$2:$D$1128,D416)</f>
        <v>1</v>
      </c>
      <c r="P416" t="str">
        <f t="shared" si="12"/>
        <v>OK</v>
      </c>
      <c r="Q416">
        <f>COUNTIF($I$2:$I$1128,D416)</f>
        <v>0</v>
      </c>
      <c r="R416" t="str">
        <f>IF(I416="","",COUNTIF($D$2:$D$1128,I416))</f>
        <v/>
      </c>
      <c r="S416" t="str">
        <f t="shared" si="13"/>
        <v/>
      </c>
      <c r="T416">
        <f>IF(ISNUMBER(SEARCH("DOBLE GRADO",B416)),COUNTIF($I$2:$I$1128,D416),"")</f>
        <v>0</v>
      </c>
    </row>
    <row r="417" spans="1:20">
      <c r="A417">
        <v>2073</v>
      </c>
      <c r="B417" t="s">
        <v>130</v>
      </c>
      <c r="C417">
        <v>5</v>
      </c>
      <c r="D417">
        <v>2073058</v>
      </c>
      <c r="E417" t="s">
        <v>142</v>
      </c>
      <c r="K417">
        <v>4</v>
      </c>
      <c r="L417">
        <v>2</v>
      </c>
      <c r="M417">
        <v>2</v>
      </c>
      <c r="N417">
        <f>COUNTIF($I$2:$I$1128,I417)</f>
        <v>0</v>
      </c>
      <c r="O417">
        <f>COUNTIF($D$2:$D$1128,D417)</f>
        <v>1</v>
      </c>
      <c r="P417" t="str">
        <f t="shared" si="12"/>
        <v>OK</v>
      </c>
      <c r="Q417">
        <f>COUNTIF($I$2:$I$1128,D417)</f>
        <v>0</v>
      </c>
      <c r="R417" t="str">
        <f>IF(I417="","",COUNTIF($D$2:$D$1128,I417))</f>
        <v/>
      </c>
      <c r="S417" t="str">
        <f t="shared" si="13"/>
        <v/>
      </c>
      <c r="T417">
        <f>IF(ISNUMBER(SEARCH("DOBLE GRADO",B417)),COUNTIF($I$2:$I$1128,D417),"")</f>
        <v>0</v>
      </c>
    </row>
    <row r="418" spans="1:20">
      <c r="A418">
        <v>2073</v>
      </c>
      <c r="B418" t="s">
        <v>130</v>
      </c>
      <c r="C418">
        <v>5</v>
      </c>
      <c r="D418">
        <v>2073062</v>
      </c>
      <c r="E418" t="s">
        <v>143</v>
      </c>
      <c r="K418">
        <v>3</v>
      </c>
      <c r="L418">
        <v>1</v>
      </c>
      <c r="M418">
        <v>2</v>
      </c>
      <c r="N418">
        <f>COUNTIF($I$2:$I$1128,I418)</f>
        <v>0</v>
      </c>
      <c r="O418">
        <f>COUNTIF($D$2:$D$1128,D418)</f>
        <v>1</v>
      </c>
      <c r="P418" t="str">
        <f t="shared" si="12"/>
        <v>OK</v>
      </c>
      <c r="Q418">
        <f>COUNTIF($I$2:$I$1128,D418)</f>
        <v>0</v>
      </c>
      <c r="R418" t="str">
        <f>IF(I418="","",COUNTIF($D$2:$D$1128,I418))</f>
        <v/>
      </c>
      <c r="S418" t="str">
        <f t="shared" si="13"/>
        <v/>
      </c>
      <c r="T418">
        <f>IF(ISNUMBER(SEARCH("DOBLE GRADO",B418)),COUNTIF($I$2:$I$1128,D418),"")</f>
        <v>0</v>
      </c>
    </row>
    <row r="419" spans="1:20">
      <c r="A419">
        <v>2097</v>
      </c>
      <c r="B419" t="s">
        <v>88</v>
      </c>
      <c r="C419">
        <v>1</v>
      </c>
      <c r="D419">
        <v>2097001</v>
      </c>
      <c r="E419" t="s">
        <v>144</v>
      </c>
      <c r="K419">
        <v>10</v>
      </c>
      <c r="L419">
        <v>2</v>
      </c>
      <c r="M419">
        <v>8</v>
      </c>
      <c r="N419">
        <f>COUNTIF($I$2:$I$1128,I419)</f>
        <v>0</v>
      </c>
      <c r="O419">
        <f>COUNTIF($D$2:$D$1128,D419)</f>
        <v>1</v>
      </c>
      <c r="P419" t="str">
        <f t="shared" si="12"/>
        <v>OK</v>
      </c>
      <c r="Q419">
        <f>COUNTIF($I$2:$I$1128,D419)</f>
        <v>0</v>
      </c>
      <c r="R419" t="str">
        <f>IF(I419="","",COUNTIF($D$2:$D$1128,I419))</f>
        <v/>
      </c>
      <c r="S419" t="str">
        <f t="shared" si="13"/>
        <v/>
      </c>
      <c r="T419">
        <f>IF(ISNUMBER(SEARCH("DOBLE GRADO",B419)),COUNTIF($I$2:$I$1128,D419),"")</f>
        <v>0</v>
      </c>
    </row>
    <row r="420" spans="1:20">
      <c r="A420">
        <v>2097</v>
      </c>
      <c r="B420" t="s">
        <v>88</v>
      </c>
      <c r="C420">
        <v>1</v>
      </c>
      <c r="D420">
        <v>2097002</v>
      </c>
      <c r="E420" t="s">
        <v>87</v>
      </c>
      <c r="K420">
        <v>11</v>
      </c>
      <c r="L420">
        <v>2</v>
      </c>
      <c r="M420">
        <v>9</v>
      </c>
      <c r="N420">
        <f>COUNTIF($I$2:$I$1128,I420)</f>
        <v>0</v>
      </c>
      <c r="O420">
        <f>COUNTIF($D$2:$D$1128,D420)</f>
        <v>1</v>
      </c>
      <c r="P420" t="str">
        <f t="shared" si="12"/>
        <v>OK</v>
      </c>
      <c r="Q420">
        <f>COUNTIF($I$2:$I$1128,D420)</f>
        <v>1</v>
      </c>
      <c r="R420" t="str">
        <f>IF(I420="","",COUNTIF($D$2:$D$1128,I420))</f>
        <v/>
      </c>
      <c r="S420" t="str">
        <f t="shared" si="13"/>
        <v/>
      </c>
      <c r="T420">
        <f>IF(ISNUMBER(SEARCH("DOBLE GRADO",B420)),COUNTIF($I$2:$I$1128,D420),"")</f>
        <v>1</v>
      </c>
    </row>
    <row r="421" spans="1:20">
      <c r="A421">
        <v>2097</v>
      </c>
      <c r="B421" t="s">
        <v>88</v>
      </c>
      <c r="C421">
        <v>1</v>
      </c>
      <c r="D421">
        <v>2097003</v>
      </c>
      <c r="E421" t="s">
        <v>145</v>
      </c>
      <c r="K421">
        <v>9</v>
      </c>
      <c r="L421">
        <v>2</v>
      </c>
      <c r="M421">
        <v>7</v>
      </c>
      <c r="N421">
        <f>COUNTIF($I$2:$I$1128,I421)</f>
        <v>0</v>
      </c>
      <c r="O421">
        <f>COUNTIF($D$2:$D$1128,D421)</f>
        <v>1</v>
      </c>
      <c r="P421" t="str">
        <f t="shared" si="12"/>
        <v>OK</v>
      </c>
      <c r="Q421">
        <f>COUNTIF($I$2:$I$1128,D421)</f>
        <v>0</v>
      </c>
      <c r="R421" t="str">
        <f>IF(I421="","",COUNTIF($D$2:$D$1128,I421))</f>
        <v/>
      </c>
      <c r="S421" t="str">
        <f t="shared" si="13"/>
        <v/>
      </c>
      <c r="T421">
        <f>IF(ISNUMBER(SEARCH("DOBLE GRADO",B421)),COUNTIF($I$2:$I$1128,D421),"")</f>
        <v>0</v>
      </c>
    </row>
    <row r="422" spans="1:20">
      <c r="A422">
        <v>2097</v>
      </c>
      <c r="B422" t="s">
        <v>88</v>
      </c>
      <c r="C422">
        <v>1</v>
      </c>
      <c r="D422">
        <v>2097005</v>
      </c>
      <c r="E422" t="s">
        <v>90</v>
      </c>
      <c r="K422">
        <v>15</v>
      </c>
      <c r="L422">
        <v>3</v>
      </c>
      <c r="M422">
        <v>12</v>
      </c>
      <c r="N422">
        <f>COUNTIF($I$2:$I$1128,I422)</f>
        <v>0</v>
      </c>
      <c r="O422">
        <f>COUNTIF($D$2:$D$1128,D422)</f>
        <v>1</v>
      </c>
      <c r="P422" t="str">
        <f t="shared" ref="P422:P485" si="14">IF(I422=D422,1,"OK")</f>
        <v>OK</v>
      </c>
      <c r="Q422">
        <f>COUNTIF($I$2:$I$1128,D422)</f>
        <v>1</v>
      </c>
      <c r="R422" t="str">
        <f>IF(I422="","",COUNTIF($D$2:$D$1128,I422))</f>
        <v/>
      </c>
      <c r="S422" t="str">
        <f t="shared" ref="S422:S485" si="15">IF(G422="","",IF(ISNUMBER(SEARCH("DOBLE GRADO",G422)),"","1"))</f>
        <v/>
      </c>
      <c r="T422">
        <f>IF(ISNUMBER(SEARCH("DOBLE GRADO",B422)),COUNTIF($I$2:$I$1128,D422),"")</f>
        <v>1</v>
      </c>
    </row>
    <row r="423" spans="1:20">
      <c r="A423">
        <v>2097</v>
      </c>
      <c r="B423" t="s">
        <v>88</v>
      </c>
      <c r="C423">
        <v>1</v>
      </c>
      <c r="D423">
        <v>2097006</v>
      </c>
      <c r="E423" t="s">
        <v>53</v>
      </c>
      <c r="K423">
        <v>12</v>
      </c>
      <c r="L423">
        <v>2</v>
      </c>
      <c r="M423">
        <v>10</v>
      </c>
      <c r="N423">
        <f>COUNTIF($I$2:$I$1128,I423)</f>
        <v>0</v>
      </c>
      <c r="O423">
        <f>COUNTIF($D$2:$D$1128,D423)</f>
        <v>1</v>
      </c>
      <c r="P423" t="str">
        <f t="shared" si="14"/>
        <v>OK</v>
      </c>
      <c r="Q423">
        <f>COUNTIF($I$2:$I$1128,D423)</f>
        <v>1</v>
      </c>
      <c r="R423" t="str">
        <f>IF(I423="","",COUNTIF($D$2:$D$1128,I423))</f>
        <v/>
      </c>
      <c r="S423" t="str">
        <f t="shared" si="15"/>
        <v/>
      </c>
      <c r="T423">
        <f>IF(ISNUMBER(SEARCH("DOBLE GRADO",B423)),COUNTIF($I$2:$I$1128,D423),"")</f>
        <v>1</v>
      </c>
    </row>
    <row r="424" spans="1:20">
      <c r="A424">
        <v>2097</v>
      </c>
      <c r="B424" t="s">
        <v>88</v>
      </c>
      <c r="C424">
        <v>1</v>
      </c>
      <c r="D424">
        <v>2097007</v>
      </c>
      <c r="E424" t="s">
        <v>146</v>
      </c>
      <c r="K424">
        <v>12</v>
      </c>
      <c r="L424">
        <v>2</v>
      </c>
      <c r="M424">
        <v>10</v>
      </c>
      <c r="N424">
        <f>COUNTIF($I$2:$I$1128,I424)</f>
        <v>0</v>
      </c>
      <c r="O424">
        <f>COUNTIF($D$2:$D$1128,D424)</f>
        <v>1</v>
      </c>
      <c r="P424" t="str">
        <f t="shared" si="14"/>
        <v>OK</v>
      </c>
      <c r="Q424">
        <f>COUNTIF($I$2:$I$1128,D424)</f>
        <v>0</v>
      </c>
      <c r="R424" t="str">
        <f>IF(I424="","",COUNTIF($D$2:$D$1128,I424))</f>
        <v/>
      </c>
      <c r="S424" t="str">
        <f t="shared" si="15"/>
        <v/>
      </c>
      <c r="T424">
        <f>IF(ISNUMBER(SEARCH("DOBLE GRADO",B424)),COUNTIF($I$2:$I$1128,D424),"")</f>
        <v>0</v>
      </c>
    </row>
    <row r="425" spans="1:20">
      <c r="A425">
        <v>2097</v>
      </c>
      <c r="B425" t="s">
        <v>88</v>
      </c>
      <c r="C425">
        <v>1</v>
      </c>
      <c r="D425">
        <v>2097008</v>
      </c>
      <c r="E425" t="s">
        <v>147</v>
      </c>
      <c r="K425">
        <v>9</v>
      </c>
      <c r="L425">
        <v>2</v>
      </c>
      <c r="M425">
        <v>7</v>
      </c>
      <c r="N425">
        <f>COUNTIF($I$2:$I$1128,I425)</f>
        <v>0</v>
      </c>
      <c r="O425">
        <f>COUNTIF($D$2:$D$1128,D425)</f>
        <v>1</v>
      </c>
      <c r="P425" t="str">
        <f t="shared" si="14"/>
        <v>OK</v>
      </c>
      <c r="Q425">
        <f>COUNTIF($I$2:$I$1128,D425)</f>
        <v>0</v>
      </c>
      <c r="R425" t="str">
        <f>IF(I425="","",COUNTIF($D$2:$D$1128,I425))</f>
        <v/>
      </c>
      <c r="S425" t="str">
        <f t="shared" si="15"/>
        <v/>
      </c>
      <c r="T425">
        <f>IF(ISNUMBER(SEARCH("DOBLE GRADO",B425)),COUNTIF($I$2:$I$1128,D425),"")</f>
        <v>0</v>
      </c>
    </row>
    <row r="426" spans="1:20">
      <c r="A426">
        <v>2097</v>
      </c>
      <c r="B426" t="s">
        <v>88</v>
      </c>
      <c r="C426">
        <v>1</v>
      </c>
      <c r="D426">
        <v>2097010</v>
      </c>
      <c r="E426" t="s">
        <v>25</v>
      </c>
      <c r="K426">
        <v>14</v>
      </c>
      <c r="L426">
        <v>3</v>
      </c>
      <c r="M426">
        <v>11</v>
      </c>
      <c r="N426">
        <f>COUNTIF($I$2:$I$1128,I426)</f>
        <v>0</v>
      </c>
      <c r="O426">
        <f>COUNTIF($D$2:$D$1128,D426)</f>
        <v>1</v>
      </c>
      <c r="P426" t="str">
        <f t="shared" si="14"/>
        <v>OK</v>
      </c>
      <c r="Q426">
        <f>COUNTIF($I$2:$I$1128,D426)</f>
        <v>1</v>
      </c>
      <c r="R426" t="str">
        <f>IF(I426="","",COUNTIF($D$2:$D$1128,I426))</f>
        <v/>
      </c>
      <c r="S426" t="str">
        <f t="shared" si="15"/>
        <v/>
      </c>
      <c r="T426">
        <f>IF(ISNUMBER(SEARCH("DOBLE GRADO",B426)),COUNTIF($I$2:$I$1128,D426),"")</f>
        <v>1</v>
      </c>
    </row>
    <row r="427" spans="1:20">
      <c r="A427">
        <v>2097</v>
      </c>
      <c r="B427" t="s">
        <v>88</v>
      </c>
      <c r="C427">
        <v>1</v>
      </c>
      <c r="D427">
        <v>2097011</v>
      </c>
      <c r="E427" t="s">
        <v>92</v>
      </c>
      <c r="K427">
        <v>12</v>
      </c>
      <c r="L427">
        <v>2</v>
      </c>
      <c r="M427">
        <v>10</v>
      </c>
      <c r="N427">
        <f>COUNTIF($I$2:$I$1128,I427)</f>
        <v>0</v>
      </c>
      <c r="O427">
        <f>COUNTIF($D$2:$D$1128,D427)</f>
        <v>1</v>
      </c>
      <c r="P427" t="str">
        <f t="shared" si="14"/>
        <v>OK</v>
      </c>
      <c r="Q427">
        <f>COUNTIF($I$2:$I$1128,D427)</f>
        <v>1</v>
      </c>
      <c r="R427" t="str">
        <f>IF(I427="","",COUNTIF($D$2:$D$1128,I427))</f>
        <v/>
      </c>
      <c r="S427" t="str">
        <f t="shared" si="15"/>
        <v/>
      </c>
      <c r="T427">
        <f>IF(ISNUMBER(SEARCH("DOBLE GRADO",B427)),COUNTIF($I$2:$I$1128,D427),"")</f>
        <v>1</v>
      </c>
    </row>
    <row r="428" spans="1:20">
      <c r="A428">
        <v>2097</v>
      </c>
      <c r="B428" t="s">
        <v>88</v>
      </c>
      <c r="C428">
        <v>1</v>
      </c>
      <c r="D428">
        <v>2097012</v>
      </c>
      <c r="E428" t="s">
        <v>55</v>
      </c>
      <c r="K428">
        <v>12</v>
      </c>
      <c r="L428">
        <v>3</v>
      </c>
      <c r="M428">
        <v>9</v>
      </c>
      <c r="N428">
        <f>COUNTIF($I$2:$I$1128,I428)</f>
        <v>0</v>
      </c>
      <c r="O428">
        <f>COUNTIF($D$2:$D$1128,D428)</f>
        <v>1</v>
      </c>
      <c r="P428" t="str">
        <f t="shared" si="14"/>
        <v>OK</v>
      </c>
      <c r="Q428">
        <f>COUNTIF($I$2:$I$1128,D428)</f>
        <v>1</v>
      </c>
      <c r="R428" t="str">
        <f>IF(I428="","",COUNTIF($D$2:$D$1128,I428))</f>
        <v/>
      </c>
      <c r="S428" t="str">
        <f t="shared" si="15"/>
        <v/>
      </c>
      <c r="T428">
        <f>IF(ISNUMBER(SEARCH("DOBLE GRADO",B428)),COUNTIF($I$2:$I$1128,D428),"")</f>
        <v>1</v>
      </c>
    </row>
    <row r="429" spans="1:20">
      <c r="A429">
        <v>2097</v>
      </c>
      <c r="B429" t="s">
        <v>88</v>
      </c>
      <c r="C429">
        <v>1</v>
      </c>
      <c r="D429">
        <v>2097015</v>
      </c>
      <c r="E429" t="s">
        <v>89</v>
      </c>
      <c r="K429">
        <v>11</v>
      </c>
      <c r="L429">
        <v>2</v>
      </c>
      <c r="M429">
        <v>9</v>
      </c>
      <c r="N429">
        <f>COUNTIF($I$2:$I$1128,I429)</f>
        <v>0</v>
      </c>
      <c r="O429">
        <f>COUNTIF($D$2:$D$1128,D429)</f>
        <v>1</v>
      </c>
      <c r="P429" t="str">
        <f t="shared" si="14"/>
        <v>OK</v>
      </c>
      <c r="Q429">
        <f>COUNTIF($I$2:$I$1128,D429)</f>
        <v>1</v>
      </c>
      <c r="R429" t="str">
        <f>IF(I429="","",COUNTIF($D$2:$D$1128,I429))</f>
        <v/>
      </c>
      <c r="S429" t="str">
        <f t="shared" si="15"/>
        <v/>
      </c>
      <c r="T429">
        <f>IF(ISNUMBER(SEARCH("DOBLE GRADO",B429)),COUNTIF($I$2:$I$1128,D429),"")</f>
        <v>1</v>
      </c>
    </row>
    <row r="430" spans="1:20">
      <c r="A430">
        <v>2097</v>
      </c>
      <c r="B430" t="s">
        <v>88</v>
      </c>
      <c r="C430">
        <v>1</v>
      </c>
      <c r="D430">
        <v>2097023</v>
      </c>
      <c r="E430" t="s">
        <v>148</v>
      </c>
      <c r="K430">
        <v>10</v>
      </c>
      <c r="L430">
        <v>2</v>
      </c>
      <c r="M430">
        <v>8</v>
      </c>
      <c r="N430">
        <f>COUNTIF($I$2:$I$1128,I430)</f>
        <v>0</v>
      </c>
      <c r="O430">
        <f>COUNTIF($D$2:$D$1128,D430)</f>
        <v>1</v>
      </c>
      <c r="P430" t="str">
        <f t="shared" si="14"/>
        <v>OK</v>
      </c>
      <c r="Q430">
        <f>COUNTIF($I$2:$I$1128,D430)</f>
        <v>0</v>
      </c>
      <c r="R430" t="str">
        <f>IF(I430="","",COUNTIF($D$2:$D$1128,I430))</f>
        <v/>
      </c>
      <c r="S430" t="str">
        <f t="shared" si="15"/>
        <v/>
      </c>
      <c r="T430">
        <f>IF(ISNUMBER(SEARCH("DOBLE GRADO",B430)),COUNTIF($I$2:$I$1128,D430),"")</f>
        <v>0</v>
      </c>
    </row>
    <row r="431" spans="1:20">
      <c r="A431">
        <v>2097</v>
      </c>
      <c r="B431" t="s">
        <v>88</v>
      </c>
      <c r="C431">
        <v>2</v>
      </c>
      <c r="D431">
        <v>2097004</v>
      </c>
      <c r="E431" t="s">
        <v>149</v>
      </c>
      <c r="K431">
        <v>9</v>
      </c>
      <c r="L431">
        <v>0</v>
      </c>
      <c r="M431">
        <v>9</v>
      </c>
      <c r="N431">
        <f>COUNTIF($I$2:$I$1128,I431)</f>
        <v>0</v>
      </c>
      <c r="O431">
        <f>COUNTIF($D$2:$D$1128,D431)</f>
        <v>1</v>
      </c>
      <c r="P431" t="str">
        <f t="shared" si="14"/>
        <v>OK</v>
      </c>
      <c r="Q431">
        <f>COUNTIF($I$2:$I$1128,D431)</f>
        <v>0</v>
      </c>
      <c r="R431" t="str">
        <f>IF(I431="","",COUNTIF($D$2:$D$1128,I431))</f>
        <v/>
      </c>
      <c r="S431" t="str">
        <f t="shared" si="15"/>
        <v/>
      </c>
      <c r="T431">
        <f>IF(ISNUMBER(SEARCH("DOBLE GRADO",B431)),COUNTIF($I$2:$I$1128,D431),"")</f>
        <v>0</v>
      </c>
    </row>
    <row r="432" spans="1:20">
      <c r="A432">
        <v>2097</v>
      </c>
      <c r="B432" t="s">
        <v>88</v>
      </c>
      <c r="C432">
        <v>2</v>
      </c>
      <c r="D432">
        <v>2097009</v>
      </c>
      <c r="E432" t="s">
        <v>131</v>
      </c>
      <c r="K432">
        <v>9</v>
      </c>
      <c r="L432">
        <v>1</v>
      </c>
      <c r="M432">
        <v>8</v>
      </c>
      <c r="N432">
        <f>COUNTIF($I$2:$I$1128,I432)</f>
        <v>0</v>
      </c>
      <c r="O432">
        <f>COUNTIF($D$2:$D$1128,D432)</f>
        <v>1</v>
      </c>
      <c r="P432" t="str">
        <f t="shared" si="14"/>
        <v>OK</v>
      </c>
      <c r="Q432">
        <f>COUNTIF($I$2:$I$1128,D432)</f>
        <v>0</v>
      </c>
      <c r="R432" t="str">
        <f>IF(I432="","",COUNTIF($D$2:$D$1128,I432))</f>
        <v/>
      </c>
      <c r="S432" t="str">
        <f t="shared" si="15"/>
        <v/>
      </c>
      <c r="T432">
        <f>IF(ISNUMBER(SEARCH("DOBLE GRADO",B432)),COUNTIF($I$2:$I$1128,D432),"")</f>
        <v>0</v>
      </c>
    </row>
    <row r="433" spans="1:20">
      <c r="A433">
        <v>2097</v>
      </c>
      <c r="B433" t="s">
        <v>88</v>
      </c>
      <c r="C433">
        <v>2</v>
      </c>
      <c r="D433">
        <v>2097016</v>
      </c>
      <c r="E433" t="s">
        <v>26</v>
      </c>
      <c r="K433">
        <v>4</v>
      </c>
      <c r="L433">
        <v>2</v>
      </c>
      <c r="M433">
        <v>2</v>
      </c>
      <c r="N433">
        <f>COUNTIF($I$2:$I$1128,I433)</f>
        <v>0</v>
      </c>
      <c r="O433">
        <f>COUNTIF($D$2:$D$1128,D433)</f>
        <v>1</v>
      </c>
      <c r="P433" t="str">
        <f t="shared" si="14"/>
        <v>OK</v>
      </c>
      <c r="Q433">
        <f>COUNTIF($I$2:$I$1128,D433)</f>
        <v>0</v>
      </c>
      <c r="R433" t="str">
        <f>IF(I433="","",COUNTIF($D$2:$D$1128,I433))</f>
        <v/>
      </c>
      <c r="S433" t="str">
        <f t="shared" si="15"/>
        <v/>
      </c>
      <c r="T433">
        <f>IF(ISNUMBER(SEARCH("DOBLE GRADO",B433)),COUNTIF($I$2:$I$1128,D433),"")</f>
        <v>0</v>
      </c>
    </row>
    <row r="434" spans="1:20">
      <c r="A434">
        <v>2097</v>
      </c>
      <c r="B434" t="s">
        <v>88</v>
      </c>
      <c r="C434">
        <v>2</v>
      </c>
      <c r="D434">
        <v>2097017</v>
      </c>
      <c r="E434" t="s">
        <v>54</v>
      </c>
      <c r="K434">
        <v>9</v>
      </c>
      <c r="L434">
        <v>1</v>
      </c>
      <c r="M434">
        <v>8</v>
      </c>
      <c r="N434">
        <f>COUNTIF($I$2:$I$1128,I434)</f>
        <v>0</v>
      </c>
      <c r="O434">
        <f>COUNTIF($D$2:$D$1128,D434)</f>
        <v>1</v>
      </c>
      <c r="P434" t="str">
        <f t="shared" si="14"/>
        <v>OK</v>
      </c>
      <c r="Q434">
        <f>COUNTIF($I$2:$I$1128,D434)</f>
        <v>1</v>
      </c>
      <c r="R434" t="str">
        <f>IF(I434="","",COUNTIF($D$2:$D$1128,I434))</f>
        <v/>
      </c>
      <c r="S434" t="str">
        <f t="shared" si="15"/>
        <v/>
      </c>
      <c r="T434">
        <f>IF(ISNUMBER(SEARCH("DOBLE GRADO",B434)),COUNTIF($I$2:$I$1128,D434),"")</f>
        <v>1</v>
      </c>
    </row>
    <row r="435" spans="1:20">
      <c r="A435">
        <v>2097</v>
      </c>
      <c r="B435" t="s">
        <v>88</v>
      </c>
      <c r="C435">
        <v>2</v>
      </c>
      <c r="D435">
        <v>2097018</v>
      </c>
      <c r="E435" t="s">
        <v>59</v>
      </c>
      <c r="K435">
        <v>10</v>
      </c>
      <c r="L435">
        <v>1</v>
      </c>
      <c r="M435">
        <v>9</v>
      </c>
      <c r="N435">
        <f>COUNTIF($I$2:$I$1128,I435)</f>
        <v>0</v>
      </c>
      <c r="O435">
        <f>COUNTIF($D$2:$D$1128,D435)</f>
        <v>1</v>
      </c>
      <c r="P435" t="str">
        <f t="shared" si="14"/>
        <v>OK</v>
      </c>
      <c r="Q435">
        <f>COUNTIF($I$2:$I$1128,D435)</f>
        <v>1</v>
      </c>
      <c r="R435" t="str">
        <f>IF(I435="","",COUNTIF($D$2:$D$1128,I435))</f>
        <v/>
      </c>
      <c r="S435" t="str">
        <f t="shared" si="15"/>
        <v/>
      </c>
      <c r="T435">
        <f>IF(ISNUMBER(SEARCH("DOBLE GRADO",B435)),COUNTIF($I$2:$I$1128,D435),"")</f>
        <v>1</v>
      </c>
    </row>
    <row r="436" spans="1:20">
      <c r="A436">
        <v>2097</v>
      </c>
      <c r="B436" t="s">
        <v>88</v>
      </c>
      <c r="C436">
        <v>2</v>
      </c>
      <c r="D436">
        <v>2097019</v>
      </c>
      <c r="E436" t="s">
        <v>150</v>
      </c>
      <c r="K436">
        <v>6</v>
      </c>
      <c r="L436">
        <v>0</v>
      </c>
      <c r="M436">
        <v>6</v>
      </c>
      <c r="N436">
        <f>COUNTIF($I$2:$I$1128,I436)</f>
        <v>0</v>
      </c>
      <c r="O436">
        <f>COUNTIF($D$2:$D$1128,D436)</f>
        <v>1</v>
      </c>
      <c r="P436" t="str">
        <f t="shared" si="14"/>
        <v>OK</v>
      </c>
      <c r="Q436">
        <f>COUNTIF($I$2:$I$1128,D436)</f>
        <v>0</v>
      </c>
      <c r="R436" t="str">
        <f>IF(I436="","",COUNTIF($D$2:$D$1128,I436))</f>
        <v/>
      </c>
      <c r="S436" t="str">
        <f t="shared" si="15"/>
        <v/>
      </c>
      <c r="T436">
        <f>IF(ISNUMBER(SEARCH("DOBLE GRADO",B436)),COUNTIF($I$2:$I$1128,D436),"")</f>
        <v>0</v>
      </c>
    </row>
    <row r="437" spans="1:20">
      <c r="A437">
        <v>2097</v>
      </c>
      <c r="B437" t="s">
        <v>88</v>
      </c>
      <c r="C437">
        <v>2</v>
      </c>
      <c r="D437">
        <v>2097020</v>
      </c>
      <c r="E437" t="s">
        <v>151</v>
      </c>
      <c r="K437">
        <v>7</v>
      </c>
      <c r="L437">
        <v>0</v>
      </c>
      <c r="M437">
        <v>7</v>
      </c>
      <c r="N437">
        <f>COUNTIF($I$2:$I$1128,I437)</f>
        <v>0</v>
      </c>
      <c r="O437">
        <f>COUNTIF($D$2:$D$1128,D437)</f>
        <v>1</v>
      </c>
      <c r="P437" t="str">
        <f t="shared" si="14"/>
        <v>OK</v>
      </c>
      <c r="Q437">
        <f>COUNTIF($I$2:$I$1128,D437)</f>
        <v>0</v>
      </c>
      <c r="R437" t="str">
        <f>IF(I437="","",COUNTIF($D$2:$D$1128,I437))</f>
        <v/>
      </c>
      <c r="S437" t="str">
        <f t="shared" si="15"/>
        <v/>
      </c>
      <c r="T437">
        <f>IF(ISNUMBER(SEARCH("DOBLE GRADO",B437)),COUNTIF($I$2:$I$1128,D437),"")</f>
        <v>0</v>
      </c>
    </row>
    <row r="438" spans="1:20">
      <c r="A438">
        <v>2097</v>
      </c>
      <c r="B438" t="s">
        <v>88</v>
      </c>
      <c r="C438">
        <v>2</v>
      </c>
      <c r="D438">
        <v>2097024</v>
      </c>
      <c r="E438" t="s">
        <v>152</v>
      </c>
      <c r="K438">
        <v>6</v>
      </c>
      <c r="L438">
        <v>0</v>
      </c>
      <c r="M438">
        <v>6</v>
      </c>
      <c r="N438">
        <f>COUNTIF($I$2:$I$1128,I438)</f>
        <v>0</v>
      </c>
      <c r="O438">
        <f>COUNTIF($D$2:$D$1128,D438)</f>
        <v>1</v>
      </c>
      <c r="P438" t="str">
        <f t="shared" si="14"/>
        <v>OK</v>
      </c>
      <c r="Q438">
        <f>COUNTIF($I$2:$I$1128,D438)</f>
        <v>0</v>
      </c>
      <c r="R438" t="str">
        <f>IF(I438="","",COUNTIF($D$2:$D$1128,I438))</f>
        <v/>
      </c>
      <c r="S438" t="str">
        <f t="shared" si="15"/>
        <v/>
      </c>
      <c r="T438">
        <f>IF(ISNUMBER(SEARCH("DOBLE GRADO",B438)),COUNTIF($I$2:$I$1128,D438),"")</f>
        <v>0</v>
      </c>
    </row>
    <row r="439" spans="1:20">
      <c r="A439">
        <v>2097</v>
      </c>
      <c r="B439" t="s">
        <v>88</v>
      </c>
      <c r="C439">
        <v>2</v>
      </c>
      <c r="D439">
        <v>2097025</v>
      </c>
      <c r="E439" t="s">
        <v>57</v>
      </c>
      <c r="K439">
        <v>5</v>
      </c>
      <c r="L439">
        <v>0</v>
      </c>
      <c r="M439">
        <v>5</v>
      </c>
      <c r="N439">
        <f>COUNTIF($I$2:$I$1128,I439)</f>
        <v>0</v>
      </c>
      <c r="O439">
        <f>COUNTIF($D$2:$D$1128,D439)</f>
        <v>1</v>
      </c>
      <c r="P439" t="str">
        <f t="shared" si="14"/>
        <v>OK</v>
      </c>
      <c r="Q439">
        <f>COUNTIF($I$2:$I$1128,D439)</f>
        <v>1</v>
      </c>
      <c r="R439" t="str">
        <f>IF(I439="","",COUNTIF($D$2:$D$1128,I439))</f>
        <v/>
      </c>
      <c r="S439" t="str">
        <f t="shared" si="15"/>
        <v/>
      </c>
      <c r="T439">
        <f>IF(ISNUMBER(SEARCH("DOBLE GRADO",B439)),COUNTIF($I$2:$I$1128,D439),"")</f>
        <v>1</v>
      </c>
    </row>
    <row r="440" spans="1:20">
      <c r="A440">
        <v>2097</v>
      </c>
      <c r="B440" t="s">
        <v>88</v>
      </c>
      <c r="C440">
        <v>2</v>
      </c>
      <c r="D440">
        <v>2097026</v>
      </c>
      <c r="E440" t="s">
        <v>95</v>
      </c>
      <c r="K440">
        <v>6</v>
      </c>
      <c r="L440">
        <v>1</v>
      </c>
      <c r="M440">
        <v>5</v>
      </c>
      <c r="N440">
        <f>COUNTIF($I$2:$I$1128,I440)</f>
        <v>0</v>
      </c>
      <c r="O440">
        <f>COUNTIF($D$2:$D$1128,D440)</f>
        <v>1</v>
      </c>
      <c r="P440" t="str">
        <f t="shared" si="14"/>
        <v>OK</v>
      </c>
      <c r="Q440">
        <f>COUNTIF($I$2:$I$1128,D440)</f>
        <v>1</v>
      </c>
      <c r="R440" t="str">
        <f>IF(I440="","",COUNTIF($D$2:$D$1128,I440))</f>
        <v/>
      </c>
      <c r="S440" t="str">
        <f t="shared" si="15"/>
        <v/>
      </c>
      <c r="T440">
        <f>IF(ISNUMBER(SEARCH("DOBLE GRADO",B440)),COUNTIF($I$2:$I$1128,D440),"")</f>
        <v>1</v>
      </c>
    </row>
    <row r="441" spans="1:20">
      <c r="A441">
        <v>2097</v>
      </c>
      <c r="B441" t="s">
        <v>88</v>
      </c>
      <c r="C441">
        <v>2</v>
      </c>
      <c r="D441">
        <v>2097027</v>
      </c>
      <c r="E441" t="s">
        <v>65</v>
      </c>
      <c r="K441">
        <v>5</v>
      </c>
      <c r="L441">
        <v>0</v>
      </c>
      <c r="M441">
        <v>5</v>
      </c>
      <c r="N441">
        <f>COUNTIF($I$2:$I$1128,I441)</f>
        <v>0</v>
      </c>
      <c r="O441">
        <f>COUNTIF($D$2:$D$1128,D441)</f>
        <v>1</v>
      </c>
      <c r="P441" t="str">
        <f t="shared" si="14"/>
        <v>OK</v>
      </c>
      <c r="Q441">
        <f>COUNTIF($I$2:$I$1128,D441)</f>
        <v>1</v>
      </c>
      <c r="R441" t="str">
        <f>IF(I441="","",COUNTIF($D$2:$D$1128,I441))</f>
        <v/>
      </c>
      <c r="S441" t="str">
        <f t="shared" si="15"/>
        <v/>
      </c>
      <c r="T441">
        <f>IF(ISNUMBER(SEARCH("DOBLE GRADO",B441)),COUNTIF($I$2:$I$1128,D441),"")</f>
        <v>1</v>
      </c>
    </row>
    <row r="442" spans="1:20">
      <c r="A442">
        <v>2097</v>
      </c>
      <c r="B442" t="s">
        <v>88</v>
      </c>
      <c r="C442">
        <v>2</v>
      </c>
      <c r="D442">
        <v>2097039</v>
      </c>
      <c r="E442" t="s">
        <v>153</v>
      </c>
      <c r="K442">
        <v>9</v>
      </c>
      <c r="L442">
        <v>0</v>
      </c>
      <c r="M442">
        <v>9</v>
      </c>
      <c r="N442">
        <f>COUNTIF($I$2:$I$1128,I442)</f>
        <v>0</v>
      </c>
      <c r="O442">
        <f>COUNTIF($D$2:$D$1128,D442)</f>
        <v>1</v>
      </c>
      <c r="P442" t="str">
        <f t="shared" si="14"/>
        <v>OK</v>
      </c>
      <c r="Q442">
        <f>COUNTIF($I$2:$I$1128,D442)</f>
        <v>0</v>
      </c>
      <c r="R442" t="str">
        <f>IF(I442="","",COUNTIF($D$2:$D$1128,I442))</f>
        <v/>
      </c>
      <c r="S442" t="str">
        <f t="shared" si="15"/>
        <v/>
      </c>
      <c r="T442">
        <f>IF(ISNUMBER(SEARCH("DOBLE GRADO",B442)),COUNTIF($I$2:$I$1128,D442),"")</f>
        <v>0</v>
      </c>
    </row>
    <row r="443" spans="1:20">
      <c r="A443">
        <v>2097</v>
      </c>
      <c r="B443" t="s">
        <v>88</v>
      </c>
      <c r="C443">
        <v>2</v>
      </c>
      <c r="D443">
        <v>2097040</v>
      </c>
      <c r="E443" t="s">
        <v>132</v>
      </c>
      <c r="K443">
        <v>8</v>
      </c>
      <c r="L443">
        <v>1</v>
      </c>
      <c r="M443">
        <v>7</v>
      </c>
      <c r="N443">
        <f>COUNTIF($I$2:$I$1128,I443)</f>
        <v>0</v>
      </c>
      <c r="O443">
        <f>COUNTIF($D$2:$D$1128,D443)</f>
        <v>1</v>
      </c>
      <c r="P443" t="str">
        <f t="shared" si="14"/>
        <v>OK</v>
      </c>
      <c r="Q443">
        <f>COUNTIF($I$2:$I$1128,D443)</f>
        <v>0</v>
      </c>
      <c r="R443" t="str">
        <f>IF(I443="","",COUNTIF($D$2:$D$1128,I443))</f>
        <v/>
      </c>
      <c r="S443" t="str">
        <f t="shared" si="15"/>
        <v/>
      </c>
      <c r="T443">
        <f>IF(ISNUMBER(SEARCH("DOBLE GRADO",B443)),COUNTIF($I$2:$I$1128,D443),"")</f>
        <v>0</v>
      </c>
    </row>
    <row r="444" spans="1:20">
      <c r="A444">
        <v>2097</v>
      </c>
      <c r="B444" t="s">
        <v>88</v>
      </c>
      <c r="C444">
        <v>3</v>
      </c>
      <c r="D444">
        <v>2097013</v>
      </c>
      <c r="E444" t="s">
        <v>154</v>
      </c>
      <c r="K444">
        <v>3</v>
      </c>
      <c r="L444">
        <v>1</v>
      </c>
      <c r="M444">
        <v>2</v>
      </c>
      <c r="N444">
        <f>COUNTIF($I$2:$I$1128,I444)</f>
        <v>0</v>
      </c>
      <c r="O444">
        <f>COUNTIF($D$2:$D$1128,D444)</f>
        <v>1</v>
      </c>
      <c r="P444" t="str">
        <f t="shared" si="14"/>
        <v>OK</v>
      </c>
      <c r="Q444">
        <f>COUNTIF($I$2:$I$1128,D444)</f>
        <v>0</v>
      </c>
      <c r="R444" t="str">
        <f>IF(I444="","",COUNTIF($D$2:$D$1128,I444))</f>
        <v/>
      </c>
      <c r="S444" t="str">
        <f t="shared" si="15"/>
        <v/>
      </c>
      <c r="T444">
        <f>IF(ISNUMBER(SEARCH("DOBLE GRADO",B444)),COUNTIF($I$2:$I$1128,D444),"")</f>
        <v>0</v>
      </c>
    </row>
    <row r="445" spans="1:20">
      <c r="A445">
        <v>2097</v>
      </c>
      <c r="B445" t="s">
        <v>88</v>
      </c>
      <c r="C445">
        <v>3</v>
      </c>
      <c r="D445">
        <v>2097021</v>
      </c>
      <c r="E445" t="s">
        <v>96</v>
      </c>
      <c r="K445">
        <v>2</v>
      </c>
      <c r="L445">
        <v>1</v>
      </c>
      <c r="M445">
        <v>1</v>
      </c>
      <c r="N445">
        <f>COUNTIF($I$2:$I$1128,I445)</f>
        <v>0</v>
      </c>
      <c r="O445">
        <f>COUNTIF($D$2:$D$1128,D445)</f>
        <v>1</v>
      </c>
      <c r="P445" t="str">
        <f t="shared" si="14"/>
        <v>OK</v>
      </c>
      <c r="Q445">
        <f>COUNTIF($I$2:$I$1128,D445)</f>
        <v>1</v>
      </c>
      <c r="R445" t="str">
        <f>IF(I445="","",COUNTIF($D$2:$D$1128,I445))</f>
        <v/>
      </c>
      <c r="S445" t="str">
        <f t="shared" si="15"/>
        <v/>
      </c>
      <c r="T445">
        <f>IF(ISNUMBER(SEARCH("DOBLE GRADO",B445)),COUNTIF($I$2:$I$1128,D445),"")</f>
        <v>1</v>
      </c>
    </row>
    <row r="446" spans="1:20">
      <c r="A446">
        <v>2097</v>
      </c>
      <c r="B446" t="s">
        <v>88</v>
      </c>
      <c r="C446">
        <v>3</v>
      </c>
      <c r="D446">
        <v>2097022</v>
      </c>
      <c r="E446" t="s">
        <v>155</v>
      </c>
      <c r="K446">
        <v>4</v>
      </c>
      <c r="L446">
        <v>2</v>
      </c>
      <c r="M446">
        <v>2</v>
      </c>
      <c r="N446">
        <f>COUNTIF($I$2:$I$1128,I446)</f>
        <v>0</v>
      </c>
      <c r="O446">
        <f>COUNTIF($D$2:$D$1128,D446)</f>
        <v>1</v>
      </c>
      <c r="P446" t="str">
        <f t="shared" si="14"/>
        <v>OK</v>
      </c>
      <c r="Q446">
        <f>COUNTIF($I$2:$I$1128,D446)</f>
        <v>0</v>
      </c>
      <c r="R446" t="str">
        <f>IF(I446="","",COUNTIF($D$2:$D$1128,I446))</f>
        <v/>
      </c>
      <c r="S446" t="str">
        <f t="shared" si="15"/>
        <v/>
      </c>
      <c r="T446">
        <f>IF(ISNUMBER(SEARCH("DOBLE GRADO",B446)),COUNTIF($I$2:$I$1128,D446),"")</f>
        <v>0</v>
      </c>
    </row>
    <row r="447" spans="1:20">
      <c r="A447">
        <v>2097</v>
      </c>
      <c r="B447" t="s">
        <v>88</v>
      </c>
      <c r="C447">
        <v>3</v>
      </c>
      <c r="D447">
        <v>2097028</v>
      </c>
      <c r="E447" t="s">
        <v>156</v>
      </c>
      <c r="K447">
        <v>2</v>
      </c>
      <c r="L447">
        <v>1</v>
      </c>
      <c r="M447">
        <v>1</v>
      </c>
      <c r="N447">
        <f>COUNTIF($I$2:$I$1128,I447)</f>
        <v>0</v>
      </c>
      <c r="O447">
        <f>COUNTIF($D$2:$D$1128,D447)</f>
        <v>1</v>
      </c>
      <c r="P447" t="str">
        <f t="shared" si="14"/>
        <v>OK</v>
      </c>
      <c r="Q447">
        <f>COUNTIF($I$2:$I$1128,D447)</f>
        <v>0</v>
      </c>
      <c r="R447" t="str">
        <f>IF(I447="","",COUNTIF($D$2:$D$1128,I447))</f>
        <v/>
      </c>
      <c r="S447" t="str">
        <f t="shared" si="15"/>
        <v/>
      </c>
      <c r="T447">
        <f>IF(ISNUMBER(SEARCH("DOBLE GRADO",B447)),COUNTIF($I$2:$I$1128,D447),"")</f>
        <v>0</v>
      </c>
    </row>
    <row r="448" spans="1:20">
      <c r="A448">
        <v>2097</v>
      </c>
      <c r="B448" t="s">
        <v>88</v>
      </c>
      <c r="C448">
        <v>3</v>
      </c>
      <c r="D448">
        <v>2097029</v>
      </c>
      <c r="E448" t="s">
        <v>133</v>
      </c>
      <c r="K448">
        <v>4</v>
      </c>
      <c r="L448">
        <v>2</v>
      </c>
      <c r="M448">
        <v>2</v>
      </c>
      <c r="N448">
        <f>COUNTIF($I$2:$I$1128,I448)</f>
        <v>0</v>
      </c>
      <c r="O448">
        <f>COUNTIF($D$2:$D$1128,D448)</f>
        <v>1</v>
      </c>
      <c r="P448" t="str">
        <f t="shared" si="14"/>
        <v>OK</v>
      </c>
      <c r="Q448">
        <f>COUNTIF($I$2:$I$1128,D448)</f>
        <v>0</v>
      </c>
      <c r="R448" t="str">
        <f>IF(I448="","",COUNTIF($D$2:$D$1128,I448))</f>
        <v/>
      </c>
      <c r="S448" t="str">
        <f t="shared" si="15"/>
        <v/>
      </c>
      <c r="T448">
        <f>IF(ISNUMBER(SEARCH("DOBLE GRADO",B448)),COUNTIF($I$2:$I$1128,D448),"")</f>
        <v>0</v>
      </c>
    </row>
    <row r="449" spans="1:20">
      <c r="A449">
        <v>2097</v>
      </c>
      <c r="B449" t="s">
        <v>88</v>
      </c>
      <c r="C449">
        <v>3</v>
      </c>
      <c r="D449">
        <v>2097030</v>
      </c>
      <c r="E449" t="s">
        <v>134</v>
      </c>
      <c r="K449">
        <v>3</v>
      </c>
      <c r="L449">
        <v>0</v>
      </c>
      <c r="M449">
        <v>3</v>
      </c>
      <c r="N449">
        <f>COUNTIF($I$2:$I$1128,I449)</f>
        <v>0</v>
      </c>
      <c r="O449">
        <f>COUNTIF($D$2:$D$1128,D449)</f>
        <v>1</v>
      </c>
      <c r="P449" t="str">
        <f t="shared" si="14"/>
        <v>OK</v>
      </c>
      <c r="Q449">
        <f>COUNTIF($I$2:$I$1128,D449)</f>
        <v>0</v>
      </c>
      <c r="R449" t="str">
        <f>IF(I449="","",COUNTIF($D$2:$D$1128,I449))</f>
        <v/>
      </c>
      <c r="S449" t="str">
        <f t="shared" si="15"/>
        <v/>
      </c>
      <c r="T449">
        <f>IF(ISNUMBER(SEARCH("DOBLE GRADO",B449)),COUNTIF($I$2:$I$1128,D449),"")</f>
        <v>0</v>
      </c>
    </row>
    <row r="450" spans="1:20">
      <c r="A450">
        <v>2097</v>
      </c>
      <c r="B450" t="s">
        <v>88</v>
      </c>
      <c r="C450">
        <v>3</v>
      </c>
      <c r="D450">
        <v>2097031</v>
      </c>
      <c r="E450" t="s">
        <v>135</v>
      </c>
      <c r="K450">
        <v>6</v>
      </c>
      <c r="L450">
        <v>1</v>
      </c>
      <c r="M450">
        <v>5</v>
      </c>
      <c r="N450">
        <f>COUNTIF($I$2:$I$1128,I450)</f>
        <v>0</v>
      </c>
      <c r="O450">
        <f>COUNTIF($D$2:$D$1128,D450)</f>
        <v>1</v>
      </c>
      <c r="P450" t="str">
        <f t="shared" si="14"/>
        <v>OK</v>
      </c>
      <c r="Q450">
        <f>COUNTIF($I$2:$I$1128,D450)</f>
        <v>0</v>
      </c>
      <c r="R450" t="str">
        <f>IF(I450="","",COUNTIF($D$2:$D$1128,I450))</f>
        <v/>
      </c>
      <c r="S450" t="str">
        <f t="shared" si="15"/>
        <v/>
      </c>
      <c r="T450">
        <f>IF(ISNUMBER(SEARCH("DOBLE GRADO",B450)),COUNTIF($I$2:$I$1128,D450),"")</f>
        <v>0</v>
      </c>
    </row>
    <row r="451" spans="1:20">
      <c r="A451">
        <v>2097</v>
      </c>
      <c r="B451" t="s">
        <v>88</v>
      </c>
      <c r="C451">
        <v>3</v>
      </c>
      <c r="D451">
        <v>2097032</v>
      </c>
      <c r="E451" t="s">
        <v>157</v>
      </c>
      <c r="K451">
        <v>5</v>
      </c>
      <c r="L451">
        <v>2</v>
      </c>
      <c r="M451">
        <v>3</v>
      </c>
      <c r="N451">
        <f>COUNTIF($I$2:$I$1128,I451)</f>
        <v>0</v>
      </c>
      <c r="O451">
        <f>COUNTIF($D$2:$D$1128,D451)</f>
        <v>1</v>
      </c>
      <c r="P451" t="str">
        <f t="shared" si="14"/>
        <v>OK</v>
      </c>
      <c r="Q451">
        <f>COUNTIF($I$2:$I$1128,D451)</f>
        <v>0</v>
      </c>
      <c r="R451" t="str">
        <f>IF(I451="","",COUNTIF($D$2:$D$1128,I451))</f>
        <v/>
      </c>
      <c r="S451" t="str">
        <f t="shared" si="15"/>
        <v/>
      </c>
      <c r="T451">
        <f>IF(ISNUMBER(SEARCH("DOBLE GRADO",B451)),COUNTIF($I$2:$I$1128,D451),"")</f>
        <v>0</v>
      </c>
    </row>
    <row r="452" spans="1:20">
      <c r="A452">
        <v>2097</v>
      </c>
      <c r="B452" t="s">
        <v>88</v>
      </c>
      <c r="C452">
        <v>3</v>
      </c>
      <c r="D452">
        <v>2097033</v>
      </c>
      <c r="E452" t="s">
        <v>62</v>
      </c>
      <c r="K452">
        <v>5</v>
      </c>
      <c r="L452">
        <v>2</v>
      </c>
      <c r="M452">
        <v>3</v>
      </c>
      <c r="N452">
        <f>COUNTIF($I$2:$I$1128,I452)</f>
        <v>0</v>
      </c>
      <c r="O452">
        <f>COUNTIF($D$2:$D$1128,D452)</f>
        <v>1</v>
      </c>
      <c r="P452" t="str">
        <f t="shared" si="14"/>
        <v>OK</v>
      </c>
      <c r="Q452">
        <f>COUNTIF($I$2:$I$1128,D452)</f>
        <v>1</v>
      </c>
      <c r="R452" t="str">
        <f>IF(I452="","",COUNTIF($D$2:$D$1128,I452))</f>
        <v/>
      </c>
      <c r="S452" t="str">
        <f t="shared" si="15"/>
        <v/>
      </c>
      <c r="T452">
        <f>IF(ISNUMBER(SEARCH("DOBLE GRADO",B452)),COUNTIF($I$2:$I$1128,D452),"")</f>
        <v>1</v>
      </c>
    </row>
    <row r="453" spans="1:20">
      <c r="A453">
        <v>2097</v>
      </c>
      <c r="B453" t="s">
        <v>88</v>
      </c>
      <c r="C453">
        <v>3</v>
      </c>
      <c r="D453">
        <v>2097034</v>
      </c>
      <c r="E453" t="s">
        <v>94</v>
      </c>
      <c r="K453">
        <v>7</v>
      </c>
      <c r="L453">
        <v>2</v>
      </c>
      <c r="M453">
        <v>5</v>
      </c>
      <c r="N453">
        <f>COUNTIF($I$2:$I$1128,I453)</f>
        <v>0</v>
      </c>
      <c r="O453">
        <f>COUNTIF($D$2:$D$1128,D453)</f>
        <v>1</v>
      </c>
      <c r="P453" t="str">
        <f t="shared" si="14"/>
        <v>OK</v>
      </c>
      <c r="Q453">
        <f>COUNTIF($I$2:$I$1128,D453)</f>
        <v>1</v>
      </c>
      <c r="R453" t="str">
        <f>IF(I453="","",COUNTIF($D$2:$D$1128,I453))</f>
        <v/>
      </c>
      <c r="S453" t="str">
        <f t="shared" si="15"/>
        <v/>
      </c>
      <c r="T453">
        <f>IF(ISNUMBER(SEARCH("DOBLE GRADO",B453)),COUNTIF($I$2:$I$1128,D453),"")</f>
        <v>1</v>
      </c>
    </row>
    <row r="454" spans="1:20">
      <c r="A454">
        <v>2097</v>
      </c>
      <c r="B454" t="s">
        <v>88</v>
      </c>
      <c r="C454">
        <v>3</v>
      </c>
      <c r="D454">
        <v>2097035</v>
      </c>
      <c r="E454" t="s">
        <v>136</v>
      </c>
      <c r="K454">
        <v>2</v>
      </c>
      <c r="L454">
        <v>1</v>
      </c>
      <c r="M454">
        <v>1</v>
      </c>
      <c r="N454">
        <f>COUNTIF($I$2:$I$1128,I454)</f>
        <v>0</v>
      </c>
      <c r="O454">
        <f>COUNTIF($D$2:$D$1128,D454)</f>
        <v>1</v>
      </c>
      <c r="P454" t="str">
        <f t="shared" si="14"/>
        <v>OK</v>
      </c>
      <c r="Q454">
        <f>COUNTIF($I$2:$I$1128,D454)</f>
        <v>0</v>
      </c>
      <c r="R454" t="str">
        <f>IF(I454="","",COUNTIF($D$2:$D$1128,I454))</f>
        <v/>
      </c>
      <c r="S454" t="str">
        <f t="shared" si="15"/>
        <v/>
      </c>
      <c r="T454">
        <f>IF(ISNUMBER(SEARCH("DOBLE GRADO",B454)),COUNTIF($I$2:$I$1128,D454),"")</f>
        <v>0</v>
      </c>
    </row>
    <row r="455" spans="1:20">
      <c r="A455">
        <v>2097</v>
      </c>
      <c r="B455" t="s">
        <v>88</v>
      </c>
      <c r="C455">
        <v>3</v>
      </c>
      <c r="D455">
        <v>2097036</v>
      </c>
      <c r="E455" t="s">
        <v>137</v>
      </c>
      <c r="K455">
        <v>5</v>
      </c>
      <c r="L455">
        <v>1</v>
      </c>
      <c r="M455">
        <v>4</v>
      </c>
      <c r="N455">
        <f>COUNTIF($I$2:$I$1128,I455)</f>
        <v>0</v>
      </c>
      <c r="O455">
        <f>COUNTIF($D$2:$D$1128,D455)</f>
        <v>1</v>
      </c>
      <c r="P455" t="str">
        <f t="shared" si="14"/>
        <v>OK</v>
      </c>
      <c r="Q455">
        <f>COUNTIF($I$2:$I$1128,D455)</f>
        <v>0</v>
      </c>
      <c r="R455" t="str">
        <f>IF(I455="","",COUNTIF($D$2:$D$1128,I455))</f>
        <v/>
      </c>
      <c r="S455" t="str">
        <f t="shared" si="15"/>
        <v/>
      </c>
      <c r="T455">
        <f>IF(ISNUMBER(SEARCH("DOBLE GRADO",B455)),COUNTIF($I$2:$I$1128,D455),"")</f>
        <v>0</v>
      </c>
    </row>
    <row r="456" spans="1:20">
      <c r="A456">
        <v>2097</v>
      </c>
      <c r="B456" t="s">
        <v>88</v>
      </c>
      <c r="C456">
        <v>3</v>
      </c>
      <c r="D456">
        <v>2097037</v>
      </c>
      <c r="E456" t="s">
        <v>158</v>
      </c>
      <c r="K456">
        <v>4</v>
      </c>
      <c r="L456">
        <v>3</v>
      </c>
      <c r="M456">
        <v>1</v>
      </c>
      <c r="N456">
        <f>COUNTIF($I$2:$I$1128,I456)</f>
        <v>0</v>
      </c>
      <c r="O456">
        <f>COUNTIF($D$2:$D$1128,D456)</f>
        <v>1</v>
      </c>
      <c r="P456" t="str">
        <f t="shared" si="14"/>
        <v>OK</v>
      </c>
      <c r="Q456">
        <f>COUNTIF($I$2:$I$1128,D456)</f>
        <v>0</v>
      </c>
      <c r="R456" t="str">
        <f>IF(I456="","",COUNTIF($D$2:$D$1128,I456))</f>
        <v/>
      </c>
      <c r="S456" t="str">
        <f t="shared" si="15"/>
        <v/>
      </c>
      <c r="T456">
        <f>IF(ISNUMBER(SEARCH("DOBLE GRADO",B456)),COUNTIF($I$2:$I$1128,D456),"")</f>
        <v>0</v>
      </c>
    </row>
    <row r="457" spans="1:20">
      <c r="A457">
        <v>2097</v>
      </c>
      <c r="B457" t="s">
        <v>88</v>
      </c>
      <c r="C457">
        <v>3</v>
      </c>
      <c r="D457">
        <v>2097038</v>
      </c>
      <c r="E457" t="s">
        <v>32</v>
      </c>
      <c r="K457">
        <v>6</v>
      </c>
      <c r="L457">
        <v>3</v>
      </c>
      <c r="M457">
        <v>3</v>
      </c>
      <c r="N457">
        <f>COUNTIF($I$2:$I$1128,I457)</f>
        <v>0</v>
      </c>
      <c r="O457">
        <f>COUNTIF($D$2:$D$1128,D457)</f>
        <v>1</v>
      </c>
      <c r="P457" t="str">
        <f t="shared" si="14"/>
        <v>OK</v>
      </c>
      <c r="Q457">
        <f>COUNTIF($I$2:$I$1128,D457)</f>
        <v>1</v>
      </c>
      <c r="R457" t="str">
        <f>IF(I457="","",COUNTIF($D$2:$D$1128,I457))</f>
        <v/>
      </c>
      <c r="S457" t="str">
        <f t="shared" si="15"/>
        <v/>
      </c>
      <c r="T457">
        <f>IF(ISNUMBER(SEARCH("DOBLE GRADO",B457)),COUNTIF($I$2:$I$1128,D457),"")</f>
        <v>1</v>
      </c>
    </row>
    <row r="458" spans="1:20">
      <c r="A458">
        <v>2097</v>
      </c>
      <c r="B458" t="s">
        <v>88</v>
      </c>
      <c r="C458">
        <v>4</v>
      </c>
      <c r="D458">
        <v>2097014</v>
      </c>
      <c r="E458" t="s">
        <v>99</v>
      </c>
      <c r="K458">
        <v>12</v>
      </c>
      <c r="L458">
        <v>3</v>
      </c>
      <c r="M458">
        <v>9</v>
      </c>
      <c r="N458">
        <f>COUNTIF($I$2:$I$1128,I458)</f>
        <v>0</v>
      </c>
      <c r="O458">
        <f>COUNTIF($D$2:$D$1128,D458)</f>
        <v>1</v>
      </c>
      <c r="P458" t="str">
        <f t="shared" si="14"/>
        <v>OK</v>
      </c>
      <c r="Q458">
        <f>COUNTIF($I$2:$I$1128,D458)</f>
        <v>1</v>
      </c>
      <c r="R458" t="str">
        <f>IF(I458="","",COUNTIF($D$2:$D$1128,I458))</f>
        <v/>
      </c>
      <c r="S458" t="str">
        <f t="shared" si="15"/>
        <v/>
      </c>
      <c r="T458">
        <f>IF(ISNUMBER(SEARCH("DOBLE GRADO",B458)),COUNTIF($I$2:$I$1128,D458),"")</f>
        <v>1</v>
      </c>
    </row>
    <row r="459" spans="1:20">
      <c r="A459">
        <v>2097</v>
      </c>
      <c r="B459" t="s">
        <v>88</v>
      </c>
      <c r="C459">
        <v>4</v>
      </c>
      <c r="D459">
        <v>2097041</v>
      </c>
      <c r="E459" t="s">
        <v>66</v>
      </c>
      <c r="K459">
        <v>15</v>
      </c>
      <c r="L459">
        <v>5</v>
      </c>
      <c r="M459">
        <v>10</v>
      </c>
      <c r="N459">
        <f>COUNTIF($I$2:$I$1128,I459)</f>
        <v>0</v>
      </c>
      <c r="O459">
        <f>COUNTIF($D$2:$D$1128,D459)</f>
        <v>1</v>
      </c>
      <c r="P459" t="str">
        <f t="shared" si="14"/>
        <v>OK</v>
      </c>
      <c r="Q459">
        <f>COUNTIF($I$2:$I$1128,D459)</f>
        <v>1</v>
      </c>
      <c r="R459" t="str">
        <f>IF(I459="","",COUNTIF($D$2:$D$1128,I459))</f>
        <v/>
      </c>
      <c r="S459" t="str">
        <f t="shared" si="15"/>
        <v/>
      </c>
      <c r="T459">
        <f>IF(ISNUMBER(SEARCH("DOBLE GRADO",B459)),COUNTIF($I$2:$I$1128,D459),"")</f>
        <v>1</v>
      </c>
    </row>
    <row r="460" spans="1:20">
      <c r="A460">
        <v>2097</v>
      </c>
      <c r="B460" t="s">
        <v>88</v>
      </c>
      <c r="C460">
        <v>4</v>
      </c>
      <c r="D460">
        <v>2097042</v>
      </c>
      <c r="E460" t="s">
        <v>82</v>
      </c>
      <c r="K460">
        <v>8</v>
      </c>
      <c r="L460">
        <v>2</v>
      </c>
      <c r="M460">
        <v>6</v>
      </c>
      <c r="N460">
        <f>COUNTIF($I$2:$I$1128,I460)</f>
        <v>0</v>
      </c>
      <c r="O460">
        <f>COUNTIF($D$2:$D$1128,D460)</f>
        <v>1</v>
      </c>
      <c r="P460" t="str">
        <f t="shared" si="14"/>
        <v>OK</v>
      </c>
      <c r="Q460">
        <f>COUNTIF($I$2:$I$1128,D460)</f>
        <v>1</v>
      </c>
      <c r="R460" t="str">
        <f>IF(I460="","",COUNTIF($D$2:$D$1128,I460))</f>
        <v/>
      </c>
      <c r="S460" t="str">
        <f t="shared" si="15"/>
        <v/>
      </c>
      <c r="T460">
        <f>IF(ISNUMBER(SEARCH("DOBLE GRADO",B460)),COUNTIF($I$2:$I$1128,D460),"")</f>
        <v>1</v>
      </c>
    </row>
    <row r="461" spans="1:20">
      <c r="A461">
        <v>2097</v>
      </c>
      <c r="B461" t="s">
        <v>88</v>
      </c>
      <c r="C461">
        <v>4</v>
      </c>
      <c r="D461">
        <v>2097043</v>
      </c>
      <c r="E461" t="s">
        <v>138</v>
      </c>
      <c r="K461">
        <v>7</v>
      </c>
      <c r="L461">
        <v>0</v>
      </c>
      <c r="M461">
        <v>7</v>
      </c>
      <c r="N461">
        <f>COUNTIF($I$2:$I$1128,I461)</f>
        <v>0</v>
      </c>
      <c r="O461">
        <f>COUNTIF($D$2:$D$1128,D461)</f>
        <v>1</v>
      </c>
      <c r="P461" t="str">
        <f t="shared" si="14"/>
        <v>OK</v>
      </c>
      <c r="Q461">
        <f>COUNTIF($I$2:$I$1128,D461)</f>
        <v>0</v>
      </c>
      <c r="R461" t="str">
        <f>IF(I461="","",COUNTIF($D$2:$D$1128,I461))</f>
        <v/>
      </c>
      <c r="S461" t="str">
        <f t="shared" si="15"/>
        <v/>
      </c>
      <c r="T461">
        <f>IF(ISNUMBER(SEARCH("DOBLE GRADO",B461)),COUNTIF($I$2:$I$1128,D461),"")</f>
        <v>0</v>
      </c>
    </row>
    <row r="462" spans="1:20">
      <c r="A462">
        <v>2097</v>
      </c>
      <c r="B462" t="s">
        <v>88</v>
      </c>
      <c r="C462">
        <v>4</v>
      </c>
      <c r="D462">
        <v>2097044</v>
      </c>
      <c r="E462" t="s">
        <v>97</v>
      </c>
      <c r="K462">
        <v>15</v>
      </c>
      <c r="L462">
        <v>3</v>
      </c>
      <c r="M462">
        <v>12</v>
      </c>
      <c r="N462">
        <f>COUNTIF($I$2:$I$1128,I462)</f>
        <v>0</v>
      </c>
      <c r="O462">
        <f>COUNTIF($D$2:$D$1128,D462)</f>
        <v>1</v>
      </c>
      <c r="P462" t="str">
        <f t="shared" si="14"/>
        <v>OK</v>
      </c>
      <c r="Q462">
        <f>COUNTIF($I$2:$I$1128,D462)</f>
        <v>1</v>
      </c>
      <c r="R462" t="str">
        <f>IF(I462="","",COUNTIF($D$2:$D$1128,I462))</f>
        <v/>
      </c>
      <c r="S462" t="str">
        <f t="shared" si="15"/>
        <v/>
      </c>
      <c r="T462">
        <f>IF(ISNUMBER(SEARCH("DOBLE GRADO",B462)),COUNTIF($I$2:$I$1128,D462),"")</f>
        <v>1</v>
      </c>
    </row>
    <row r="463" spans="1:20">
      <c r="A463">
        <v>2097</v>
      </c>
      <c r="B463" t="s">
        <v>88</v>
      </c>
      <c r="C463">
        <v>4</v>
      </c>
      <c r="D463">
        <v>2097045</v>
      </c>
      <c r="E463" t="s">
        <v>98</v>
      </c>
      <c r="K463">
        <v>18</v>
      </c>
      <c r="L463">
        <v>3</v>
      </c>
      <c r="M463">
        <v>15</v>
      </c>
      <c r="N463">
        <f>COUNTIF($I$2:$I$1128,I463)</f>
        <v>0</v>
      </c>
      <c r="O463">
        <f>COUNTIF($D$2:$D$1128,D463)</f>
        <v>1</v>
      </c>
      <c r="P463" t="str">
        <f t="shared" si="14"/>
        <v>OK</v>
      </c>
      <c r="Q463">
        <f>COUNTIF($I$2:$I$1128,D463)</f>
        <v>1</v>
      </c>
      <c r="R463" t="str">
        <f>IF(I463="","",COUNTIF($D$2:$D$1128,I463))</f>
        <v/>
      </c>
      <c r="S463" t="str">
        <f t="shared" si="15"/>
        <v/>
      </c>
      <c r="T463">
        <f>IF(ISNUMBER(SEARCH("DOBLE GRADO",B463)),COUNTIF($I$2:$I$1128,D463),"")</f>
        <v>1</v>
      </c>
    </row>
    <row r="464" spans="1:20">
      <c r="A464">
        <v>2097</v>
      </c>
      <c r="B464" t="s">
        <v>88</v>
      </c>
      <c r="C464">
        <v>4</v>
      </c>
      <c r="D464">
        <v>2097046</v>
      </c>
      <c r="E464" t="s">
        <v>139</v>
      </c>
      <c r="K464">
        <v>10</v>
      </c>
      <c r="L464">
        <v>2</v>
      </c>
      <c r="M464">
        <v>8</v>
      </c>
      <c r="N464">
        <f>COUNTIF($I$2:$I$1128,I464)</f>
        <v>0</v>
      </c>
      <c r="O464">
        <f>COUNTIF($D$2:$D$1128,D464)</f>
        <v>1</v>
      </c>
      <c r="P464" t="str">
        <f t="shared" si="14"/>
        <v>OK</v>
      </c>
      <c r="Q464">
        <f>COUNTIF($I$2:$I$1128,D464)</f>
        <v>0</v>
      </c>
      <c r="R464" t="str">
        <f>IF(I464="","",COUNTIF($D$2:$D$1128,I464))</f>
        <v/>
      </c>
      <c r="S464" t="str">
        <f t="shared" si="15"/>
        <v/>
      </c>
      <c r="T464">
        <f>IF(ISNUMBER(SEARCH("DOBLE GRADO",B464)),COUNTIF($I$2:$I$1128,D464),"")</f>
        <v>0</v>
      </c>
    </row>
    <row r="465" spans="1:20">
      <c r="A465">
        <v>2097</v>
      </c>
      <c r="B465" t="s">
        <v>88</v>
      </c>
      <c r="C465">
        <v>4</v>
      </c>
      <c r="D465">
        <v>2097047</v>
      </c>
      <c r="E465" t="s">
        <v>140</v>
      </c>
      <c r="K465">
        <v>9</v>
      </c>
      <c r="L465">
        <v>3</v>
      </c>
      <c r="M465">
        <v>6</v>
      </c>
      <c r="N465">
        <f>COUNTIF($I$2:$I$1128,I465)</f>
        <v>0</v>
      </c>
      <c r="O465">
        <f>COUNTIF($D$2:$D$1128,D465)</f>
        <v>1</v>
      </c>
      <c r="P465" t="str">
        <f t="shared" si="14"/>
        <v>OK</v>
      </c>
      <c r="Q465">
        <f>COUNTIF($I$2:$I$1128,D465)</f>
        <v>0</v>
      </c>
      <c r="R465" t="str">
        <f>IF(I465="","",COUNTIF($D$2:$D$1128,I465))</f>
        <v/>
      </c>
      <c r="S465" t="str">
        <f t="shared" si="15"/>
        <v/>
      </c>
      <c r="T465">
        <f>IF(ISNUMBER(SEARCH("DOBLE GRADO",B465)),COUNTIF($I$2:$I$1128,D465),"")</f>
        <v>0</v>
      </c>
    </row>
    <row r="466" spans="1:20">
      <c r="A466">
        <v>2097</v>
      </c>
      <c r="B466" t="s">
        <v>88</v>
      </c>
      <c r="C466">
        <v>4</v>
      </c>
      <c r="D466">
        <v>2097048</v>
      </c>
      <c r="E466" t="s">
        <v>100</v>
      </c>
      <c r="K466">
        <v>10</v>
      </c>
      <c r="L466">
        <v>2</v>
      </c>
      <c r="M466">
        <v>8</v>
      </c>
      <c r="N466">
        <f>COUNTIF($I$2:$I$1128,I466)</f>
        <v>0</v>
      </c>
      <c r="O466">
        <f>COUNTIF($D$2:$D$1128,D466)</f>
        <v>1</v>
      </c>
      <c r="P466" t="str">
        <f t="shared" si="14"/>
        <v>OK</v>
      </c>
      <c r="Q466">
        <f>COUNTIF($I$2:$I$1128,D466)</f>
        <v>1</v>
      </c>
      <c r="R466" t="str">
        <f>IF(I466="","",COUNTIF($D$2:$D$1128,I466))</f>
        <v/>
      </c>
      <c r="S466" t="str">
        <f t="shared" si="15"/>
        <v/>
      </c>
      <c r="T466">
        <f>IF(ISNUMBER(SEARCH("DOBLE GRADO",B466)),COUNTIF($I$2:$I$1128,D466),"")</f>
        <v>1</v>
      </c>
    </row>
    <row r="467" spans="1:20">
      <c r="A467">
        <v>2097</v>
      </c>
      <c r="B467" t="s">
        <v>88</v>
      </c>
      <c r="C467">
        <v>4</v>
      </c>
      <c r="D467">
        <v>2097049</v>
      </c>
      <c r="E467" t="s">
        <v>101</v>
      </c>
      <c r="K467">
        <v>12</v>
      </c>
      <c r="L467">
        <v>3</v>
      </c>
      <c r="M467">
        <v>9</v>
      </c>
      <c r="N467">
        <f>COUNTIF($I$2:$I$1128,I467)</f>
        <v>0</v>
      </c>
      <c r="O467">
        <f>COUNTIF($D$2:$D$1128,D467)</f>
        <v>1</v>
      </c>
      <c r="P467" t="str">
        <f t="shared" si="14"/>
        <v>OK</v>
      </c>
      <c r="Q467">
        <f>COUNTIF($I$2:$I$1128,D467)</f>
        <v>1</v>
      </c>
      <c r="R467" t="str">
        <f>IF(I467="","",COUNTIF($D$2:$D$1128,I467))</f>
        <v/>
      </c>
      <c r="S467" t="str">
        <f t="shared" si="15"/>
        <v/>
      </c>
      <c r="T467">
        <f>IF(ISNUMBER(SEARCH("DOBLE GRADO",B467)),COUNTIF($I$2:$I$1128,D467),"")</f>
        <v>1</v>
      </c>
    </row>
    <row r="468" spans="1:20">
      <c r="A468">
        <v>2097</v>
      </c>
      <c r="B468" t="s">
        <v>88</v>
      </c>
      <c r="C468">
        <v>4</v>
      </c>
      <c r="D468">
        <v>2097050</v>
      </c>
      <c r="E468" t="s">
        <v>102</v>
      </c>
      <c r="K468">
        <v>14</v>
      </c>
      <c r="L468">
        <v>4</v>
      </c>
      <c r="M468">
        <v>10</v>
      </c>
      <c r="N468">
        <f>COUNTIF($I$2:$I$1128,I468)</f>
        <v>0</v>
      </c>
      <c r="O468">
        <f>COUNTIF($D$2:$D$1128,D468)</f>
        <v>1</v>
      </c>
      <c r="P468" t="str">
        <f t="shared" si="14"/>
        <v>OK</v>
      </c>
      <c r="Q468">
        <f>COUNTIF($I$2:$I$1128,D468)</f>
        <v>1</v>
      </c>
      <c r="R468" t="str">
        <f>IF(I468="","",COUNTIF($D$2:$D$1128,I468))</f>
        <v/>
      </c>
      <c r="S468" t="str">
        <f t="shared" si="15"/>
        <v/>
      </c>
      <c r="T468">
        <f>IF(ISNUMBER(SEARCH("DOBLE GRADO",B468)),COUNTIF($I$2:$I$1128,D468),"")</f>
        <v>1</v>
      </c>
    </row>
    <row r="469" spans="1:20">
      <c r="A469">
        <v>2097</v>
      </c>
      <c r="B469" t="s">
        <v>88</v>
      </c>
      <c r="C469">
        <v>4</v>
      </c>
      <c r="D469">
        <v>2097051</v>
      </c>
      <c r="E469" t="s">
        <v>103</v>
      </c>
      <c r="K469">
        <v>13</v>
      </c>
      <c r="L469">
        <v>2</v>
      </c>
      <c r="M469">
        <v>11</v>
      </c>
      <c r="N469">
        <f>COUNTIF($I$2:$I$1128,I469)</f>
        <v>0</v>
      </c>
      <c r="O469">
        <f>COUNTIF($D$2:$D$1128,D469)</f>
        <v>1</v>
      </c>
      <c r="P469" t="str">
        <f t="shared" si="14"/>
        <v>OK</v>
      </c>
      <c r="Q469">
        <f>COUNTIF($I$2:$I$1128,D469)</f>
        <v>1</v>
      </c>
      <c r="R469" t="str">
        <f>IF(I469="","",COUNTIF($D$2:$D$1128,I469))</f>
        <v/>
      </c>
      <c r="S469" t="str">
        <f t="shared" si="15"/>
        <v/>
      </c>
      <c r="T469">
        <f>IF(ISNUMBER(SEARCH("DOBLE GRADO",B469)),COUNTIF($I$2:$I$1128,D469),"")</f>
        <v>1</v>
      </c>
    </row>
    <row r="470" spans="1:20">
      <c r="A470">
        <v>2097</v>
      </c>
      <c r="B470" t="s">
        <v>88</v>
      </c>
      <c r="C470">
        <v>5</v>
      </c>
      <c r="D470">
        <v>2097052</v>
      </c>
      <c r="E470" t="s">
        <v>159</v>
      </c>
      <c r="K470">
        <v>5</v>
      </c>
      <c r="L470">
        <v>2</v>
      </c>
      <c r="M470">
        <v>3</v>
      </c>
      <c r="N470">
        <f>COUNTIF($I$2:$I$1128,I470)</f>
        <v>0</v>
      </c>
      <c r="O470">
        <f>COUNTIF($D$2:$D$1128,D470)</f>
        <v>1</v>
      </c>
      <c r="P470" t="str">
        <f t="shared" si="14"/>
        <v>OK</v>
      </c>
      <c r="Q470">
        <f>COUNTIF($I$2:$I$1128,D470)</f>
        <v>0</v>
      </c>
      <c r="R470" t="str">
        <f>IF(I470="","",COUNTIF($D$2:$D$1128,I470))</f>
        <v/>
      </c>
      <c r="S470" t="str">
        <f t="shared" si="15"/>
        <v/>
      </c>
      <c r="T470">
        <f>IF(ISNUMBER(SEARCH("DOBLE GRADO",B470)),COUNTIF($I$2:$I$1128,D470),"")</f>
        <v>0</v>
      </c>
    </row>
    <row r="471" spans="1:20">
      <c r="A471">
        <v>2097</v>
      </c>
      <c r="B471" t="s">
        <v>88</v>
      </c>
      <c r="C471">
        <v>5</v>
      </c>
      <c r="D471">
        <v>2097053</v>
      </c>
      <c r="E471" t="s">
        <v>141</v>
      </c>
      <c r="K471">
        <v>7</v>
      </c>
      <c r="L471">
        <v>2</v>
      </c>
      <c r="M471">
        <v>5</v>
      </c>
      <c r="N471">
        <f>COUNTIF($I$2:$I$1128,I471)</f>
        <v>0</v>
      </c>
      <c r="O471">
        <f>COUNTIF($D$2:$D$1128,D471)</f>
        <v>1</v>
      </c>
      <c r="P471" t="str">
        <f t="shared" si="14"/>
        <v>OK</v>
      </c>
      <c r="Q471">
        <f>COUNTIF($I$2:$I$1128,D471)</f>
        <v>0</v>
      </c>
      <c r="R471" t="str">
        <f>IF(I471="","",COUNTIF($D$2:$D$1128,I471))</f>
        <v/>
      </c>
      <c r="S471" t="str">
        <f t="shared" si="15"/>
        <v/>
      </c>
      <c r="T471">
        <f>IF(ISNUMBER(SEARCH("DOBLE GRADO",B471)),COUNTIF($I$2:$I$1128,D471),"")</f>
        <v>0</v>
      </c>
    </row>
    <row r="472" spans="1:20">
      <c r="A472">
        <v>2097</v>
      </c>
      <c r="B472" t="s">
        <v>88</v>
      </c>
      <c r="C472">
        <v>5</v>
      </c>
      <c r="D472">
        <v>2097054</v>
      </c>
      <c r="E472" t="s">
        <v>160</v>
      </c>
      <c r="K472">
        <v>3</v>
      </c>
      <c r="L472">
        <v>0</v>
      </c>
      <c r="M472">
        <v>3</v>
      </c>
      <c r="N472">
        <f>COUNTIF($I$2:$I$1128,I472)</f>
        <v>0</v>
      </c>
      <c r="O472">
        <f>COUNTIF($D$2:$D$1128,D472)</f>
        <v>1</v>
      </c>
      <c r="P472" t="str">
        <f t="shared" si="14"/>
        <v>OK</v>
      </c>
      <c r="Q472">
        <f>COUNTIF($I$2:$I$1128,D472)</f>
        <v>0</v>
      </c>
      <c r="R472" t="str">
        <f>IF(I472="","",COUNTIF($D$2:$D$1128,I472))</f>
        <v/>
      </c>
      <c r="S472" t="str">
        <f t="shared" si="15"/>
        <v/>
      </c>
      <c r="T472">
        <f>IF(ISNUMBER(SEARCH("DOBLE GRADO",B472)),COUNTIF($I$2:$I$1128,D472),"")</f>
        <v>0</v>
      </c>
    </row>
    <row r="473" spans="1:20">
      <c r="A473">
        <v>2097</v>
      </c>
      <c r="B473" t="s">
        <v>88</v>
      </c>
      <c r="C473">
        <v>5</v>
      </c>
      <c r="D473">
        <v>2097055</v>
      </c>
      <c r="E473" t="s">
        <v>71</v>
      </c>
      <c r="K473">
        <v>7</v>
      </c>
      <c r="L473">
        <v>1</v>
      </c>
      <c r="M473">
        <v>6</v>
      </c>
      <c r="N473">
        <f>COUNTIF($I$2:$I$1128,I473)</f>
        <v>0</v>
      </c>
      <c r="O473">
        <f>COUNTIF($D$2:$D$1128,D473)</f>
        <v>1</v>
      </c>
      <c r="P473" t="str">
        <f t="shared" si="14"/>
        <v>OK</v>
      </c>
      <c r="Q473">
        <f>COUNTIF($I$2:$I$1128,D473)</f>
        <v>1</v>
      </c>
      <c r="R473" t="str">
        <f>IF(I473="","",COUNTIF($D$2:$D$1128,I473))</f>
        <v/>
      </c>
      <c r="S473" t="str">
        <f t="shared" si="15"/>
        <v/>
      </c>
      <c r="T473">
        <f>IF(ISNUMBER(SEARCH("DOBLE GRADO",B473)),COUNTIF($I$2:$I$1128,D473),"")</f>
        <v>1</v>
      </c>
    </row>
    <row r="474" spans="1:20">
      <c r="A474">
        <v>2097</v>
      </c>
      <c r="B474" t="s">
        <v>88</v>
      </c>
      <c r="C474">
        <v>5</v>
      </c>
      <c r="D474">
        <v>2097056</v>
      </c>
      <c r="E474" t="s">
        <v>43</v>
      </c>
      <c r="K474">
        <v>7</v>
      </c>
      <c r="L474">
        <v>1</v>
      </c>
      <c r="M474">
        <v>6</v>
      </c>
      <c r="N474">
        <f>COUNTIF($I$2:$I$1128,I474)</f>
        <v>0</v>
      </c>
      <c r="O474">
        <f>COUNTIF($D$2:$D$1128,D474)</f>
        <v>1</v>
      </c>
      <c r="P474" t="str">
        <f t="shared" si="14"/>
        <v>OK</v>
      </c>
      <c r="Q474">
        <f>COUNTIF($I$2:$I$1128,D474)</f>
        <v>0</v>
      </c>
      <c r="R474" t="str">
        <f>IF(I474="","",COUNTIF($D$2:$D$1128,I474))</f>
        <v/>
      </c>
      <c r="S474" t="str">
        <f t="shared" si="15"/>
        <v/>
      </c>
      <c r="T474">
        <f>IF(ISNUMBER(SEARCH("DOBLE GRADO",B474)),COUNTIF($I$2:$I$1128,D474),"")</f>
        <v>0</v>
      </c>
    </row>
    <row r="475" spans="1:20">
      <c r="A475">
        <v>2097</v>
      </c>
      <c r="B475" t="s">
        <v>88</v>
      </c>
      <c r="C475">
        <v>5</v>
      </c>
      <c r="D475">
        <v>2097057</v>
      </c>
      <c r="E475" t="s">
        <v>45</v>
      </c>
      <c r="K475">
        <v>7</v>
      </c>
      <c r="L475">
        <v>2</v>
      </c>
      <c r="M475">
        <v>5</v>
      </c>
      <c r="N475">
        <f>COUNTIF($I$2:$I$1128,I475)</f>
        <v>0</v>
      </c>
      <c r="O475">
        <f>COUNTIF($D$2:$D$1128,D475)</f>
        <v>1</v>
      </c>
      <c r="P475" t="str">
        <f t="shared" si="14"/>
        <v>OK</v>
      </c>
      <c r="Q475">
        <f>COUNTIF($I$2:$I$1128,D475)</f>
        <v>0</v>
      </c>
      <c r="R475" t="str">
        <f>IF(I475="","",COUNTIF($D$2:$D$1128,I475))</f>
        <v/>
      </c>
      <c r="S475" t="str">
        <f t="shared" si="15"/>
        <v/>
      </c>
      <c r="T475">
        <f>IF(ISNUMBER(SEARCH("DOBLE GRADO",B475)),COUNTIF($I$2:$I$1128,D475),"")</f>
        <v>0</v>
      </c>
    </row>
    <row r="476" spans="1:20">
      <c r="A476">
        <v>2097</v>
      </c>
      <c r="B476" t="s">
        <v>88</v>
      </c>
      <c r="C476">
        <v>5</v>
      </c>
      <c r="D476">
        <v>2097058</v>
      </c>
      <c r="E476" t="s">
        <v>142</v>
      </c>
      <c r="K476">
        <v>18</v>
      </c>
      <c r="L476">
        <v>2</v>
      </c>
      <c r="M476">
        <v>16</v>
      </c>
      <c r="N476">
        <f>COUNTIF($I$2:$I$1128,I476)</f>
        <v>0</v>
      </c>
      <c r="O476">
        <f>COUNTIF($D$2:$D$1128,D476)</f>
        <v>1</v>
      </c>
      <c r="P476" t="str">
        <f t="shared" si="14"/>
        <v>OK</v>
      </c>
      <c r="Q476">
        <f>COUNTIF($I$2:$I$1128,D476)</f>
        <v>0</v>
      </c>
      <c r="R476" t="str">
        <f>IF(I476="","",COUNTIF($D$2:$D$1128,I476))</f>
        <v/>
      </c>
      <c r="S476" t="str">
        <f t="shared" si="15"/>
        <v/>
      </c>
      <c r="T476">
        <f>IF(ISNUMBER(SEARCH("DOBLE GRADO",B476)),COUNTIF($I$2:$I$1128,D476),"")</f>
        <v>0</v>
      </c>
    </row>
    <row r="477" spans="1:20">
      <c r="A477">
        <v>2097</v>
      </c>
      <c r="B477" t="s">
        <v>88</v>
      </c>
      <c r="C477">
        <v>5</v>
      </c>
      <c r="D477">
        <v>2097059</v>
      </c>
      <c r="E477" t="s">
        <v>143</v>
      </c>
      <c r="K477">
        <v>17</v>
      </c>
      <c r="L477">
        <v>2</v>
      </c>
      <c r="M477">
        <v>15</v>
      </c>
      <c r="N477">
        <f>COUNTIF($I$2:$I$1128,I477)</f>
        <v>0</v>
      </c>
      <c r="O477">
        <f>COUNTIF($D$2:$D$1128,D477)</f>
        <v>1</v>
      </c>
      <c r="P477" t="str">
        <f t="shared" si="14"/>
        <v>OK</v>
      </c>
      <c r="Q477">
        <f>COUNTIF($I$2:$I$1128,D477)</f>
        <v>0</v>
      </c>
      <c r="R477" t="str">
        <f>IF(I477="","",COUNTIF($D$2:$D$1128,I477))</f>
        <v/>
      </c>
      <c r="S477" t="str">
        <f t="shared" si="15"/>
        <v/>
      </c>
      <c r="T477">
        <f>IF(ISNUMBER(SEARCH("DOBLE GRADO",B477)),COUNTIF($I$2:$I$1128,D477),"")</f>
        <v>0</v>
      </c>
    </row>
    <row r="478" spans="1:20">
      <c r="A478">
        <v>2113</v>
      </c>
      <c r="B478" t="s">
        <v>51</v>
      </c>
      <c r="C478">
        <v>1</v>
      </c>
      <c r="D478">
        <v>2113001</v>
      </c>
      <c r="E478" t="s">
        <v>50</v>
      </c>
      <c r="K478">
        <v>9</v>
      </c>
      <c r="L478">
        <v>1</v>
      </c>
      <c r="M478">
        <v>8</v>
      </c>
      <c r="N478">
        <f>COUNTIF($I$2:$I$1128,I478)</f>
        <v>0</v>
      </c>
      <c r="O478">
        <f>COUNTIF($D$2:$D$1128,D478)</f>
        <v>1</v>
      </c>
      <c r="P478" t="str">
        <f t="shared" si="14"/>
        <v>OK</v>
      </c>
      <c r="Q478">
        <f>COUNTIF($I$2:$I$1128,D478)</f>
        <v>1</v>
      </c>
      <c r="R478" t="str">
        <f>IF(I478="","",COUNTIF($D$2:$D$1128,I478))</f>
        <v/>
      </c>
      <c r="S478" t="str">
        <f t="shared" si="15"/>
        <v/>
      </c>
      <c r="T478">
        <f>IF(ISNUMBER(SEARCH("DOBLE GRADO",B478)),COUNTIF($I$2:$I$1128,D478),"")</f>
        <v>1</v>
      </c>
    </row>
    <row r="479" spans="1:20">
      <c r="A479">
        <v>2113</v>
      </c>
      <c r="B479" t="s">
        <v>51</v>
      </c>
      <c r="C479">
        <v>1</v>
      </c>
      <c r="D479">
        <v>2113002</v>
      </c>
      <c r="E479" t="s">
        <v>87</v>
      </c>
      <c r="K479">
        <v>10</v>
      </c>
      <c r="L479">
        <v>1</v>
      </c>
      <c r="M479">
        <v>9</v>
      </c>
      <c r="N479">
        <f>COUNTIF($I$2:$I$1128,I479)</f>
        <v>0</v>
      </c>
      <c r="O479">
        <f>COUNTIF($D$2:$D$1128,D479)</f>
        <v>1</v>
      </c>
      <c r="P479" t="str">
        <f t="shared" si="14"/>
        <v>OK</v>
      </c>
      <c r="Q479">
        <f>COUNTIF($I$2:$I$1128,D479)</f>
        <v>1</v>
      </c>
      <c r="R479" t="str">
        <f>IF(I479="","",COUNTIF($D$2:$D$1128,I479))</f>
        <v/>
      </c>
      <c r="S479" t="str">
        <f t="shared" si="15"/>
        <v/>
      </c>
      <c r="T479">
        <f>IF(ISNUMBER(SEARCH("DOBLE GRADO",B479)),COUNTIF($I$2:$I$1128,D479),"")</f>
        <v>1</v>
      </c>
    </row>
    <row r="480" spans="1:20">
      <c r="A480">
        <v>2113</v>
      </c>
      <c r="B480" t="s">
        <v>51</v>
      </c>
      <c r="C480">
        <v>1</v>
      </c>
      <c r="D480">
        <v>2113003</v>
      </c>
      <c r="E480" t="s">
        <v>52</v>
      </c>
      <c r="K480">
        <v>11</v>
      </c>
      <c r="L480">
        <v>2</v>
      </c>
      <c r="M480">
        <v>9</v>
      </c>
      <c r="N480">
        <f>COUNTIF($I$2:$I$1128,I480)</f>
        <v>0</v>
      </c>
      <c r="O480">
        <f>COUNTIF($D$2:$D$1128,D480)</f>
        <v>1</v>
      </c>
      <c r="P480" t="str">
        <f t="shared" si="14"/>
        <v>OK</v>
      </c>
      <c r="Q480">
        <f>COUNTIF($I$2:$I$1128,D480)</f>
        <v>1</v>
      </c>
      <c r="R480" t="str">
        <f>IF(I480="","",COUNTIF($D$2:$D$1128,I480))</f>
        <v/>
      </c>
      <c r="S480" t="str">
        <f t="shared" si="15"/>
        <v/>
      </c>
      <c r="T480">
        <f>IF(ISNUMBER(SEARCH("DOBLE GRADO",B480)),COUNTIF($I$2:$I$1128,D480),"")</f>
        <v>1</v>
      </c>
    </row>
    <row r="481" spans="1:20">
      <c r="A481">
        <v>2113</v>
      </c>
      <c r="B481" t="s">
        <v>51</v>
      </c>
      <c r="C481">
        <v>1</v>
      </c>
      <c r="D481">
        <v>2113004</v>
      </c>
      <c r="E481" t="s">
        <v>53</v>
      </c>
      <c r="K481">
        <v>10</v>
      </c>
      <c r="L481">
        <v>2</v>
      </c>
      <c r="M481">
        <v>8</v>
      </c>
      <c r="N481">
        <f>COUNTIF($I$2:$I$1128,I481)</f>
        <v>0</v>
      </c>
      <c r="O481">
        <f>COUNTIF($D$2:$D$1128,D481)</f>
        <v>1</v>
      </c>
      <c r="P481" t="str">
        <f t="shared" si="14"/>
        <v>OK</v>
      </c>
      <c r="Q481">
        <f>COUNTIF($I$2:$I$1128,D481)</f>
        <v>1</v>
      </c>
      <c r="R481" t="str">
        <f>IF(I481="","",COUNTIF($D$2:$D$1128,I481))</f>
        <v/>
      </c>
      <c r="S481" t="str">
        <f t="shared" si="15"/>
        <v/>
      </c>
      <c r="T481">
        <f>IF(ISNUMBER(SEARCH("DOBLE GRADO",B481)),COUNTIF($I$2:$I$1128,D481),"")</f>
        <v>1</v>
      </c>
    </row>
    <row r="482" spans="1:20">
      <c r="A482">
        <v>2113</v>
      </c>
      <c r="B482" t="s">
        <v>51</v>
      </c>
      <c r="C482">
        <v>1</v>
      </c>
      <c r="D482">
        <v>2113005</v>
      </c>
      <c r="E482" t="s">
        <v>89</v>
      </c>
      <c r="K482">
        <v>11</v>
      </c>
      <c r="L482">
        <v>1</v>
      </c>
      <c r="M482">
        <v>10</v>
      </c>
      <c r="N482">
        <f>COUNTIF($I$2:$I$1128,I482)</f>
        <v>0</v>
      </c>
      <c r="O482">
        <f>COUNTIF($D$2:$D$1128,D482)</f>
        <v>1</v>
      </c>
      <c r="P482" t="str">
        <f t="shared" si="14"/>
        <v>OK</v>
      </c>
      <c r="Q482">
        <f>COUNTIF($I$2:$I$1128,D482)</f>
        <v>1</v>
      </c>
      <c r="R482" t="str">
        <f>IF(I482="","",COUNTIF($D$2:$D$1128,I482))</f>
        <v/>
      </c>
      <c r="S482" t="str">
        <f t="shared" si="15"/>
        <v/>
      </c>
      <c r="T482">
        <f>IF(ISNUMBER(SEARCH("DOBLE GRADO",B482)),COUNTIF($I$2:$I$1128,D482),"")</f>
        <v>1</v>
      </c>
    </row>
    <row r="483" spans="1:20">
      <c r="A483">
        <v>2113</v>
      </c>
      <c r="B483" t="s">
        <v>51</v>
      </c>
      <c r="C483">
        <v>1</v>
      </c>
      <c r="D483">
        <v>2113006</v>
      </c>
      <c r="E483" t="s">
        <v>25</v>
      </c>
      <c r="K483">
        <v>14</v>
      </c>
      <c r="L483">
        <v>2</v>
      </c>
      <c r="M483">
        <v>12</v>
      </c>
      <c r="N483">
        <f>COUNTIF($I$2:$I$1128,I483)</f>
        <v>0</v>
      </c>
      <c r="O483">
        <f>COUNTIF($D$2:$D$1128,D483)</f>
        <v>1</v>
      </c>
      <c r="P483" t="str">
        <f t="shared" si="14"/>
        <v>OK</v>
      </c>
      <c r="Q483">
        <f>COUNTIF($I$2:$I$1128,D483)</f>
        <v>1</v>
      </c>
      <c r="R483" t="str">
        <f>IF(I483="","",COUNTIF($D$2:$D$1128,I483))</f>
        <v/>
      </c>
      <c r="S483" t="str">
        <f t="shared" si="15"/>
        <v/>
      </c>
      <c r="T483">
        <f>IF(ISNUMBER(SEARCH("DOBLE GRADO",B483)),COUNTIF($I$2:$I$1128,D483),"")</f>
        <v>1</v>
      </c>
    </row>
    <row r="484" spans="1:20">
      <c r="A484">
        <v>2113</v>
      </c>
      <c r="B484" t="s">
        <v>51</v>
      </c>
      <c r="C484">
        <v>1</v>
      </c>
      <c r="D484">
        <v>2113007</v>
      </c>
      <c r="E484" t="s">
        <v>61</v>
      </c>
      <c r="K484">
        <v>9</v>
      </c>
      <c r="L484">
        <v>1</v>
      </c>
      <c r="M484">
        <v>8</v>
      </c>
      <c r="N484">
        <f>COUNTIF($I$2:$I$1128,I484)</f>
        <v>0</v>
      </c>
      <c r="O484">
        <f>COUNTIF($D$2:$D$1128,D484)</f>
        <v>1</v>
      </c>
      <c r="P484" t="str">
        <f t="shared" si="14"/>
        <v>OK</v>
      </c>
      <c r="Q484">
        <f>COUNTIF($I$2:$I$1128,D484)</f>
        <v>1</v>
      </c>
      <c r="R484" t="str">
        <f>IF(I484="","",COUNTIF($D$2:$D$1128,I484))</f>
        <v/>
      </c>
      <c r="S484" t="str">
        <f t="shared" si="15"/>
        <v/>
      </c>
      <c r="T484">
        <f>IF(ISNUMBER(SEARCH("DOBLE GRADO",B484)),COUNTIF($I$2:$I$1128,D484),"")</f>
        <v>1</v>
      </c>
    </row>
    <row r="485" spans="1:20">
      <c r="A485">
        <v>2113</v>
      </c>
      <c r="B485" t="s">
        <v>51</v>
      </c>
      <c r="C485">
        <v>1</v>
      </c>
      <c r="D485">
        <v>2113008</v>
      </c>
      <c r="E485" t="s">
        <v>55</v>
      </c>
      <c r="K485">
        <v>15</v>
      </c>
      <c r="L485">
        <v>4</v>
      </c>
      <c r="M485">
        <v>11</v>
      </c>
      <c r="N485">
        <f>COUNTIF($I$2:$I$1128,I485)</f>
        <v>0</v>
      </c>
      <c r="O485">
        <f>COUNTIF($D$2:$D$1128,D485)</f>
        <v>1</v>
      </c>
      <c r="P485" t="str">
        <f t="shared" si="14"/>
        <v>OK</v>
      </c>
      <c r="Q485">
        <f>COUNTIF($I$2:$I$1128,D485)</f>
        <v>1</v>
      </c>
      <c r="R485" t="str">
        <f>IF(I485="","",COUNTIF($D$2:$D$1128,I485))</f>
        <v/>
      </c>
      <c r="S485" t="str">
        <f t="shared" si="15"/>
        <v/>
      </c>
      <c r="T485">
        <f>IF(ISNUMBER(SEARCH("DOBLE GRADO",B485)),COUNTIF($I$2:$I$1128,D485),"")</f>
        <v>1</v>
      </c>
    </row>
    <row r="486" spans="1:20">
      <c r="A486">
        <v>2113</v>
      </c>
      <c r="B486" t="s">
        <v>51</v>
      </c>
      <c r="C486">
        <v>1</v>
      </c>
      <c r="D486">
        <v>2113009</v>
      </c>
      <c r="E486" t="s">
        <v>54</v>
      </c>
      <c r="K486">
        <v>11</v>
      </c>
      <c r="L486">
        <v>3</v>
      </c>
      <c r="M486">
        <v>8</v>
      </c>
      <c r="N486">
        <f>COUNTIF($I$2:$I$1128,I486)</f>
        <v>0</v>
      </c>
      <c r="O486">
        <f>COUNTIF($D$2:$D$1128,D486)</f>
        <v>1</v>
      </c>
      <c r="P486" t="str">
        <f t="shared" ref="P486:P549" si="16">IF(I486=D486,1,"OK")</f>
        <v>OK</v>
      </c>
      <c r="Q486">
        <f>COUNTIF($I$2:$I$1128,D486)</f>
        <v>1</v>
      </c>
      <c r="R486" t="str">
        <f>IF(I486="","",COUNTIF($D$2:$D$1128,I486))</f>
        <v/>
      </c>
      <c r="S486" t="str">
        <f t="shared" ref="S486:S549" si="17">IF(G486="","",IF(ISNUMBER(SEARCH("DOBLE GRADO",G486)),"","1"))</f>
        <v/>
      </c>
      <c r="T486">
        <f>IF(ISNUMBER(SEARCH("DOBLE GRADO",B486)),COUNTIF($I$2:$I$1128,D486),"")</f>
        <v>1</v>
      </c>
    </row>
    <row r="487" spans="1:20">
      <c r="A487">
        <v>2113</v>
      </c>
      <c r="B487" t="s">
        <v>51</v>
      </c>
      <c r="C487">
        <v>1</v>
      </c>
      <c r="D487">
        <v>2113010</v>
      </c>
      <c r="E487" t="s">
        <v>57</v>
      </c>
      <c r="K487">
        <v>10</v>
      </c>
      <c r="L487">
        <v>2</v>
      </c>
      <c r="M487">
        <v>8</v>
      </c>
      <c r="N487">
        <f>COUNTIF($I$2:$I$1128,I487)</f>
        <v>0</v>
      </c>
      <c r="O487">
        <f>COUNTIF($D$2:$D$1128,D487)</f>
        <v>1</v>
      </c>
      <c r="P487" t="str">
        <f t="shared" si="16"/>
        <v>OK</v>
      </c>
      <c r="Q487">
        <f>COUNTIF($I$2:$I$1128,D487)</f>
        <v>1</v>
      </c>
      <c r="R487" t="str">
        <f>IF(I487="","",COUNTIF($D$2:$D$1128,I487))</f>
        <v/>
      </c>
      <c r="S487" t="str">
        <f t="shared" si="17"/>
        <v/>
      </c>
      <c r="T487">
        <f>IF(ISNUMBER(SEARCH("DOBLE GRADO",B487)),COUNTIF($I$2:$I$1128,D487),"")</f>
        <v>1</v>
      </c>
    </row>
    <row r="488" spans="1:20">
      <c r="A488">
        <v>2113</v>
      </c>
      <c r="B488" t="s">
        <v>51</v>
      </c>
      <c r="C488">
        <v>2</v>
      </c>
      <c r="D488">
        <v>2113011</v>
      </c>
      <c r="E488" t="s">
        <v>58</v>
      </c>
      <c r="K488">
        <v>11</v>
      </c>
      <c r="L488">
        <v>3</v>
      </c>
      <c r="M488">
        <v>8</v>
      </c>
      <c r="N488">
        <f>COUNTIF($I$2:$I$1128,I488)</f>
        <v>0</v>
      </c>
      <c r="O488">
        <f>COUNTIF($D$2:$D$1128,D488)</f>
        <v>1</v>
      </c>
      <c r="P488" t="str">
        <f t="shared" si="16"/>
        <v>OK</v>
      </c>
      <c r="Q488">
        <f>COUNTIF($I$2:$I$1128,D488)</f>
        <v>1</v>
      </c>
      <c r="R488" t="str">
        <f>IF(I488="","",COUNTIF($D$2:$D$1128,I488))</f>
        <v/>
      </c>
      <c r="S488" t="str">
        <f t="shared" si="17"/>
        <v/>
      </c>
      <c r="T488">
        <f>IF(ISNUMBER(SEARCH("DOBLE GRADO",B488)),COUNTIF($I$2:$I$1128,D488),"")</f>
        <v>1</v>
      </c>
    </row>
    <row r="489" spans="1:20">
      <c r="A489">
        <v>2113</v>
      </c>
      <c r="B489" t="s">
        <v>51</v>
      </c>
      <c r="C489">
        <v>2</v>
      </c>
      <c r="D489">
        <v>2113012</v>
      </c>
      <c r="E489" t="s">
        <v>59</v>
      </c>
      <c r="K489">
        <v>11</v>
      </c>
      <c r="L489">
        <v>2</v>
      </c>
      <c r="M489">
        <v>9</v>
      </c>
      <c r="N489">
        <f>COUNTIF($I$2:$I$1128,I489)</f>
        <v>0</v>
      </c>
      <c r="O489">
        <f>COUNTIF($D$2:$D$1128,D489)</f>
        <v>1</v>
      </c>
      <c r="P489" t="str">
        <f t="shared" si="16"/>
        <v>OK</v>
      </c>
      <c r="Q489">
        <f>COUNTIF($I$2:$I$1128,D489)</f>
        <v>1</v>
      </c>
      <c r="R489" t="str">
        <f>IF(I489="","",COUNTIF($D$2:$D$1128,I489))</f>
        <v/>
      </c>
      <c r="S489" t="str">
        <f t="shared" si="17"/>
        <v/>
      </c>
      <c r="T489">
        <f>IF(ISNUMBER(SEARCH("DOBLE GRADO",B489)),COUNTIF($I$2:$I$1128,D489),"")</f>
        <v>1</v>
      </c>
    </row>
    <row r="490" spans="1:20">
      <c r="A490">
        <v>2113</v>
      </c>
      <c r="B490" t="s">
        <v>51</v>
      </c>
      <c r="C490">
        <v>2</v>
      </c>
      <c r="D490">
        <v>2113013</v>
      </c>
      <c r="E490" t="s">
        <v>62</v>
      </c>
      <c r="K490">
        <v>12</v>
      </c>
      <c r="L490">
        <v>4</v>
      </c>
      <c r="M490">
        <v>8</v>
      </c>
      <c r="N490">
        <f>COUNTIF($I$2:$I$1128,I490)</f>
        <v>0</v>
      </c>
      <c r="O490">
        <f>COUNTIF($D$2:$D$1128,D490)</f>
        <v>1</v>
      </c>
      <c r="P490" t="str">
        <f t="shared" si="16"/>
        <v>OK</v>
      </c>
      <c r="Q490">
        <f>COUNTIF($I$2:$I$1128,D490)</f>
        <v>1</v>
      </c>
      <c r="R490" t="str">
        <f>IF(I490="","",COUNTIF($D$2:$D$1128,I490))</f>
        <v/>
      </c>
      <c r="S490" t="str">
        <f t="shared" si="17"/>
        <v/>
      </c>
      <c r="T490">
        <f>IF(ISNUMBER(SEARCH("DOBLE GRADO",B490)),COUNTIF($I$2:$I$1128,D490),"")</f>
        <v>1</v>
      </c>
    </row>
    <row r="491" spans="1:20">
      <c r="A491">
        <v>2113</v>
      </c>
      <c r="B491" t="s">
        <v>51</v>
      </c>
      <c r="C491">
        <v>2</v>
      </c>
      <c r="D491">
        <v>2113014</v>
      </c>
      <c r="E491" t="s">
        <v>94</v>
      </c>
      <c r="K491">
        <v>13</v>
      </c>
      <c r="L491">
        <v>4</v>
      </c>
      <c r="M491">
        <v>9</v>
      </c>
      <c r="N491">
        <f>COUNTIF($I$2:$I$1128,I491)</f>
        <v>0</v>
      </c>
      <c r="O491">
        <f>COUNTIF($D$2:$D$1128,D491)</f>
        <v>1</v>
      </c>
      <c r="P491" t="str">
        <f t="shared" si="16"/>
        <v>OK</v>
      </c>
      <c r="Q491">
        <f>COUNTIF($I$2:$I$1128,D491)</f>
        <v>1</v>
      </c>
      <c r="R491" t="str">
        <f>IF(I491="","",COUNTIF($D$2:$D$1128,I491))</f>
        <v/>
      </c>
      <c r="S491" t="str">
        <f t="shared" si="17"/>
        <v/>
      </c>
      <c r="T491">
        <f>IF(ISNUMBER(SEARCH("DOBLE GRADO",B491)),COUNTIF($I$2:$I$1128,D491),"")</f>
        <v>1</v>
      </c>
    </row>
    <row r="492" spans="1:20">
      <c r="A492">
        <v>2113</v>
      </c>
      <c r="B492" t="s">
        <v>51</v>
      </c>
      <c r="C492">
        <v>2</v>
      </c>
      <c r="D492">
        <v>2113015</v>
      </c>
      <c r="E492" t="s">
        <v>26</v>
      </c>
      <c r="K492">
        <v>5</v>
      </c>
      <c r="L492">
        <v>0</v>
      </c>
      <c r="M492">
        <v>5</v>
      </c>
      <c r="N492">
        <f>COUNTIF($I$2:$I$1128,I492)</f>
        <v>0</v>
      </c>
      <c r="O492">
        <f>COUNTIF($D$2:$D$1128,D492)</f>
        <v>1</v>
      </c>
      <c r="P492" t="str">
        <f t="shared" si="16"/>
        <v>OK</v>
      </c>
      <c r="Q492">
        <f>COUNTIF($I$2:$I$1128,D492)</f>
        <v>0</v>
      </c>
      <c r="R492" t="str">
        <f>IF(I492="","",COUNTIF($D$2:$D$1128,I492))</f>
        <v/>
      </c>
      <c r="S492" t="str">
        <f t="shared" si="17"/>
        <v/>
      </c>
      <c r="T492">
        <f>IF(ISNUMBER(SEARCH("DOBLE GRADO",B492)),COUNTIF($I$2:$I$1128,D492),"")</f>
        <v>0</v>
      </c>
    </row>
    <row r="493" spans="1:20">
      <c r="A493">
        <v>2113</v>
      </c>
      <c r="B493" t="s">
        <v>51</v>
      </c>
      <c r="C493">
        <v>2</v>
      </c>
      <c r="D493">
        <v>2113016</v>
      </c>
      <c r="E493" t="s">
        <v>60</v>
      </c>
      <c r="K493">
        <v>13</v>
      </c>
      <c r="L493">
        <v>4</v>
      </c>
      <c r="M493">
        <v>9</v>
      </c>
      <c r="N493">
        <f>COUNTIF($I$2:$I$1128,I493)</f>
        <v>0</v>
      </c>
      <c r="O493">
        <f>COUNTIF($D$2:$D$1128,D493)</f>
        <v>1</v>
      </c>
      <c r="P493" t="str">
        <f t="shared" si="16"/>
        <v>OK</v>
      </c>
      <c r="Q493">
        <f>COUNTIF($I$2:$I$1128,D493)</f>
        <v>1</v>
      </c>
      <c r="R493" t="str">
        <f>IF(I493="","",COUNTIF($D$2:$D$1128,I493))</f>
        <v/>
      </c>
      <c r="S493" t="str">
        <f t="shared" si="17"/>
        <v/>
      </c>
      <c r="T493">
        <f>IF(ISNUMBER(SEARCH("DOBLE GRADO",B493)),COUNTIF($I$2:$I$1128,D493),"")</f>
        <v>1</v>
      </c>
    </row>
    <row r="494" spans="1:20">
      <c r="A494">
        <v>2113</v>
      </c>
      <c r="B494" t="s">
        <v>51</v>
      </c>
      <c r="C494">
        <v>2</v>
      </c>
      <c r="D494">
        <v>2113017</v>
      </c>
      <c r="E494" t="s">
        <v>64</v>
      </c>
      <c r="K494">
        <v>11</v>
      </c>
      <c r="L494">
        <v>4</v>
      </c>
      <c r="M494">
        <v>7</v>
      </c>
      <c r="N494">
        <f>COUNTIF($I$2:$I$1128,I494)</f>
        <v>0</v>
      </c>
      <c r="O494">
        <f>COUNTIF($D$2:$D$1128,D494)</f>
        <v>1</v>
      </c>
      <c r="P494" t="str">
        <f t="shared" si="16"/>
        <v>OK</v>
      </c>
      <c r="Q494">
        <f>COUNTIF($I$2:$I$1128,D494)</f>
        <v>1</v>
      </c>
      <c r="R494" t="str">
        <f>IF(I494="","",COUNTIF($D$2:$D$1128,I494))</f>
        <v/>
      </c>
      <c r="S494" t="str">
        <f t="shared" si="17"/>
        <v/>
      </c>
      <c r="T494">
        <f>IF(ISNUMBER(SEARCH("DOBLE GRADO",B494)),COUNTIF($I$2:$I$1128,D494),"")</f>
        <v>1</v>
      </c>
    </row>
    <row r="495" spans="1:20">
      <c r="A495">
        <v>2113</v>
      </c>
      <c r="B495" t="s">
        <v>51</v>
      </c>
      <c r="C495">
        <v>2</v>
      </c>
      <c r="D495">
        <v>2113018</v>
      </c>
      <c r="E495" t="s">
        <v>66</v>
      </c>
      <c r="K495">
        <v>11</v>
      </c>
      <c r="L495">
        <v>2</v>
      </c>
      <c r="M495">
        <v>9</v>
      </c>
      <c r="N495">
        <f>COUNTIF($I$2:$I$1128,I495)</f>
        <v>0</v>
      </c>
      <c r="O495">
        <f>COUNTIF($D$2:$D$1128,D495)</f>
        <v>1</v>
      </c>
      <c r="P495" t="str">
        <f t="shared" si="16"/>
        <v>OK</v>
      </c>
      <c r="Q495">
        <f>COUNTIF($I$2:$I$1128,D495)</f>
        <v>1</v>
      </c>
      <c r="R495" t="str">
        <f>IF(I495="","",COUNTIF($D$2:$D$1128,I495))</f>
        <v/>
      </c>
      <c r="S495" t="str">
        <f t="shared" si="17"/>
        <v/>
      </c>
      <c r="T495">
        <f>IF(ISNUMBER(SEARCH("DOBLE GRADO",B495)),COUNTIF($I$2:$I$1128,D495),"")</f>
        <v>1</v>
      </c>
    </row>
    <row r="496" spans="1:20">
      <c r="A496">
        <v>2113</v>
      </c>
      <c r="B496" t="s">
        <v>51</v>
      </c>
      <c r="C496">
        <v>2</v>
      </c>
      <c r="D496">
        <v>2113019</v>
      </c>
      <c r="E496" t="s">
        <v>65</v>
      </c>
      <c r="K496">
        <v>12</v>
      </c>
      <c r="L496">
        <v>4</v>
      </c>
      <c r="M496">
        <v>8</v>
      </c>
      <c r="N496">
        <f>COUNTIF($I$2:$I$1128,I496)</f>
        <v>0</v>
      </c>
      <c r="O496">
        <f>COUNTIF($D$2:$D$1128,D496)</f>
        <v>1</v>
      </c>
      <c r="P496" t="str">
        <f t="shared" si="16"/>
        <v>OK</v>
      </c>
      <c r="Q496">
        <f>COUNTIF($I$2:$I$1128,D496)</f>
        <v>1</v>
      </c>
      <c r="R496" t="str">
        <f>IF(I496="","",COUNTIF($D$2:$D$1128,I496))</f>
        <v/>
      </c>
      <c r="S496" t="str">
        <f t="shared" si="17"/>
        <v/>
      </c>
      <c r="T496">
        <f>IF(ISNUMBER(SEARCH("DOBLE GRADO",B496)),COUNTIF($I$2:$I$1128,D496),"")</f>
        <v>1</v>
      </c>
    </row>
    <row r="497" spans="1:20">
      <c r="A497">
        <v>2113</v>
      </c>
      <c r="B497" t="s">
        <v>51</v>
      </c>
      <c r="C497">
        <v>2</v>
      </c>
      <c r="D497">
        <v>2113020</v>
      </c>
      <c r="E497" t="s">
        <v>32</v>
      </c>
      <c r="K497">
        <v>14</v>
      </c>
      <c r="L497">
        <v>2</v>
      </c>
      <c r="M497">
        <v>12</v>
      </c>
      <c r="N497">
        <f>COUNTIF($I$2:$I$1128,I497)</f>
        <v>0</v>
      </c>
      <c r="O497">
        <f>COUNTIF($D$2:$D$1128,D497)</f>
        <v>1</v>
      </c>
      <c r="P497" t="str">
        <f t="shared" si="16"/>
        <v>OK</v>
      </c>
      <c r="Q497">
        <f>COUNTIF($I$2:$I$1128,D497)</f>
        <v>1</v>
      </c>
      <c r="R497" t="str">
        <f>IF(I497="","",COUNTIF($D$2:$D$1128,I497))</f>
        <v/>
      </c>
      <c r="S497" t="str">
        <f t="shared" si="17"/>
        <v/>
      </c>
      <c r="T497">
        <f>IF(ISNUMBER(SEARCH("DOBLE GRADO",B497)),COUNTIF($I$2:$I$1128,D497),"")</f>
        <v>1</v>
      </c>
    </row>
    <row r="498" spans="1:20">
      <c r="A498">
        <v>2113</v>
      </c>
      <c r="B498" t="s">
        <v>51</v>
      </c>
      <c r="C498">
        <v>2</v>
      </c>
      <c r="D498">
        <v>2113021</v>
      </c>
      <c r="E498" t="s">
        <v>63</v>
      </c>
      <c r="K498">
        <v>10</v>
      </c>
      <c r="L498">
        <v>3</v>
      </c>
      <c r="M498">
        <v>7</v>
      </c>
      <c r="N498">
        <f>COUNTIF($I$2:$I$1128,I498)</f>
        <v>0</v>
      </c>
      <c r="O498">
        <f>COUNTIF($D$2:$D$1128,D498)</f>
        <v>1</v>
      </c>
      <c r="P498" t="str">
        <f t="shared" si="16"/>
        <v>OK</v>
      </c>
      <c r="Q498">
        <f>COUNTIF($I$2:$I$1128,D498)</f>
        <v>1</v>
      </c>
      <c r="R498" t="str">
        <f>IF(I498="","",COUNTIF($D$2:$D$1128,I498))</f>
        <v/>
      </c>
      <c r="S498" t="str">
        <f t="shared" si="17"/>
        <v/>
      </c>
      <c r="T498">
        <f>IF(ISNUMBER(SEARCH("DOBLE GRADO",B498)),COUNTIF($I$2:$I$1128,D498),"")</f>
        <v>1</v>
      </c>
    </row>
    <row r="499" spans="1:20">
      <c r="A499">
        <v>2113</v>
      </c>
      <c r="B499" t="s">
        <v>51</v>
      </c>
      <c r="C499">
        <v>2</v>
      </c>
      <c r="D499">
        <v>2113022</v>
      </c>
      <c r="E499" t="s">
        <v>96</v>
      </c>
      <c r="K499">
        <v>11</v>
      </c>
      <c r="L499">
        <v>4</v>
      </c>
      <c r="M499">
        <v>7</v>
      </c>
      <c r="N499">
        <f>COUNTIF($I$2:$I$1128,I499)</f>
        <v>0</v>
      </c>
      <c r="O499">
        <f>COUNTIF($D$2:$D$1128,D499)</f>
        <v>1</v>
      </c>
      <c r="P499" t="str">
        <f t="shared" si="16"/>
        <v>OK</v>
      </c>
      <c r="Q499">
        <f>COUNTIF($I$2:$I$1128,D499)</f>
        <v>1</v>
      </c>
      <c r="R499" t="str">
        <f>IF(I499="","",COUNTIF($D$2:$D$1128,I499))</f>
        <v/>
      </c>
      <c r="S499" t="str">
        <f t="shared" si="17"/>
        <v/>
      </c>
      <c r="T499">
        <f>IF(ISNUMBER(SEARCH("DOBLE GRADO",B499)),COUNTIF($I$2:$I$1128,D499),"")</f>
        <v>1</v>
      </c>
    </row>
    <row r="500" spans="1:20">
      <c r="A500">
        <v>2113</v>
      </c>
      <c r="B500" t="s">
        <v>51</v>
      </c>
      <c r="C500">
        <v>3</v>
      </c>
      <c r="D500">
        <v>2113023</v>
      </c>
      <c r="E500" t="s">
        <v>69</v>
      </c>
      <c r="K500">
        <v>13</v>
      </c>
      <c r="L500">
        <v>1</v>
      </c>
      <c r="M500">
        <v>12</v>
      </c>
      <c r="N500">
        <f>COUNTIF($I$2:$I$1128,I500)</f>
        <v>0</v>
      </c>
      <c r="O500">
        <f>COUNTIF($D$2:$D$1128,D500)</f>
        <v>1</v>
      </c>
      <c r="P500" t="str">
        <f t="shared" si="16"/>
        <v>OK</v>
      </c>
      <c r="Q500">
        <f>COUNTIF($I$2:$I$1128,D500)</f>
        <v>1</v>
      </c>
      <c r="R500" t="str">
        <f>IF(I500="","",COUNTIF($D$2:$D$1128,I500))</f>
        <v/>
      </c>
      <c r="S500" t="str">
        <f t="shared" si="17"/>
        <v/>
      </c>
      <c r="T500">
        <f>IF(ISNUMBER(SEARCH("DOBLE GRADO",B500)),COUNTIF($I$2:$I$1128,D500),"")</f>
        <v>1</v>
      </c>
    </row>
    <row r="501" spans="1:20">
      <c r="A501">
        <v>2113</v>
      </c>
      <c r="B501" t="s">
        <v>51</v>
      </c>
      <c r="C501">
        <v>3</v>
      </c>
      <c r="D501">
        <v>2113024</v>
      </c>
      <c r="E501" t="s">
        <v>72</v>
      </c>
      <c r="K501">
        <v>19</v>
      </c>
      <c r="L501">
        <v>1</v>
      </c>
      <c r="M501">
        <v>18</v>
      </c>
      <c r="N501">
        <f>COUNTIF($I$2:$I$1128,I501)</f>
        <v>0</v>
      </c>
      <c r="O501">
        <f>COUNTIF($D$2:$D$1128,D501)</f>
        <v>1</v>
      </c>
      <c r="P501" t="str">
        <f t="shared" si="16"/>
        <v>OK</v>
      </c>
      <c r="Q501">
        <f>COUNTIF($I$2:$I$1128,D501)</f>
        <v>1</v>
      </c>
      <c r="R501" t="str">
        <f>IF(I501="","",COUNTIF($D$2:$D$1128,I501))</f>
        <v/>
      </c>
      <c r="S501" t="str">
        <f t="shared" si="17"/>
        <v/>
      </c>
      <c r="T501">
        <f>IF(ISNUMBER(SEARCH("DOBLE GRADO",B501)),COUNTIF($I$2:$I$1128,D501),"")</f>
        <v>1</v>
      </c>
    </row>
    <row r="502" spans="1:20">
      <c r="A502">
        <v>2113</v>
      </c>
      <c r="B502" t="s">
        <v>51</v>
      </c>
      <c r="C502">
        <v>3</v>
      </c>
      <c r="D502">
        <v>2113025</v>
      </c>
      <c r="E502" t="s">
        <v>71</v>
      </c>
      <c r="K502">
        <v>13</v>
      </c>
      <c r="L502">
        <v>1</v>
      </c>
      <c r="M502">
        <v>12</v>
      </c>
      <c r="N502">
        <f>COUNTIF($I$2:$I$1128,I502)</f>
        <v>0</v>
      </c>
      <c r="O502">
        <f>COUNTIF($D$2:$D$1128,D502)</f>
        <v>1</v>
      </c>
      <c r="P502" t="str">
        <f t="shared" si="16"/>
        <v>OK</v>
      </c>
      <c r="Q502">
        <f>COUNTIF($I$2:$I$1128,D502)</f>
        <v>1</v>
      </c>
      <c r="R502" t="str">
        <f>IF(I502="","",COUNTIF($D$2:$D$1128,I502))</f>
        <v/>
      </c>
      <c r="S502" t="str">
        <f t="shared" si="17"/>
        <v/>
      </c>
      <c r="T502">
        <f>IF(ISNUMBER(SEARCH("DOBLE GRADO",B502)),COUNTIF($I$2:$I$1128,D502),"")</f>
        <v>1</v>
      </c>
    </row>
    <row r="503" spans="1:20">
      <c r="A503">
        <v>2113</v>
      </c>
      <c r="B503" t="s">
        <v>51</v>
      </c>
      <c r="C503">
        <v>3</v>
      </c>
      <c r="D503">
        <v>2113026</v>
      </c>
      <c r="E503" t="s">
        <v>70</v>
      </c>
      <c r="K503">
        <v>15</v>
      </c>
      <c r="L503">
        <v>1</v>
      </c>
      <c r="M503">
        <v>14</v>
      </c>
      <c r="N503">
        <f>COUNTIF($I$2:$I$1128,I503)</f>
        <v>0</v>
      </c>
      <c r="O503">
        <f>COUNTIF($D$2:$D$1128,D503)</f>
        <v>1</v>
      </c>
      <c r="P503" t="str">
        <f t="shared" si="16"/>
        <v>OK</v>
      </c>
      <c r="Q503">
        <f>COUNTIF($I$2:$I$1128,D503)</f>
        <v>1</v>
      </c>
      <c r="R503" t="str">
        <f>IF(I503="","",COUNTIF($D$2:$D$1128,I503))</f>
        <v/>
      </c>
      <c r="S503" t="str">
        <f t="shared" si="17"/>
        <v/>
      </c>
      <c r="T503">
        <f>IF(ISNUMBER(SEARCH("DOBLE GRADO",B503)),COUNTIF($I$2:$I$1128,D503),"")</f>
        <v>1</v>
      </c>
    </row>
    <row r="504" spans="1:20">
      <c r="A504">
        <v>2113</v>
      </c>
      <c r="B504" t="s">
        <v>51</v>
      </c>
      <c r="C504">
        <v>3</v>
      </c>
      <c r="D504">
        <v>2113027</v>
      </c>
      <c r="E504" t="s">
        <v>68</v>
      </c>
      <c r="K504">
        <v>12</v>
      </c>
      <c r="L504">
        <v>1</v>
      </c>
      <c r="M504">
        <v>11</v>
      </c>
      <c r="N504">
        <f>COUNTIF($I$2:$I$1128,I504)</f>
        <v>0</v>
      </c>
      <c r="O504">
        <f>COUNTIF($D$2:$D$1128,D504)</f>
        <v>1</v>
      </c>
      <c r="P504" t="str">
        <f t="shared" si="16"/>
        <v>OK</v>
      </c>
      <c r="Q504">
        <f>COUNTIF($I$2:$I$1128,D504)</f>
        <v>1</v>
      </c>
      <c r="R504" t="str">
        <f>IF(I504="","",COUNTIF($D$2:$D$1128,I504))</f>
        <v/>
      </c>
      <c r="S504" t="str">
        <f t="shared" si="17"/>
        <v/>
      </c>
      <c r="T504">
        <f>IF(ISNUMBER(SEARCH("DOBLE GRADO",B504)),COUNTIF($I$2:$I$1128,D504),"")</f>
        <v>1</v>
      </c>
    </row>
    <row r="505" spans="1:20">
      <c r="A505">
        <v>2113</v>
      </c>
      <c r="B505" t="s">
        <v>51</v>
      </c>
      <c r="C505">
        <v>3</v>
      </c>
      <c r="D505">
        <v>2113028</v>
      </c>
      <c r="E505" t="s">
        <v>82</v>
      </c>
      <c r="K505">
        <v>16</v>
      </c>
      <c r="L505">
        <v>1</v>
      </c>
      <c r="M505">
        <v>15</v>
      </c>
      <c r="N505">
        <f>COUNTIF($I$2:$I$1128,I505)</f>
        <v>0</v>
      </c>
      <c r="O505">
        <f>COUNTIF($D$2:$D$1128,D505)</f>
        <v>1</v>
      </c>
      <c r="P505" t="str">
        <f t="shared" si="16"/>
        <v>OK</v>
      </c>
      <c r="Q505">
        <f>COUNTIF($I$2:$I$1128,D505)</f>
        <v>1</v>
      </c>
      <c r="R505" t="str">
        <f>IF(I505="","",COUNTIF($D$2:$D$1128,I505))</f>
        <v/>
      </c>
      <c r="S505" t="str">
        <f t="shared" si="17"/>
        <v/>
      </c>
      <c r="T505">
        <f>IF(ISNUMBER(SEARCH("DOBLE GRADO",B505)),COUNTIF($I$2:$I$1128,D505),"")</f>
        <v>1</v>
      </c>
    </row>
    <row r="506" spans="1:20">
      <c r="A506">
        <v>2113</v>
      </c>
      <c r="B506" t="s">
        <v>51</v>
      </c>
      <c r="C506">
        <v>3</v>
      </c>
      <c r="D506">
        <v>2113029</v>
      </c>
      <c r="E506" t="s">
        <v>73</v>
      </c>
      <c r="K506">
        <v>18</v>
      </c>
      <c r="L506">
        <v>1</v>
      </c>
      <c r="M506">
        <v>17</v>
      </c>
      <c r="N506">
        <f>COUNTIF($I$2:$I$1128,I506)</f>
        <v>0</v>
      </c>
      <c r="O506">
        <f>COUNTIF($D$2:$D$1128,D506)</f>
        <v>1</v>
      </c>
      <c r="P506" t="str">
        <f t="shared" si="16"/>
        <v>OK</v>
      </c>
      <c r="Q506">
        <f>COUNTIF($I$2:$I$1128,D506)</f>
        <v>1</v>
      </c>
      <c r="R506" t="str">
        <f>IF(I506="","",COUNTIF($D$2:$D$1128,I506))</f>
        <v/>
      </c>
      <c r="S506" t="str">
        <f t="shared" si="17"/>
        <v/>
      </c>
      <c r="T506">
        <f>IF(ISNUMBER(SEARCH("DOBLE GRADO",B506)),COUNTIF($I$2:$I$1128,D506),"")</f>
        <v>1</v>
      </c>
    </row>
    <row r="507" spans="1:20">
      <c r="A507">
        <v>2113</v>
      </c>
      <c r="B507" t="s">
        <v>51</v>
      </c>
      <c r="C507">
        <v>3</v>
      </c>
      <c r="D507">
        <v>2113030</v>
      </c>
      <c r="E507" t="s">
        <v>103</v>
      </c>
      <c r="K507">
        <v>16</v>
      </c>
      <c r="L507">
        <v>1</v>
      </c>
      <c r="M507">
        <v>15</v>
      </c>
      <c r="N507">
        <f>COUNTIF($I$2:$I$1128,I507)</f>
        <v>0</v>
      </c>
      <c r="O507">
        <f>COUNTIF($D$2:$D$1128,D507)</f>
        <v>1</v>
      </c>
      <c r="P507" t="str">
        <f t="shared" si="16"/>
        <v>OK</v>
      </c>
      <c r="Q507">
        <f>COUNTIF($I$2:$I$1128,D507)</f>
        <v>1</v>
      </c>
      <c r="R507" t="str">
        <f>IF(I507="","",COUNTIF($D$2:$D$1128,I507))</f>
        <v/>
      </c>
      <c r="S507" t="str">
        <f t="shared" si="17"/>
        <v/>
      </c>
      <c r="T507">
        <f>IF(ISNUMBER(SEARCH("DOBLE GRADO",B507)),COUNTIF($I$2:$I$1128,D507),"")</f>
        <v>1</v>
      </c>
    </row>
    <row r="508" spans="1:20">
      <c r="A508">
        <v>2113</v>
      </c>
      <c r="B508" t="s">
        <v>51</v>
      </c>
      <c r="C508">
        <v>3</v>
      </c>
      <c r="D508">
        <v>2113031</v>
      </c>
      <c r="E508" t="s">
        <v>102</v>
      </c>
      <c r="K508">
        <v>10</v>
      </c>
      <c r="L508">
        <v>1</v>
      </c>
      <c r="M508">
        <v>9</v>
      </c>
      <c r="N508">
        <f>COUNTIF($I$2:$I$1128,I508)</f>
        <v>0</v>
      </c>
      <c r="O508">
        <f>COUNTIF($D$2:$D$1128,D508)</f>
        <v>1</v>
      </c>
      <c r="P508" t="str">
        <f t="shared" si="16"/>
        <v>OK</v>
      </c>
      <c r="Q508">
        <f>COUNTIF($I$2:$I$1128,D508)</f>
        <v>1</v>
      </c>
      <c r="R508" t="str">
        <f>IF(I508="","",COUNTIF($D$2:$D$1128,I508))</f>
        <v/>
      </c>
      <c r="S508" t="str">
        <f t="shared" si="17"/>
        <v/>
      </c>
      <c r="T508">
        <f>IF(ISNUMBER(SEARCH("DOBLE GRADO",B508)),COUNTIF($I$2:$I$1128,D508),"")</f>
        <v>1</v>
      </c>
    </row>
    <row r="509" spans="1:20">
      <c r="A509">
        <v>2113</v>
      </c>
      <c r="B509" t="s">
        <v>51</v>
      </c>
      <c r="C509">
        <v>3</v>
      </c>
      <c r="D509">
        <v>2113032</v>
      </c>
      <c r="E509" t="s">
        <v>100</v>
      </c>
      <c r="K509">
        <v>16</v>
      </c>
      <c r="L509">
        <v>1</v>
      </c>
      <c r="M509">
        <v>15</v>
      </c>
      <c r="N509">
        <f>COUNTIF($I$2:$I$1128,I509)</f>
        <v>0</v>
      </c>
      <c r="O509">
        <f>COUNTIF($D$2:$D$1128,D509)</f>
        <v>1</v>
      </c>
      <c r="P509" t="str">
        <f t="shared" si="16"/>
        <v>OK</v>
      </c>
      <c r="Q509">
        <f>COUNTIF($I$2:$I$1128,D509)</f>
        <v>1</v>
      </c>
      <c r="R509" t="str">
        <f>IF(I509="","",COUNTIF($D$2:$D$1128,I509))</f>
        <v/>
      </c>
      <c r="S509" t="str">
        <f t="shared" si="17"/>
        <v/>
      </c>
      <c r="T509">
        <f>IF(ISNUMBER(SEARCH("DOBLE GRADO",B509)),COUNTIF($I$2:$I$1128,D509),"")</f>
        <v>1</v>
      </c>
    </row>
    <row r="510" spans="1:20">
      <c r="A510">
        <v>2113</v>
      </c>
      <c r="B510" t="s">
        <v>51</v>
      </c>
      <c r="C510">
        <v>3</v>
      </c>
      <c r="D510">
        <v>2113033</v>
      </c>
      <c r="E510" t="s">
        <v>75</v>
      </c>
      <c r="K510">
        <v>14</v>
      </c>
      <c r="L510">
        <v>1</v>
      </c>
      <c r="M510">
        <v>13</v>
      </c>
      <c r="N510">
        <f>COUNTIF($I$2:$I$1128,I510)</f>
        <v>0</v>
      </c>
      <c r="O510">
        <f>COUNTIF($D$2:$D$1128,D510)</f>
        <v>1</v>
      </c>
      <c r="P510" t="str">
        <f t="shared" si="16"/>
        <v>OK</v>
      </c>
      <c r="Q510">
        <f>COUNTIF($I$2:$I$1128,D510)</f>
        <v>1</v>
      </c>
      <c r="R510" t="str">
        <f>IF(I510="","",COUNTIF($D$2:$D$1128,I510))</f>
        <v/>
      </c>
      <c r="S510" t="str">
        <f t="shared" si="17"/>
        <v/>
      </c>
      <c r="T510">
        <f>IF(ISNUMBER(SEARCH("DOBLE GRADO",B510)),COUNTIF($I$2:$I$1128,D510),"")</f>
        <v>1</v>
      </c>
    </row>
    <row r="511" spans="1:20">
      <c r="A511">
        <v>2113</v>
      </c>
      <c r="B511" t="s">
        <v>51</v>
      </c>
      <c r="C511">
        <v>3</v>
      </c>
      <c r="D511">
        <v>2113034</v>
      </c>
      <c r="E511" t="s">
        <v>78</v>
      </c>
      <c r="K511">
        <v>4</v>
      </c>
      <c r="L511">
        <v>0</v>
      </c>
      <c r="M511">
        <v>4</v>
      </c>
      <c r="N511">
        <f>COUNTIF($I$2:$I$1128,I511)</f>
        <v>0</v>
      </c>
      <c r="O511">
        <f>COUNTIF($D$2:$D$1128,D511)</f>
        <v>1</v>
      </c>
      <c r="P511" t="str">
        <f t="shared" si="16"/>
        <v>OK</v>
      </c>
      <c r="Q511">
        <f>COUNTIF($I$2:$I$1128,D511)</f>
        <v>1</v>
      </c>
      <c r="R511" t="str">
        <f>IF(I511="","",COUNTIF($D$2:$D$1128,I511))</f>
        <v/>
      </c>
      <c r="S511" t="str">
        <f t="shared" si="17"/>
        <v/>
      </c>
      <c r="T511">
        <f>IF(ISNUMBER(SEARCH("DOBLE GRADO",B511)),COUNTIF($I$2:$I$1128,D511),"")</f>
        <v>1</v>
      </c>
    </row>
    <row r="512" spans="1:20">
      <c r="A512">
        <v>2113</v>
      </c>
      <c r="B512" t="s">
        <v>51</v>
      </c>
      <c r="C512">
        <v>3</v>
      </c>
      <c r="D512">
        <v>2113044</v>
      </c>
      <c r="E512" t="s">
        <v>80</v>
      </c>
      <c r="K512">
        <v>10</v>
      </c>
      <c r="L512">
        <v>1</v>
      </c>
      <c r="M512">
        <v>9</v>
      </c>
      <c r="N512">
        <f>COUNTIF($I$2:$I$1128,I512)</f>
        <v>0</v>
      </c>
      <c r="O512">
        <f>COUNTIF($D$2:$D$1128,D512)</f>
        <v>1</v>
      </c>
      <c r="P512" t="str">
        <f t="shared" si="16"/>
        <v>OK</v>
      </c>
      <c r="Q512">
        <f>COUNTIF($I$2:$I$1128,D512)</f>
        <v>1</v>
      </c>
      <c r="R512" t="str">
        <f>IF(I512="","",COUNTIF($D$2:$D$1128,I512))</f>
        <v/>
      </c>
      <c r="S512" t="str">
        <f t="shared" si="17"/>
        <v/>
      </c>
      <c r="T512">
        <f>IF(ISNUMBER(SEARCH("DOBLE GRADO",B512)),COUNTIF($I$2:$I$1128,D512),"")</f>
        <v>1</v>
      </c>
    </row>
    <row r="513" spans="1:20">
      <c r="A513">
        <v>2113</v>
      </c>
      <c r="B513" t="s">
        <v>51</v>
      </c>
      <c r="C513">
        <v>4</v>
      </c>
      <c r="D513">
        <v>2113035</v>
      </c>
      <c r="E513" t="s">
        <v>98</v>
      </c>
      <c r="K513">
        <v>15</v>
      </c>
      <c r="L513">
        <v>1</v>
      </c>
      <c r="M513">
        <v>14</v>
      </c>
      <c r="N513">
        <f>COUNTIF($I$2:$I$1128,I513)</f>
        <v>0</v>
      </c>
      <c r="O513">
        <f>COUNTIF($D$2:$D$1128,D513)</f>
        <v>1</v>
      </c>
      <c r="P513" t="str">
        <f t="shared" si="16"/>
        <v>OK</v>
      </c>
      <c r="Q513">
        <f>COUNTIF($I$2:$I$1128,D513)</f>
        <v>1</v>
      </c>
      <c r="R513" t="str">
        <f>IF(I513="","",COUNTIF($D$2:$D$1128,I513))</f>
        <v/>
      </c>
      <c r="S513" t="str">
        <f t="shared" si="17"/>
        <v/>
      </c>
      <c r="T513">
        <f>IF(ISNUMBER(SEARCH("DOBLE GRADO",B513)),COUNTIF($I$2:$I$1128,D513),"")</f>
        <v>1</v>
      </c>
    </row>
    <row r="514" spans="1:20">
      <c r="A514">
        <v>2113</v>
      </c>
      <c r="B514" t="s">
        <v>51</v>
      </c>
      <c r="C514">
        <v>4</v>
      </c>
      <c r="D514">
        <v>2113036</v>
      </c>
      <c r="E514" t="s">
        <v>97</v>
      </c>
      <c r="K514">
        <v>16</v>
      </c>
      <c r="L514">
        <v>1</v>
      </c>
      <c r="M514">
        <v>15</v>
      </c>
      <c r="N514">
        <f>COUNTIF($I$2:$I$1128,I514)</f>
        <v>0</v>
      </c>
      <c r="O514">
        <f>COUNTIF($D$2:$D$1128,D514)</f>
        <v>1</v>
      </c>
      <c r="P514" t="str">
        <f t="shared" si="16"/>
        <v>OK</v>
      </c>
      <c r="Q514">
        <f>COUNTIF($I$2:$I$1128,D514)</f>
        <v>1</v>
      </c>
      <c r="R514" t="str">
        <f>IF(I514="","",COUNTIF($D$2:$D$1128,I514))</f>
        <v/>
      </c>
      <c r="S514" t="str">
        <f t="shared" si="17"/>
        <v/>
      </c>
      <c r="T514">
        <f>IF(ISNUMBER(SEARCH("DOBLE GRADO",B514)),COUNTIF($I$2:$I$1128,D514),"")</f>
        <v>1</v>
      </c>
    </row>
    <row r="515" spans="1:20">
      <c r="A515">
        <v>2113</v>
      </c>
      <c r="B515" t="s">
        <v>51</v>
      </c>
      <c r="C515">
        <v>4</v>
      </c>
      <c r="D515">
        <v>2113037</v>
      </c>
      <c r="E515" t="s">
        <v>86</v>
      </c>
      <c r="K515">
        <v>3</v>
      </c>
      <c r="L515">
        <v>0</v>
      </c>
      <c r="M515">
        <v>3</v>
      </c>
      <c r="N515">
        <f>COUNTIF($I$2:$I$1128,I515)</f>
        <v>0</v>
      </c>
      <c r="O515">
        <f>COUNTIF($D$2:$D$1128,D515)</f>
        <v>1</v>
      </c>
      <c r="P515" t="str">
        <f t="shared" si="16"/>
        <v>OK</v>
      </c>
      <c r="Q515">
        <f>COUNTIF($I$2:$I$1128,D515)</f>
        <v>1</v>
      </c>
      <c r="R515" t="str">
        <f>IF(I515="","",COUNTIF($D$2:$D$1128,I515))</f>
        <v/>
      </c>
      <c r="S515" t="str">
        <f t="shared" si="17"/>
        <v/>
      </c>
      <c r="T515">
        <f>IF(ISNUMBER(SEARCH("DOBLE GRADO",B515)),COUNTIF($I$2:$I$1128,D515),"")</f>
        <v>1</v>
      </c>
    </row>
    <row r="516" spans="1:20">
      <c r="A516">
        <v>2113</v>
      </c>
      <c r="B516" t="s">
        <v>51</v>
      </c>
      <c r="C516">
        <v>4</v>
      </c>
      <c r="D516">
        <v>2113038</v>
      </c>
      <c r="E516" t="s">
        <v>74</v>
      </c>
      <c r="K516">
        <v>10</v>
      </c>
      <c r="L516">
        <v>0</v>
      </c>
      <c r="M516">
        <v>10</v>
      </c>
      <c r="N516">
        <f>COUNTIF($I$2:$I$1128,I516)</f>
        <v>0</v>
      </c>
      <c r="O516">
        <f>COUNTIF($D$2:$D$1128,D516)</f>
        <v>1</v>
      </c>
      <c r="P516" t="str">
        <f t="shared" si="16"/>
        <v>OK</v>
      </c>
      <c r="Q516">
        <f>COUNTIF($I$2:$I$1128,D516)</f>
        <v>1</v>
      </c>
      <c r="R516" t="str">
        <f>IF(I516="","",COUNTIF($D$2:$D$1128,I516))</f>
        <v/>
      </c>
      <c r="S516" t="str">
        <f t="shared" si="17"/>
        <v/>
      </c>
      <c r="T516">
        <f>IF(ISNUMBER(SEARCH("DOBLE GRADO",B516)),COUNTIF($I$2:$I$1128,D516),"")</f>
        <v>1</v>
      </c>
    </row>
    <row r="517" spans="1:20">
      <c r="A517">
        <v>2113</v>
      </c>
      <c r="B517" t="s">
        <v>51</v>
      </c>
      <c r="C517">
        <v>4</v>
      </c>
      <c r="D517">
        <v>2113039</v>
      </c>
      <c r="E517" t="s">
        <v>77</v>
      </c>
      <c r="K517">
        <v>10</v>
      </c>
      <c r="L517">
        <v>0</v>
      </c>
      <c r="M517">
        <v>10</v>
      </c>
      <c r="N517">
        <f>COUNTIF($I$2:$I$1128,I517)</f>
        <v>0</v>
      </c>
      <c r="O517">
        <f>COUNTIF($D$2:$D$1128,D517)</f>
        <v>1</v>
      </c>
      <c r="P517" t="str">
        <f t="shared" si="16"/>
        <v>OK</v>
      </c>
      <c r="Q517">
        <f>COUNTIF($I$2:$I$1128,D517)</f>
        <v>1</v>
      </c>
      <c r="R517" t="str">
        <f>IF(I517="","",COUNTIF($D$2:$D$1128,I517))</f>
        <v/>
      </c>
      <c r="S517" t="str">
        <f t="shared" si="17"/>
        <v/>
      </c>
      <c r="T517">
        <f>IF(ISNUMBER(SEARCH("DOBLE GRADO",B517)),COUNTIF($I$2:$I$1128,D517),"")</f>
        <v>1</v>
      </c>
    </row>
    <row r="518" spans="1:20">
      <c r="A518">
        <v>2113</v>
      </c>
      <c r="B518" t="s">
        <v>51</v>
      </c>
      <c r="C518">
        <v>4</v>
      </c>
      <c r="D518">
        <v>2113040</v>
      </c>
      <c r="E518" t="s">
        <v>43</v>
      </c>
      <c r="K518">
        <v>9</v>
      </c>
      <c r="L518">
        <v>0</v>
      </c>
      <c r="M518">
        <v>9</v>
      </c>
      <c r="N518">
        <f>COUNTIF($I$2:$I$1128,I518)</f>
        <v>0</v>
      </c>
      <c r="O518">
        <f>COUNTIF($D$2:$D$1128,D518)</f>
        <v>1</v>
      </c>
      <c r="P518" t="str">
        <f t="shared" si="16"/>
        <v>OK</v>
      </c>
      <c r="Q518">
        <f>COUNTIF($I$2:$I$1128,D518)</f>
        <v>0</v>
      </c>
      <c r="R518" t="str">
        <f>IF(I518="","",COUNTIF($D$2:$D$1128,I518))</f>
        <v/>
      </c>
      <c r="S518" t="str">
        <f t="shared" si="17"/>
        <v/>
      </c>
      <c r="T518">
        <f>IF(ISNUMBER(SEARCH("DOBLE GRADO",B518)),COUNTIF($I$2:$I$1128,D518),"")</f>
        <v>0</v>
      </c>
    </row>
    <row r="519" spans="1:20">
      <c r="A519">
        <v>2113</v>
      </c>
      <c r="B519" t="s">
        <v>51</v>
      </c>
      <c r="C519">
        <v>4</v>
      </c>
      <c r="D519">
        <v>2113041</v>
      </c>
      <c r="E519" t="s">
        <v>45</v>
      </c>
      <c r="K519">
        <v>10</v>
      </c>
      <c r="L519">
        <v>0</v>
      </c>
      <c r="M519">
        <v>10</v>
      </c>
      <c r="N519">
        <f>COUNTIF($I$2:$I$1128,I519)</f>
        <v>0</v>
      </c>
      <c r="O519">
        <f>COUNTIF($D$2:$D$1128,D519)</f>
        <v>1</v>
      </c>
      <c r="P519" t="str">
        <f t="shared" si="16"/>
        <v>OK</v>
      </c>
      <c r="Q519">
        <f>COUNTIF($I$2:$I$1128,D519)</f>
        <v>0</v>
      </c>
      <c r="R519" t="str">
        <f>IF(I519="","",COUNTIF($D$2:$D$1128,I519))</f>
        <v/>
      </c>
      <c r="S519" t="str">
        <f t="shared" si="17"/>
        <v/>
      </c>
      <c r="T519">
        <f>IF(ISNUMBER(SEARCH("DOBLE GRADO",B519)),COUNTIF($I$2:$I$1128,D519),"")</f>
        <v>0</v>
      </c>
    </row>
    <row r="520" spans="1:20">
      <c r="A520">
        <v>2113</v>
      </c>
      <c r="B520" t="s">
        <v>51</v>
      </c>
      <c r="C520">
        <v>4</v>
      </c>
      <c r="D520">
        <v>2113042</v>
      </c>
      <c r="E520" t="s">
        <v>161</v>
      </c>
      <c r="K520">
        <v>24</v>
      </c>
      <c r="L520">
        <v>2</v>
      </c>
      <c r="M520">
        <v>22</v>
      </c>
      <c r="N520">
        <f>COUNTIF($I$2:$I$1128,I520)</f>
        <v>0</v>
      </c>
      <c r="O520">
        <f>COUNTIF($D$2:$D$1128,D520)</f>
        <v>1</v>
      </c>
      <c r="P520" t="str">
        <f t="shared" si="16"/>
        <v>OK</v>
      </c>
      <c r="Q520">
        <f>COUNTIF($I$2:$I$1128,D520)</f>
        <v>0</v>
      </c>
      <c r="R520" t="str">
        <f>IF(I520="","",COUNTIF($D$2:$D$1128,I520))</f>
        <v/>
      </c>
      <c r="S520" t="str">
        <f t="shared" si="17"/>
        <v/>
      </c>
      <c r="T520">
        <f>IF(ISNUMBER(SEARCH("DOBLE GRADO",B520)),COUNTIF($I$2:$I$1128,D520),"")</f>
        <v>0</v>
      </c>
    </row>
    <row r="521" spans="1:20">
      <c r="A521">
        <v>2113</v>
      </c>
      <c r="B521" t="s">
        <v>51</v>
      </c>
      <c r="C521">
        <v>4</v>
      </c>
      <c r="D521">
        <v>2113043</v>
      </c>
      <c r="E521" t="s">
        <v>162</v>
      </c>
      <c r="K521">
        <v>27</v>
      </c>
      <c r="L521">
        <v>3</v>
      </c>
      <c r="M521">
        <v>24</v>
      </c>
      <c r="N521">
        <f>COUNTIF($I$2:$I$1128,I521)</f>
        <v>0</v>
      </c>
      <c r="O521">
        <f>COUNTIF($D$2:$D$1128,D521)</f>
        <v>1</v>
      </c>
      <c r="P521" t="str">
        <f t="shared" si="16"/>
        <v>OK</v>
      </c>
      <c r="Q521">
        <f>COUNTIF($I$2:$I$1128,D521)</f>
        <v>0</v>
      </c>
      <c r="R521" t="str">
        <f>IF(I521="","",COUNTIF($D$2:$D$1128,I521))</f>
        <v/>
      </c>
      <c r="S521" t="str">
        <f t="shared" si="17"/>
        <v/>
      </c>
      <c r="T521">
        <f>IF(ISNUMBER(SEARCH("DOBLE GRADO",B521)),COUNTIF($I$2:$I$1128,D521),"")</f>
        <v>0</v>
      </c>
    </row>
    <row r="522" spans="1:20">
      <c r="A522">
        <v>2113</v>
      </c>
      <c r="B522" t="s">
        <v>51</v>
      </c>
      <c r="C522">
        <v>4</v>
      </c>
      <c r="D522">
        <v>2113045</v>
      </c>
      <c r="E522" t="s">
        <v>105</v>
      </c>
      <c r="K522">
        <v>3</v>
      </c>
      <c r="L522">
        <v>0</v>
      </c>
      <c r="M522">
        <v>3</v>
      </c>
      <c r="N522">
        <f>COUNTIF($I$2:$I$1128,I522)</f>
        <v>0</v>
      </c>
      <c r="O522">
        <f>COUNTIF($D$2:$D$1128,D522)</f>
        <v>1</v>
      </c>
      <c r="P522" t="str">
        <f t="shared" si="16"/>
        <v>OK</v>
      </c>
      <c r="Q522">
        <f>COUNTIF($I$2:$I$1128,D522)</f>
        <v>1</v>
      </c>
      <c r="R522" t="str">
        <f>IF(I522="","",COUNTIF($D$2:$D$1128,I522))</f>
        <v/>
      </c>
      <c r="S522" t="str">
        <f t="shared" si="17"/>
        <v/>
      </c>
      <c r="T522">
        <f>IF(ISNUMBER(SEARCH("DOBLE GRADO",B522)),COUNTIF($I$2:$I$1128,D522),"")</f>
        <v>1</v>
      </c>
    </row>
    <row r="523" spans="1:20">
      <c r="A523">
        <v>2113</v>
      </c>
      <c r="B523" t="s">
        <v>51</v>
      </c>
      <c r="C523">
        <v>4</v>
      </c>
      <c r="D523">
        <v>2113047</v>
      </c>
      <c r="E523" t="s">
        <v>84</v>
      </c>
      <c r="K523">
        <v>4</v>
      </c>
      <c r="L523">
        <v>0</v>
      </c>
      <c r="M523">
        <v>4</v>
      </c>
      <c r="N523">
        <f>COUNTIF($I$2:$I$1128,I523)</f>
        <v>0</v>
      </c>
      <c r="O523">
        <f>COUNTIF($D$2:$D$1128,D523)</f>
        <v>1</v>
      </c>
      <c r="P523" t="str">
        <f t="shared" si="16"/>
        <v>OK</v>
      </c>
      <c r="Q523">
        <f>COUNTIF($I$2:$I$1128,D523)</f>
        <v>1</v>
      </c>
      <c r="R523" t="str">
        <f>IF(I523="","",COUNTIF($D$2:$D$1128,I523))</f>
        <v/>
      </c>
      <c r="S523" t="str">
        <f t="shared" si="17"/>
        <v/>
      </c>
      <c r="T523">
        <f>IF(ISNUMBER(SEARCH("DOBLE GRADO",B523)),COUNTIF($I$2:$I$1128,D523),"")</f>
        <v>1</v>
      </c>
    </row>
    <row r="524" spans="1:20">
      <c r="A524">
        <v>2114</v>
      </c>
      <c r="B524" t="s">
        <v>93</v>
      </c>
      <c r="C524">
        <v>1</v>
      </c>
      <c r="D524">
        <v>2114002</v>
      </c>
      <c r="E524" t="s">
        <v>87</v>
      </c>
      <c r="K524">
        <v>11</v>
      </c>
      <c r="L524">
        <v>0</v>
      </c>
      <c r="M524">
        <v>11</v>
      </c>
      <c r="N524">
        <f>COUNTIF($I$2:$I$1128,I524)</f>
        <v>0</v>
      </c>
      <c r="O524">
        <f>COUNTIF($D$2:$D$1128,D524)</f>
        <v>1</v>
      </c>
      <c r="P524" t="str">
        <f t="shared" si="16"/>
        <v>OK</v>
      </c>
      <c r="Q524">
        <f>COUNTIF($I$2:$I$1128,D524)</f>
        <v>1</v>
      </c>
      <c r="R524" t="str">
        <f>IF(I524="","",COUNTIF($D$2:$D$1128,I524))</f>
        <v/>
      </c>
      <c r="S524" t="str">
        <f t="shared" si="17"/>
        <v/>
      </c>
      <c r="T524">
        <f>IF(ISNUMBER(SEARCH("DOBLE GRADO",B524)),COUNTIF($I$2:$I$1128,D524),"")</f>
        <v>1</v>
      </c>
    </row>
    <row r="525" spans="1:20">
      <c r="A525">
        <v>2114</v>
      </c>
      <c r="B525" t="s">
        <v>93</v>
      </c>
      <c r="C525">
        <v>1</v>
      </c>
      <c r="D525">
        <v>2114003</v>
      </c>
      <c r="E525" t="s">
        <v>89</v>
      </c>
      <c r="K525">
        <v>11</v>
      </c>
      <c r="L525">
        <v>0</v>
      </c>
      <c r="M525">
        <v>11</v>
      </c>
      <c r="N525">
        <f>COUNTIF($I$2:$I$1128,I525)</f>
        <v>0</v>
      </c>
      <c r="O525">
        <f>COUNTIF($D$2:$D$1128,D525)</f>
        <v>1</v>
      </c>
      <c r="P525" t="str">
        <f t="shared" si="16"/>
        <v>OK</v>
      </c>
      <c r="Q525">
        <f>COUNTIF($I$2:$I$1128,D525)</f>
        <v>1</v>
      </c>
      <c r="R525" t="str">
        <f>IF(I525="","",COUNTIF($D$2:$D$1128,I525))</f>
        <v/>
      </c>
      <c r="S525" t="str">
        <f t="shared" si="17"/>
        <v/>
      </c>
      <c r="T525">
        <f>IF(ISNUMBER(SEARCH("DOBLE GRADO",B525)),COUNTIF($I$2:$I$1128,D525),"")</f>
        <v>1</v>
      </c>
    </row>
    <row r="526" spans="1:20">
      <c r="A526">
        <v>2114</v>
      </c>
      <c r="B526" t="s">
        <v>93</v>
      </c>
      <c r="C526">
        <v>1</v>
      </c>
      <c r="D526">
        <v>2114004</v>
      </c>
      <c r="E526" t="s">
        <v>90</v>
      </c>
      <c r="K526">
        <v>11</v>
      </c>
      <c r="L526">
        <v>1</v>
      </c>
      <c r="M526">
        <v>10</v>
      </c>
      <c r="N526">
        <f>COUNTIF($I$2:$I$1128,I526)</f>
        <v>0</v>
      </c>
      <c r="O526">
        <f>COUNTIF($D$2:$D$1128,D526)</f>
        <v>1</v>
      </c>
      <c r="P526" t="str">
        <f t="shared" si="16"/>
        <v>OK</v>
      </c>
      <c r="Q526">
        <f>COUNTIF($I$2:$I$1128,D526)</f>
        <v>1</v>
      </c>
      <c r="R526" t="str">
        <f>IF(I526="","",COUNTIF($D$2:$D$1128,I526))</f>
        <v/>
      </c>
      <c r="S526" t="str">
        <f t="shared" si="17"/>
        <v/>
      </c>
      <c r="T526">
        <f>IF(ISNUMBER(SEARCH("DOBLE GRADO",B526)),COUNTIF($I$2:$I$1128,D526),"")</f>
        <v>1</v>
      </c>
    </row>
    <row r="527" spans="1:20">
      <c r="A527">
        <v>2114</v>
      </c>
      <c r="B527" t="s">
        <v>93</v>
      </c>
      <c r="C527">
        <v>1</v>
      </c>
      <c r="D527">
        <v>2114005</v>
      </c>
      <c r="E527" t="s">
        <v>53</v>
      </c>
      <c r="K527">
        <v>10</v>
      </c>
      <c r="L527">
        <v>1</v>
      </c>
      <c r="M527">
        <v>9</v>
      </c>
      <c r="N527">
        <f>COUNTIF($I$2:$I$1128,I527)</f>
        <v>0</v>
      </c>
      <c r="O527">
        <f>COUNTIF($D$2:$D$1128,D527)</f>
        <v>1</v>
      </c>
      <c r="P527" t="str">
        <f t="shared" si="16"/>
        <v>OK</v>
      </c>
      <c r="Q527">
        <f>COUNTIF($I$2:$I$1128,D527)</f>
        <v>1</v>
      </c>
      <c r="R527" t="str">
        <f>IF(I527="","",COUNTIF($D$2:$D$1128,I527))</f>
        <v/>
      </c>
      <c r="S527" t="str">
        <f t="shared" si="17"/>
        <v/>
      </c>
      <c r="T527">
        <f>IF(ISNUMBER(SEARCH("DOBLE GRADO",B527)),COUNTIF($I$2:$I$1128,D527),"")</f>
        <v>1</v>
      </c>
    </row>
    <row r="528" spans="1:20">
      <c r="A528">
        <v>2114</v>
      </c>
      <c r="B528" t="s">
        <v>93</v>
      </c>
      <c r="C528">
        <v>1</v>
      </c>
      <c r="D528">
        <v>2114006</v>
      </c>
      <c r="E528" t="s">
        <v>25</v>
      </c>
      <c r="K528">
        <v>11</v>
      </c>
      <c r="L528">
        <v>0</v>
      </c>
      <c r="M528">
        <v>11</v>
      </c>
      <c r="N528">
        <f>COUNTIF($I$2:$I$1128,I528)</f>
        <v>0</v>
      </c>
      <c r="O528">
        <f>COUNTIF($D$2:$D$1128,D528)</f>
        <v>1</v>
      </c>
      <c r="P528" t="str">
        <f t="shared" si="16"/>
        <v>OK</v>
      </c>
      <c r="Q528">
        <f>COUNTIF($I$2:$I$1128,D528)</f>
        <v>1</v>
      </c>
      <c r="R528" t="str">
        <f>IF(I528="","",COUNTIF($D$2:$D$1128,I528))</f>
        <v/>
      </c>
      <c r="S528" t="str">
        <f t="shared" si="17"/>
        <v/>
      </c>
      <c r="T528">
        <f>IF(ISNUMBER(SEARCH("DOBLE GRADO",B528)),COUNTIF($I$2:$I$1128,D528),"")</f>
        <v>1</v>
      </c>
    </row>
    <row r="529" spans="1:20">
      <c r="A529">
        <v>2114</v>
      </c>
      <c r="B529" t="s">
        <v>93</v>
      </c>
      <c r="C529">
        <v>1</v>
      </c>
      <c r="D529">
        <v>2114007</v>
      </c>
      <c r="E529" t="s">
        <v>92</v>
      </c>
      <c r="K529">
        <v>10</v>
      </c>
      <c r="L529">
        <v>0</v>
      </c>
      <c r="M529">
        <v>10</v>
      </c>
      <c r="N529">
        <f>COUNTIF($I$2:$I$1128,I529)</f>
        <v>0</v>
      </c>
      <c r="O529">
        <f>COUNTIF($D$2:$D$1128,D529)</f>
        <v>1</v>
      </c>
      <c r="P529" t="str">
        <f t="shared" si="16"/>
        <v>OK</v>
      </c>
      <c r="Q529">
        <f>COUNTIF($I$2:$I$1128,D529)</f>
        <v>1</v>
      </c>
      <c r="R529" t="str">
        <f>IF(I529="","",COUNTIF($D$2:$D$1128,I529))</f>
        <v/>
      </c>
      <c r="S529" t="str">
        <f t="shared" si="17"/>
        <v/>
      </c>
      <c r="T529">
        <f>IF(ISNUMBER(SEARCH("DOBLE GRADO",B529)),COUNTIF($I$2:$I$1128,D529),"")</f>
        <v>1</v>
      </c>
    </row>
    <row r="530" spans="1:20">
      <c r="A530">
        <v>2114</v>
      </c>
      <c r="B530" t="s">
        <v>93</v>
      </c>
      <c r="C530">
        <v>1</v>
      </c>
      <c r="D530">
        <v>2114008</v>
      </c>
      <c r="E530" t="s">
        <v>61</v>
      </c>
      <c r="K530">
        <v>8</v>
      </c>
      <c r="L530">
        <v>0</v>
      </c>
      <c r="M530">
        <v>8</v>
      </c>
      <c r="N530">
        <f>COUNTIF($I$2:$I$1128,I530)</f>
        <v>0</v>
      </c>
      <c r="O530">
        <f>COUNTIF($D$2:$D$1128,D530)</f>
        <v>1</v>
      </c>
      <c r="P530" t="str">
        <f t="shared" si="16"/>
        <v>OK</v>
      </c>
      <c r="Q530">
        <f>COUNTIF($I$2:$I$1128,D530)</f>
        <v>1</v>
      </c>
      <c r="R530" t="str">
        <f>IF(I530="","",COUNTIF($D$2:$D$1128,I530))</f>
        <v/>
      </c>
      <c r="S530" t="str">
        <f t="shared" si="17"/>
        <v/>
      </c>
      <c r="T530">
        <f>IF(ISNUMBER(SEARCH("DOBLE GRADO",B530)),COUNTIF($I$2:$I$1128,D530),"")</f>
        <v>1</v>
      </c>
    </row>
    <row r="531" spans="1:20">
      <c r="A531">
        <v>2114</v>
      </c>
      <c r="B531" t="s">
        <v>93</v>
      </c>
      <c r="C531">
        <v>1</v>
      </c>
      <c r="D531">
        <v>2114009</v>
      </c>
      <c r="E531" t="s">
        <v>57</v>
      </c>
      <c r="K531">
        <v>10</v>
      </c>
      <c r="L531">
        <v>0</v>
      </c>
      <c r="M531">
        <v>10</v>
      </c>
      <c r="N531">
        <f>COUNTIF($I$2:$I$1128,I531)</f>
        <v>0</v>
      </c>
      <c r="O531">
        <f>COUNTIF($D$2:$D$1128,D531)</f>
        <v>1</v>
      </c>
      <c r="P531" t="str">
        <f t="shared" si="16"/>
        <v>OK</v>
      </c>
      <c r="Q531">
        <f>COUNTIF($I$2:$I$1128,D531)</f>
        <v>1</v>
      </c>
      <c r="R531" t="str">
        <f>IF(I531="","",COUNTIF($D$2:$D$1128,I531))</f>
        <v/>
      </c>
      <c r="S531" t="str">
        <f t="shared" si="17"/>
        <v/>
      </c>
      <c r="T531">
        <f>IF(ISNUMBER(SEARCH("DOBLE GRADO",B531)),COUNTIF($I$2:$I$1128,D531),"")</f>
        <v>1</v>
      </c>
    </row>
    <row r="532" spans="1:20">
      <c r="A532">
        <v>2114</v>
      </c>
      <c r="B532" t="s">
        <v>93</v>
      </c>
      <c r="C532">
        <v>1</v>
      </c>
      <c r="D532">
        <v>2114010</v>
      </c>
      <c r="E532" t="s">
        <v>55</v>
      </c>
      <c r="K532">
        <v>18</v>
      </c>
      <c r="L532">
        <v>4</v>
      </c>
      <c r="M532">
        <v>14</v>
      </c>
      <c r="N532">
        <f>COUNTIF($I$2:$I$1128,I532)</f>
        <v>0</v>
      </c>
      <c r="O532">
        <f>COUNTIF($D$2:$D$1128,D532)</f>
        <v>1</v>
      </c>
      <c r="P532" t="str">
        <f t="shared" si="16"/>
        <v>OK</v>
      </c>
      <c r="Q532">
        <f>COUNTIF($I$2:$I$1128,D532)</f>
        <v>1</v>
      </c>
      <c r="R532" t="str">
        <f>IF(I532="","",COUNTIF($D$2:$D$1128,I532))</f>
        <v/>
      </c>
      <c r="S532" t="str">
        <f t="shared" si="17"/>
        <v/>
      </c>
      <c r="T532">
        <f>IF(ISNUMBER(SEARCH("DOBLE GRADO",B532)),COUNTIF($I$2:$I$1128,D532),"")</f>
        <v>1</v>
      </c>
    </row>
    <row r="533" spans="1:20">
      <c r="A533">
        <v>2114</v>
      </c>
      <c r="B533" t="s">
        <v>93</v>
      </c>
      <c r="C533">
        <v>1</v>
      </c>
      <c r="D533">
        <v>2114011</v>
      </c>
      <c r="E533" t="s">
        <v>58</v>
      </c>
      <c r="K533">
        <v>11</v>
      </c>
      <c r="L533">
        <v>0</v>
      </c>
      <c r="M533">
        <v>11</v>
      </c>
      <c r="N533">
        <f>COUNTIF($I$2:$I$1128,I533)</f>
        <v>0</v>
      </c>
      <c r="O533">
        <f>COUNTIF($D$2:$D$1128,D533)</f>
        <v>1</v>
      </c>
      <c r="P533" t="str">
        <f t="shared" si="16"/>
        <v>OK</v>
      </c>
      <c r="Q533">
        <f>COUNTIF($I$2:$I$1128,D533)</f>
        <v>1</v>
      </c>
      <c r="R533" t="str">
        <f>IF(I533="","",COUNTIF($D$2:$D$1128,I533))</f>
        <v/>
      </c>
      <c r="S533" t="str">
        <f t="shared" si="17"/>
        <v/>
      </c>
      <c r="T533">
        <f>IF(ISNUMBER(SEARCH("DOBLE GRADO",B533)),COUNTIF($I$2:$I$1128,D533),"")</f>
        <v>1</v>
      </c>
    </row>
    <row r="534" spans="1:20">
      <c r="A534">
        <v>2114</v>
      </c>
      <c r="B534" t="s">
        <v>93</v>
      </c>
      <c r="C534">
        <v>2</v>
      </c>
      <c r="D534">
        <v>2114001</v>
      </c>
      <c r="E534" t="s">
        <v>26</v>
      </c>
      <c r="K534">
        <v>10</v>
      </c>
      <c r="L534">
        <v>1</v>
      </c>
      <c r="M534">
        <v>9</v>
      </c>
      <c r="N534">
        <f>COUNTIF($I$2:$I$1128,I534)</f>
        <v>0</v>
      </c>
      <c r="O534">
        <f>COUNTIF($D$2:$D$1128,D534)</f>
        <v>1</v>
      </c>
      <c r="P534" t="str">
        <f t="shared" si="16"/>
        <v>OK</v>
      </c>
      <c r="Q534">
        <f>COUNTIF($I$2:$I$1128,D534)</f>
        <v>0</v>
      </c>
      <c r="R534" t="str">
        <f>IF(I534="","",COUNTIF($D$2:$D$1128,I534))</f>
        <v/>
      </c>
      <c r="S534" t="str">
        <f t="shared" si="17"/>
        <v/>
      </c>
      <c r="T534">
        <f>IF(ISNUMBER(SEARCH("DOBLE GRADO",B534)),COUNTIF($I$2:$I$1128,D534),"")</f>
        <v>0</v>
      </c>
    </row>
    <row r="535" spans="1:20">
      <c r="A535">
        <v>2114</v>
      </c>
      <c r="B535" t="s">
        <v>93</v>
      </c>
      <c r="C535">
        <v>2</v>
      </c>
      <c r="D535">
        <v>2114012</v>
      </c>
      <c r="E535" t="s">
        <v>59</v>
      </c>
      <c r="K535">
        <v>13</v>
      </c>
      <c r="L535">
        <v>4</v>
      </c>
      <c r="M535">
        <v>9</v>
      </c>
      <c r="N535">
        <f>COUNTIF($I$2:$I$1128,I535)</f>
        <v>0</v>
      </c>
      <c r="O535">
        <f>COUNTIF($D$2:$D$1128,D535)</f>
        <v>1</v>
      </c>
      <c r="P535" t="str">
        <f t="shared" si="16"/>
        <v>OK</v>
      </c>
      <c r="Q535">
        <f>COUNTIF($I$2:$I$1128,D535)</f>
        <v>1</v>
      </c>
      <c r="R535" t="str">
        <f>IF(I535="","",COUNTIF($D$2:$D$1128,I535))</f>
        <v/>
      </c>
      <c r="S535" t="str">
        <f t="shared" si="17"/>
        <v/>
      </c>
      <c r="T535">
        <f>IF(ISNUMBER(SEARCH("DOBLE GRADO",B535)),COUNTIF($I$2:$I$1128,D535),"")</f>
        <v>1</v>
      </c>
    </row>
    <row r="536" spans="1:20">
      <c r="A536">
        <v>2114</v>
      </c>
      <c r="B536" t="s">
        <v>93</v>
      </c>
      <c r="C536">
        <v>2</v>
      </c>
      <c r="D536">
        <v>2114013</v>
      </c>
      <c r="E536" t="s">
        <v>62</v>
      </c>
      <c r="K536">
        <v>10</v>
      </c>
      <c r="L536">
        <v>3</v>
      </c>
      <c r="M536">
        <v>7</v>
      </c>
      <c r="N536">
        <f>COUNTIF($I$2:$I$1128,I536)</f>
        <v>0</v>
      </c>
      <c r="O536">
        <f>COUNTIF($D$2:$D$1128,D536)</f>
        <v>1</v>
      </c>
      <c r="P536" t="str">
        <f t="shared" si="16"/>
        <v>OK</v>
      </c>
      <c r="Q536">
        <f>COUNTIF($I$2:$I$1128,D536)</f>
        <v>1</v>
      </c>
      <c r="R536" t="str">
        <f>IF(I536="","",COUNTIF($D$2:$D$1128,I536))</f>
        <v/>
      </c>
      <c r="S536" t="str">
        <f t="shared" si="17"/>
        <v/>
      </c>
      <c r="T536">
        <f>IF(ISNUMBER(SEARCH("DOBLE GRADO",B536)),COUNTIF($I$2:$I$1128,D536),"")</f>
        <v>1</v>
      </c>
    </row>
    <row r="537" spans="1:20">
      <c r="A537">
        <v>2114</v>
      </c>
      <c r="B537" t="s">
        <v>93</v>
      </c>
      <c r="C537">
        <v>2</v>
      </c>
      <c r="D537">
        <v>2114014</v>
      </c>
      <c r="E537" t="s">
        <v>111</v>
      </c>
      <c r="K537">
        <v>11</v>
      </c>
      <c r="L537">
        <v>3</v>
      </c>
      <c r="M537">
        <v>8</v>
      </c>
      <c r="N537">
        <f>COUNTIF($I$2:$I$1128,I537)</f>
        <v>0</v>
      </c>
      <c r="O537">
        <f>COUNTIF($D$2:$D$1128,D537)</f>
        <v>1</v>
      </c>
      <c r="P537" t="str">
        <f t="shared" si="16"/>
        <v>OK</v>
      </c>
      <c r="Q537">
        <f>COUNTIF($I$2:$I$1128,D537)</f>
        <v>1</v>
      </c>
      <c r="R537" t="str">
        <f>IF(I537="","",COUNTIF($D$2:$D$1128,I537))</f>
        <v/>
      </c>
      <c r="S537" t="str">
        <f t="shared" si="17"/>
        <v/>
      </c>
      <c r="T537">
        <f>IF(ISNUMBER(SEARCH("DOBLE GRADO",B537)),COUNTIF($I$2:$I$1128,D537),"")</f>
        <v>1</v>
      </c>
    </row>
    <row r="538" spans="1:20">
      <c r="A538">
        <v>2114</v>
      </c>
      <c r="B538" t="s">
        <v>93</v>
      </c>
      <c r="C538">
        <v>2</v>
      </c>
      <c r="D538">
        <v>2114015</v>
      </c>
      <c r="E538" t="s">
        <v>54</v>
      </c>
      <c r="K538">
        <v>13</v>
      </c>
      <c r="L538">
        <v>4</v>
      </c>
      <c r="M538">
        <v>9</v>
      </c>
      <c r="N538">
        <f>COUNTIF($I$2:$I$1128,I538)</f>
        <v>0</v>
      </c>
      <c r="O538">
        <f>COUNTIF($D$2:$D$1128,D538)</f>
        <v>1</v>
      </c>
      <c r="P538" t="str">
        <f t="shared" si="16"/>
        <v>OK</v>
      </c>
      <c r="Q538">
        <f>COUNTIF($I$2:$I$1128,D538)</f>
        <v>1</v>
      </c>
      <c r="R538" t="str">
        <f>IF(I538="","",COUNTIF($D$2:$D$1128,I538))</f>
        <v/>
      </c>
      <c r="S538" t="str">
        <f t="shared" si="17"/>
        <v/>
      </c>
      <c r="T538">
        <f>IF(ISNUMBER(SEARCH("DOBLE GRADO",B538)),COUNTIF($I$2:$I$1128,D538),"")</f>
        <v>1</v>
      </c>
    </row>
    <row r="539" spans="1:20">
      <c r="A539">
        <v>2114</v>
      </c>
      <c r="B539" t="s">
        <v>93</v>
      </c>
      <c r="C539">
        <v>2</v>
      </c>
      <c r="D539">
        <v>2114016</v>
      </c>
      <c r="E539" t="s">
        <v>94</v>
      </c>
      <c r="K539">
        <v>14</v>
      </c>
      <c r="L539">
        <v>5</v>
      </c>
      <c r="M539">
        <v>9</v>
      </c>
      <c r="N539">
        <f>COUNTIF($I$2:$I$1128,I539)</f>
        <v>0</v>
      </c>
      <c r="O539">
        <f>COUNTIF($D$2:$D$1128,D539)</f>
        <v>1</v>
      </c>
      <c r="P539" t="str">
        <f t="shared" si="16"/>
        <v>OK</v>
      </c>
      <c r="Q539">
        <f>COUNTIF($I$2:$I$1128,D539)</f>
        <v>1</v>
      </c>
      <c r="R539" t="str">
        <f>IF(I539="","",COUNTIF($D$2:$D$1128,I539))</f>
        <v/>
      </c>
      <c r="S539" t="str">
        <f t="shared" si="17"/>
        <v/>
      </c>
      <c r="T539">
        <f>IF(ISNUMBER(SEARCH("DOBLE GRADO",B539)),COUNTIF($I$2:$I$1128,D539),"")</f>
        <v>1</v>
      </c>
    </row>
    <row r="540" spans="1:20">
      <c r="A540">
        <v>2114</v>
      </c>
      <c r="B540" t="s">
        <v>93</v>
      </c>
      <c r="C540">
        <v>2</v>
      </c>
      <c r="D540">
        <v>2114017</v>
      </c>
      <c r="E540" t="s">
        <v>64</v>
      </c>
      <c r="K540">
        <v>9</v>
      </c>
      <c r="L540">
        <v>3</v>
      </c>
      <c r="M540">
        <v>6</v>
      </c>
      <c r="N540">
        <f>COUNTIF($I$2:$I$1128,I540)</f>
        <v>0</v>
      </c>
      <c r="O540">
        <f>COUNTIF($D$2:$D$1128,D540)</f>
        <v>1</v>
      </c>
      <c r="P540" t="str">
        <f t="shared" si="16"/>
        <v>OK</v>
      </c>
      <c r="Q540">
        <f>COUNTIF($I$2:$I$1128,D540)</f>
        <v>1</v>
      </c>
      <c r="R540" t="str">
        <f>IF(I540="","",COUNTIF($D$2:$D$1128,I540))</f>
        <v/>
      </c>
      <c r="S540" t="str">
        <f t="shared" si="17"/>
        <v/>
      </c>
      <c r="T540">
        <f>IF(ISNUMBER(SEARCH("DOBLE GRADO",B540)),COUNTIF($I$2:$I$1128,D540),"")</f>
        <v>1</v>
      </c>
    </row>
    <row r="541" spans="1:20">
      <c r="A541">
        <v>2114</v>
      </c>
      <c r="B541" t="s">
        <v>93</v>
      </c>
      <c r="C541">
        <v>2</v>
      </c>
      <c r="D541">
        <v>2114018</v>
      </c>
      <c r="E541" t="s">
        <v>65</v>
      </c>
      <c r="K541">
        <v>9</v>
      </c>
      <c r="L541">
        <v>3</v>
      </c>
      <c r="M541">
        <v>6</v>
      </c>
      <c r="N541">
        <f>COUNTIF($I$2:$I$1128,I541)</f>
        <v>0</v>
      </c>
      <c r="O541">
        <f>COUNTIF($D$2:$D$1128,D541)</f>
        <v>1</v>
      </c>
      <c r="P541" t="str">
        <f t="shared" si="16"/>
        <v>OK</v>
      </c>
      <c r="Q541">
        <f>COUNTIF($I$2:$I$1128,D541)</f>
        <v>1</v>
      </c>
      <c r="R541" t="str">
        <f>IF(I541="","",COUNTIF($D$2:$D$1128,I541))</f>
        <v/>
      </c>
      <c r="S541" t="str">
        <f t="shared" si="17"/>
        <v/>
      </c>
      <c r="T541">
        <f>IF(ISNUMBER(SEARCH("DOBLE GRADO",B541)),COUNTIF($I$2:$I$1128,D541),"")</f>
        <v>1</v>
      </c>
    </row>
    <row r="542" spans="1:20">
      <c r="A542">
        <v>2114</v>
      </c>
      <c r="B542" t="s">
        <v>93</v>
      </c>
      <c r="C542">
        <v>2</v>
      </c>
      <c r="D542">
        <v>2114019</v>
      </c>
      <c r="E542" t="s">
        <v>32</v>
      </c>
      <c r="K542">
        <v>14</v>
      </c>
      <c r="L542">
        <v>3</v>
      </c>
      <c r="M542">
        <v>11</v>
      </c>
      <c r="N542">
        <f>COUNTIF($I$2:$I$1128,I542)</f>
        <v>0</v>
      </c>
      <c r="O542">
        <f>COUNTIF($D$2:$D$1128,D542)</f>
        <v>1</v>
      </c>
      <c r="P542" t="str">
        <f t="shared" si="16"/>
        <v>OK</v>
      </c>
      <c r="Q542">
        <f>COUNTIF($I$2:$I$1128,D542)</f>
        <v>1</v>
      </c>
      <c r="R542" t="str">
        <f>IF(I542="","",COUNTIF($D$2:$D$1128,I542))</f>
        <v/>
      </c>
      <c r="S542" t="str">
        <f t="shared" si="17"/>
        <v/>
      </c>
      <c r="T542">
        <f>IF(ISNUMBER(SEARCH("DOBLE GRADO",B542)),COUNTIF($I$2:$I$1128,D542),"")</f>
        <v>1</v>
      </c>
    </row>
    <row r="543" spans="1:20">
      <c r="A543">
        <v>2114</v>
      </c>
      <c r="B543" t="s">
        <v>93</v>
      </c>
      <c r="C543">
        <v>2</v>
      </c>
      <c r="D543">
        <v>2114020</v>
      </c>
      <c r="E543" t="s">
        <v>112</v>
      </c>
      <c r="K543">
        <v>11</v>
      </c>
      <c r="L543">
        <v>4</v>
      </c>
      <c r="M543">
        <v>7</v>
      </c>
      <c r="N543">
        <f>COUNTIF($I$2:$I$1128,I543)</f>
        <v>0</v>
      </c>
      <c r="O543">
        <f>COUNTIF($D$2:$D$1128,D543)</f>
        <v>1</v>
      </c>
      <c r="P543" t="str">
        <f t="shared" si="16"/>
        <v>OK</v>
      </c>
      <c r="Q543">
        <f>COUNTIF($I$2:$I$1128,D543)</f>
        <v>1</v>
      </c>
      <c r="R543" t="str">
        <f>IF(I543="","",COUNTIF($D$2:$D$1128,I543))</f>
        <v/>
      </c>
      <c r="S543" t="str">
        <f t="shared" si="17"/>
        <v/>
      </c>
      <c r="T543">
        <f>IF(ISNUMBER(SEARCH("DOBLE GRADO",B543)),COUNTIF($I$2:$I$1128,D543),"")</f>
        <v>1</v>
      </c>
    </row>
    <row r="544" spans="1:20">
      <c r="A544">
        <v>2114</v>
      </c>
      <c r="B544" t="s">
        <v>93</v>
      </c>
      <c r="C544">
        <v>2</v>
      </c>
      <c r="D544">
        <v>2114021</v>
      </c>
      <c r="E544" t="s">
        <v>113</v>
      </c>
      <c r="K544">
        <v>12</v>
      </c>
      <c r="L544">
        <v>3</v>
      </c>
      <c r="M544">
        <v>9</v>
      </c>
      <c r="N544">
        <f>COUNTIF($I$2:$I$1128,I544)</f>
        <v>0</v>
      </c>
      <c r="O544">
        <f>COUNTIF($D$2:$D$1128,D544)</f>
        <v>1</v>
      </c>
      <c r="P544" t="str">
        <f t="shared" si="16"/>
        <v>OK</v>
      </c>
      <c r="Q544">
        <f>COUNTIF($I$2:$I$1128,D544)</f>
        <v>1</v>
      </c>
      <c r="R544" t="str">
        <f>IF(I544="","",COUNTIF($D$2:$D$1128,I544))</f>
        <v/>
      </c>
      <c r="S544" t="str">
        <f t="shared" si="17"/>
        <v/>
      </c>
      <c r="T544">
        <f>IF(ISNUMBER(SEARCH("DOBLE GRADO",B544)),COUNTIF($I$2:$I$1128,D544),"")</f>
        <v>1</v>
      </c>
    </row>
    <row r="545" spans="1:20">
      <c r="A545">
        <v>2114</v>
      </c>
      <c r="B545" t="s">
        <v>93</v>
      </c>
      <c r="C545">
        <v>2</v>
      </c>
      <c r="D545">
        <v>2114022</v>
      </c>
      <c r="E545" t="s">
        <v>95</v>
      </c>
      <c r="K545">
        <v>13</v>
      </c>
      <c r="L545">
        <v>4</v>
      </c>
      <c r="M545">
        <v>9</v>
      </c>
      <c r="N545">
        <f>COUNTIF($I$2:$I$1128,I545)</f>
        <v>0</v>
      </c>
      <c r="O545">
        <f>COUNTIF($D$2:$D$1128,D545)</f>
        <v>1</v>
      </c>
      <c r="P545" t="str">
        <f t="shared" si="16"/>
        <v>OK</v>
      </c>
      <c r="Q545">
        <f>COUNTIF($I$2:$I$1128,D545)</f>
        <v>1</v>
      </c>
      <c r="R545" t="str">
        <f>IF(I545="","",COUNTIF($D$2:$D$1128,I545))</f>
        <v/>
      </c>
      <c r="S545" t="str">
        <f t="shared" si="17"/>
        <v/>
      </c>
      <c r="T545">
        <f>IF(ISNUMBER(SEARCH("DOBLE GRADO",B545)),COUNTIF($I$2:$I$1128,D545),"")</f>
        <v>1</v>
      </c>
    </row>
    <row r="546" spans="1:20">
      <c r="A546">
        <v>2114</v>
      </c>
      <c r="B546" t="s">
        <v>93</v>
      </c>
      <c r="C546">
        <v>3</v>
      </c>
      <c r="D546">
        <v>2114023</v>
      </c>
      <c r="E546" t="s">
        <v>97</v>
      </c>
      <c r="K546">
        <v>20</v>
      </c>
      <c r="L546">
        <v>2</v>
      </c>
      <c r="M546">
        <v>18</v>
      </c>
      <c r="N546">
        <f>COUNTIF($I$2:$I$1128,I546)</f>
        <v>0</v>
      </c>
      <c r="O546">
        <f>COUNTIF($D$2:$D$1128,D546)</f>
        <v>1</v>
      </c>
      <c r="P546" t="str">
        <f t="shared" si="16"/>
        <v>OK</v>
      </c>
      <c r="Q546">
        <f>COUNTIF($I$2:$I$1128,D546)</f>
        <v>1</v>
      </c>
      <c r="R546" t="str">
        <f>IF(I546="","",COUNTIF($D$2:$D$1128,I546))</f>
        <v/>
      </c>
      <c r="S546" t="str">
        <f t="shared" si="17"/>
        <v/>
      </c>
      <c r="T546">
        <f>IF(ISNUMBER(SEARCH("DOBLE GRADO",B546)),COUNTIF($I$2:$I$1128,D546),"")</f>
        <v>1</v>
      </c>
    </row>
    <row r="547" spans="1:20">
      <c r="A547">
        <v>2114</v>
      </c>
      <c r="B547" t="s">
        <v>93</v>
      </c>
      <c r="C547">
        <v>3</v>
      </c>
      <c r="D547">
        <v>2114024</v>
      </c>
      <c r="E547" t="s">
        <v>66</v>
      </c>
      <c r="K547">
        <v>14</v>
      </c>
      <c r="L547">
        <v>0</v>
      </c>
      <c r="M547">
        <v>14</v>
      </c>
      <c r="N547">
        <f>COUNTIF($I$2:$I$1128,I547)</f>
        <v>0</v>
      </c>
      <c r="O547">
        <f>COUNTIF($D$2:$D$1128,D547)</f>
        <v>1</v>
      </c>
      <c r="P547" t="str">
        <f t="shared" si="16"/>
        <v>OK</v>
      </c>
      <c r="Q547">
        <f>COUNTIF($I$2:$I$1128,D547)</f>
        <v>1</v>
      </c>
      <c r="R547" t="str">
        <f>IF(I547="","",COUNTIF($D$2:$D$1128,I547))</f>
        <v/>
      </c>
      <c r="S547" t="str">
        <f t="shared" si="17"/>
        <v/>
      </c>
      <c r="T547">
        <f>IF(ISNUMBER(SEARCH("DOBLE GRADO",B547)),COUNTIF($I$2:$I$1128,D547),"")</f>
        <v>1</v>
      </c>
    </row>
    <row r="548" spans="1:20">
      <c r="A548">
        <v>2114</v>
      </c>
      <c r="B548" t="s">
        <v>93</v>
      </c>
      <c r="C548">
        <v>3</v>
      </c>
      <c r="D548">
        <v>2114025</v>
      </c>
      <c r="E548" t="s">
        <v>71</v>
      </c>
      <c r="K548">
        <v>15</v>
      </c>
      <c r="L548">
        <v>2</v>
      </c>
      <c r="M548">
        <v>13</v>
      </c>
      <c r="N548">
        <f>COUNTIF($I$2:$I$1128,I548)</f>
        <v>0</v>
      </c>
      <c r="O548">
        <f>COUNTIF($D$2:$D$1128,D548)</f>
        <v>1</v>
      </c>
      <c r="P548" t="str">
        <f t="shared" si="16"/>
        <v>OK</v>
      </c>
      <c r="Q548">
        <f>COUNTIF($I$2:$I$1128,D548)</f>
        <v>1</v>
      </c>
      <c r="R548" t="str">
        <f>IF(I548="","",COUNTIF($D$2:$D$1128,I548))</f>
        <v/>
      </c>
      <c r="S548" t="str">
        <f t="shared" si="17"/>
        <v/>
      </c>
      <c r="T548">
        <f>IF(ISNUMBER(SEARCH("DOBLE GRADO",B548)),COUNTIF($I$2:$I$1128,D548),"")</f>
        <v>1</v>
      </c>
    </row>
    <row r="549" spans="1:20">
      <c r="A549">
        <v>2114</v>
      </c>
      <c r="B549" t="s">
        <v>93</v>
      </c>
      <c r="C549">
        <v>3</v>
      </c>
      <c r="D549">
        <v>2114026</v>
      </c>
      <c r="E549" t="s">
        <v>98</v>
      </c>
      <c r="K549">
        <v>18</v>
      </c>
      <c r="L549">
        <v>3</v>
      </c>
      <c r="M549">
        <v>15</v>
      </c>
      <c r="N549">
        <f>COUNTIF($I$2:$I$1128,I549)</f>
        <v>0</v>
      </c>
      <c r="O549">
        <f>COUNTIF($D$2:$D$1128,D549)</f>
        <v>1</v>
      </c>
      <c r="P549" t="str">
        <f t="shared" si="16"/>
        <v>OK</v>
      </c>
      <c r="Q549">
        <f>COUNTIF($I$2:$I$1128,D549)</f>
        <v>1</v>
      </c>
      <c r="R549" t="str">
        <f>IF(I549="","",COUNTIF($D$2:$D$1128,I549))</f>
        <v/>
      </c>
      <c r="S549" t="str">
        <f t="shared" si="17"/>
        <v/>
      </c>
      <c r="T549">
        <f>IF(ISNUMBER(SEARCH("DOBLE GRADO",B549)),COUNTIF($I$2:$I$1128,D549),"")</f>
        <v>1</v>
      </c>
    </row>
    <row r="550" spans="1:20">
      <c r="A550">
        <v>2114</v>
      </c>
      <c r="B550" t="s">
        <v>93</v>
      </c>
      <c r="C550">
        <v>3</v>
      </c>
      <c r="D550">
        <v>2114027</v>
      </c>
      <c r="E550" t="s">
        <v>116</v>
      </c>
      <c r="K550">
        <v>15</v>
      </c>
      <c r="L550">
        <v>1</v>
      </c>
      <c r="M550">
        <v>14</v>
      </c>
      <c r="N550">
        <f>COUNTIF($I$2:$I$1128,I550)</f>
        <v>0</v>
      </c>
      <c r="O550">
        <f>COUNTIF($D$2:$D$1128,D550)</f>
        <v>1</v>
      </c>
      <c r="P550" t="str">
        <f t="shared" ref="P550:P613" si="18">IF(I550=D550,1,"OK")</f>
        <v>OK</v>
      </c>
      <c r="Q550">
        <f>COUNTIF($I$2:$I$1128,D550)</f>
        <v>1</v>
      </c>
      <c r="R550" t="str">
        <f>IF(I550="","",COUNTIF($D$2:$D$1128,I550))</f>
        <v/>
      </c>
      <c r="S550" t="str">
        <f t="shared" ref="S550:S613" si="19">IF(G550="","",IF(ISNUMBER(SEARCH("DOBLE GRADO",G550)),"","1"))</f>
        <v/>
      </c>
      <c r="T550">
        <f>IF(ISNUMBER(SEARCH("DOBLE GRADO",B550)),COUNTIF($I$2:$I$1128,D550),"")</f>
        <v>1</v>
      </c>
    </row>
    <row r="551" spans="1:20">
      <c r="A551">
        <v>2114</v>
      </c>
      <c r="B551" t="s">
        <v>93</v>
      </c>
      <c r="C551">
        <v>3</v>
      </c>
      <c r="D551">
        <v>2114028</v>
      </c>
      <c r="E551" t="s">
        <v>117</v>
      </c>
      <c r="K551">
        <v>17</v>
      </c>
      <c r="L551">
        <v>2</v>
      </c>
      <c r="M551">
        <v>15</v>
      </c>
      <c r="N551">
        <f>COUNTIF($I$2:$I$1128,I551)</f>
        <v>0</v>
      </c>
      <c r="O551">
        <f>COUNTIF($D$2:$D$1128,D551)</f>
        <v>1</v>
      </c>
      <c r="P551" t="str">
        <f t="shared" si="18"/>
        <v>OK</v>
      </c>
      <c r="Q551">
        <f>COUNTIF($I$2:$I$1128,D551)</f>
        <v>1</v>
      </c>
      <c r="R551" t="str">
        <f>IF(I551="","",COUNTIF($D$2:$D$1128,I551))</f>
        <v/>
      </c>
      <c r="S551" t="str">
        <f t="shared" si="19"/>
        <v/>
      </c>
      <c r="T551">
        <f>IF(ISNUMBER(SEARCH("DOBLE GRADO",B551)),COUNTIF($I$2:$I$1128,D551),"")</f>
        <v>1</v>
      </c>
    </row>
    <row r="552" spans="1:20">
      <c r="A552">
        <v>2114</v>
      </c>
      <c r="B552" t="s">
        <v>93</v>
      </c>
      <c r="C552">
        <v>3</v>
      </c>
      <c r="D552">
        <v>2114029</v>
      </c>
      <c r="E552" t="s">
        <v>103</v>
      </c>
      <c r="K552">
        <v>19</v>
      </c>
      <c r="L552">
        <v>2</v>
      </c>
      <c r="M552">
        <v>17</v>
      </c>
      <c r="N552">
        <f>COUNTIF($I$2:$I$1128,I552)</f>
        <v>0</v>
      </c>
      <c r="O552">
        <f>COUNTIF($D$2:$D$1128,D552)</f>
        <v>1</v>
      </c>
      <c r="P552" t="str">
        <f t="shared" si="18"/>
        <v>OK</v>
      </c>
      <c r="Q552">
        <f>COUNTIF($I$2:$I$1128,D552)</f>
        <v>1</v>
      </c>
      <c r="R552" t="str">
        <f>IF(I552="","",COUNTIF($D$2:$D$1128,I552))</f>
        <v/>
      </c>
      <c r="S552" t="str">
        <f t="shared" si="19"/>
        <v/>
      </c>
      <c r="T552">
        <f>IF(ISNUMBER(SEARCH("DOBLE GRADO",B552)),COUNTIF($I$2:$I$1128,D552),"")</f>
        <v>1</v>
      </c>
    </row>
    <row r="553" spans="1:20">
      <c r="A553">
        <v>2114</v>
      </c>
      <c r="B553" t="s">
        <v>93</v>
      </c>
      <c r="C553">
        <v>3</v>
      </c>
      <c r="D553">
        <v>2114030</v>
      </c>
      <c r="E553" t="s">
        <v>119</v>
      </c>
      <c r="K553">
        <v>12</v>
      </c>
      <c r="L553">
        <v>1</v>
      </c>
      <c r="M553">
        <v>11</v>
      </c>
      <c r="N553">
        <f>COUNTIF($I$2:$I$1128,I553)</f>
        <v>0</v>
      </c>
      <c r="O553">
        <f>COUNTIF($D$2:$D$1128,D553)</f>
        <v>1</v>
      </c>
      <c r="P553" t="str">
        <f t="shared" si="18"/>
        <v>OK</v>
      </c>
      <c r="Q553">
        <f>COUNTIF($I$2:$I$1128,D553)</f>
        <v>1</v>
      </c>
      <c r="R553" t="str">
        <f>IF(I553="","",COUNTIF($D$2:$D$1128,I553))</f>
        <v/>
      </c>
      <c r="S553" t="str">
        <f t="shared" si="19"/>
        <v/>
      </c>
      <c r="T553">
        <f>IF(ISNUMBER(SEARCH("DOBLE GRADO",B553)),COUNTIF($I$2:$I$1128,D553),"")</f>
        <v>1</v>
      </c>
    </row>
    <row r="554" spans="1:20">
      <c r="A554">
        <v>2114</v>
      </c>
      <c r="B554" t="s">
        <v>93</v>
      </c>
      <c r="C554">
        <v>3</v>
      </c>
      <c r="D554">
        <v>2114031</v>
      </c>
      <c r="E554" t="s">
        <v>118</v>
      </c>
      <c r="K554">
        <v>14</v>
      </c>
      <c r="L554">
        <v>1</v>
      </c>
      <c r="M554">
        <v>13</v>
      </c>
      <c r="N554">
        <f>COUNTIF($I$2:$I$1128,I554)</f>
        <v>0</v>
      </c>
      <c r="O554">
        <f>COUNTIF($D$2:$D$1128,D554)</f>
        <v>1</v>
      </c>
      <c r="P554" t="str">
        <f t="shared" si="18"/>
        <v>OK</v>
      </c>
      <c r="Q554">
        <f>COUNTIF($I$2:$I$1128,D554)</f>
        <v>1</v>
      </c>
      <c r="R554" t="str">
        <f>IF(I554="","",COUNTIF($D$2:$D$1128,I554))</f>
        <v/>
      </c>
      <c r="S554" t="str">
        <f t="shared" si="19"/>
        <v/>
      </c>
      <c r="T554">
        <f>IF(ISNUMBER(SEARCH("DOBLE GRADO",B554)),COUNTIF($I$2:$I$1128,D554),"")</f>
        <v>1</v>
      </c>
    </row>
    <row r="555" spans="1:20">
      <c r="A555">
        <v>2114</v>
      </c>
      <c r="B555" t="s">
        <v>93</v>
      </c>
      <c r="C555">
        <v>3</v>
      </c>
      <c r="D555">
        <v>2114032</v>
      </c>
      <c r="E555" t="s">
        <v>101</v>
      </c>
      <c r="K555">
        <v>19</v>
      </c>
      <c r="L555">
        <v>2</v>
      </c>
      <c r="M555">
        <v>17</v>
      </c>
      <c r="N555">
        <f>COUNTIF($I$2:$I$1128,I555)</f>
        <v>0</v>
      </c>
      <c r="O555">
        <f>COUNTIF($D$2:$D$1128,D555)</f>
        <v>1</v>
      </c>
      <c r="P555" t="str">
        <f t="shared" si="18"/>
        <v>OK</v>
      </c>
      <c r="Q555">
        <f>COUNTIF($I$2:$I$1128,D555)</f>
        <v>1</v>
      </c>
      <c r="R555" t="str">
        <f>IF(I555="","",COUNTIF($D$2:$D$1128,I555))</f>
        <v/>
      </c>
      <c r="S555" t="str">
        <f t="shared" si="19"/>
        <v/>
      </c>
      <c r="T555">
        <f>IF(ISNUMBER(SEARCH("DOBLE GRADO",B555)),COUNTIF($I$2:$I$1128,D555),"")</f>
        <v>1</v>
      </c>
    </row>
    <row r="556" spans="1:20">
      <c r="A556">
        <v>2114</v>
      </c>
      <c r="B556" t="s">
        <v>93</v>
      </c>
      <c r="C556">
        <v>3</v>
      </c>
      <c r="D556">
        <v>2114033</v>
      </c>
      <c r="E556" t="s">
        <v>102</v>
      </c>
      <c r="K556">
        <v>17</v>
      </c>
      <c r="L556">
        <v>1</v>
      </c>
      <c r="M556">
        <v>16</v>
      </c>
      <c r="N556">
        <f>COUNTIF($I$2:$I$1128,I556)</f>
        <v>0</v>
      </c>
      <c r="O556">
        <f>COUNTIF($D$2:$D$1128,D556)</f>
        <v>1</v>
      </c>
      <c r="P556" t="str">
        <f t="shared" si="18"/>
        <v>OK</v>
      </c>
      <c r="Q556">
        <f>COUNTIF($I$2:$I$1128,D556)</f>
        <v>1</v>
      </c>
      <c r="R556" t="str">
        <f>IF(I556="","",COUNTIF($D$2:$D$1128,I556))</f>
        <v/>
      </c>
      <c r="S556" t="str">
        <f t="shared" si="19"/>
        <v/>
      </c>
      <c r="T556">
        <f>IF(ISNUMBER(SEARCH("DOBLE GRADO",B556)),COUNTIF($I$2:$I$1128,D556),"")</f>
        <v>1</v>
      </c>
    </row>
    <row r="557" spans="1:20">
      <c r="A557">
        <v>2114</v>
      </c>
      <c r="B557" t="s">
        <v>93</v>
      </c>
      <c r="C557">
        <v>3</v>
      </c>
      <c r="D557">
        <v>2114034</v>
      </c>
      <c r="E557" t="s">
        <v>105</v>
      </c>
      <c r="K557">
        <v>4</v>
      </c>
      <c r="L557">
        <v>0</v>
      </c>
      <c r="M557">
        <v>4</v>
      </c>
      <c r="N557">
        <f>COUNTIF($I$2:$I$1128,I557)</f>
        <v>0</v>
      </c>
      <c r="O557">
        <f>COUNTIF($D$2:$D$1128,D557)</f>
        <v>1</v>
      </c>
      <c r="P557" t="str">
        <f t="shared" si="18"/>
        <v>OK</v>
      </c>
      <c r="Q557">
        <f>COUNTIF($I$2:$I$1128,D557)</f>
        <v>1</v>
      </c>
      <c r="R557" t="str">
        <f>IF(I557="","",COUNTIF($D$2:$D$1128,I557))</f>
        <v/>
      </c>
      <c r="S557" t="str">
        <f t="shared" si="19"/>
        <v/>
      </c>
      <c r="T557">
        <f>IF(ISNUMBER(SEARCH("DOBLE GRADO",B557)),COUNTIF($I$2:$I$1128,D557),"")</f>
        <v>1</v>
      </c>
    </row>
    <row r="558" spans="1:20">
      <c r="A558">
        <v>2114</v>
      </c>
      <c r="B558" t="s">
        <v>93</v>
      </c>
      <c r="C558">
        <v>3</v>
      </c>
      <c r="D558">
        <v>2114044</v>
      </c>
      <c r="E558" t="s">
        <v>122</v>
      </c>
      <c r="K558">
        <v>7</v>
      </c>
      <c r="L558">
        <v>0</v>
      </c>
      <c r="M558">
        <v>7</v>
      </c>
      <c r="N558">
        <f>COUNTIF($I$2:$I$1128,I558)</f>
        <v>0</v>
      </c>
      <c r="O558">
        <f>COUNTIF($D$2:$D$1128,D558)</f>
        <v>1</v>
      </c>
      <c r="P558" t="str">
        <f t="shared" si="18"/>
        <v>OK</v>
      </c>
      <c r="Q558">
        <f>COUNTIF($I$2:$I$1128,D558)</f>
        <v>1</v>
      </c>
      <c r="R558" t="str">
        <f>IF(I558="","",COUNTIF($D$2:$D$1128,I558))</f>
        <v/>
      </c>
      <c r="S558" t="str">
        <f t="shared" si="19"/>
        <v/>
      </c>
      <c r="T558">
        <f>IF(ISNUMBER(SEARCH("DOBLE GRADO",B558)),COUNTIF($I$2:$I$1128,D558),"")</f>
        <v>1</v>
      </c>
    </row>
    <row r="559" spans="1:20">
      <c r="A559">
        <v>2114</v>
      </c>
      <c r="B559" t="s">
        <v>93</v>
      </c>
      <c r="C559">
        <v>3</v>
      </c>
      <c r="D559">
        <v>2114046</v>
      </c>
      <c r="E559" t="s">
        <v>104</v>
      </c>
      <c r="K559">
        <v>3</v>
      </c>
      <c r="L559">
        <v>1</v>
      </c>
      <c r="M559">
        <v>2</v>
      </c>
      <c r="N559">
        <f>COUNTIF($I$2:$I$1128,I559)</f>
        <v>0</v>
      </c>
      <c r="O559">
        <f>COUNTIF($D$2:$D$1128,D559)</f>
        <v>1</v>
      </c>
      <c r="P559" t="str">
        <f t="shared" si="18"/>
        <v>OK</v>
      </c>
      <c r="Q559">
        <f>COUNTIF($I$2:$I$1128,D559)</f>
        <v>1</v>
      </c>
      <c r="R559" t="str">
        <f>IF(I559="","",COUNTIF($D$2:$D$1128,I559))</f>
        <v/>
      </c>
      <c r="S559" t="str">
        <f t="shared" si="19"/>
        <v/>
      </c>
      <c r="T559">
        <f>IF(ISNUMBER(SEARCH("DOBLE GRADO",B559)),COUNTIF($I$2:$I$1128,D559),"")</f>
        <v>1</v>
      </c>
    </row>
    <row r="560" spans="1:20">
      <c r="A560">
        <v>2114</v>
      </c>
      <c r="B560" t="s">
        <v>93</v>
      </c>
      <c r="C560">
        <v>4</v>
      </c>
      <c r="D560">
        <v>2114035</v>
      </c>
      <c r="E560" t="s">
        <v>82</v>
      </c>
      <c r="K560">
        <v>12</v>
      </c>
      <c r="L560">
        <v>2</v>
      </c>
      <c r="M560">
        <v>10</v>
      </c>
      <c r="N560">
        <f>COUNTIF($I$2:$I$1128,I560)</f>
        <v>0</v>
      </c>
      <c r="O560">
        <f>COUNTIF($D$2:$D$1128,D560)</f>
        <v>1</v>
      </c>
      <c r="P560" t="str">
        <f t="shared" si="18"/>
        <v>OK</v>
      </c>
      <c r="Q560">
        <f>COUNTIF($I$2:$I$1128,D560)</f>
        <v>1</v>
      </c>
      <c r="R560" t="str">
        <f>IF(I560="","",COUNTIF($D$2:$D$1128,I560))</f>
        <v/>
      </c>
      <c r="S560" t="str">
        <f t="shared" si="19"/>
        <v/>
      </c>
      <c r="T560">
        <f>IF(ISNUMBER(SEARCH("DOBLE GRADO",B560)),COUNTIF($I$2:$I$1128,D560),"")</f>
        <v>1</v>
      </c>
    </row>
    <row r="561" spans="1:20">
      <c r="A561">
        <v>2114</v>
      </c>
      <c r="B561" t="s">
        <v>93</v>
      </c>
      <c r="C561">
        <v>4</v>
      </c>
      <c r="D561">
        <v>2114036</v>
      </c>
      <c r="E561" t="s">
        <v>114</v>
      </c>
      <c r="K561">
        <v>10</v>
      </c>
      <c r="L561">
        <v>1</v>
      </c>
      <c r="M561">
        <v>9</v>
      </c>
      <c r="N561">
        <f>COUNTIF($I$2:$I$1128,I561)</f>
        <v>0</v>
      </c>
      <c r="O561">
        <f>COUNTIF($D$2:$D$1128,D561)</f>
        <v>1</v>
      </c>
      <c r="P561" t="str">
        <f t="shared" si="18"/>
        <v>OK</v>
      </c>
      <c r="Q561">
        <f>COUNTIF($I$2:$I$1128,D561)</f>
        <v>1</v>
      </c>
      <c r="R561" t="str">
        <f>IF(I561="","",COUNTIF($D$2:$D$1128,I561))</f>
        <v/>
      </c>
      <c r="S561" t="str">
        <f t="shared" si="19"/>
        <v/>
      </c>
      <c r="T561">
        <f>IF(ISNUMBER(SEARCH("DOBLE GRADO",B561)),COUNTIF($I$2:$I$1128,D561),"")</f>
        <v>1</v>
      </c>
    </row>
    <row r="562" spans="1:20">
      <c r="A562">
        <v>2114</v>
      </c>
      <c r="B562" t="s">
        <v>93</v>
      </c>
      <c r="C562">
        <v>4</v>
      </c>
      <c r="D562">
        <v>2114037</v>
      </c>
      <c r="E562" t="s">
        <v>120</v>
      </c>
      <c r="K562">
        <v>10</v>
      </c>
      <c r="L562">
        <v>2</v>
      </c>
      <c r="M562">
        <v>8</v>
      </c>
      <c r="N562">
        <f>COUNTIF($I$2:$I$1128,I562)</f>
        <v>0</v>
      </c>
      <c r="O562">
        <f>COUNTIF($D$2:$D$1128,D562)</f>
        <v>1</v>
      </c>
      <c r="P562" t="str">
        <f t="shared" si="18"/>
        <v>OK</v>
      </c>
      <c r="Q562">
        <f>COUNTIF($I$2:$I$1128,D562)</f>
        <v>1</v>
      </c>
      <c r="R562" t="str">
        <f>IF(I562="","",COUNTIF($D$2:$D$1128,I562))</f>
        <v/>
      </c>
      <c r="S562" t="str">
        <f t="shared" si="19"/>
        <v/>
      </c>
      <c r="T562">
        <f>IF(ISNUMBER(SEARCH("DOBLE GRADO",B562)),COUNTIF($I$2:$I$1128,D562),"")</f>
        <v>1</v>
      </c>
    </row>
    <row r="563" spans="1:20">
      <c r="A563">
        <v>2114</v>
      </c>
      <c r="B563" t="s">
        <v>93</v>
      </c>
      <c r="C563">
        <v>4</v>
      </c>
      <c r="D563">
        <v>2114038</v>
      </c>
      <c r="E563" t="s">
        <v>99</v>
      </c>
      <c r="K563">
        <v>13</v>
      </c>
      <c r="L563">
        <v>3</v>
      </c>
      <c r="M563">
        <v>10</v>
      </c>
      <c r="N563">
        <f>COUNTIF($I$2:$I$1128,I563)</f>
        <v>0</v>
      </c>
      <c r="O563">
        <f>COUNTIF($D$2:$D$1128,D563)</f>
        <v>1</v>
      </c>
      <c r="P563" t="str">
        <f t="shared" si="18"/>
        <v>OK</v>
      </c>
      <c r="Q563">
        <f>COUNTIF($I$2:$I$1128,D563)</f>
        <v>1</v>
      </c>
      <c r="R563" t="str">
        <f>IF(I563="","",COUNTIF($D$2:$D$1128,I563))</f>
        <v/>
      </c>
      <c r="S563" t="str">
        <f t="shared" si="19"/>
        <v/>
      </c>
      <c r="T563">
        <f>IF(ISNUMBER(SEARCH("DOBLE GRADO",B563)),COUNTIF($I$2:$I$1128,D563),"")</f>
        <v>1</v>
      </c>
    </row>
    <row r="564" spans="1:20">
      <c r="A564">
        <v>2114</v>
      </c>
      <c r="B564" t="s">
        <v>93</v>
      </c>
      <c r="C564">
        <v>4</v>
      </c>
      <c r="D564">
        <v>2114039</v>
      </c>
      <c r="E564" t="s">
        <v>123</v>
      </c>
      <c r="K564">
        <v>10</v>
      </c>
      <c r="L564">
        <v>1</v>
      </c>
      <c r="M564">
        <v>9</v>
      </c>
      <c r="N564">
        <f>COUNTIF($I$2:$I$1128,I564)</f>
        <v>0</v>
      </c>
      <c r="O564">
        <f>COUNTIF($D$2:$D$1128,D564)</f>
        <v>1</v>
      </c>
      <c r="P564" t="str">
        <f t="shared" si="18"/>
        <v>OK</v>
      </c>
      <c r="Q564">
        <f>COUNTIF($I$2:$I$1128,D564)</f>
        <v>1</v>
      </c>
      <c r="R564" t="str">
        <f>IF(I564="","",COUNTIF($D$2:$D$1128,I564))</f>
        <v/>
      </c>
      <c r="S564" t="str">
        <f t="shared" si="19"/>
        <v/>
      </c>
      <c r="T564">
        <f>IF(ISNUMBER(SEARCH("DOBLE GRADO",B564)),COUNTIF($I$2:$I$1128,D564),"")</f>
        <v>1</v>
      </c>
    </row>
    <row r="565" spans="1:20">
      <c r="A565">
        <v>2114</v>
      </c>
      <c r="B565" t="s">
        <v>93</v>
      </c>
      <c r="C565">
        <v>4</v>
      </c>
      <c r="D565">
        <v>2114040</v>
      </c>
      <c r="E565" t="s">
        <v>43</v>
      </c>
      <c r="K565">
        <v>12</v>
      </c>
      <c r="L565">
        <v>0</v>
      </c>
      <c r="M565">
        <v>12</v>
      </c>
      <c r="N565">
        <f>COUNTIF($I$2:$I$1128,I565)</f>
        <v>0</v>
      </c>
      <c r="O565">
        <f>COUNTIF($D$2:$D$1128,D565)</f>
        <v>1</v>
      </c>
      <c r="P565" t="str">
        <f t="shared" si="18"/>
        <v>OK</v>
      </c>
      <c r="Q565">
        <f>COUNTIF($I$2:$I$1128,D565)</f>
        <v>0</v>
      </c>
      <c r="R565" t="str">
        <f>IF(I565="","",COUNTIF($D$2:$D$1128,I565))</f>
        <v/>
      </c>
      <c r="S565" t="str">
        <f t="shared" si="19"/>
        <v/>
      </c>
      <c r="T565">
        <f>IF(ISNUMBER(SEARCH("DOBLE GRADO",B565)),COUNTIF($I$2:$I$1128,D565),"")</f>
        <v>0</v>
      </c>
    </row>
    <row r="566" spans="1:20">
      <c r="A566">
        <v>2114</v>
      </c>
      <c r="B566" t="s">
        <v>93</v>
      </c>
      <c r="C566">
        <v>4</v>
      </c>
      <c r="D566">
        <v>2114041</v>
      </c>
      <c r="E566" t="s">
        <v>45</v>
      </c>
      <c r="K566">
        <v>13</v>
      </c>
      <c r="L566">
        <v>2</v>
      </c>
      <c r="M566">
        <v>11</v>
      </c>
      <c r="N566">
        <f>COUNTIF($I$2:$I$1128,I566)</f>
        <v>0</v>
      </c>
      <c r="O566">
        <f>COUNTIF($D$2:$D$1128,D566)</f>
        <v>1</v>
      </c>
      <c r="P566" t="str">
        <f t="shared" si="18"/>
        <v>OK</v>
      </c>
      <c r="Q566">
        <f>COUNTIF($I$2:$I$1128,D566)</f>
        <v>0</v>
      </c>
      <c r="R566" t="str">
        <f>IF(I566="","",COUNTIF($D$2:$D$1128,I566))</f>
        <v/>
      </c>
      <c r="S566" t="str">
        <f t="shared" si="19"/>
        <v/>
      </c>
      <c r="T566">
        <f>IF(ISNUMBER(SEARCH("DOBLE GRADO",B566)),COUNTIF($I$2:$I$1128,D566),"")</f>
        <v>0</v>
      </c>
    </row>
    <row r="567" spans="1:20">
      <c r="A567">
        <v>2114</v>
      </c>
      <c r="B567" t="s">
        <v>93</v>
      </c>
      <c r="C567">
        <v>4</v>
      </c>
      <c r="D567">
        <v>2114042</v>
      </c>
      <c r="E567" t="s">
        <v>161</v>
      </c>
      <c r="K567">
        <v>28</v>
      </c>
      <c r="L567">
        <v>1</v>
      </c>
      <c r="M567">
        <v>27</v>
      </c>
      <c r="N567">
        <f>COUNTIF($I$2:$I$1128,I567)</f>
        <v>0</v>
      </c>
      <c r="O567">
        <f>COUNTIF($D$2:$D$1128,D567)</f>
        <v>1</v>
      </c>
      <c r="P567" t="str">
        <f t="shared" si="18"/>
        <v>OK</v>
      </c>
      <c r="Q567">
        <f>COUNTIF($I$2:$I$1128,D567)</f>
        <v>0</v>
      </c>
      <c r="R567" t="str">
        <f>IF(I567="","",COUNTIF($D$2:$D$1128,I567))</f>
        <v/>
      </c>
      <c r="S567" t="str">
        <f t="shared" si="19"/>
        <v/>
      </c>
      <c r="T567">
        <f>IF(ISNUMBER(SEARCH("DOBLE GRADO",B567)),COUNTIF($I$2:$I$1128,D567),"")</f>
        <v>0</v>
      </c>
    </row>
    <row r="568" spans="1:20">
      <c r="A568">
        <v>2114</v>
      </c>
      <c r="B568" t="s">
        <v>93</v>
      </c>
      <c r="C568">
        <v>4</v>
      </c>
      <c r="D568">
        <v>2114043</v>
      </c>
      <c r="E568" t="s">
        <v>163</v>
      </c>
      <c r="K568">
        <v>28</v>
      </c>
      <c r="L568">
        <v>1</v>
      </c>
      <c r="M568">
        <v>27</v>
      </c>
      <c r="N568">
        <f>COUNTIF($I$2:$I$1128,I568)</f>
        <v>0</v>
      </c>
      <c r="O568">
        <f>COUNTIF($D$2:$D$1128,D568)</f>
        <v>1</v>
      </c>
      <c r="P568" t="str">
        <f t="shared" si="18"/>
        <v>OK</v>
      </c>
      <c r="Q568">
        <f>COUNTIF($I$2:$I$1128,D568)</f>
        <v>0</v>
      </c>
      <c r="R568" t="str">
        <f>IF(I568="","",COUNTIF($D$2:$D$1128,I568))</f>
        <v/>
      </c>
      <c r="S568" t="str">
        <f t="shared" si="19"/>
        <v/>
      </c>
      <c r="T568">
        <f>IF(ISNUMBER(SEARCH("DOBLE GRADO",B568)),COUNTIF($I$2:$I$1128,D568),"")</f>
        <v>0</v>
      </c>
    </row>
    <row r="569" spans="1:20">
      <c r="A569">
        <v>2114</v>
      </c>
      <c r="B569" t="s">
        <v>93</v>
      </c>
      <c r="C569">
        <v>4</v>
      </c>
      <c r="D569">
        <v>2114045</v>
      </c>
      <c r="E569" t="s">
        <v>72</v>
      </c>
      <c r="K569">
        <v>4</v>
      </c>
      <c r="L569">
        <v>0</v>
      </c>
      <c r="M569">
        <v>4</v>
      </c>
      <c r="N569">
        <f>COUNTIF($I$2:$I$1128,I569)</f>
        <v>0</v>
      </c>
      <c r="O569">
        <f>COUNTIF($D$2:$D$1128,D569)</f>
        <v>1</v>
      </c>
      <c r="P569" t="str">
        <f t="shared" si="18"/>
        <v>OK</v>
      </c>
      <c r="Q569">
        <f>COUNTIF($I$2:$I$1128,D569)</f>
        <v>1</v>
      </c>
      <c r="R569" t="str">
        <f>IF(I569="","",COUNTIF($D$2:$D$1128,I569))</f>
        <v/>
      </c>
      <c r="S569" t="str">
        <f t="shared" si="19"/>
        <v/>
      </c>
      <c r="T569">
        <f>IF(ISNUMBER(SEARCH("DOBLE GRADO",B569)),COUNTIF($I$2:$I$1128,D569),"")</f>
        <v>1</v>
      </c>
    </row>
    <row r="570" spans="1:20">
      <c r="A570">
        <v>2114</v>
      </c>
      <c r="B570" t="s">
        <v>93</v>
      </c>
      <c r="C570">
        <v>4</v>
      </c>
      <c r="D570">
        <v>2114047</v>
      </c>
      <c r="E570" t="s">
        <v>85</v>
      </c>
      <c r="K570">
        <v>3</v>
      </c>
      <c r="L570">
        <v>1</v>
      </c>
      <c r="M570">
        <v>2</v>
      </c>
      <c r="N570">
        <f>COUNTIF($I$2:$I$1128,I570)</f>
        <v>0</v>
      </c>
      <c r="O570">
        <f>COUNTIF($D$2:$D$1128,D570)</f>
        <v>1</v>
      </c>
      <c r="P570" t="str">
        <f t="shared" si="18"/>
        <v>OK</v>
      </c>
      <c r="Q570">
        <f>COUNTIF($I$2:$I$1128,D570)</f>
        <v>1</v>
      </c>
      <c r="R570" t="str">
        <f>IF(I570="","",COUNTIF($D$2:$D$1128,I570))</f>
        <v/>
      </c>
      <c r="S570" t="str">
        <f t="shared" si="19"/>
        <v/>
      </c>
      <c r="T570">
        <f>IF(ISNUMBER(SEARCH("DOBLE GRADO",B570)),COUNTIF($I$2:$I$1128,D570),"")</f>
        <v>1</v>
      </c>
    </row>
    <row r="571" spans="1:20">
      <c r="A571">
        <v>2114</v>
      </c>
      <c r="B571" t="s">
        <v>93</v>
      </c>
      <c r="C571">
        <v>4</v>
      </c>
      <c r="D571">
        <v>2114049</v>
      </c>
      <c r="E571" t="s">
        <v>124</v>
      </c>
      <c r="K571">
        <v>1</v>
      </c>
      <c r="L571">
        <v>0</v>
      </c>
      <c r="M571">
        <v>1</v>
      </c>
      <c r="N571">
        <f>COUNTIF($I$2:$I$1128,I571)</f>
        <v>0</v>
      </c>
      <c r="O571">
        <f>COUNTIF($D$2:$D$1128,D571)</f>
        <v>1</v>
      </c>
      <c r="P571" t="str">
        <f t="shared" si="18"/>
        <v>OK</v>
      </c>
      <c r="Q571">
        <f>COUNTIF($I$2:$I$1128,D571)</f>
        <v>1</v>
      </c>
      <c r="R571" t="str">
        <f>IF(I571="","",COUNTIF($D$2:$D$1128,I571))</f>
        <v/>
      </c>
      <c r="S571" t="str">
        <f t="shared" si="19"/>
        <v/>
      </c>
      <c r="T571">
        <f>IF(ISNUMBER(SEARCH("DOBLE GRADO",B571)),COUNTIF($I$2:$I$1128,D571),"")</f>
        <v>1</v>
      </c>
    </row>
    <row r="572" spans="1:20">
      <c r="A572">
        <v>2117</v>
      </c>
      <c r="B572" t="s">
        <v>164</v>
      </c>
      <c r="C572">
        <v>4</v>
      </c>
      <c r="D572">
        <v>2117047</v>
      </c>
      <c r="E572" t="s">
        <v>161</v>
      </c>
      <c r="K572">
        <v>5</v>
      </c>
      <c r="L572">
        <v>3</v>
      </c>
      <c r="M572">
        <v>2</v>
      </c>
      <c r="N572">
        <f>COUNTIF($I$2:$I$1128,I572)</f>
        <v>0</v>
      </c>
      <c r="O572">
        <f>COUNTIF($D$2:$D$1128,D572)</f>
        <v>1</v>
      </c>
      <c r="P572" t="str">
        <f t="shared" si="18"/>
        <v>OK</v>
      </c>
      <c r="Q572">
        <f>COUNTIF($I$2:$I$1128,D572)</f>
        <v>0</v>
      </c>
      <c r="R572" t="str">
        <f>IF(I572="","",COUNTIF($D$2:$D$1128,I572))</f>
        <v/>
      </c>
      <c r="S572" t="str">
        <f t="shared" si="19"/>
        <v/>
      </c>
      <c r="T572">
        <f>IF(ISNUMBER(SEARCH("DOBLE GRADO",B572)),COUNTIF($I$2:$I$1128,D572),"")</f>
        <v>0</v>
      </c>
    </row>
    <row r="573" spans="1:20">
      <c r="A573">
        <v>2117</v>
      </c>
      <c r="B573" t="s">
        <v>164</v>
      </c>
      <c r="C573">
        <v>4</v>
      </c>
      <c r="D573">
        <v>2117048</v>
      </c>
      <c r="E573" t="s">
        <v>165</v>
      </c>
      <c r="K573">
        <v>4</v>
      </c>
      <c r="L573">
        <v>3</v>
      </c>
      <c r="M573">
        <v>1</v>
      </c>
      <c r="N573">
        <f>COUNTIF($I$2:$I$1128,I573)</f>
        <v>0</v>
      </c>
      <c r="O573">
        <f>COUNTIF($D$2:$D$1128,D573)</f>
        <v>1</v>
      </c>
      <c r="P573" t="str">
        <f t="shared" si="18"/>
        <v>OK</v>
      </c>
      <c r="Q573">
        <f>COUNTIF($I$2:$I$1128,D573)</f>
        <v>0</v>
      </c>
      <c r="R573" t="str">
        <f>IF(I573="","",COUNTIF($D$2:$D$1128,I573))</f>
        <v/>
      </c>
      <c r="S573" t="str">
        <f t="shared" si="19"/>
        <v/>
      </c>
      <c r="T573">
        <f>IF(ISNUMBER(SEARCH("DOBLE GRADO",B573)),COUNTIF($I$2:$I$1128,D573),"")</f>
        <v>0</v>
      </c>
    </row>
    <row r="574" spans="1:20">
      <c r="A574">
        <v>2118</v>
      </c>
      <c r="B574" t="s">
        <v>109</v>
      </c>
      <c r="C574">
        <v>2</v>
      </c>
      <c r="D574">
        <v>2118014</v>
      </c>
      <c r="E574" t="s">
        <v>59</v>
      </c>
      <c r="K574">
        <v>1</v>
      </c>
      <c r="L574">
        <v>0</v>
      </c>
      <c r="M574">
        <v>1</v>
      </c>
      <c r="N574">
        <f>COUNTIF($I$2:$I$1128,I574)</f>
        <v>0</v>
      </c>
      <c r="O574">
        <f>COUNTIF($D$2:$D$1128,D574)</f>
        <v>1</v>
      </c>
      <c r="P574" t="str">
        <f t="shared" si="18"/>
        <v>OK</v>
      </c>
      <c r="Q574">
        <f>COUNTIF($I$2:$I$1128,D574)</f>
        <v>1</v>
      </c>
      <c r="R574" t="str">
        <f>IF(I574="","",COUNTIF($D$2:$D$1128,I574))</f>
        <v/>
      </c>
      <c r="S574" t="str">
        <f t="shared" si="19"/>
        <v/>
      </c>
      <c r="T574">
        <f>IF(ISNUMBER(SEARCH("DOBLE GRADO",B574)),COUNTIF($I$2:$I$1128,D574),"")</f>
        <v>1</v>
      </c>
    </row>
    <row r="575" spans="1:20">
      <c r="A575">
        <v>2118</v>
      </c>
      <c r="B575" t="s">
        <v>109</v>
      </c>
      <c r="C575">
        <v>2</v>
      </c>
      <c r="D575">
        <v>2118016</v>
      </c>
      <c r="E575" t="s">
        <v>62</v>
      </c>
      <c r="K575">
        <v>1</v>
      </c>
      <c r="L575">
        <v>0</v>
      </c>
      <c r="M575">
        <v>1</v>
      </c>
      <c r="N575">
        <f>COUNTIF($I$2:$I$1128,I575)</f>
        <v>0</v>
      </c>
      <c r="O575">
        <f>COUNTIF($D$2:$D$1128,D575)</f>
        <v>1</v>
      </c>
      <c r="P575" t="str">
        <f t="shared" si="18"/>
        <v>OK</v>
      </c>
      <c r="Q575">
        <f>COUNTIF($I$2:$I$1128,D575)</f>
        <v>1</v>
      </c>
      <c r="R575" t="str">
        <f>IF(I575="","",COUNTIF($D$2:$D$1128,I575))</f>
        <v/>
      </c>
      <c r="S575" t="str">
        <f t="shared" si="19"/>
        <v/>
      </c>
      <c r="T575">
        <f>IF(ISNUMBER(SEARCH("DOBLE GRADO",B575)),COUNTIF($I$2:$I$1128,D575),"")</f>
        <v>1</v>
      </c>
    </row>
    <row r="576" spans="1:20">
      <c r="A576">
        <v>2118</v>
      </c>
      <c r="B576" t="s">
        <v>109</v>
      </c>
      <c r="C576">
        <v>2</v>
      </c>
      <c r="D576">
        <v>2118024</v>
      </c>
      <c r="E576" t="s">
        <v>113</v>
      </c>
      <c r="K576">
        <v>1</v>
      </c>
      <c r="L576">
        <v>0</v>
      </c>
      <c r="M576">
        <v>1</v>
      </c>
      <c r="N576">
        <f>COUNTIF($I$2:$I$1128,I576)</f>
        <v>0</v>
      </c>
      <c r="O576">
        <f>COUNTIF($D$2:$D$1128,D576)</f>
        <v>1</v>
      </c>
      <c r="P576" t="str">
        <f t="shared" si="18"/>
        <v>OK</v>
      </c>
      <c r="Q576">
        <f>COUNTIF($I$2:$I$1128,D576)</f>
        <v>1</v>
      </c>
      <c r="R576" t="str">
        <f>IF(I576="","",COUNTIF($D$2:$D$1128,I576))</f>
        <v/>
      </c>
      <c r="S576" t="str">
        <f t="shared" si="19"/>
        <v/>
      </c>
      <c r="T576">
        <f>IF(ISNUMBER(SEARCH("DOBLE GRADO",B576)),COUNTIF($I$2:$I$1128,D576),"")</f>
        <v>1</v>
      </c>
    </row>
    <row r="577" spans="1:20">
      <c r="A577">
        <v>2118</v>
      </c>
      <c r="B577" t="s">
        <v>109</v>
      </c>
      <c r="C577">
        <v>3</v>
      </c>
      <c r="D577">
        <v>2118025</v>
      </c>
      <c r="E577" t="s">
        <v>35</v>
      </c>
      <c r="K577">
        <v>1</v>
      </c>
      <c r="L577">
        <v>0</v>
      </c>
      <c r="M577">
        <v>1</v>
      </c>
      <c r="N577">
        <f>COUNTIF($I$2:$I$1128,I577)</f>
        <v>0</v>
      </c>
      <c r="O577">
        <f>COUNTIF($D$2:$D$1128,D577)</f>
        <v>1</v>
      </c>
      <c r="P577" t="str">
        <f t="shared" si="18"/>
        <v>OK</v>
      </c>
      <c r="Q577">
        <f>COUNTIF($I$2:$I$1128,D577)</f>
        <v>1</v>
      </c>
      <c r="R577" t="str">
        <f>IF(I577="","",COUNTIF($D$2:$D$1128,I577))</f>
        <v/>
      </c>
      <c r="S577" t="str">
        <f t="shared" si="19"/>
        <v/>
      </c>
      <c r="T577">
        <f>IF(ISNUMBER(SEARCH("DOBLE GRADO",B577)),COUNTIF($I$2:$I$1128,D577),"")</f>
        <v>1</v>
      </c>
    </row>
    <row r="578" spans="1:20">
      <c r="A578">
        <v>2118</v>
      </c>
      <c r="B578" t="s">
        <v>109</v>
      </c>
      <c r="C578">
        <v>3</v>
      </c>
      <c r="D578">
        <v>2118027</v>
      </c>
      <c r="E578" t="s">
        <v>33</v>
      </c>
      <c r="K578">
        <v>1</v>
      </c>
      <c r="L578">
        <v>0</v>
      </c>
      <c r="M578">
        <v>1</v>
      </c>
      <c r="N578">
        <f>COUNTIF($I$2:$I$1128,I578)</f>
        <v>0</v>
      </c>
      <c r="O578">
        <f>COUNTIF($D$2:$D$1128,D578)</f>
        <v>1</v>
      </c>
      <c r="P578" t="str">
        <f t="shared" si="18"/>
        <v>OK</v>
      </c>
      <c r="Q578">
        <f>COUNTIF($I$2:$I$1128,D578)</f>
        <v>1</v>
      </c>
      <c r="R578" t="str">
        <f>IF(I578="","",COUNTIF($D$2:$D$1128,I578))</f>
        <v/>
      </c>
      <c r="S578" t="str">
        <f t="shared" si="19"/>
        <v/>
      </c>
      <c r="T578">
        <f>IF(ISNUMBER(SEARCH("DOBLE GRADO",B578)),COUNTIF($I$2:$I$1128,D578),"")</f>
        <v>1</v>
      </c>
    </row>
    <row r="579" spans="1:20">
      <c r="A579">
        <v>2118</v>
      </c>
      <c r="B579" t="s">
        <v>109</v>
      </c>
      <c r="C579">
        <v>3</v>
      </c>
      <c r="D579">
        <v>2118028</v>
      </c>
      <c r="E579" t="s">
        <v>66</v>
      </c>
      <c r="K579">
        <v>1</v>
      </c>
      <c r="L579">
        <v>0</v>
      </c>
      <c r="M579">
        <v>1</v>
      </c>
      <c r="N579">
        <f>COUNTIF($I$2:$I$1128,I579)</f>
        <v>0</v>
      </c>
      <c r="O579">
        <f>COUNTIF($D$2:$D$1128,D579)</f>
        <v>1</v>
      </c>
      <c r="P579" t="str">
        <f t="shared" si="18"/>
        <v>OK</v>
      </c>
      <c r="Q579">
        <f>COUNTIF($I$2:$I$1128,D579)</f>
        <v>1</v>
      </c>
      <c r="R579" t="str">
        <f>IF(I579="","",COUNTIF($D$2:$D$1128,I579))</f>
        <v/>
      </c>
      <c r="S579" t="str">
        <f t="shared" si="19"/>
        <v/>
      </c>
      <c r="T579">
        <f>IF(ISNUMBER(SEARCH("DOBLE GRADO",B579)),COUNTIF($I$2:$I$1128,D579),"")</f>
        <v>1</v>
      </c>
    </row>
    <row r="580" spans="1:20">
      <c r="A580">
        <v>2118</v>
      </c>
      <c r="B580" t="s">
        <v>109</v>
      </c>
      <c r="C580">
        <v>3</v>
      </c>
      <c r="D580">
        <v>2118030</v>
      </c>
      <c r="E580" t="s">
        <v>117</v>
      </c>
      <c r="K580">
        <v>1</v>
      </c>
      <c r="L580">
        <v>0</v>
      </c>
      <c r="M580">
        <v>1</v>
      </c>
      <c r="N580">
        <f>COUNTIF($I$2:$I$1128,I580)</f>
        <v>0</v>
      </c>
      <c r="O580">
        <f>COUNTIF($D$2:$D$1128,D580)</f>
        <v>1</v>
      </c>
      <c r="P580" t="str">
        <f t="shared" si="18"/>
        <v>OK</v>
      </c>
      <c r="Q580">
        <f>COUNTIF($I$2:$I$1128,D580)</f>
        <v>1</v>
      </c>
      <c r="R580" t="str">
        <f>IF(I580="","",COUNTIF($D$2:$D$1128,I580))</f>
        <v/>
      </c>
      <c r="S580" t="str">
        <f t="shared" si="19"/>
        <v/>
      </c>
      <c r="T580">
        <f>IF(ISNUMBER(SEARCH("DOBLE GRADO",B580)),COUNTIF($I$2:$I$1128,D580),"")</f>
        <v>1</v>
      </c>
    </row>
    <row r="581" spans="1:20">
      <c r="A581">
        <v>2118</v>
      </c>
      <c r="B581" t="s">
        <v>109</v>
      </c>
      <c r="C581">
        <v>3</v>
      </c>
      <c r="D581">
        <v>2118033</v>
      </c>
      <c r="E581" t="s">
        <v>32</v>
      </c>
      <c r="K581">
        <v>1</v>
      </c>
      <c r="L581">
        <v>0</v>
      </c>
      <c r="M581">
        <v>1</v>
      </c>
      <c r="N581">
        <f>COUNTIF($I$2:$I$1128,I581)</f>
        <v>0</v>
      </c>
      <c r="O581">
        <f>COUNTIF($D$2:$D$1128,D581)</f>
        <v>1</v>
      </c>
      <c r="P581" t="str">
        <f t="shared" si="18"/>
        <v>OK</v>
      </c>
      <c r="Q581">
        <f>COUNTIF($I$2:$I$1128,D581)</f>
        <v>1</v>
      </c>
      <c r="R581" t="str">
        <f>IF(I581="","",COUNTIF($D$2:$D$1128,I581))</f>
        <v/>
      </c>
      <c r="S581" t="str">
        <f t="shared" si="19"/>
        <v/>
      </c>
      <c r="T581">
        <f>IF(ISNUMBER(SEARCH("DOBLE GRADO",B581)),COUNTIF($I$2:$I$1128,D581),"")</f>
        <v>1</v>
      </c>
    </row>
    <row r="582" spans="1:20">
      <c r="A582">
        <v>2118</v>
      </c>
      <c r="B582" t="s">
        <v>109</v>
      </c>
      <c r="C582">
        <v>3</v>
      </c>
      <c r="D582">
        <v>2118035</v>
      </c>
      <c r="E582" t="s">
        <v>118</v>
      </c>
      <c r="K582">
        <v>1</v>
      </c>
      <c r="L582">
        <v>0</v>
      </c>
      <c r="M582">
        <v>1</v>
      </c>
      <c r="N582">
        <f>COUNTIF($I$2:$I$1128,I582)</f>
        <v>0</v>
      </c>
      <c r="O582">
        <f>COUNTIF($D$2:$D$1128,D582)</f>
        <v>1</v>
      </c>
      <c r="P582" t="str">
        <f t="shared" si="18"/>
        <v>OK</v>
      </c>
      <c r="Q582">
        <f>COUNTIF($I$2:$I$1128,D582)</f>
        <v>1</v>
      </c>
      <c r="R582" t="str">
        <f>IF(I582="","",COUNTIF($D$2:$D$1128,I582))</f>
        <v/>
      </c>
      <c r="S582" t="str">
        <f t="shared" si="19"/>
        <v/>
      </c>
      <c r="T582">
        <f>IF(ISNUMBER(SEARCH("DOBLE GRADO",B582)),COUNTIF($I$2:$I$1128,D582),"")</f>
        <v>1</v>
      </c>
    </row>
    <row r="583" spans="1:20">
      <c r="A583">
        <v>2118</v>
      </c>
      <c r="B583" t="s">
        <v>109</v>
      </c>
      <c r="C583">
        <v>4</v>
      </c>
      <c r="D583">
        <v>2118039</v>
      </c>
      <c r="E583" t="s">
        <v>115</v>
      </c>
      <c r="K583">
        <v>1</v>
      </c>
      <c r="L583">
        <v>0</v>
      </c>
      <c r="M583">
        <v>1</v>
      </c>
      <c r="N583">
        <f>COUNTIF($I$2:$I$1128,I583)</f>
        <v>0</v>
      </c>
      <c r="O583">
        <f>COUNTIF($D$2:$D$1128,D583)</f>
        <v>1</v>
      </c>
      <c r="P583" t="str">
        <f t="shared" si="18"/>
        <v>OK</v>
      </c>
      <c r="Q583">
        <f>COUNTIF($I$2:$I$1128,D583)</f>
        <v>1</v>
      </c>
      <c r="R583" t="str">
        <f>IF(I583="","",COUNTIF($D$2:$D$1128,I583))</f>
        <v/>
      </c>
      <c r="S583" t="str">
        <f t="shared" si="19"/>
        <v/>
      </c>
      <c r="T583">
        <f>IF(ISNUMBER(SEARCH("DOBLE GRADO",B583)),COUNTIF($I$2:$I$1128,D583),"")</f>
        <v>1</v>
      </c>
    </row>
    <row r="584" spans="1:20">
      <c r="A584">
        <v>2118</v>
      </c>
      <c r="B584" t="s">
        <v>109</v>
      </c>
      <c r="C584">
        <v>4</v>
      </c>
      <c r="D584">
        <v>2118043</v>
      </c>
      <c r="E584" t="s">
        <v>82</v>
      </c>
      <c r="K584">
        <v>1</v>
      </c>
      <c r="L584">
        <v>0</v>
      </c>
      <c r="M584">
        <v>1</v>
      </c>
      <c r="N584">
        <f>COUNTIF($I$2:$I$1128,I584)</f>
        <v>0</v>
      </c>
      <c r="O584">
        <f>COUNTIF($D$2:$D$1128,D584)</f>
        <v>1</v>
      </c>
      <c r="P584" t="str">
        <f t="shared" si="18"/>
        <v>OK</v>
      </c>
      <c r="Q584">
        <f>COUNTIF($I$2:$I$1128,D584)</f>
        <v>1</v>
      </c>
      <c r="R584" t="str">
        <f>IF(I584="","",COUNTIF($D$2:$D$1128,I584))</f>
        <v/>
      </c>
      <c r="S584" t="str">
        <f t="shared" si="19"/>
        <v/>
      </c>
      <c r="T584">
        <f>IF(ISNUMBER(SEARCH("DOBLE GRADO",B584)),COUNTIF($I$2:$I$1128,D584),"")</f>
        <v>1</v>
      </c>
    </row>
    <row r="585" spans="1:20">
      <c r="A585">
        <v>2118</v>
      </c>
      <c r="B585" t="s">
        <v>109</v>
      </c>
      <c r="C585">
        <v>4</v>
      </c>
      <c r="D585">
        <v>2118044</v>
      </c>
      <c r="E585" t="s">
        <v>119</v>
      </c>
      <c r="K585">
        <v>1</v>
      </c>
      <c r="L585">
        <v>0</v>
      </c>
      <c r="M585">
        <v>1</v>
      </c>
      <c r="N585">
        <f>COUNTIF($I$2:$I$1128,I585)</f>
        <v>0</v>
      </c>
      <c r="O585">
        <f>COUNTIF($D$2:$D$1128,D585)</f>
        <v>1</v>
      </c>
      <c r="P585" t="str">
        <f t="shared" si="18"/>
        <v>OK</v>
      </c>
      <c r="Q585">
        <f>COUNTIF($I$2:$I$1128,D585)</f>
        <v>1</v>
      </c>
      <c r="R585" t="str">
        <f>IF(I585="","",COUNTIF($D$2:$D$1128,I585))</f>
        <v/>
      </c>
      <c r="S585" t="str">
        <f t="shared" si="19"/>
        <v/>
      </c>
      <c r="T585">
        <f>IF(ISNUMBER(SEARCH("DOBLE GRADO",B585)),COUNTIF($I$2:$I$1128,D585),"")</f>
        <v>1</v>
      </c>
    </row>
    <row r="586" spans="1:20">
      <c r="A586">
        <v>2118</v>
      </c>
      <c r="B586" t="s">
        <v>109</v>
      </c>
      <c r="C586">
        <v>4</v>
      </c>
      <c r="D586">
        <v>2118047</v>
      </c>
      <c r="E586" t="s">
        <v>166</v>
      </c>
      <c r="K586">
        <v>3</v>
      </c>
      <c r="L586">
        <v>0</v>
      </c>
      <c r="M586">
        <v>3</v>
      </c>
      <c r="N586">
        <f>COUNTIF($I$2:$I$1128,I586)</f>
        <v>0</v>
      </c>
      <c r="O586">
        <f>COUNTIF($D$2:$D$1128,D586)</f>
        <v>1</v>
      </c>
      <c r="P586" t="str">
        <f t="shared" si="18"/>
        <v>OK</v>
      </c>
      <c r="Q586">
        <f>COUNTIF($I$2:$I$1128,D586)</f>
        <v>0</v>
      </c>
      <c r="R586" t="str">
        <f>IF(I586="","",COUNTIF($D$2:$D$1128,I586))</f>
        <v/>
      </c>
      <c r="S586" t="str">
        <f t="shared" si="19"/>
        <v/>
      </c>
      <c r="T586">
        <f>IF(ISNUMBER(SEARCH("DOBLE GRADO",B586)),COUNTIF($I$2:$I$1128,D586),"")</f>
        <v>0</v>
      </c>
    </row>
    <row r="587" spans="1:20">
      <c r="A587">
        <v>2118</v>
      </c>
      <c r="B587" t="s">
        <v>109</v>
      </c>
      <c r="C587">
        <v>4</v>
      </c>
      <c r="D587">
        <v>2118048</v>
      </c>
      <c r="E587" t="s">
        <v>165</v>
      </c>
      <c r="K587">
        <v>4</v>
      </c>
      <c r="L587">
        <v>1</v>
      </c>
      <c r="M587">
        <v>3</v>
      </c>
      <c r="N587">
        <f>COUNTIF($I$2:$I$1128,I587)</f>
        <v>0</v>
      </c>
      <c r="O587">
        <f>COUNTIF($D$2:$D$1128,D587)</f>
        <v>1</v>
      </c>
      <c r="P587" t="str">
        <f t="shared" si="18"/>
        <v>OK</v>
      </c>
      <c r="Q587">
        <f>COUNTIF($I$2:$I$1128,D587)</f>
        <v>0</v>
      </c>
      <c r="R587" t="str">
        <f>IF(I587="","",COUNTIF($D$2:$D$1128,I587))</f>
        <v/>
      </c>
      <c r="S587" t="str">
        <f t="shared" si="19"/>
        <v/>
      </c>
      <c r="T587">
        <f>IF(ISNUMBER(SEARCH("DOBLE GRADO",B587)),COUNTIF($I$2:$I$1128,D587),"")</f>
        <v>0</v>
      </c>
    </row>
    <row r="588" spans="1:20">
      <c r="A588">
        <v>2175</v>
      </c>
      <c r="B588" t="s">
        <v>167</v>
      </c>
      <c r="C588">
        <v>1</v>
      </c>
      <c r="D588">
        <v>2175001</v>
      </c>
      <c r="E588" t="s">
        <v>168</v>
      </c>
      <c r="F588">
        <v>2321</v>
      </c>
      <c r="G588" t="s">
        <v>49</v>
      </c>
      <c r="H588">
        <v>2</v>
      </c>
      <c r="I588">
        <v>2321017</v>
      </c>
      <c r="J588" t="s">
        <v>168</v>
      </c>
      <c r="K588">
        <v>18</v>
      </c>
      <c r="L588">
        <v>2</v>
      </c>
      <c r="M588">
        <v>16</v>
      </c>
      <c r="N588">
        <f>COUNTIF($I$2:$I$1128,I588)</f>
        <v>1</v>
      </c>
      <c r="O588">
        <f>COUNTIF($D$2:$D$1128,D588)</f>
        <v>2</v>
      </c>
      <c r="P588" t="str">
        <f t="shared" si="18"/>
        <v>OK</v>
      </c>
      <c r="Q588">
        <f>COUNTIF($I$2:$I$1128,D588)</f>
        <v>0</v>
      </c>
      <c r="R588">
        <f>IF(I588="","",COUNTIF($D$2:$D$1128,I588))</f>
        <v>1</v>
      </c>
      <c r="S588" t="str">
        <f t="shared" si="19"/>
        <v/>
      </c>
      <c r="T588" t="str">
        <f>IF(ISNUMBER(SEARCH("DOBLE GRADO",B588)),COUNTIF($I$2:$I$1128,D588),"")</f>
        <v/>
      </c>
    </row>
    <row r="589" spans="1:20">
      <c r="A589">
        <v>2175</v>
      </c>
      <c r="B589" t="s">
        <v>167</v>
      </c>
      <c r="C589">
        <v>1</v>
      </c>
      <c r="D589">
        <v>2175001</v>
      </c>
      <c r="E589" t="s">
        <v>168</v>
      </c>
      <c r="K589">
        <v>49</v>
      </c>
      <c r="L589">
        <v>13</v>
      </c>
      <c r="M589">
        <v>36</v>
      </c>
      <c r="N589">
        <f>COUNTIF($I$2:$I$1128,I589)</f>
        <v>0</v>
      </c>
      <c r="O589">
        <f>COUNTIF($D$2:$D$1128,D589)</f>
        <v>2</v>
      </c>
      <c r="P589" t="str">
        <f t="shared" si="18"/>
        <v>OK</v>
      </c>
      <c r="Q589">
        <f>COUNTIF($I$2:$I$1128,D589)</f>
        <v>0</v>
      </c>
      <c r="R589" t="str">
        <f>IF(I589="","",COUNTIF($D$2:$D$1128,I589))</f>
        <v/>
      </c>
      <c r="S589" t="str">
        <f t="shared" si="19"/>
        <v/>
      </c>
      <c r="T589" t="str">
        <f>IF(ISNUMBER(SEARCH("DOBLE GRADO",B589)),COUNTIF($I$2:$I$1128,D589),"")</f>
        <v/>
      </c>
    </row>
    <row r="590" spans="1:20">
      <c r="A590">
        <v>2175</v>
      </c>
      <c r="B590" t="s">
        <v>167</v>
      </c>
      <c r="C590">
        <v>1</v>
      </c>
      <c r="D590">
        <v>2175002</v>
      </c>
      <c r="E590" t="s">
        <v>169</v>
      </c>
      <c r="F590">
        <v>2321</v>
      </c>
      <c r="G590" t="s">
        <v>49</v>
      </c>
      <c r="H590">
        <v>1</v>
      </c>
      <c r="I590">
        <v>2321001</v>
      </c>
      <c r="J590" t="s">
        <v>169</v>
      </c>
      <c r="K590">
        <v>12</v>
      </c>
      <c r="L590">
        <v>3</v>
      </c>
      <c r="M590">
        <v>9</v>
      </c>
      <c r="N590">
        <f>COUNTIF($I$2:$I$1128,I590)</f>
        <v>1</v>
      </c>
      <c r="O590">
        <f>COUNTIF($D$2:$D$1128,D590)</f>
        <v>2</v>
      </c>
      <c r="P590" t="str">
        <f t="shared" si="18"/>
        <v>OK</v>
      </c>
      <c r="Q590">
        <f>COUNTIF($I$2:$I$1128,D590)</f>
        <v>0</v>
      </c>
      <c r="R590">
        <f>IF(I590="","",COUNTIF($D$2:$D$1128,I590))</f>
        <v>1</v>
      </c>
      <c r="S590" t="str">
        <f t="shared" si="19"/>
        <v/>
      </c>
      <c r="T590" t="str">
        <f>IF(ISNUMBER(SEARCH("DOBLE GRADO",B590)),COUNTIF($I$2:$I$1128,D590),"")</f>
        <v/>
      </c>
    </row>
    <row r="591" spans="1:20">
      <c r="A591">
        <v>2175</v>
      </c>
      <c r="B591" t="s">
        <v>167</v>
      </c>
      <c r="C591">
        <v>1</v>
      </c>
      <c r="D591">
        <v>2175002</v>
      </c>
      <c r="E591" t="s">
        <v>169</v>
      </c>
      <c r="K591">
        <v>63</v>
      </c>
      <c r="L591">
        <v>19</v>
      </c>
      <c r="M591">
        <v>44</v>
      </c>
      <c r="N591">
        <f>COUNTIF($I$2:$I$1128,I591)</f>
        <v>0</v>
      </c>
      <c r="O591">
        <f>COUNTIF($D$2:$D$1128,D591)</f>
        <v>2</v>
      </c>
      <c r="P591" t="str">
        <f t="shared" si="18"/>
        <v>OK</v>
      </c>
      <c r="Q591">
        <f>COUNTIF($I$2:$I$1128,D591)</f>
        <v>0</v>
      </c>
      <c r="R591" t="str">
        <f>IF(I591="","",COUNTIF($D$2:$D$1128,I591))</f>
        <v/>
      </c>
      <c r="S591" t="str">
        <f t="shared" si="19"/>
        <v/>
      </c>
      <c r="T591" t="str">
        <f>IF(ISNUMBER(SEARCH("DOBLE GRADO",B591)),COUNTIF($I$2:$I$1128,D591),"")</f>
        <v/>
      </c>
    </row>
    <row r="592" spans="1:20">
      <c r="A592">
        <v>2175</v>
      </c>
      <c r="B592" t="s">
        <v>167</v>
      </c>
      <c r="C592">
        <v>1</v>
      </c>
      <c r="D592">
        <v>2175003</v>
      </c>
      <c r="E592" t="s">
        <v>170</v>
      </c>
      <c r="K592">
        <v>49</v>
      </c>
      <c r="L592">
        <v>13</v>
      </c>
      <c r="M592">
        <v>36</v>
      </c>
      <c r="N592">
        <f>COUNTIF($I$2:$I$1128,I592)</f>
        <v>0</v>
      </c>
      <c r="O592">
        <f>COUNTIF($D$2:$D$1128,D592)</f>
        <v>1</v>
      </c>
      <c r="P592" t="str">
        <f t="shared" si="18"/>
        <v>OK</v>
      </c>
      <c r="Q592">
        <f>COUNTIF($I$2:$I$1128,D592)</f>
        <v>0</v>
      </c>
      <c r="R592" t="str">
        <f>IF(I592="","",COUNTIF($D$2:$D$1128,I592))</f>
        <v/>
      </c>
      <c r="S592" t="str">
        <f t="shared" si="19"/>
        <v/>
      </c>
      <c r="T592" t="str">
        <f>IF(ISNUMBER(SEARCH("DOBLE GRADO",B592)),COUNTIF($I$2:$I$1128,D592),"")</f>
        <v/>
      </c>
    </row>
    <row r="593" spans="1:20">
      <c r="A593">
        <v>2175</v>
      </c>
      <c r="B593" t="s">
        <v>167</v>
      </c>
      <c r="C593">
        <v>1</v>
      </c>
      <c r="D593">
        <v>2175004</v>
      </c>
      <c r="E593" t="s">
        <v>171</v>
      </c>
      <c r="F593">
        <v>2321</v>
      </c>
      <c r="G593" t="s">
        <v>49</v>
      </c>
      <c r="H593">
        <v>1</v>
      </c>
      <c r="I593">
        <v>2321003</v>
      </c>
      <c r="J593" t="s">
        <v>171</v>
      </c>
      <c r="K593">
        <v>12</v>
      </c>
      <c r="L593">
        <v>3</v>
      </c>
      <c r="M593">
        <v>9</v>
      </c>
      <c r="N593">
        <f>COUNTIF($I$2:$I$1128,I593)</f>
        <v>1</v>
      </c>
      <c r="O593">
        <f>COUNTIF($D$2:$D$1128,D593)</f>
        <v>2</v>
      </c>
      <c r="P593" t="str">
        <f t="shared" si="18"/>
        <v>OK</v>
      </c>
      <c r="Q593">
        <f>COUNTIF($I$2:$I$1128,D593)</f>
        <v>0</v>
      </c>
      <c r="R593">
        <f>IF(I593="","",COUNTIF($D$2:$D$1128,I593))</f>
        <v>1</v>
      </c>
      <c r="S593" t="str">
        <f t="shared" si="19"/>
        <v/>
      </c>
      <c r="T593" t="str">
        <f>IF(ISNUMBER(SEARCH("DOBLE GRADO",B593)),COUNTIF($I$2:$I$1128,D593),"")</f>
        <v/>
      </c>
    </row>
    <row r="594" spans="1:20">
      <c r="A594">
        <v>2175</v>
      </c>
      <c r="B594" t="s">
        <v>167</v>
      </c>
      <c r="C594">
        <v>1</v>
      </c>
      <c r="D594">
        <v>2175004</v>
      </c>
      <c r="E594" t="s">
        <v>171</v>
      </c>
      <c r="K594">
        <v>52</v>
      </c>
      <c r="L594">
        <v>15</v>
      </c>
      <c r="M594">
        <v>37</v>
      </c>
      <c r="N594">
        <f>COUNTIF($I$2:$I$1128,I594)</f>
        <v>0</v>
      </c>
      <c r="O594">
        <f>COUNTIF($D$2:$D$1128,D594)</f>
        <v>2</v>
      </c>
      <c r="P594" t="str">
        <f t="shared" si="18"/>
        <v>OK</v>
      </c>
      <c r="Q594">
        <f>COUNTIF($I$2:$I$1128,D594)</f>
        <v>0</v>
      </c>
      <c r="R594" t="str">
        <f>IF(I594="","",COUNTIF($D$2:$D$1128,I594))</f>
        <v/>
      </c>
      <c r="S594" t="str">
        <f t="shared" si="19"/>
        <v/>
      </c>
      <c r="T594" t="str">
        <f>IF(ISNUMBER(SEARCH("DOBLE GRADO",B594)),COUNTIF($I$2:$I$1128,D594),"")</f>
        <v/>
      </c>
    </row>
    <row r="595" spans="1:20">
      <c r="A595">
        <v>2175</v>
      </c>
      <c r="B595" t="s">
        <v>167</v>
      </c>
      <c r="C595">
        <v>1</v>
      </c>
      <c r="D595">
        <v>2175005</v>
      </c>
      <c r="E595" t="s">
        <v>172</v>
      </c>
      <c r="F595">
        <v>2321</v>
      </c>
      <c r="G595" t="s">
        <v>49</v>
      </c>
      <c r="H595">
        <v>1</v>
      </c>
      <c r="I595">
        <v>2321004</v>
      </c>
      <c r="J595" t="s">
        <v>172</v>
      </c>
      <c r="K595">
        <v>12</v>
      </c>
      <c r="L595">
        <v>3</v>
      </c>
      <c r="M595">
        <v>9</v>
      </c>
      <c r="N595">
        <f>COUNTIF($I$2:$I$1128,I595)</f>
        <v>1</v>
      </c>
      <c r="O595">
        <f>COUNTIF($D$2:$D$1128,D595)</f>
        <v>2</v>
      </c>
      <c r="P595" t="str">
        <f t="shared" si="18"/>
        <v>OK</v>
      </c>
      <c r="Q595">
        <f>COUNTIF($I$2:$I$1128,D595)</f>
        <v>0</v>
      </c>
      <c r="R595">
        <f>IF(I595="","",COUNTIF($D$2:$D$1128,I595))</f>
        <v>1</v>
      </c>
      <c r="S595" t="str">
        <f t="shared" si="19"/>
        <v/>
      </c>
      <c r="T595" t="str">
        <f>IF(ISNUMBER(SEARCH("DOBLE GRADO",B595)),COUNTIF($I$2:$I$1128,D595),"")</f>
        <v/>
      </c>
    </row>
    <row r="596" spans="1:20">
      <c r="A596">
        <v>2175</v>
      </c>
      <c r="B596" t="s">
        <v>167</v>
      </c>
      <c r="C596">
        <v>1</v>
      </c>
      <c r="D596">
        <v>2175005</v>
      </c>
      <c r="E596" t="s">
        <v>172</v>
      </c>
      <c r="K596">
        <v>55</v>
      </c>
      <c r="L596">
        <v>18</v>
      </c>
      <c r="M596">
        <v>37</v>
      </c>
      <c r="N596">
        <f>COUNTIF($I$2:$I$1128,I596)</f>
        <v>0</v>
      </c>
      <c r="O596">
        <f>COUNTIF($D$2:$D$1128,D596)</f>
        <v>2</v>
      </c>
      <c r="P596" t="str">
        <f t="shared" si="18"/>
        <v>OK</v>
      </c>
      <c r="Q596">
        <f>COUNTIF($I$2:$I$1128,D596)</f>
        <v>0</v>
      </c>
      <c r="R596" t="str">
        <f>IF(I596="","",COUNTIF($D$2:$D$1128,I596))</f>
        <v/>
      </c>
      <c r="S596" t="str">
        <f t="shared" si="19"/>
        <v/>
      </c>
      <c r="T596" t="str">
        <f>IF(ISNUMBER(SEARCH("DOBLE GRADO",B596)),COUNTIF($I$2:$I$1128,D596),"")</f>
        <v/>
      </c>
    </row>
    <row r="597" spans="1:20">
      <c r="A597">
        <v>2175</v>
      </c>
      <c r="B597" t="s">
        <v>167</v>
      </c>
      <c r="C597">
        <v>1</v>
      </c>
      <c r="D597">
        <v>2175006</v>
      </c>
      <c r="E597" t="s">
        <v>173</v>
      </c>
      <c r="F597">
        <v>2321</v>
      </c>
      <c r="G597" t="s">
        <v>49</v>
      </c>
      <c r="H597">
        <v>2</v>
      </c>
      <c r="I597">
        <v>2321018</v>
      </c>
      <c r="J597" t="s">
        <v>173</v>
      </c>
      <c r="K597">
        <v>19</v>
      </c>
      <c r="L597">
        <v>2</v>
      </c>
      <c r="M597">
        <v>17</v>
      </c>
      <c r="N597">
        <f>COUNTIF($I$2:$I$1128,I597)</f>
        <v>1</v>
      </c>
      <c r="O597">
        <f>COUNTIF($D$2:$D$1128,D597)</f>
        <v>2</v>
      </c>
      <c r="P597" t="str">
        <f t="shared" si="18"/>
        <v>OK</v>
      </c>
      <c r="Q597">
        <f>COUNTIF($I$2:$I$1128,D597)</f>
        <v>0</v>
      </c>
      <c r="R597">
        <f>IF(I597="","",COUNTIF($D$2:$D$1128,I597))</f>
        <v>1</v>
      </c>
      <c r="S597" t="str">
        <f t="shared" si="19"/>
        <v/>
      </c>
      <c r="T597" t="str">
        <f>IF(ISNUMBER(SEARCH("DOBLE GRADO",B597)),COUNTIF($I$2:$I$1128,D597),"")</f>
        <v/>
      </c>
    </row>
    <row r="598" spans="1:20">
      <c r="A598">
        <v>2175</v>
      </c>
      <c r="B598" t="s">
        <v>167</v>
      </c>
      <c r="C598">
        <v>1</v>
      </c>
      <c r="D598">
        <v>2175006</v>
      </c>
      <c r="E598" t="s">
        <v>173</v>
      </c>
      <c r="K598">
        <v>53</v>
      </c>
      <c r="L598">
        <v>15</v>
      </c>
      <c r="M598">
        <v>38</v>
      </c>
      <c r="N598">
        <f>COUNTIF($I$2:$I$1128,I598)</f>
        <v>0</v>
      </c>
      <c r="O598">
        <f>COUNTIF($D$2:$D$1128,D598)</f>
        <v>2</v>
      </c>
      <c r="P598" t="str">
        <f t="shared" si="18"/>
        <v>OK</v>
      </c>
      <c r="Q598">
        <f>COUNTIF($I$2:$I$1128,D598)</f>
        <v>0</v>
      </c>
      <c r="R598" t="str">
        <f>IF(I598="","",COUNTIF($D$2:$D$1128,I598))</f>
        <v/>
      </c>
      <c r="S598" t="str">
        <f t="shared" si="19"/>
        <v/>
      </c>
      <c r="T598" t="str">
        <f>IF(ISNUMBER(SEARCH("DOBLE GRADO",B598)),COUNTIF($I$2:$I$1128,D598),"")</f>
        <v/>
      </c>
    </row>
    <row r="599" spans="1:20">
      <c r="A599">
        <v>2175</v>
      </c>
      <c r="B599" t="s">
        <v>167</v>
      </c>
      <c r="C599">
        <v>1</v>
      </c>
      <c r="D599">
        <v>2175007</v>
      </c>
      <c r="E599" t="s">
        <v>55</v>
      </c>
      <c r="F599">
        <v>2321</v>
      </c>
      <c r="G599" t="s">
        <v>49</v>
      </c>
      <c r="H599">
        <v>1</v>
      </c>
      <c r="I599">
        <v>2321009</v>
      </c>
      <c r="J599" t="s">
        <v>55</v>
      </c>
      <c r="K599">
        <v>18</v>
      </c>
      <c r="L599">
        <v>5</v>
      </c>
      <c r="M599">
        <v>13</v>
      </c>
      <c r="N599">
        <f>COUNTIF($I$2:$I$1128,I599)</f>
        <v>1</v>
      </c>
      <c r="O599">
        <f>COUNTIF($D$2:$D$1128,D599)</f>
        <v>2</v>
      </c>
      <c r="P599" t="str">
        <f t="shared" si="18"/>
        <v>OK</v>
      </c>
      <c r="Q599">
        <f>COUNTIF($I$2:$I$1128,D599)</f>
        <v>0</v>
      </c>
      <c r="R599">
        <f>IF(I599="","",COUNTIF($D$2:$D$1128,I599))</f>
        <v>1</v>
      </c>
      <c r="S599" t="str">
        <f t="shared" si="19"/>
        <v/>
      </c>
      <c r="T599" t="str">
        <f>IF(ISNUMBER(SEARCH("DOBLE GRADO",B599)),COUNTIF($I$2:$I$1128,D599),"")</f>
        <v/>
      </c>
    </row>
    <row r="600" spans="1:20">
      <c r="A600">
        <v>2175</v>
      </c>
      <c r="B600" t="s">
        <v>167</v>
      </c>
      <c r="C600">
        <v>1</v>
      </c>
      <c r="D600">
        <v>2175007</v>
      </c>
      <c r="E600" t="s">
        <v>55</v>
      </c>
      <c r="K600">
        <v>78</v>
      </c>
      <c r="L600">
        <v>24</v>
      </c>
      <c r="M600">
        <v>54</v>
      </c>
      <c r="N600">
        <f>COUNTIF($I$2:$I$1128,I600)</f>
        <v>0</v>
      </c>
      <c r="O600">
        <f>COUNTIF($D$2:$D$1128,D600)</f>
        <v>2</v>
      </c>
      <c r="P600" t="str">
        <f t="shared" si="18"/>
        <v>OK</v>
      </c>
      <c r="Q600">
        <f>COUNTIF($I$2:$I$1128,D600)</f>
        <v>0</v>
      </c>
      <c r="R600" t="str">
        <f>IF(I600="","",COUNTIF($D$2:$D$1128,I600))</f>
        <v/>
      </c>
      <c r="S600" t="str">
        <f t="shared" si="19"/>
        <v/>
      </c>
      <c r="T600" t="str">
        <f>IF(ISNUMBER(SEARCH("DOBLE GRADO",B600)),COUNTIF($I$2:$I$1128,D600),"")</f>
        <v/>
      </c>
    </row>
    <row r="601" spans="1:20">
      <c r="A601">
        <v>2175</v>
      </c>
      <c r="B601" t="s">
        <v>167</v>
      </c>
      <c r="C601">
        <v>1</v>
      </c>
      <c r="D601">
        <v>2175008</v>
      </c>
      <c r="E601" t="s">
        <v>174</v>
      </c>
      <c r="F601">
        <v>2321</v>
      </c>
      <c r="G601" t="s">
        <v>49</v>
      </c>
      <c r="H601">
        <v>1</v>
      </c>
      <c r="I601">
        <v>2321010</v>
      </c>
      <c r="J601" t="s">
        <v>174</v>
      </c>
      <c r="K601">
        <v>13</v>
      </c>
      <c r="L601">
        <v>3</v>
      </c>
      <c r="M601">
        <v>10</v>
      </c>
      <c r="N601">
        <f>COUNTIF($I$2:$I$1128,I601)</f>
        <v>1</v>
      </c>
      <c r="O601">
        <f>COUNTIF($D$2:$D$1128,D601)</f>
        <v>2</v>
      </c>
      <c r="P601" t="str">
        <f t="shared" si="18"/>
        <v>OK</v>
      </c>
      <c r="Q601">
        <f>COUNTIF($I$2:$I$1128,D601)</f>
        <v>0</v>
      </c>
      <c r="R601">
        <f>IF(I601="","",COUNTIF($D$2:$D$1128,I601))</f>
        <v>1</v>
      </c>
      <c r="S601" t="str">
        <f t="shared" si="19"/>
        <v/>
      </c>
      <c r="T601" t="str">
        <f>IF(ISNUMBER(SEARCH("DOBLE GRADO",B601)),COUNTIF($I$2:$I$1128,D601),"")</f>
        <v/>
      </c>
    </row>
    <row r="602" spans="1:20">
      <c r="A602">
        <v>2175</v>
      </c>
      <c r="B602" t="s">
        <v>167</v>
      </c>
      <c r="C602">
        <v>1</v>
      </c>
      <c r="D602">
        <v>2175008</v>
      </c>
      <c r="E602" t="s">
        <v>174</v>
      </c>
      <c r="K602">
        <v>49</v>
      </c>
      <c r="L602">
        <v>14</v>
      </c>
      <c r="M602">
        <v>35</v>
      </c>
      <c r="N602">
        <f>COUNTIF($I$2:$I$1128,I602)</f>
        <v>0</v>
      </c>
      <c r="O602">
        <f>COUNTIF($D$2:$D$1128,D602)</f>
        <v>2</v>
      </c>
      <c r="P602" t="str">
        <f t="shared" si="18"/>
        <v>OK</v>
      </c>
      <c r="Q602">
        <f>COUNTIF($I$2:$I$1128,D602)</f>
        <v>0</v>
      </c>
      <c r="R602" t="str">
        <f>IF(I602="","",COUNTIF($D$2:$D$1128,I602))</f>
        <v/>
      </c>
      <c r="S602" t="str">
        <f t="shared" si="19"/>
        <v/>
      </c>
      <c r="T602" t="str">
        <f>IF(ISNUMBER(SEARCH("DOBLE GRADO",B602)),COUNTIF($I$2:$I$1128,D602),"")</f>
        <v/>
      </c>
    </row>
    <row r="603" spans="1:20">
      <c r="A603">
        <v>2175</v>
      </c>
      <c r="B603" t="s">
        <v>167</v>
      </c>
      <c r="C603">
        <v>1</v>
      </c>
      <c r="D603">
        <v>2175009</v>
      </c>
      <c r="E603" t="s">
        <v>175</v>
      </c>
      <c r="F603">
        <v>2321</v>
      </c>
      <c r="G603" t="s">
        <v>49</v>
      </c>
      <c r="H603">
        <v>1</v>
      </c>
      <c r="I603">
        <v>2321006</v>
      </c>
      <c r="J603" t="s">
        <v>175</v>
      </c>
      <c r="K603">
        <v>22</v>
      </c>
      <c r="L603">
        <v>4</v>
      </c>
      <c r="M603">
        <v>18</v>
      </c>
      <c r="N603">
        <f>COUNTIF($I$2:$I$1128,I603)</f>
        <v>1</v>
      </c>
      <c r="O603">
        <f>COUNTIF($D$2:$D$1128,D603)</f>
        <v>2</v>
      </c>
      <c r="P603" t="str">
        <f t="shared" si="18"/>
        <v>OK</v>
      </c>
      <c r="Q603">
        <f>COUNTIF($I$2:$I$1128,D603)</f>
        <v>0</v>
      </c>
      <c r="R603">
        <f>IF(I603="","",COUNTIF($D$2:$D$1128,I603))</f>
        <v>1</v>
      </c>
      <c r="S603" t="str">
        <f t="shared" si="19"/>
        <v/>
      </c>
      <c r="T603" t="str">
        <f>IF(ISNUMBER(SEARCH("DOBLE GRADO",B603)),COUNTIF($I$2:$I$1128,D603),"")</f>
        <v/>
      </c>
    </row>
    <row r="604" spans="1:20">
      <c r="A604">
        <v>2175</v>
      </c>
      <c r="B604" t="s">
        <v>167</v>
      </c>
      <c r="C604">
        <v>1</v>
      </c>
      <c r="D604">
        <v>2175009</v>
      </c>
      <c r="E604" t="s">
        <v>175</v>
      </c>
      <c r="K604">
        <v>91</v>
      </c>
      <c r="L604">
        <v>28</v>
      </c>
      <c r="M604">
        <v>63</v>
      </c>
      <c r="N604">
        <f>COUNTIF($I$2:$I$1128,I604)</f>
        <v>0</v>
      </c>
      <c r="O604">
        <f>COUNTIF($D$2:$D$1128,D604)</f>
        <v>2</v>
      </c>
      <c r="P604" t="str">
        <f t="shared" si="18"/>
        <v>OK</v>
      </c>
      <c r="Q604">
        <f>COUNTIF($I$2:$I$1128,D604)</f>
        <v>0</v>
      </c>
      <c r="R604" t="str">
        <f>IF(I604="","",COUNTIF($D$2:$D$1128,I604))</f>
        <v/>
      </c>
      <c r="S604" t="str">
        <f t="shared" si="19"/>
        <v/>
      </c>
      <c r="T604" t="str">
        <f>IF(ISNUMBER(SEARCH("DOBLE GRADO",B604)),COUNTIF($I$2:$I$1128,D604),"")</f>
        <v/>
      </c>
    </row>
    <row r="605" spans="1:20">
      <c r="A605">
        <v>2175</v>
      </c>
      <c r="B605" t="s">
        <v>167</v>
      </c>
      <c r="C605">
        <v>1</v>
      </c>
      <c r="D605">
        <v>2175010</v>
      </c>
      <c r="E605" t="s">
        <v>123</v>
      </c>
      <c r="F605">
        <v>2321</v>
      </c>
      <c r="G605" t="s">
        <v>49</v>
      </c>
      <c r="H605">
        <v>1</v>
      </c>
      <c r="I605">
        <v>2321011</v>
      </c>
      <c r="J605" t="s">
        <v>123</v>
      </c>
      <c r="K605">
        <v>11</v>
      </c>
      <c r="L605">
        <v>3</v>
      </c>
      <c r="M605">
        <v>8</v>
      </c>
      <c r="N605">
        <f>COUNTIF($I$2:$I$1128,I605)</f>
        <v>1</v>
      </c>
      <c r="O605">
        <f>COUNTIF($D$2:$D$1128,D605)</f>
        <v>2</v>
      </c>
      <c r="P605" t="str">
        <f t="shared" si="18"/>
        <v>OK</v>
      </c>
      <c r="Q605">
        <f>COUNTIF($I$2:$I$1128,D605)</f>
        <v>0</v>
      </c>
      <c r="R605">
        <f>IF(I605="","",COUNTIF($D$2:$D$1128,I605))</f>
        <v>1</v>
      </c>
      <c r="S605" t="str">
        <f t="shared" si="19"/>
        <v/>
      </c>
      <c r="T605" t="str">
        <f>IF(ISNUMBER(SEARCH("DOBLE GRADO",B605)),COUNTIF($I$2:$I$1128,D605),"")</f>
        <v/>
      </c>
    </row>
    <row r="606" spans="1:20">
      <c r="A606">
        <v>2175</v>
      </c>
      <c r="B606" t="s">
        <v>167</v>
      </c>
      <c r="C606">
        <v>1</v>
      </c>
      <c r="D606">
        <v>2175010</v>
      </c>
      <c r="E606" t="s">
        <v>123</v>
      </c>
      <c r="K606">
        <v>49</v>
      </c>
      <c r="L606">
        <v>13</v>
      </c>
      <c r="M606">
        <v>36</v>
      </c>
      <c r="N606">
        <f>COUNTIF($I$2:$I$1128,I606)</f>
        <v>0</v>
      </c>
      <c r="O606">
        <f>COUNTIF($D$2:$D$1128,D606)</f>
        <v>2</v>
      </c>
      <c r="P606" t="str">
        <f t="shared" si="18"/>
        <v>OK</v>
      </c>
      <c r="Q606">
        <f>COUNTIF($I$2:$I$1128,D606)</f>
        <v>0</v>
      </c>
      <c r="R606" t="str">
        <f>IF(I606="","",COUNTIF($D$2:$D$1128,I606))</f>
        <v/>
      </c>
      <c r="S606" t="str">
        <f t="shared" si="19"/>
        <v/>
      </c>
      <c r="T606" t="str">
        <f>IF(ISNUMBER(SEARCH("DOBLE GRADO",B606)),COUNTIF($I$2:$I$1128,D606),"")</f>
        <v/>
      </c>
    </row>
    <row r="607" spans="1:20">
      <c r="A607">
        <v>2175</v>
      </c>
      <c r="B607" t="s">
        <v>167</v>
      </c>
      <c r="C607">
        <v>1</v>
      </c>
      <c r="D607">
        <v>2175011</v>
      </c>
      <c r="E607" t="s">
        <v>176</v>
      </c>
      <c r="F607">
        <v>2321</v>
      </c>
      <c r="G607" t="s">
        <v>49</v>
      </c>
      <c r="H607">
        <v>1</v>
      </c>
      <c r="I607">
        <v>2321007</v>
      </c>
      <c r="J607" t="s">
        <v>176</v>
      </c>
      <c r="K607">
        <v>11</v>
      </c>
      <c r="L607">
        <v>3</v>
      </c>
      <c r="M607">
        <v>8</v>
      </c>
      <c r="N607">
        <f>COUNTIF($I$2:$I$1128,I607)</f>
        <v>1</v>
      </c>
      <c r="O607">
        <f>COUNTIF($D$2:$D$1128,D607)</f>
        <v>2</v>
      </c>
      <c r="P607" t="str">
        <f t="shared" si="18"/>
        <v>OK</v>
      </c>
      <c r="Q607">
        <f>COUNTIF($I$2:$I$1128,D607)</f>
        <v>0</v>
      </c>
      <c r="R607">
        <f>IF(I607="","",COUNTIF($D$2:$D$1128,I607))</f>
        <v>1</v>
      </c>
      <c r="S607" t="str">
        <f t="shared" si="19"/>
        <v/>
      </c>
      <c r="T607" t="str">
        <f>IF(ISNUMBER(SEARCH("DOBLE GRADO",B607)),COUNTIF($I$2:$I$1128,D607),"")</f>
        <v/>
      </c>
    </row>
    <row r="608" spans="1:20">
      <c r="A608">
        <v>2175</v>
      </c>
      <c r="B608" t="s">
        <v>167</v>
      </c>
      <c r="C608">
        <v>1</v>
      </c>
      <c r="D608">
        <v>2175011</v>
      </c>
      <c r="E608" t="s">
        <v>176</v>
      </c>
      <c r="K608">
        <v>51</v>
      </c>
      <c r="L608">
        <v>14</v>
      </c>
      <c r="M608">
        <v>37</v>
      </c>
      <c r="N608">
        <f>COUNTIF($I$2:$I$1128,I608)</f>
        <v>0</v>
      </c>
      <c r="O608">
        <f>COUNTIF($D$2:$D$1128,D608)</f>
        <v>2</v>
      </c>
      <c r="P608" t="str">
        <f t="shared" si="18"/>
        <v>OK</v>
      </c>
      <c r="Q608">
        <f>COUNTIF($I$2:$I$1128,D608)</f>
        <v>0</v>
      </c>
      <c r="R608" t="str">
        <f>IF(I608="","",COUNTIF($D$2:$D$1128,I608))</f>
        <v/>
      </c>
      <c r="S608" t="str">
        <f t="shared" si="19"/>
        <v/>
      </c>
      <c r="T608" t="str">
        <f>IF(ISNUMBER(SEARCH("DOBLE GRADO",B608)),COUNTIF($I$2:$I$1128,D608),"")</f>
        <v/>
      </c>
    </row>
    <row r="609" spans="1:20">
      <c r="A609">
        <v>2175</v>
      </c>
      <c r="B609" t="s">
        <v>167</v>
      </c>
      <c r="C609">
        <v>2</v>
      </c>
      <c r="D609">
        <v>2175012</v>
      </c>
      <c r="E609" t="s">
        <v>177</v>
      </c>
      <c r="F609">
        <v>2321</v>
      </c>
      <c r="G609" t="s">
        <v>49</v>
      </c>
      <c r="H609">
        <v>3</v>
      </c>
      <c r="I609">
        <v>2321025</v>
      </c>
      <c r="J609" t="s">
        <v>177</v>
      </c>
      <c r="K609">
        <v>16</v>
      </c>
      <c r="L609">
        <v>2</v>
      </c>
      <c r="M609">
        <v>14</v>
      </c>
      <c r="N609">
        <f>COUNTIF($I$2:$I$1128,I609)</f>
        <v>1</v>
      </c>
      <c r="O609">
        <f>COUNTIF($D$2:$D$1128,D609)</f>
        <v>2</v>
      </c>
      <c r="P609" t="str">
        <f t="shared" si="18"/>
        <v>OK</v>
      </c>
      <c r="Q609">
        <f>COUNTIF($I$2:$I$1128,D609)</f>
        <v>0</v>
      </c>
      <c r="R609">
        <f>IF(I609="","",COUNTIF($D$2:$D$1128,I609))</f>
        <v>1</v>
      </c>
      <c r="S609" t="str">
        <f t="shared" si="19"/>
        <v/>
      </c>
      <c r="T609" t="str">
        <f>IF(ISNUMBER(SEARCH("DOBLE GRADO",B609)),COUNTIF($I$2:$I$1128,D609),"")</f>
        <v/>
      </c>
    </row>
    <row r="610" spans="1:20">
      <c r="A610">
        <v>2175</v>
      </c>
      <c r="B610" t="s">
        <v>167</v>
      </c>
      <c r="C610">
        <v>2</v>
      </c>
      <c r="D610">
        <v>2175012</v>
      </c>
      <c r="E610" t="s">
        <v>177</v>
      </c>
      <c r="K610">
        <v>45</v>
      </c>
      <c r="L610">
        <v>12</v>
      </c>
      <c r="M610">
        <v>33</v>
      </c>
      <c r="N610">
        <f>COUNTIF($I$2:$I$1128,I610)</f>
        <v>0</v>
      </c>
      <c r="O610">
        <f>COUNTIF($D$2:$D$1128,D610)</f>
        <v>2</v>
      </c>
      <c r="P610" t="str">
        <f t="shared" si="18"/>
        <v>OK</v>
      </c>
      <c r="Q610">
        <f>COUNTIF($I$2:$I$1128,D610)</f>
        <v>0</v>
      </c>
      <c r="R610" t="str">
        <f>IF(I610="","",COUNTIF($D$2:$D$1128,I610))</f>
        <v/>
      </c>
      <c r="S610" t="str">
        <f t="shared" si="19"/>
        <v/>
      </c>
      <c r="T610" t="str">
        <f>IF(ISNUMBER(SEARCH("DOBLE GRADO",B610)),COUNTIF($I$2:$I$1128,D610),"")</f>
        <v/>
      </c>
    </row>
    <row r="611" spans="1:20">
      <c r="A611">
        <v>2175</v>
      </c>
      <c r="B611" t="s">
        <v>167</v>
      </c>
      <c r="C611">
        <v>2</v>
      </c>
      <c r="D611">
        <v>2175013</v>
      </c>
      <c r="E611" t="s">
        <v>178</v>
      </c>
      <c r="K611">
        <v>37</v>
      </c>
      <c r="L611">
        <v>13</v>
      </c>
      <c r="M611">
        <v>24</v>
      </c>
      <c r="N611">
        <f>COUNTIF($I$2:$I$1128,I611)</f>
        <v>0</v>
      </c>
      <c r="O611">
        <f>COUNTIF($D$2:$D$1128,D611)</f>
        <v>1</v>
      </c>
      <c r="P611" t="str">
        <f t="shared" si="18"/>
        <v>OK</v>
      </c>
      <c r="Q611">
        <f>COUNTIF($I$2:$I$1128,D611)</f>
        <v>0</v>
      </c>
      <c r="R611" t="str">
        <f>IF(I611="","",COUNTIF($D$2:$D$1128,I611))</f>
        <v/>
      </c>
      <c r="S611" t="str">
        <f t="shared" si="19"/>
        <v/>
      </c>
      <c r="T611" t="str">
        <f>IF(ISNUMBER(SEARCH("DOBLE GRADO",B611)),COUNTIF($I$2:$I$1128,D611),"")</f>
        <v/>
      </c>
    </row>
    <row r="612" spans="1:20">
      <c r="A612">
        <v>2175</v>
      </c>
      <c r="B612" t="s">
        <v>167</v>
      </c>
      <c r="C612">
        <v>2</v>
      </c>
      <c r="D612">
        <v>2175014</v>
      </c>
      <c r="E612" t="s">
        <v>58</v>
      </c>
      <c r="F612">
        <v>2321</v>
      </c>
      <c r="G612" t="s">
        <v>49</v>
      </c>
      <c r="H612">
        <v>2</v>
      </c>
      <c r="I612">
        <v>2321012</v>
      </c>
      <c r="J612" t="s">
        <v>58</v>
      </c>
      <c r="K612">
        <v>18</v>
      </c>
      <c r="L612">
        <v>2</v>
      </c>
      <c r="M612">
        <v>16</v>
      </c>
      <c r="N612">
        <f>COUNTIF($I$2:$I$1128,I612)</f>
        <v>1</v>
      </c>
      <c r="O612">
        <f>COUNTIF($D$2:$D$1128,D612)</f>
        <v>2</v>
      </c>
      <c r="P612" t="str">
        <f t="shared" si="18"/>
        <v>OK</v>
      </c>
      <c r="Q612">
        <f>COUNTIF($I$2:$I$1128,D612)</f>
        <v>0</v>
      </c>
      <c r="R612">
        <f>IF(I612="","",COUNTIF($D$2:$D$1128,I612))</f>
        <v>1</v>
      </c>
      <c r="S612" t="str">
        <f t="shared" si="19"/>
        <v/>
      </c>
      <c r="T612" t="str">
        <f>IF(ISNUMBER(SEARCH("DOBLE GRADO",B612)),COUNTIF($I$2:$I$1128,D612),"")</f>
        <v/>
      </c>
    </row>
    <row r="613" spans="1:20">
      <c r="A613">
        <v>2175</v>
      </c>
      <c r="B613" t="s">
        <v>167</v>
      </c>
      <c r="C613">
        <v>2</v>
      </c>
      <c r="D613">
        <v>2175014</v>
      </c>
      <c r="E613" t="s">
        <v>58</v>
      </c>
      <c r="K613">
        <v>37</v>
      </c>
      <c r="L613">
        <v>12</v>
      </c>
      <c r="M613">
        <v>25</v>
      </c>
      <c r="N613">
        <f>COUNTIF($I$2:$I$1128,I613)</f>
        <v>0</v>
      </c>
      <c r="O613">
        <f>COUNTIF($D$2:$D$1128,D613)</f>
        <v>2</v>
      </c>
      <c r="P613" t="str">
        <f t="shared" si="18"/>
        <v>OK</v>
      </c>
      <c r="Q613">
        <f>COUNTIF($I$2:$I$1128,D613)</f>
        <v>0</v>
      </c>
      <c r="R613" t="str">
        <f>IF(I613="","",COUNTIF($D$2:$D$1128,I613))</f>
        <v/>
      </c>
      <c r="S613" t="str">
        <f t="shared" si="19"/>
        <v/>
      </c>
      <c r="T613" t="str">
        <f>IF(ISNUMBER(SEARCH("DOBLE GRADO",B613)),COUNTIF($I$2:$I$1128,D613),"")</f>
        <v/>
      </c>
    </row>
    <row r="614" spans="1:20">
      <c r="A614">
        <v>2175</v>
      </c>
      <c r="B614" t="s">
        <v>167</v>
      </c>
      <c r="C614">
        <v>2</v>
      </c>
      <c r="D614">
        <v>2175015</v>
      </c>
      <c r="E614" t="s">
        <v>179</v>
      </c>
      <c r="K614">
        <v>42</v>
      </c>
      <c r="L614">
        <v>13</v>
      </c>
      <c r="M614">
        <v>29</v>
      </c>
      <c r="N614">
        <f>COUNTIF($I$2:$I$1128,I614)</f>
        <v>0</v>
      </c>
      <c r="O614">
        <f>COUNTIF($D$2:$D$1128,D614)</f>
        <v>1</v>
      </c>
      <c r="P614" t="str">
        <f t="shared" ref="P614:P677" si="20">IF(I614=D614,1,"OK")</f>
        <v>OK</v>
      </c>
      <c r="Q614">
        <f>COUNTIF($I$2:$I$1128,D614)</f>
        <v>0</v>
      </c>
      <c r="R614" t="str">
        <f>IF(I614="","",COUNTIF($D$2:$D$1128,I614))</f>
        <v/>
      </c>
      <c r="S614" t="str">
        <f t="shared" ref="S614:S677" si="21">IF(G614="","",IF(ISNUMBER(SEARCH("DOBLE GRADO",G614)),"","1"))</f>
        <v/>
      </c>
      <c r="T614" t="str">
        <f>IF(ISNUMBER(SEARCH("DOBLE GRADO",B614)),COUNTIF($I$2:$I$1128,D614),"")</f>
        <v/>
      </c>
    </row>
    <row r="615" spans="1:20">
      <c r="A615">
        <v>2175</v>
      </c>
      <c r="B615" t="s">
        <v>167</v>
      </c>
      <c r="C615">
        <v>2</v>
      </c>
      <c r="D615">
        <v>2175016</v>
      </c>
      <c r="E615" t="s">
        <v>104</v>
      </c>
      <c r="F615">
        <v>2321</v>
      </c>
      <c r="G615" t="s">
        <v>49</v>
      </c>
      <c r="H615">
        <v>2</v>
      </c>
      <c r="I615">
        <v>2321019</v>
      </c>
      <c r="J615" t="s">
        <v>104</v>
      </c>
      <c r="K615">
        <v>20</v>
      </c>
      <c r="L615">
        <v>2</v>
      </c>
      <c r="M615">
        <v>18</v>
      </c>
      <c r="N615">
        <f>COUNTIF($I$2:$I$1128,I615)</f>
        <v>1</v>
      </c>
      <c r="O615">
        <f>COUNTIF($D$2:$D$1128,D615)</f>
        <v>2</v>
      </c>
      <c r="P615" t="str">
        <f t="shared" si="20"/>
        <v>OK</v>
      </c>
      <c r="Q615">
        <f>COUNTIF($I$2:$I$1128,D615)</f>
        <v>0</v>
      </c>
      <c r="R615">
        <f>IF(I615="","",COUNTIF($D$2:$D$1128,I615))</f>
        <v>1</v>
      </c>
      <c r="S615" t="str">
        <f t="shared" si="21"/>
        <v/>
      </c>
      <c r="T615" t="str">
        <f>IF(ISNUMBER(SEARCH("DOBLE GRADO",B615)),COUNTIF($I$2:$I$1128,D615),"")</f>
        <v/>
      </c>
    </row>
    <row r="616" spans="1:20">
      <c r="A616">
        <v>2175</v>
      </c>
      <c r="B616" t="s">
        <v>167</v>
      </c>
      <c r="C616">
        <v>2</v>
      </c>
      <c r="D616">
        <v>2175016</v>
      </c>
      <c r="E616" t="s">
        <v>104</v>
      </c>
      <c r="K616">
        <v>49</v>
      </c>
      <c r="L616">
        <v>13</v>
      </c>
      <c r="M616">
        <v>36</v>
      </c>
      <c r="N616">
        <f>COUNTIF($I$2:$I$1128,I616)</f>
        <v>0</v>
      </c>
      <c r="O616">
        <f>COUNTIF($D$2:$D$1128,D616)</f>
        <v>2</v>
      </c>
      <c r="P616" t="str">
        <f t="shared" si="20"/>
        <v>OK</v>
      </c>
      <c r="Q616">
        <f>COUNTIF($I$2:$I$1128,D616)</f>
        <v>0</v>
      </c>
      <c r="R616" t="str">
        <f>IF(I616="","",COUNTIF($D$2:$D$1128,I616))</f>
        <v/>
      </c>
      <c r="S616" t="str">
        <f t="shared" si="21"/>
        <v/>
      </c>
      <c r="T616" t="str">
        <f>IF(ISNUMBER(SEARCH("DOBLE GRADO",B616)),COUNTIF($I$2:$I$1128,D616),"")</f>
        <v/>
      </c>
    </row>
    <row r="617" spans="1:20">
      <c r="A617">
        <v>2175</v>
      </c>
      <c r="B617" t="s">
        <v>167</v>
      </c>
      <c r="C617">
        <v>2</v>
      </c>
      <c r="D617">
        <v>2175017</v>
      </c>
      <c r="E617" t="s">
        <v>180</v>
      </c>
      <c r="F617">
        <v>2321</v>
      </c>
      <c r="G617" t="s">
        <v>49</v>
      </c>
      <c r="H617">
        <v>2</v>
      </c>
      <c r="I617">
        <v>2321022</v>
      </c>
      <c r="J617" t="s">
        <v>180</v>
      </c>
      <c r="K617">
        <v>20</v>
      </c>
      <c r="L617">
        <v>3</v>
      </c>
      <c r="M617">
        <v>17</v>
      </c>
      <c r="N617">
        <f>COUNTIF($I$2:$I$1128,I617)</f>
        <v>1</v>
      </c>
      <c r="O617">
        <f>COUNTIF($D$2:$D$1128,D617)</f>
        <v>2</v>
      </c>
      <c r="P617" t="str">
        <f t="shared" si="20"/>
        <v>OK</v>
      </c>
      <c r="Q617">
        <f>COUNTIF($I$2:$I$1128,D617)</f>
        <v>0</v>
      </c>
      <c r="R617">
        <f>IF(I617="","",COUNTIF($D$2:$D$1128,I617))</f>
        <v>1</v>
      </c>
      <c r="S617" t="str">
        <f t="shared" si="21"/>
        <v/>
      </c>
      <c r="T617" t="str">
        <f>IF(ISNUMBER(SEARCH("DOBLE GRADO",B617)),COUNTIF($I$2:$I$1128,D617),"")</f>
        <v/>
      </c>
    </row>
    <row r="618" spans="1:20">
      <c r="A618">
        <v>2175</v>
      </c>
      <c r="B618" t="s">
        <v>167</v>
      </c>
      <c r="C618">
        <v>2</v>
      </c>
      <c r="D618">
        <v>2175017</v>
      </c>
      <c r="E618" t="s">
        <v>180</v>
      </c>
      <c r="K618">
        <v>56</v>
      </c>
      <c r="L618">
        <v>16</v>
      </c>
      <c r="M618">
        <v>40</v>
      </c>
      <c r="N618">
        <f>COUNTIF($I$2:$I$1128,I618)</f>
        <v>0</v>
      </c>
      <c r="O618">
        <f>COUNTIF($D$2:$D$1128,D618)</f>
        <v>2</v>
      </c>
      <c r="P618" t="str">
        <f t="shared" si="20"/>
        <v>OK</v>
      </c>
      <c r="Q618">
        <f>COUNTIF($I$2:$I$1128,D618)</f>
        <v>0</v>
      </c>
      <c r="R618" t="str">
        <f>IF(I618="","",COUNTIF($D$2:$D$1128,I618))</f>
        <v/>
      </c>
      <c r="S618" t="str">
        <f t="shared" si="21"/>
        <v/>
      </c>
      <c r="T618" t="str">
        <f>IF(ISNUMBER(SEARCH("DOBLE GRADO",B618)),COUNTIF($I$2:$I$1128,D618),"")</f>
        <v/>
      </c>
    </row>
    <row r="619" spans="1:20">
      <c r="A619">
        <v>2175</v>
      </c>
      <c r="B619" t="s">
        <v>167</v>
      </c>
      <c r="C619">
        <v>2</v>
      </c>
      <c r="D619">
        <v>2175018</v>
      </c>
      <c r="E619" t="s">
        <v>181</v>
      </c>
      <c r="K619">
        <v>43</v>
      </c>
      <c r="L619">
        <v>10</v>
      </c>
      <c r="M619">
        <v>33</v>
      </c>
      <c r="N619">
        <f>COUNTIF($I$2:$I$1128,I619)</f>
        <v>0</v>
      </c>
      <c r="O619">
        <f>COUNTIF($D$2:$D$1128,D619)</f>
        <v>1</v>
      </c>
      <c r="P619" t="str">
        <f t="shared" si="20"/>
        <v>OK</v>
      </c>
      <c r="Q619">
        <f>COUNTIF($I$2:$I$1128,D619)</f>
        <v>0</v>
      </c>
      <c r="R619" t="str">
        <f>IF(I619="","",COUNTIF($D$2:$D$1128,I619))</f>
        <v/>
      </c>
      <c r="S619" t="str">
        <f t="shared" si="21"/>
        <v/>
      </c>
      <c r="T619" t="str">
        <f>IF(ISNUMBER(SEARCH("DOBLE GRADO",B619)),COUNTIF($I$2:$I$1128,D619),"")</f>
        <v/>
      </c>
    </row>
    <row r="620" spans="1:20">
      <c r="A620">
        <v>2175</v>
      </c>
      <c r="B620" t="s">
        <v>167</v>
      </c>
      <c r="C620">
        <v>2</v>
      </c>
      <c r="D620">
        <v>2175019</v>
      </c>
      <c r="E620" t="s">
        <v>182</v>
      </c>
      <c r="K620">
        <v>39</v>
      </c>
      <c r="L620">
        <v>13</v>
      </c>
      <c r="M620">
        <v>26</v>
      </c>
      <c r="N620">
        <f>COUNTIF($I$2:$I$1128,I620)</f>
        <v>0</v>
      </c>
      <c r="O620">
        <f>COUNTIF($D$2:$D$1128,D620)</f>
        <v>1</v>
      </c>
      <c r="P620" t="str">
        <f t="shared" si="20"/>
        <v>OK</v>
      </c>
      <c r="Q620">
        <f>COUNTIF($I$2:$I$1128,D620)</f>
        <v>0</v>
      </c>
      <c r="R620" t="str">
        <f>IF(I620="","",COUNTIF($D$2:$D$1128,I620))</f>
        <v/>
      </c>
      <c r="S620" t="str">
        <f t="shared" si="21"/>
        <v/>
      </c>
      <c r="T620" t="str">
        <f>IF(ISNUMBER(SEARCH("DOBLE GRADO",B620)),COUNTIF($I$2:$I$1128,D620),"")</f>
        <v/>
      </c>
    </row>
    <row r="621" spans="1:20">
      <c r="A621">
        <v>2175</v>
      </c>
      <c r="B621" t="s">
        <v>167</v>
      </c>
      <c r="C621">
        <v>2</v>
      </c>
      <c r="D621">
        <v>2175020</v>
      </c>
      <c r="E621" t="s">
        <v>183</v>
      </c>
      <c r="F621">
        <v>2321</v>
      </c>
      <c r="G621" t="s">
        <v>49</v>
      </c>
      <c r="H621">
        <v>2</v>
      </c>
      <c r="I621">
        <v>2321014</v>
      </c>
      <c r="J621" t="s">
        <v>183</v>
      </c>
      <c r="K621">
        <v>21</v>
      </c>
      <c r="L621">
        <v>2</v>
      </c>
      <c r="M621">
        <v>19</v>
      </c>
      <c r="N621">
        <f>COUNTIF($I$2:$I$1128,I621)</f>
        <v>1</v>
      </c>
      <c r="O621">
        <f>COUNTIF($D$2:$D$1128,D621)</f>
        <v>2</v>
      </c>
      <c r="P621" t="str">
        <f t="shared" si="20"/>
        <v>OK</v>
      </c>
      <c r="Q621">
        <f>COUNTIF($I$2:$I$1128,D621)</f>
        <v>0</v>
      </c>
      <c r="R621">
        <f>IF(I621="","",COUNTIF($D$2:$D$1128,I621))</f>
        <v>1</v>
      </c>
      <c r="S621" t="str">
        <f t="shared" si="21"/>
        <v/>
      </c>
      <c r="T621" t="str">
        <f>IF(ISNUMBER(SEARCH("DOBLE GRADO",B621)),COUNTIF($I$2:$I$1128,D621),"")</f>
        <v/>
      </c>
    </row>
    <row r="622" spans="1:20">
      <c r="A622">
        <v>2175</v>
      </c>
      <c r="B622" t="s">
        <v>167</v>
      </c>
      <c r="C622">
        <v>2</v>
      </c>
      <c r="D622">
        <v>2175020</v>
      </c>
      <c r="E622" t="s">
        <v>183</v>
      </c>
      <c r="K622">
        <v>47</v>
      </c>
      <c r="L622">
        <v>13</v>
      </c>
      <c r="M622">
        <v>34</v>
      </c>
      <c r="N622">
        <f>COUNTIF($I$2:$I$1128,I622)</f>
        <v>0</v>
      </c>
      <c r="O622">
        <f>COUNTIF($D$2:$D$1128,D622)</f>
        <v>2</v>
      </c>
      <c r="P622" t="str">
        <f t="shared" si="20"/>
        <v>OK</v>
      </c>
      <c r="Q622">
        <f>COUNTIF($I$2:$I$1128,D622)</f>
        <v>0</v>
      </c>
      <c r="R622" t="str">
        <f>IF(I622="","",COUNTIF($D$2:$D$1128,I622))</f>
        <v/>
      </c>
      <c r="S622" t="str">
        <f t="shared" si="21"/>
        <v/>
      </c>
      <c r="T622" t="str">
        <f>IF(ISNUMBER(SEARCH("DOBLE GRADO",B622)),COUNTIF($I$2:$I$1128,D622),"")</f>
        <v/>
      </c>
    </row>
    <row r="623" spans="1:20">
      <c r="A623">
        <v>2175</v>
      </c>
      <c r="B623" t="s">
        <v>167</v>
      </c>
      <c r="C623">
        <v>2</v>
      </c>
      <c r="D623">
        <v>2175021</v>
      </c>
      <c r="E623" t="s">
        <v>184</v>
      </c>
      <c r="F623">
        <v>2321</v>
      </c>
      <c r="G623" t="s">
        <v>49</v>
      </c>
      <c r="H623">
        <v>2</v>
      </c>
      <c r="I623">
        <v>2321021</v>
      </c>
      <c r="J623" t="s">
        <v>184</v>
      </c>
      <c r="K623">
        <v>17</v>
      </c>
      <c r="L623">
        <v>2</v>
      </c>
      <c r="M623">
        <v>15</v>
      </c>
      <c r="N623">
        <f>COUNTIF($I$2:$I$1128,I623)</f>
        <v>1</v>
      </c>
      <c r="O623">
        <f>COUNTIF($D$2:$D$1128,D623)</f>
        <v>2</v>
      </c>
      <c r="P623" t="str">
        <f t="shared" si="20"/>
        <v>OK</v>
      </c>
      <c r="Q623">
        <f>COUNTIF($I$2:$I$1128,D623)</f>
        <v>0</v>
      </c>
      <c r="R623">
        <f>IF(I623="","",COUNTIF($D$2:$D$1128,I623))</f>
        <v>1</v>
      </c>
      <c r="S623" t="str">
        <f t="shared" si="21"/>
        <v/>
      </c>
      <c r="T623" t="str">
        <f>IF(ISNUMBER(SEARCH("DOBLE GRADO",B623)),COUNTIF($I$2:$I$1128,D623),"")</f>
        <v/>
      </c>
    </row>
    <row r="624" spans="1:20">
      <c r="A624">
        <v>2175</v>
      </c>
      <c r="B624" t="s">
        <v>167</v>
      </c>
      <c r="C624">
        <v>2</v>
      </c>
      <c r="D624">
        <v>2175021</v>
      </c>
      <c r="E624" t="s">
        <v>184</v>
      </c>
      <c r="K624">
        <v>37</v>
      </c>
      <c r="L624">
        <v>12</v>
      </c>
      <c r="M624">
        <v>25</v>
      </c>
      <c r="N624">
        <f>COUNTIF($I$2:$I$1128,I624)</f>
        <v>0</v>
      </c>
      <c r="O624">
        <f>COUNTIF($D$2:$D$1128,D624)</f>
        <v>2</v>
      </c>
      <c r="P624" t="str">
        <f t="shared" si="20"/>
        <v>OK</v>
      </c>
      <c r="Q624">
        <f>COUNTIF($I$2:$I$1128,D624)</f>
        <v>0</v>
      </c>
      <c r="R624" t="str">
        <f>IF(I624="","",COUNTIF($D$2:$D$1128,I624))</f>
        <v/>
      </c>
      <c r="S624" t="str">
        <f t="shared" si="21"/>
        <v/>
      </c>
      <c r="T624" t="str">
        <f>IF(ISNUMBER(SEARCH("DOBLE GRADO",B624)),COUNTIF($I$2:$I$1128,D624),"")</f>
        <v/>
      </c>
    </row>
    <row r="625" spans="1:20">
      <c r="A625">
        <v>2175</v>
      </c>
      <c r="B625" t="s">
        <v>167</v>
      </c>
      <c r="C625">
        <v>2</v>
      </c>
      <c r="D625">
        <v>2175022</v>
      </c>
      <c r="E625" t="s">
        <v>26</v>
      </c>
      <c r="K625">
        <v>28</v>
      </c>
      <c r="L625">
        <v>8</v>
      </c>
      <c r="M625">
        <v>20</v>
      </c>
      <c r="N625">
        <f>COUNTIF($I$2:$I$1128,I625)</f>
        <v>0</v>
      </c>
      <c r="O625">
        <f>COUNTIF($D$2:$D$1128,D625)</f>
        <v>1</v>
      </c>
      <c r="P625" t="str">
        <f t="shared" si="20"/>
        <v>OK</v>
      </c>
      <c r="Q625">
        <f>COUNTIF($I$2:$I$1128,D625)</f>
        <v>0</v>
      </c>
      <c r="R625" t="str">
        <f>IF(I625="","",COUNTIF($D$2:$D$1128,I625))</f>
        <v/>
      </c>
      <c r="S625" t="str">
        <f t="shared" si="21"/>
        <v/>
      </c>
      <c r="T625" t="str">
        <f>IF(ISNUMBER(SEARCH("DOBLE GRADO",B625)),COUNTIF($I$2:$I$1128,D625),"")</f>
        <v/>
      </c>
    </row>
    <row r="626" spans="1:20">
      <c r="A626">
        <v>2175</v>
      </c>
      <c r="B626" t="s">
        <v>167</v>
      </c>
      <c r="C626">
        <v>3</v>
      </c>
      <c r="D626">
        <v>2175023</v>
      </c>
      <c r="E626" t="s">
        <v>185</v>
      </c>
      <c r="F626">
        <v>2321</v>
      </c>
      <c r="G626" t="s">
        <v>49</v>
      </c>
      <c r="H626">
        <v>3</v>
      </c>
      <c r="I626">
        <v>2321029</v>
      </c>
      <c r="J626" t="s">
        <v>185</v>
      </c>
      <c r="K626">
        <v>8</v>
      </c>
      <c r="L626">
        <v>2</v>
      </c>
      <c r="M626">
        <v>6</v>
      </c>
      <c r="N626">
        <f>COUNTIF($I$2:$I$1128,I626)</f>
        <v>1</v>
      </c>
      <c r="O626">
        <f>COUNTIF($D$2:$D$1128,D626)</f>
        <v>2</v>
      </c>
      <c r="P626" t="str">
        <f t="shared" si="20"/>
        <v>OK</v>
      </c>
      <c r="Q626">
        <f>COUNTIF($I$2:$I$1128,D626)</f>
        <v>0</v>
      </c>
      <c r="R626">
        <f>IF(I626="","",COUNTIF($D$2:$D$1128,I626))</f>
        <v>1</v>
      </c>
      <c r="S626" t="str">
        <f t="shared" si="21"/>
        <v/>
      </c>
      <c r="T626" t="str">
        <f>IF(ISNUMBER(SEARCH("DOBLE GRADO",B626)),COUNTIF($I$2:$I$1128,D626),"")</f>
        <v/>
      </c>
    </row>
    <row r="627" spans="1:20">
      <c r="A627">
        <v>2175</v>
      </c>
      <c r="B627" t="s">
        <v>167</v>
      </c>
      <c r="C627">
        <v>3</v>
      </c>
      <c r="D627">
        <v>2175023</v>
      </c>
      <c r="E627" t="s">
        <v>185</v>
      </c>
      <c r="K627">
        <v>39</v>
      </c>
      <c r="L627">
        <v>7</v>
      </c>
      <c r="M627">
        <v>32</v>
      </c>
      <c r="N627">
        <f>COUNTIF($I$2:$I$1128,I627)</f>
        <v>0</v>
      </c>
      <c r="O627">
        <f>COUNTIF($D$2:$D$1128,D627)</f>
        <v>2</v>
      </c>
      <c r="P627" t="str">
        <f t="shared" si="20"/>
        <v>OK</v>
      </c>
      <c r="Q627">
        <f>COUNTIF($I$2:$I$1128,D627)</f>
        <v>0</v>
      </c>
      <c r="R627" t="str">
        <f>IF(I627="","",COUNTIF($D$2:$D$1128,I627))</f>
        <v/>
      </c>
      <c r="S627" t="str">
        <f t="shared" si="21"/>
        <v/>
      </c>
      <c r="T627" t="str">
        <f>IF(ISNUMBER(SEARCH("DOBLE GRADO",B627)),COUNTIF($I$2:$I$1128,D627),"")</f>
        <v/>
      </c>
    </row>
    <row r="628" spans="1:20">
      <c r="A628">
        <v>2175</v>
      </c>
      <c r="B628" t="s">
        <v>167</v>
      </c>
      <c r="C628">
        <v>3</v>
      </c>
      <c r="D628">
        <v>2175024</v>
      </c>
      <c r="E628" t="s">
        <v>186</v>
      </c>
      <c r="K628">
        <v>58</v>
      </c>
      <c r="L628">
        <v>13</v>
      </c>
      <c r="M628">
        <v>45</v>
      </c>
      <c r="N628">
        <f>COUNTIF($I$2:$I$1128,I628)</f>
        <v>0</v>
      </c>
      <c r="O628">
        <f>COUNTIF($D$2:$D$1128,D628)</f>
        <v>1</v>
      </c>
      <c r="P628" t="str">
        <f t="shared" si="20"/>
        <v>OK</v>
      </c>
      <c r="Q628">
        <f>COUNTIF($I$2:$I$1128,D628)</f>
        <v>0</v>
      </c>
      <c r="R628" t="str">
        <f>IF(I628="","",COUNTIF($D$2:$D$1128,I628))</f>
        <v/>
      </c>
      <c r="S628" t="str">
        <f t="shared" si="21"/>
        <v/>
      </c>
      <c r="T628" t="str">
        <f>IF(ISNUMBER(SEARCH("DOBLE GRADO",B628)),COUNTIF($I$2:$I$1128,D628),"")</f>
        <v/>
      </c>
    </row>
    <row r="629" spans="1:20">
      <c r="A629">
        <v>2175</v>
      </c>
      <c r="B629" t="s">
        <v>167</v>
      </c>
      <c r="C629">
        <v>3</v>
      </c>
      <c r="D629">
        <v>2175025</v>
      </c>
      <c r="E629" t="s">
        <v>187</v>
      </c>
      <c r="F629">
        <v>2321</v>
      </c>
      <c r="G629" t="s">
        <v>49</v>
      </c>
      <c r="H629">
        <v>3</v>
      </c>
      <c r="I629">
        <v>2321026</v>
      </c>
      <c r="J629" t="s">
        <v>187</v>
      </c>
      <c r="K629">
        <v>13</v>
      </c>
      <c r="L629">
        <v>2</v>
      </c>
      <c r="M629">
        <v>11</v>
      </c>
      <c r="N629">
        <f>COUNTIF($I$2:$I$1128,I629)</f>
        <v>1</v>
      </c>
      <c r="O629">
        <f>COUNTIF($D$2:$D$1128,D629)</f>
        <v>2</v>
      </c>
      <c r="P629" t="str">
        <f t="shared" si="20"/>
        <v>OK</v>
      </c>
      <c r="Q629">
        <f>COUNTIF($I$2:$I$1128,D629)</f>
        <v>0</v>
      </c>
      <c r="R629">
        <f>IF(I629="","",COUNTIF($D$2:$D$1128,I629))</f>
        <v>1</v>
      </c>
      <c r="S629" t="str">
        <f t="shared" si="21"/>
        <v/>
      </c>
      <c r="T629" t="str">
        <f>IF(ISNUMBER(SEARCH("DOBLE GRADO",B629)),COUNTIF($I$2:$I$1128,D629),"")</f>
        <v/>
      </c>
    </row>
    <row r="630" spans="1:20">
      <c r="A630">
        <v>2175</v>
      </c>
      <c r="B630" t="s">
        <v>167</v>
      </c>
      <c r="C630">
        <v>3</v>
      </c>
      <c r="D630">
        <v>2175025</v>
      </c>
      <c r="E630" t="s">
        <v>187</v>
      </c>
      <c r="K630">
        <v>46</v>
      </c>
      <c r="L630">
        <v>10</v>
      </c>
      <c r="M630">
        <v>36</v>
      </c>
      <c r="N630">
        <f>COUNTIF($I$2:$I$1128,I630)</f>
        <v>0</v>
      </c>
      <c r="O630">
        <f>COUNTIF($D$2:$D$1128,D630)</f>
        <v>2</v>
      </c>
      <c r="P630" t="str">
        <f t="shared" si="20"/>
        <v>OK</v>
      </c>
      <c r="Q630">
        <f>COUNTIF($I$2:$I$1128,D630)</f>
        <v>0</v>
      </c>
      <c r="R630" t="str">
        <f>IF(I630="","",COUNTIF($D$2:$D$1128,I630))</f>
        <v/>
      </c>
      <c r="S630" t="str">
        <f t="shared" si="21"/>
        <v/>
      </c>
      <c r="T630" t="str">
        <f>IF(ISNUMBER(SEARCH("DOBLE GRADO",B630)),COUNTIF($I$2:$I$1128,D630),"")</f>
        <v/>
      </c>
    </row>
    <row r="631" spans="1:20">
      <c r="A631">
        <v>2175</v>
      </c>
      <c r="B631" t="s">
        <v>167</v>
      </c>
      <c r="C631">
        <v>3</v>
      </c>
      <c r="D631">
        <v>2175026</v>
      </c>
      <c r="E631" t="s">
        <v>188</v>
      </c>
      <c r="K631">
        <v>48</v>
      </c>
      <c r="L631">
        <v>10</v>
      </c>
      <c r="M631">
        <v>38</v>
      </c>
      <c r="N631">
        <f>COUNTIF($I$2:$I$1128,I631)</f>
        <v>0</v>
      </c>
      <c r="O631">
        <f>COUNTIF($D$2:$D$1128,D631)</f>
        <v>1</v>
      </c>
      <c r="P631" t="str">
        <f t="shared" si="20"/>
        <v>OK</v>
      </c>
      <c r="Q631">
        <f>COUNTIF($I$2:$I$1128,D631)</f>
        <v>0</v>
      </c>
      <c r="R631" t="str">
        <f>IF(I631="","",COUNTIF($D$2:$D$1128,I631))</f>
        <v/>
      </c>
      <c r="S631" t="str">
        <f t="shared" si="21"/>
        <v/>
      </c>
      <c r="T631" t="str">
        <f>IF(ISNUMBER(SEARCH("DOBLE GRADO",B631)),COUNTIF($I$2:$I$1128,D631),"")</f>
        <v/>
      </c>
    </row>
    <row r="632" spans="1:20">
      <c r="A632">
        <v>2175</v>
      </c>
      <c r="B632" t="s">
        <v>167</v>
      </c>
      <c r="C632">
        <v>3</v>
      </c>
      <c r="D632">
        <v>2175027</v>
      </c>
      <c r="E632" t="s">
        <v>189</v>
      </c>
      <c r="K632">
        <v>57</v>
      </c>
      <c r="L632">
        <v>11</v>
      </c>
      <c r="M632">
        <v>46</v>
      </c>
      <c r="N632">
        <f>COUNTIF($I$2:$I$1128,I632)</f>
        <v>0</v>
      </c>
      <c r="O632">
        <f>COUNTIF($D$2:$D$1128,D632)</f>
        <v>1</v>
      </c>
      <c r="P632" t="str">
        <f t="shared" si="20"/>
        <v>OK</v>
      </c>
      <c r="Q632">
        <f>COUNTIF($I$2:$I$1128,D632)</f>
        <v>0</v>
      </c>
      <c r="R632" t="str">
        <f>IF(I632="","",COUNTIF($D$2:$D$1128,I632))</f>
        <v/>
      </c>
      <c r="S632" t="str">
        <f t="shared" si="21"/>
        <v/>
      </c>
      <c r="T632" t="str">
        <f>IF(ISNUMBER(SEARCH("DOBLE GRADO",B632)),COUNTIF($I$2:$I$1128,D632),"")</f>
        <v/>
      </c>
    </row>
    <row r="633" spans="1:20">
      <c r="A633">
        <v>2175</v>
      </c>
      <c r="B633" t="s">
        <v>167</v>
      </c>
      <c r="C633">
        <v>3</v>
      </c>
      <c r="D633">
        <v>2175028</v>
      </c>
      <c r="E633" t="s">
        <v>190</v>
      </c>
      <c r="F633">
        <v>2321</v>
      </c>
      <c r="G633" t="s">
        <v>49</v>
      </c>
      <c r="H633">
        <v>3</v>
      </c>
      <c r="I633">
        <v>2321028</v>
      </c>
      <c r="J633" t="s">
        <v>190</v>
      </c>
      <c r="K633">
        <v>15</v>
      </c>
      <c r="L633">
        <v>2</v>
      </c>
      <c r="M633">
        <v>13</v>
      </c>
      <c r="N633">
        <f>COUNTIF($I$2:$I$1128,I633)</f>
        <v>1</v>
      </c>
      <c r="O633">
        <f>COUNTIF($D$2:$D$1128,D633)</f>
        <v>2</v>
      </c>
      <c r="P633" t="str">
        <f t="shared" si="20"/>
        <v>OK</v>
      </c>
      <c r="Q633">
        <f>COUNTIF($I$2:$I$1128,D633)</f>
        <v>0</v>
      </c>
      <c r="R633">
        <f>IF(I633="","",COUNTIF($D$2:$D$1128,I633))</f>
        <v>1</v>
      </c>
      <c r="S633" t="str">
        <f t="shared" si="21"/>
        <v/>
      </c>
      <c r="T633" t="str">
        <f>IF(ISNUMBER(SEARCH("DOBLE GRADO",B633)),COUNTIF($I$2:$I$1128,D633),"")</f>
        <v/>
      </c>
    </row>
    <row r="634" spans="1:20">
      <c r="A634">
        <v>2175</v>
      </c>
      <c r="B634" t="s">
        <v>167</v>
      </c>
      <c r="C634">
        <v>3</v>
      </c>
      <c r="D634">
        <v>2175028</v>
      </c>
      <c r="E634" t="s">
        <v>190</v>
      </c>
      <c r="K634">
        <v>49</v>
      </c>
      <c r="L634">
        <v>11</v>
      </c>
      <c r="M634">
        <v>38</v>
      </c>
      <c r="N634">
        <f>COUNTIF($I$2:$I$1128,I634)</f>
        <v>0</v>
      </c>
      <c r="O634">
        <f>COUNTIF($D$2:$D$1128,D634)</f>
        <v>2</v>
      </c>
      <c r="P634" t="str">
        <f t="shared" si="20"/>
        <v>OK</v>
      </c>
      <c r="Q634">
        <f>COUNTIF($I$2:$I$1128,D634)</f>
        <v>0</v>
      </c>
      <c r="R634" t="str">
        <f>IF(I634="","",COUNTIF($D$2:$D$1128,I634))</f>
        <v/>
      </c>
      <c r="S634" t="str">
        <f t="shared" si="21"/>
        <v/>
      </c>
      <c r="T634" t="str">
        <f>IF(ISNUMBER(SEARCH("DOBLE GRADO",B634)),COUNTIF($I$2:$I$1128,D634),"")</f>
        <v/>
      </c>
    </row>
    <row r="635" spans="1:20">
      <c r="A635">
        <v>2175</v>
      </c>
      <c r="B635" t="s">
        <v>167</v>
      </c>
      <c r="C635">
        <v>3</v>
      </c>
      <c r="D635">
        <v>2175029</v>
      </c>
      <c r="E635" t="s">
        <v>191</v>
      </c>
      <c r="F635">
        <v>2321</v>
      </c>
      <c r="G635" t="s">
        <v>49</v>
      </c>
      <c r="H635">
        <v>4</v>
      </c>
      <c r="I635">
        <v>2321031</v>
      </c>
      <c r="J635" t="s">
        <v>191</v>
      </c>
      <c r="K635">
        <v>22</v>
      </c>
      <c r="L635">
        <v>1</v>
      </c>
      <c r="M635">
        <v>21</v>
      </c>
      <c r="N635">
        <f>COUNTIF($I$2:$I$1128,I635)</f>
        <v>1</v>
      </c>
      <c r="O635">
        <f>COUNTIF($D$2:$D$1128,D635)</f>
        <v>2</v>
      </c>
      <c r="P635" t="str">
        <f t="shared" si="20"/>
        <v>OK</v>
      </c>
      <c r="Q635">
        <f>COUNTIF($I$2:$I$1128,D635)</f>
        <v>0</v>
      </c>
      <c r="R635">
        <f>IF(I635="","",COUNTIF($D$2:$D$1128,I635))</f>
        <v>1</v>
      </c>
      <c r="S635" t="str">
        <f t="shared" si="21"/>
        <v/>
      </c>
      <c r="T635" t="str">
        <f>IF(ISNUMBER(SEARCH("DOBLE GRADO",B635)),COUNTIF($I$2:$I$1128,D635),"")</f>
        <v/>
      </c>
    </row>
    <row r="636" spans="1:20">
      <c r="A636">
        <v>2175</v>
      </c>
      <c r="B636" t="s">
        <v>167</v>
      </c>
      <c r="C636">
        <v>3</v>
      </c>
      <c r="D636">
        <v>2175029</v>
      </c>
      <c r="E636" t="s">
        <v>191</v>
      </c>
      <c r="K636">
        <v>82</v>
      </c>
      <c r="L636">
        <v>19</v>
      </c>
      <c r="M636">
        <v>63</v>
      </c>
      <c r="N636">
        <f>COUNTIF($I$2:$I$1128,I636)</f>
        <v>0</v>
      </c>
      <c r="O636">
        <f>COUNTIF($D$2:$D$1128,D636)</f>
        <v>2</v>
      </c>
      <c r="P636" t="str">
        <f t="shared" si="20"/>
        <v>OK</v>
      </c>
      <c r="Q636">
        <f>COUNTIF($I$2:$I$1128,D636)</f>
        <v>0</v>
      </c>
      <c r="R636" t="str">
        <f>IF(I636="","",COUNTIF($D$2:$D$1128,I636))</f>
        <v/>
      </c>
      <c r="S636" t="str">
        <f t="shared" si="21"/>
        <v/>
      </c>
      <c r="T636" t="str">
        <f>IF(ISNUMBER(SEARCH("DOBLE GRADO",B636)),COUNTIF($I$2:$I$1128,D636),"")</f>
        <v/>
      </c>
    </row>
    <row r="637" spans="1:20">
      <c r="A637">
        <v>2175</v>
      </c>
      <c r="B637" t="s">
        <v>167</v>
      </c>
      <c r="C637">
        <v>3</v>
      </c>
      <c r="D637">
        <v>2175030</v>
      </c>
      <c r="E637" t="s">
        <v>192</v>
      </c>
      <c r="F637">
        <v>2321</v>
      </c>
      <c r="G637" t="s">
        <v>49</v>
      </c>
      <c r="H637">
        <v>3</v>
      </c>
      <c r="I637">
        <v>2321032</v>
      </c>
      <c r="J637" t="s">
        <v>192</v>
      </c>
      <c r="K637">
        <v>17</v>
      </c>
      <c r="L637">
        <v>2</v>
      </c>
      <c r="M637">
        <v>15</v>
      </c>
      <c r="N637">
        <f>COUNTIF($I$2:$I$1128,I637)</f>
        <v>1</v>
      </c>
      <c r="O637">
        <f>COUNTIF($D$2:$D$1128,D637)</f>
        <v>2</v>
      </c>
      <c r="P637" t="str">
        <f t="shared" si="20"/>
        <v>OK</v>
      </c>
      <c r="Q637">
        <f>COUNTIF($I$2:$I$1128,D637)</f>
        <v>0</v>
      </c>
      <c r="R637">
        <f>IF(I637="","",COUNTIF($D$2:$D$1128,I637))</f>
        <v>1</v>
      </c>
      <c r="S637" t="str">
        <f t="shared" si="21"/>
        <v/>
      </c>
      <c r="T637" t="str">
        <f>IF(ISNUMBER(SEARCH("DOBLE GRADO",B637)),COUNTIF($I$2:$I$1128,D637),"")</f>
        <v/>
      </c>
    </row>
    <row r="638" spans="1:20">
      <c r="A638">
        <v>2175</v>
      </c>
      <c r="B638" t="s">
        <v>167</v>
      </c>
      <c r="C638">
        <v>3</v>
      </c>
      <c r="D638">
        <v>2175030</v>
      </c>
      <c r="E638" t="s">
        <v>192</v>
      </c>
      <c r="K638">
        <v>72</v>
      </c>
      <c r="L638">
        <v>14</v>
      </c>
      <c r="M638">
        <v>58</v>
      </c>
      <c r="N638">
        <f>COUNTIF($I$2:$I$1128,I638)</f>
        <v>0</v>
      </c>
      <c r="O638">
        <f>COUNTIF($D$2:$D$1128,D638)</f>
        <v>2</v>
      </c>
      <c r="P638" t="str">
        <f t="shared" si="20"/>
        <v>OK</v>
      </c>
      <c r="Q638">
        <f>COUNTIF($I$2:$I$1128,D638)</f>
        <v>0</v>
      </c>
      <c r="R638" t="str">
        <f>IF(I638="","",COUNTIF($D$2:$D$1128,I638))</f>
        <v/>
      </c>
      <c r="S638" t="str">
        <f t="shared" si="21"/>
        <v/>
      </c>
      <c r="T638" t="str">
        <f>IF(ISNUMBER(SEARCH("DOBLE GRADO",B638)),COUNTIF($I$2:$I$1128,D638),"")</f>
        <v/>
      </c>
    </row>
    <row r="639" spans="1:20">
      <c r="A639">
        <v>2175</v>
      </c>
      <c r="B639" t="s">
        <v>167</v>
      </c>
      <c r="C639">
        <v>3</v>
      </c>
      <c r="D639">
        <v>2175031</v>
      </c>
      <c r="E639" t="s">
        <v>193</v>
      </c>
      <c r="F639">
        <v>2321</v>
      </c>
      <c r="G639" t="s">
        <v>49</v>
      </c>
      <c r="H639">
        <v>4</v>
      </c>
      <c r="I639">
        <v>2321033</v>
      </c>
      <c r="J639" t="s">
        <v>193</v>
      </c>
      <c r="K639">
        <v>19</v>
      </c>
      <c r="L639">
        <v>1</v>
      </c>
      <c r="M639">
        <v>18</v>
      </c>
      <c r="N639">
        <f>COUNTIF($I$2:$I$1128,I639)</f>
        <v>1</v>
      </c>
      <c r="O639">
        <f>COUNTIF($D$2:$D$1128,D639)</f>
        <v>2</v>
      </c>
      <c r="P639" t="str">
        <f t="shared" si="20"/>
        <v>OK</v>
      </c>
      <c r="Q639">
        <f>COUNTIF($I$2:$I$1128,D639)</f>
        <v>0</v>
      </c>
      <c r="R639">
        <f>IF(I639="","",COUNTIF($D$2:$D$1128,I639))</f>
        <v>1</v>
      </c>
      <c r="S639" t="str">
        <f t="shared" si="21"/>
        <v/>
      </c>
      <c r="T639" t="str">
        <f>IF(ISNUMBER(SEARCH("DOBLE GRADO",B639)),COUNTIF($I$2:$I$1128,D639),"")</f>
        <v/>
      </c>
    </row>
    <row r="640" spans="1:20">
      <c r="A640">
        <v>2175</v>
      </c>
      <c r="B640" t="s">
        <v>167</v>
      </c>
      <c r="C640">
        <v>3</v>
      </c>
      <c r="D640">
        <v>2175031</v>
      </c>
      <c r="E640" t="s">
        <v>193</v>
      </c>
      <c r="K640">
        <v>49</v>
      </c>
      <c r="L640">
        <v>10</v>
      </c>
      <c r="M640">
        <v>39</v>
      </c>
      <c r="N640">
        <f>COUNTIF($I$2:$I$1128,I640)</f>
        <v>0</v>
      </c>
      <c r="O640">
        <f>COUNTIF($D$2:$D$1128,D640)</f>
        <v>2</v>
      </c>
      <c r="P640" t="str">
        <f t="shared" si="20"/>
        <v>OK</v>
      </c>
      <c r="Q640">
        <f>COUNTIF($I$2:$I$1128,D640)</f>
        <v>0</v>
      </c>
      <c r="R640" t="str">
        <f>IF(I640="","",COUNTIF($D$2:$D$1128,I640))</f>
        <v/>
      </c>
      <c r="S640" t="str">
        <f t="shared" si="21"/>
        <v/>
      </c>
      <c r="T640" t="str">
        <f>IF(ISNUMBER(SEARCH("DOBLE GRADO",B640)),COUNTIF($I$2:$I$1128,D640),"")</f>
        <v/>
      </c>
    </row>
    <row r="641" spans="1:20">
      <c r="A641">
        <v>2175</v>
      </c>
      <c r="B641" t="s">
        <v>167</v>
      </c>
      <c r="C641">
        <v>3</v>
      </c>
      <c r="D641">
        <v>2175032</v>
      </c>
      <c r="E641" t="s">
        <v>194</v>
      </c>
      <c r="F641">
        <v>2321</v>
      </c>
      <c r="G641" t="s">
        <v>49</v>
      </c>
      <c r="H641">
        <v>3</v>
      </c>
      <c r="I641">
        <v>2321034</v>
      </c>
      <c r="J641" t="s">
        <v>194</v>
      </c>
      <c r="K641">
        <v>13</v>
      </c>
      <c r="L641">
        <v>2</v>
      </c>
      <c r="M641">
        <v>11</v>
      </c>
      <c r="N641">
        <f>COUNTIF($I$2:$I$1128,I641)</f>
        <v>1</v>
      </c>
      <c r="O641">
        <f>COUNTIF($D$2:$D$1128,D641)</f>
        <v>2</v>
      </c>
      <c r="P641" t="str">
        <f t="shared" si="20"/>
        <v>OK</v>
      </c>
      <c r="Q641">
        <f>COUNTIF($I$2:$I$1128,D641)</f>
        <v>0</v>
      </c>
      <c r="R641">
        <f>IF(I641="","",COUNTIF($D$2:$D$1128,I641))</f>
        <v>1</v>
      </c>
      <c r="S641" t="str">
        <f t="shared" si="21"/>
        <v/>
      </c>
      <c r="T641" t="str">
        <f>IF(ISNUMBER(SEARCH("DOBLE GRADO",B641)),COUNTIF($I$2:$I$1128,D641),"")</f>
        <v/>
      </c>
    </row>
    <row r="642" spans="1:20">
      <c r="A642">
        <v>2175</v>
      </c>
      <c r="B642" t="s">
        <v>167</v>
      </c>
      <c r="C642">
        <v>3</v>
      </c>
      <c r="D642">
        <v>2175032</v>
      </c>
      <c r="E642" t="s">
        <v>194</v>
      </c>
      <c r="K642">
        <v>50</v>
      </c>
      <c r="L642">
        <v>11</v>
      </c>
      <c r="M642">
        <v>39</v>
      </c>
      <c r="N642">
        <f>COUNTIF($I$2:$I$1128,I642)</f>
        <v>0</v>
      </c>
      <c r="O642">
        <f>COUNTIF($D$2:$D$1128,D642)</f>
        <v>2</v>
      </c>
      <c r="P642" t="str">
        <f t="shared" si="20"/>
        <v>OK</v>
      </c>
      <c r="Q642">
        <f>COUNTIF($I$2:$I$1128,D642)</f>
        <v>0</v>
      </c>
      <c r="R642" t="str">
        <f>IF(I642="","",COUNTIF($D$2:$D$1128,I642))</f>
        <v/>
      </c>
      <c r="S642" t="str">
        <f t="shared" si="21"/>
        <v/>
      </c>
      <c r="T642" t="str">
        <f>IF(ISNUMBER(SEARCH("DOBLE GRADO",B642)),COUNTIF($I$2:$I$1128,D642),"")</f>
        <v/>
      </c>
    </row>
    <row r="643" spans="1:20">
      <c r="A643">
        <v>2175</v>
      </c>
      <c r="B643" t="s">
        <v>167</v>
      </c>
      <c r="C643">
        <v>3</v>
      </c>
      <c r="D643">
        <v>2175033</v>
      </c>
      <c r="E643" t="s">
        <v>195</v>
      </c>
      <c r="F643">
        <v>2321</v>
      </c>
      <c r="G643" t="s">
        <v>49</v>
      </c>
      <c r="H643">
        <v>3</v>
      </c>
      <c r="I643">
        <v>2321030</v>
      </c>
      <c r="J643" t="s">
        <v>195</v>
      </c>
      <c r="K643">
        <v>19</v>
      </c>
      <c r="L643">
        <v>2</v>
      </c>
      <c r="M643">
        <v>17</v>
      </c>
      <c r="N643">
        <f>COUNTIF($I$2:$I$1128,I643)</f>
        <v>1</v>
      </c>
      <c r="O643">
        <f>COUNTIF($D$2:$D$1128,D643)</f>
        <v>2</v>
      </c>
      <c r="P643" t="str">
        <f t="shared" si="20"/>
        <v>OK</v>
      </c>
      <c r="Q643">
        <f>COUNTIF($I$2:$I$1128,D643)</f>
        <v>0</v>
      </c>
      <c r="R643">
        <f>IF(I643="","",COUNTIF($D$2:$D$1128,I643))</f>
        <v>1</v>
      </c>
      <c r="S643" t="str">
        <f t="shared" si="21"/>
        <v/>
      </c>
      <c r="T643" t="str">
        <f>IF(ISNUMBER(SEARCH("DOBLE GRADO",B643)),COUNTIF($I$2:$I$1128,D643),"")</f>
        <v/>
      </c>
    </row>
    <row r="644" spans="1:20">
      <c r="A644">
        <v>2175</v>
      </c>
      <c r="B644" t="s">
        <v>167</v>
      </c>
      <c r="C644">
        <v>3</v>
      </c>
      <c r="D644">
        <v>2175033</v>
      </c>
      <c r="E644" t="s">
        <v>195</v>
      </c>
      <c r="K644">
        <v>67</v>
      </c>
      <c r="L644">
        <v>15</v>
      </c>
      <c r="M644">
        <v>52</v>
      </c>
      <c r="N644">
        <f>COUNTIF($I$2:$I$1128,I644)</f>
        <v>0</v>
      </c>
      <c r="O644">
        <f>COUNTIF($D$2:$D$1128,D644)</f>
        <v>2</v>
      </c>
      <c r="P644" t="str">
        <f t="shared" si="20"/>
        <v>OK</v>
      </c>
      <c r="Q644">
        <f>COUNTIF($I$2:$I$1128,D644)</f>
        <v>0</v>
      </c>
      <c r="R644" t="str">
        <f>IF(I644="","",COUNTIF($D$2:$D$1128,I644))</f>
        <v/>
      </c>
      <c r="S644" t="str">
        <f t="shared" si="21"/>
        <v/>
      </c>
      <c r="T644" t="str">
        <f>IF(ISNUMBER(SEARCH("DOBLE GRADO",B644)),COUNTIF($I$2:$I$1128,D644),"")</f>
        <v/>
      </c>
    </row>
    <row r="645" spans="1:20">
      <c r="A645">
        <v>2175</v>
      </c>
      <c r="B645" t="s">
        <v>167</v>
      </c>
      <c r="C645">
        <v>3</v>
      </c>
      <c r="D645">
        <v>2175034</v>
      </c>
      <c r="E645" t="s">
        <v>196</v>
      </c>
      <c r="F645">
        <v>2321</v>
      </c>
      <c r="G645" t="s">
        <v>49</v>
      </c>
      <c r="H645">
        <v>3</v>
      </c>
      <c r="I645">
        <v>2321036</v>
      </c>
      <c r="J645" t="s">
        <v>196</v>
      </c>
      <c r="K645">
        <v>15</v>
      </c>
      <c r="L645">
        <v>2</v>
      </c>
      <c r="M645">
        <v>13</v>
      </c>
      <c r="N645">
        <f>COUNTIF($I$2:$I$1128,I645)</f>
        <v>1</v>
      </c>
      <c r="O645">
        <f>COUNTIF($D$2:$D$1128,D645)</f>
        <v>2</v>
      </c>
      <c r="P645" t="str">
        <f t="shared" si="20"/>
        <v>OK</v>
      </c>
      <c r="Q645">
        <f>COUNTIF($I$2:$I$1128,D645)</f>
        <v>0</v>
      </c>
      <c r="R645">
        <f>IF(I645="","",COUNTIF($D$2:$D$1128,I645))</f>
        <v>1</v>
      </c>
      <c r="S645" t="str">
        <f t="shared" si="21"/>
        <v/>
      </c>
      <c r="T645" t="str">
        <f>IF(ISNUMBER(SEARCH("DOBLE GRADO",B645)),COUNTIF($I$2:$I$1128,D645),"")</f>
        <v/>
      </c>
    </row>
    <row r="646" spans="1:20">
      <c r="A646">
        <v>2175</v>
      </c>
      <c r="B646" t="s">
        <v>167</v>
      </c>
      <c r="C646">
        <v>3</v>
      </c>
      <c r="D646">
        <v>2175034</v>
      </c>
      <c r="E646" t="s">
        <v>196</v>
      </c>
      <c r="K646">
        <v>49</v>
      </c>
      <c r="L646">
        <v>10</v>
      </c>
      <c r="M646">
        <v>39</v>
      </c>
      <c r="N646">
        <f>COUNTIF($I$2:$I$1128,I646)</f>
        <v>0</v>
      </c>
      <c r="O646">
        <f>COUNTIF($D$2:$D$1128,D646)</f>
        <v>2</v>
      </c>
      <c r="P646" t="str">
        <f t="shared" si="20"/>
        <v>OK</v>
      </c>
      <c r="Q646">
        <f>COUNTIF($I$2:$I$1128,D646)</f>
        <v>0</v>
      </c>
      <c r="R646" t="str">
        <f>IF(I646="","",COUNTIF($D$2:$D$1128,I646))</f>
        <v/>
      </c>
      <c r="S646" t="str">
        <f t="shared" si="21"/>
        <v/>
      </c>
      <c r="T646" t="str">
        <f>IF(ISNUMBER(SEARCH("DOBLE GRADO",B646)),COUNTIF($I$2:$I$1128,D646),"")</f>
        <v/>
      </c>
    </row>
    <row r="647" spans="1:20">
      <c r="A647">
        <v>2175</v>
      </c>
      <c r="B647" t="s">
        <v>167</v>
      </c>
      <c r="C647">
        <v>3</v>
      </c>
      <c r="D647">
        <v>2175043</v>
      </c>
      <c r="E647" t="s">
        <v>197</v>
      </c>
      <c r="F647">
        <v>2321</v>
      </c>
      <c r="G647" t="s">
        <v>49</v>
      </c>
      <c r="H647">
        <v>3</v>
      </c>
      <c r="I647">
        <v>2321052</v>
      </c>
      <c r="J647" t="s">
        <v>197</v>
      </c>
      <c r="K647">
        <v>8</v>
      </c>
      <c r="L647">
        <v>0</v>
      </c>
      <c r="M647">
        <v>8</v>
      </c>
      <c r="N647">
        <f>COUNTIF($I$2:$I$1128,I647)</f>
        <v>1</v>
      </c>
      <c r="O647">
        <f>COUNTIF($D$2:$D$1128,D647)</f>
        <v>2</v>
      </c>
      <c r="P647" t="str">
        <f t="shared" si="20"/>
        <v>OK</v>
      </c>
      <c r="Q647">
        <f>COUNTIF($I$2:$I$1128,D647)</f>
        <v>0</v>
      </c>
      <c r="R647">
        <f>IF(I647="","",COUNTIF($D$2:$D$1128,I647))</f>
        <v>1</v>
      </c>
      <c r="S647" t="str">
        <f t="shared" si="21"/>
        <v/>
      </c>
      <c r="T647" t="str">
        <f>IF(ISNUMBER(SEARCH("DOBLE GRADO",B647)),COUNTIF($I$2:$I$1128,D647),"")</f>
        <v/>
      </c>
    </row>
    <row r="648" spans="1:20">
      <c r="A648">
        <v>2175</v>
      </c>
      <c r="B648" t="s">
        <v>167</v>
      </c>
      <c r="C648">
        <v>3</v>
      </c>
      <c r="D648">
        <v>2175043</v>
      </c>
      <c r="E648" t="s">
        <v>197</v>
      </c>
      <c r="K648">
        <v>25</v>
      </c>
      <c r="L648">
        <v>6</v>
      </c>
      <c r="M648">
        <v>19</v>
      </c>
      <c r="N648">
        <f>COUNTIF($I$2:$I$1128,I648)</f>
        <v>0</v>
      </c>
      <c r="O648">
        <f>COUNTIF($D$2:$D$1128,D648)</f>
        <v>2</v>
      </c>
      <c r="P648" t="str">
        <f t="shared" si="20"/>
        <v>OK</v>
      </c>
      <c r="Q648">
        <f>COUNTIF($I$2:$I$1128,D648)</f>
        <v>0</v>
      </c>
      <c r="R648" t="str">
        <f>IF(I648="","",COUNTIF($D$2:$D$1128,I648))</f>
        <v/>
      </c>
      <c r="S648" t="str">
        <f t="shared" si="21"/>
        <v/>
      </c>
      <c r="T648" t="str">
        <f>IF(ISNUMBER(SEARCH("DOBLE GRADO",B648)),COUNTIF($I$2:$I$1128,D648),"")</f>
        <v/>
      </c>
    </row>
    <row r="649" spans="1:20">
      <c r="A649">
        <v>2175</v>
      </c>
      <c r="B649" t="s">
        <v>167</v>
      </c>
      <c r="C649">
        <v>4</v>
      </c>
      <c r="D649">
        <v>2175035</v>
      </c>
      <c r="E649" t="s">
        <v>198</v>
      </c>
      <c r="F649">
        <v>2321</v>
      </c>
      <c r="G649" t="s">
        <v>49</v>
      </c>
      <c r="H649">
        <v>4</v>
      </c>
      <c r="I649">
        <v>2321039</v>
      </c>
      <c r="J649" t="s">
        <v>198</v>
      </c>
      <c r="K649">
        <v>19</v>
      </c>
      <c r="L649">
        <v>1</v>
      </c>
      <c r="M649">
        <v>18</v>
      </c>
      <c r="N649">
        <f>COUNTIF($I$2:$I$1128,I649)</f>
        <v>1</v>
      </c>
      <c r="O649">
        <f>COUNTIF($D$2:$D$1128,D649)</f>
        <v>2</v>
      </c>
      <c r="P649" t="str">
        <f t="shared" si="20"/>
        <v>OK</v>
      </c>
      <c r="Q649">
        <f>COUNTIF($I$2:$I$1128,D649)</f>
        <v>0</v>
      </c>
      <c r="R649">
        <f>IF(I649="","",COUNTIF($D$2:$D$1128,I649))</f>
        <v>1</v>
      </c>
      <c r="S649" t="str">
        <f t="shared" si="21"/>
        <v/>
      </c>
      <c r="T649" t="str">
        <f>IF(ISNUMBER(SEARCH("DOBLE GRADO",B649)),COUNTIF($I$2:$I$1128,D649),"")</f>
        <v/>
      </c>
    </row>
    <row r="650" spans="1:20">
      <c r="A650">
        <v>2175</v>
      </c>
      <c r="B650" t="s">
        <v>167</v>
      </c>
      <c r="C650">
        <v>4</v>
      </c>
      <c r="D650">
        <v>2175035</v>
      </c>
      <c r="E650" t="s">
        <v>198</v>
      </c>
      <c r="K650">
        <v>34</v>
      </c>
      <c r="L650">
        <v>9</v>
      </c>
      <c r="M650">
        <v>25</v>
      </c>
      <c r="N650">
        <f>COUNTIF($I$2:$I$1128,I650)</f>
        <v>0</v>
      </c>
      <c r="O650">
        <f>COUNTIF($D$2:$D$1128,D650)</f>
        <v>2</v>
      </c>
      <c r="P650" t="str">
        <f t="shared" si="20"/>
        <v>OK</v>
      </c>
      <c r="Q650">
        <f>COUNTIF($I$2:$I$1128,D650)</f>
        <v>0</v>
      </c>
      <c r="R650" t="str">
        <f>IF(I650="","",COUNTIF($D$2:$D$1128,I650))</f>
        <v/>
      </c>
      <c r="S650" t="str">
        <f t="shared" si="21"/>
        <v/>
      </c>
      <c r="T650" t="str">
        <f>IF(ISNUMBER(SEARCH("DOBLE GRADO",B650)),COUNTIF($I$2:$I$1128,D650),"")</f>
        <v/>
      </c>
    </row>
    <row r="651" spans="1:20">
      <c r="A651">
        <v>2175</v>
      </c>
      <c r="B651" t="s">
        <v>167</v>
      </c>
      <c r="C651">
        <v>4</v>
      </c>
      <c r="D651">
        <v>2175036</v>
      </c>
      <c r="E651" t="s">
        <v>200</v>
      </c>
      <c r="F651">
        <v>2321</v>
      </c>
      <c r="G651" t="s">
        <v>49</v>
      </c>
      <c r="H651">
        <v>4</v>
      </c>
      <c r="I651">
        <v>2321045</v>
      </c>
      <c r="J651" t="s">
        <v>200</v>
      </c>
      <c r="K651">
        <v>14</v>
      </c>
      <c r="L651">
        <v>1</v>
      </c>
      <c r="M651">
        <v>13</v>
      </c>
      <c r="N651">
        <f>COUNTIF($I$2:$I$1128,I651)</f>
        <v>1</v>
      </c>
      <c r="O651">
        <f>COUNTIF($D$2:$D$1128,D651)</f>
        <v>2</v>
      </c>
      <c r="P651" t="str">
        <f t="shared" si="20"/>
        <v>OK</v>
      </c>
      <c r="Q651">
        <f>COUNTIF($I$2:$I$1128,D651)</f>
        <v>0</v>
      </c>
      <c r="R651">
        <f>IF(I651="","",COUNTIF($D$2:$D$1128,I651))</f>
        <v>1</v>
      </c>
      <c r="S651" t="str">
        <f t="shared" si="21"/>
        <v/>
      </c>
      <c r="T651" t="str">
        <f>IF(ISNUMBER(SEARCH("DOBLE GRADO",B651)),COUNTIF($I$2:$I$1128,D651),"")</f>
        <v/>
      </c>
    </row>
    <row r="652" spans="1:20">
      <c r="A652">
        <v>2175</v>
      </c>
      <c r="B652" t="s">
        <v>167</v>
      </c>
      <c r="C652">
        <v>4</v>
      </c>
      <c r="D652">
        <v>2175036</v>
      </c>
      <c r="E652" t="s">
        <v>200</v>
      </c>
      <c r="K652">
        <v>35</v>
      </c>
      <c r="L652">
        <v>10</v>
      </c>
      <c r="M652">
        <v>25</v>
      </c>
      <c r="N652">
        <f>COUNTIF($I$2:$I$1128,I652)</f>
        <v>0</v>
      </c>
      <c r="O652">
        <f>COUNTIF($D$2:$D$1128,D652)</f>
        <v>2</v>
      </c>
      <c r="P652" t="str">
        <f t="shared" si="20"/>
        <v>OK</v>
      </c>
      <c r="Q652">
        <f>COUNTIF($I$2:$I$1128,D652)</f>
        <v>0</v>
      </c>
      <c r="R652" t="str">
        <f>IF(I652="","",COUNTIF($D$2:$D$1128,I652))</f>
        <v/>
      </c>
      <c r="S652" t="str">
        <f t="shared" si="21"/>
        <v/>
      </c>
      <c r="T652" t="str">
        <f>IF(ISNUMBER(SEARCH("DOBLE GRADO",B652)),COUNTIF($I$2:$I$1128,D652),"")</f>
        <v/>
      </c>
    </row>
    <row r="653" spans="1:20">
      <c r="A653">
        <v>2175</v>
      </c>
      <c r="B653" t="s">
        <v>167</v>
      </c>
      <c r="C653">
        <v>4</v>
      </c>
      <c r="D653">
        <v>2175037</v>
      </c>
      <c r="E653" t="s">
        <v>201</v>
      </c>
      <c r="F653">
        <v>2321</v>
      </c>
      <c r="G653" t="s">
        <v>49</v>
      </c>
      <c r="H653">
        <v>4</v>
      </c>
      <c r="I653">
        <v>2321040</v>
      </c>
      <c r="J653" t="s">
        <v>201</v>
      </c>
      <c r="K653">
        <v>20</v>
      </c>
      <c r="L653">
        <v>1</v>
      </c>
      <c r="M653">
        <v>19</v>
      </c>
      <c r="N653">
        <f>COUNTIF($I$2:$I$1128,I653)</f>
        <v>1</v>
      </c>
      <c r="O653">
        <f>COUNTIF($D$2:$D$1128,D653)</f>
        <v>2</v>
      </c>
      <c r="P653" t="str">
        <f t="shared" si="20"/>
        <v>OK</v>
      </c>
      <c r="Q653">
        <f>COUNTIF($I$2:$I$1128,D653)</f>
        <v>0</v>
      </c>
      <c r="R653">
        <f>IF(I653="","",COUNTIF($D$2:$D$1128,I653))</f>
        <v>1</v>
      </c>
      <c r="S653" t="str">
        <f t="shared" si="21"/>
        <v/>
      </c>
      <c r="T653" t="str">
        <f>IF(ISNUMBER(SEARCH("DOBLE GRADO",B653)),COUNTIF($I$2:$I$1128,D653),"")</f>
        <v/>
      </c>
    </row>
    <row r="654" spans="1:20">
      <c r="A654">
        <v>2175</v>
      </c>
      <c r="B654" t="s">
        <v>167</v>
      </c>
      <c r="C654">
        <v>4</v>
      </c>
      <c r="D654">
        <v>2175037</v>
      </c>
      <c r="E654" t="s">
        <v>201</v>
      </c>
      <c r="K654">
        <v>36</v>
      </c>
      <c r="L654">
        <v>9</v>
      </c>
      <c r="M654">
        <v>27</v>
      </c>
      <c r="N654">
        <f>COUNTIF($I$2:$I$1128,I654)</f>
        <v>0</v>
      </c>
      <c r="O654">
        <f>COUNTIF($D$2:$D$1128,D654)</f>
        <v>2</v>
      </c>
      <c r="P654" t="str">
        <f t="shared" si="20"/>
        <v>OK</v>
      </c>
      <c r="Q654">
        <f>COUNTIF($I$2:$I$1128,D654)</f>
        <v>0</v>
      </c>
      <c r="R654" t="str">
        <f>IF(I654="","",COUNTIF($D$2:$D$1128,I654))</f>
        <v/>
      </c>
      <c r="S654" t="str">
        <f t="shared" si="21"/>
        <v/>
      </c>
      <c r="T654" t="str">
        <f>IF(ISNUMBER(SEARCH("DOBLE GRADO",B654)),COUNTIF($I$2:$I$1128,D654),"")</f>
        <v/>
      </c>
    </row>
    <row r="655" spans="1:20">
      <c r="A655">
        <v>2175</v>
      </c>
      <c r="B655" t="s">
        <v>167</v>
      </c>
      <c r="C655">
        <v>4</v>
      </c>
      <c r="D655">
        <v>2175038</v>
      </c>
      <c r="E655" t="s">
        <v>202</v>
      </c>
      <c r="F655">
        <v>2321</v>
      </c>
      <c r="G655" t="s">
        <v>49</v>
      </c>
      <c r="H655">
        <v>4</v>
      </c>
      <c r="I655">
        <v>2321042</v>
      </c>
      <c r="J655" t="s">
        <v>202</v>
      </c>
      <c r="K655">
        <v>19</v>
      </c>
      <c r="L655">
        <v>1</v>
      </c>
      <c r="M655">
        <v>18</v>
      </c>
      <c r="N655">
        <f>COUNTIF($I$2:$I$1128,I655)</f>
        <v>1</v>
      </c>
      <c r="O655">
        <f>COUNTIF($D$2:$D$1128,D655)</f>
        <v>2</v>
      </c>
      <c r="P655" t="str">
        <f t="shared" si="20"/>
        <v>OK</v>
      </c>
      <c r="Q655">
        <f>COUNTIF($I$2:$I$1128,D655)</f>
        <v>0</v>
      </c>
      <c r="R655">
        <f>IF(I655="","",COUNTIF($D$2:$D$1128,I655))</f>
        <v>1</v>
      </c>
      <c r="S655" t="str">
        <f t="shared" si="21"/>
        <v/>
      </c>
      <c r="T655" t="str">
        <f>IF(ISNUMBER(SEARCH("DOBLE GRADO",B655)),COUNTIF($I$2:$I$1128,D655),"")</f>
        <v/>
      </c>
    </row>
    <row r="656" spans="1:20">
      <c r="A656">
        <v>2175</v>
      </c>
      <c r="B656" t="s">
        <v>167</v>
      </c>
      <c r="C656">
        <v>4</v>
      </c>
      <c r="D656">
        <v>2175038</v>
      </c>
      <c r="E656" t="s">
        <v>202</v>
      </c>
      <c r="K656">
        <v>31</v>
      </c>
      <c r="L656">
        <v>8</v>
      </c>
      <c r="M656">
        <v>23</v>
      </c>
      <c r="N656">
        <f>COUNTIF($I$2:$I$1128,I656)</f>
        <v>0</v>
      </c>
      <c r="O656">
        <f>COUNTIF($D$2:$D$1128,D656)</f>
        <v>2</v>
      </c>
      <c r="P656" t="str">
        <f t="shared" si="20"/>
        <v>OK</v>
      </c>
      <c r="Q656">
        <f>COUNTIF($I$2:$I$1128,D656)</f>
        <v>0</v>
      </c>
      <c r="R656" t="str">
        <f>IF(I656="","",COUNTIF($D$2:$D$1128,I656))</f>
        <v/>
      </c>
      <c r="S656" t="str">
        <f t="shared" si="21"/>
        <v/>
      </c>
      <c r="T656" t="str">
        <f>IF(ISNUMBER(SEARCH("DOBLE GRADO",B656)),COUNTIF($I$2:$I$1128,D656),"")</f>
        <v/>
      </c>
    </row>
    <row r="657" spans="1:20">
      <c r="A657">
        <v>2175</v>
      </c>
      <c r="B657" t="s">
        <v>167</v>
      </c>
      <c r="C657">
        <v>4</v>
      </c>
      <c r="D657">
        <v>2175039</v>
      </c>
      <c r="E657" t="s">
        <v>203</v>
      </c>
      <c r="F657">
        <v>2321</v>
      </c>
      <c r="G657" t="s">
        <v>49</v>
      </c>
      <c r="H657">
        <v>4</v>
      </c>
      <c r="I657">
        <v>2321041</v>
      </c>
      <c r="J657" t="s">
        <v>203</v>
      </c>
      <c r="K657">
        <v>15</v>
      </c>
      <c r="L657">
        <v>1</v>
      </c>
      <c r="M657">
        <v>14</v>
      </c>
      <c r="N657">
        <f>COUNTIF($I$2:$I$1128,I657)</f>
        <v>1</v>
      </c>
      <c r="O657">
        <f>COUNTIF($D$2:$D$1128,D657)</f>
        <v>2</v>
      </c>
      <c r="P657" t="str">
        <f t="shared" si="20"/>
        <v>OK</v>
      </c>
      <c r="Q657">
        <f>COUNTIF($I$2:$I$1128,D657)</f>
        <v>0</v>
      </c>
      <c r="R657">
        <f>IF(I657="","",COUNTIF($D$2:$D$1128,I657))</f>
        <v>1</v>
      </c>
      <c r="S657" t="str">
        <f t="shared" si="21"/>
        <v/>
      </c>
      <c r="T657" t="str">
        <f>IF(ISNUMBER(SEARCH("DOBLE GRADO",B657)),COUNTIF($I$2:$I$1128,D657),"")</f>
        <v/>
      </c>
    </row>
    <row r="658" spans="1:20">
      <c r="A658">
        <v>2175</v>
      </c>
      <c r="B658" t="s">
        <v>167</v>
      </c>
      <c r="C658">
        <v>4</v>
      </c>
      <c r="D658">
        <v>2175039</v>
      </c>
      <c r="E658" t="s">
        <v>203</v>
      </c>
      <c r="K658">
        <v>38</v>
      </c>
      <c r="L658">
        <v>10</v>
      </c>
      <c r="M658">
        <v>28</v>
      </c>
      <c r="N658">
        <f>COUNTIF($I$2:$I$1128,I658)</f>
        <v>0</v>
      </c>
      <c r="O658">
        <f>COUNTIF($D$2:$D$1128,D658)</f>
        <v>2</v>
      </c>
      <c r="P658" t="str">
        <f t="shared" si="20"/>
        <v>OK</v>
      </c>
      <c r="Q658">
        <f>COUNTIF($I$2:$I$1128,D658)</f>
        <v>0</v>
      </c>
      <c r="R658" t="str">
        <f>IF(I658="","",COUNTIF($D$2:$D$1128,I658))</f>
        <v/>
      </c>
      <c r="S658" t="str">
        <f t="shared" si="21"/>
        <v/>
      </c>
      <c r="T658" t="str">
        <f>IF(ISNUMBER(SEARCH("DOBLE GRADO",B658)),COUNTIF($I$2:$I$1128,D658),"")</f>
        <v/>
      </c>
    </row>
    <row r="659" spans="1:20">
      <c r="A659">
        <v>2175</v>
      </c>
      <c r="B659" t="s">
        <v>167</v>
      </c>
      <c r="C659">
        <v>4</v>
      </c>
      <c r="D659">
        <v>2175040</v>
      </c>
      <c r="E659" t="s">
        <v>43</v>
      </c>
      <c r="K659">
        <v>34</v>
      </c>
      <c r="L659">
        <v>7</v>
      </c>
      <c r="M659">
        <v>27</v>
      </c>
      <c r="N659">
        <f>COUNTIF($I$2:$I$1128,I659)</f>
        <v>0</v>
      </c>
      <c r="O659">
        <f>COUNTIF($D$2:$D$1128,D659)</f>
        <v>1</v>
      </c>
      <c r="P659" t="str">
        <f t="shared" si="20"/>
        <v>OK</v>
      </c>
      <c r="Q659">
        <f>COUNTIF($I$2:$I$1128,D659)</f>
        <v>0</v>
      </c>
      <c r="R659" t="str">
        <f>IF(I659="","",COUNTIF($D$2:$D$1128,I659))</f>
        <v/>
      </c>
      <c r="S659" t="str">
        <f t="shared" si="21"/>
        <v/>
      </c>
      <c r="T659" t="str">
        <f>IF(ISNUMBER(SEARCH("DOBLE GRADO",B659)),COUNTIF($I$2:$I$1128,D659),"")</f>
        <v/>
      </c>
    </row>
    <row r="660" spans="1:20">
      <c r="A660">
        <v>2175</v>
      </c>
      <c r="B660" t="s">
        <v>167</v>
      </c>
      <c r="C660">
        <v>4</v>
      </c>
      <c r="D660">
        <v>2175041</v>
      </c>
      <c r="E660" t="s">
        <v>45</v>
      </c>
      <c r="K660">
        <v>44</v>
      </c>
      <c r="L660">
        <v>8</v>
      </c>
      <c r="M660">
        <v>36</v>
      </c>
      <c r="N660">
        <f>COUNTIF($I$2:$I$1128,I660)</f>
        <v>0</v>
      </c>
      <c r="O660">
        <f>COUNTIF($D$2:$D$1128,D660)</f>
        <v>1</v>
      </c>
      <c r="P660" t="str">
        <f t="shared" si="20"/>
        <v>OK</v>
      </c>
      <c r="Q660">
        <f>COUNTIF($I$2:$I$1128,D660)</f>
        <v>0</v>
      </c>
      <c r="R660" t="str">
        <f>IF(I660="","",COUNTIF($D$2:$D$1128,I660))</f>
        <v/>
      </c>
      <c r="S660" t="str">
        <f t="shared" si="21"/>
        <v/>
      </c>
      <c r="T660" t="str">
        <f>IF(ISNUMBER(SEARCH("DOBLE GRADO",B660)),COUNTIF($I$2:$I$1128,D660),"")</f>
        <v/>
      </c>
    </row>
    <row r="661" spans="1:20">
      <c r="A661">
        <v>2175</v>
      </c>
      <c r="B661" t="s">
        <v>167</v>
      </c>
      <c r="C661">
        <v>4</v>
      </c>
      <c r="D661">
        <v>2175042</v>
      </c>
      <c r="E661" t="s">
        <v>44</v>
      </c>
      <c r="K661">
        <v>81</v>
      </c>
      <c r="L661">
        <v>17</v>
      </c>
      <c r="M661">
        <v>64</v>
      </c>
      <c r="N661">
        <f>COUNTIF($I$2:$I$1128,I661)</f>
        <v>0</v>
      </c>
      <c r="O661">
        <f>COUNTIF($D$2:$D$1128,D661)</f>
        <v>1</v>
      </c>
      <c r="P661" t="str">
        <f t="shared" si="20"/>
        <v>OK</v>
      </c>
      <c r="Q661">
        <f>COUNTIF($I$2:$I$1128,D661)</f>
        <v>0</v>
      </c>
      <c r="R661" t="str">
        <f>IF(I661="","",COUNTIF($D$2:$D$1128,I661))</f>
        <v/>
      </c>
      <c r="S661" t="str">
        <f t="shared" si="21"/>
        <v/>
      </c>
      <c r="T661" t="str">
        <f>IF(ISNUMBER(SEARCH("DOBLE GRADO",B661)),COUNTIF($I$2:$I$1128,D661),"")</f>
        <v/>
      </c>
    </row>
    <row r="662" spans="1:20">
      <c r="A662">
        <v>2265</v>
      </c>
      <c r="B662" t="s">
        <v>204</v>
      </c>
      <c r="C662">
        <v>1</v>
      </c>
      <c r="D662">
        <v>2265001</v>
      </c>
      <c r="E662" t="s">
        <v>168</v>
      </c>
      <c r="K662">
        <v>39</v>
      </c>
      <c r="L662">
        <v>16</v>
      </c>
      <c r="M662">
        <v>23</v>
      </c>
      <c r="N662">
        <f>COUNTIF($I$2:$I$1128,I662)</f>
        <v>0</v>
      </c>
      <c r="O662">
        <f>COUNTIF($D$2:$D$1128,D662)</f>
        <v>1</v>
      </c>
      <c r="P662" t="str">
        <f t="shared" si="20"/>
        <v>OK</v>
      </c>
      <c r="Q662">
        <f>COUNTIF($I$2:$I$1128,D662)</f>
        <v>0</v>
      </c>
      <c r="R662" t="str">
        <f>IF(I662="","",COUNTIF($D$2:$D$1128,I662))</f>
        <v/>
      </c>
      <c r="S662" t="str">
        <f t="shared" si="21"/>
        <v/>
      </c>
      <c r="T662" t="str">
        <f>IF(ISNUMBER(SEARCH("DOBLE GRADO",B662)),COUNTIF($I$2:$I$1128,D662),"")</f>
        <v/>
      </c>
    </row>
    <row r="663" spans="1:20">
      <c r="A663">
        <v>2265</v>
      </c>
      <c r="B663" t="s">
        <v>204</v>
      </c>
      <c r="C663">
        <v>1</v>
      </c>
      <c r="D663">
        <v>2265002</v>
      </c>
      <c r="E663" t="s">
        <v>169</v>
      </c>
      <c r="K663">
        <v>41</v>
      </c>
      <c r="L663">
        <v>16</v>
      </c>
      <c r="M663">
        <v>25</v>
      </c>
      <c r="N663">
        <f>COUNTIF($I$2:$I$1128,I663)</f>
        <v>0</v>
      </c>
      <c r="O663">
        <f>COUNTIF($D$2:$D$1128,D663)</f>
        <v>1</v>
      </c>
      <c r="P663" t="str">
        <f t="shared" si="20"/>
        <v>OK</v>
      </c>
      <c r="Q663">
        <f>COUNTIF($I$2:$I$1128,D663)</f>
        <v>0</v>
      </c>
      <c r="R663" t="str">
        <f>IF(I663="","",COUNTIF($D$2:$D$1128,I663))</f>
        <v/>
      </c>
      <c r="S663" t="str">
        <f t="shared" si="21"/>
        <v/>
      </c>
      <c r="T663" t="str">
        <f>IF(ISNUMBER(SEARCH("DOBLE GRADO",B663)),COUNTIF($I$2:$I$1128,D663),"")</f>
        <v/>
      </c>
    </row>
    <row r="664" spans="1:20">
      <c r="A664">
        <v>2265</v>
      </c>
      <c r="B664" t="s">
        <v>204</v>
      </c>
      <c r="C664">
        <v>1</v>
      </c>
      <c r="D664">
        <v>2265003</v>
      </c>
      <c r="E664" t="s">
        <v>170</v>
      </c>
      <c r="K664">
        <v>38</v>
      </c>
      <c r="L664">
        <v>15</v>
      </c>
      <c r="M664">
        <v>23</v>
      </c>
      <c r="N664">
        <f>COUNTIF($I$2:$I$1128,I664)</f>
        <v>0</v>
      </c>
      <c r="O664">
        <f>COUNTIF($D$2:$D$1128,D664)</f>
        <v>1</v>
      </c>
      <c r="P664" t="str">
        <f t="shared" si="20"/>
        <v>OK</v>
      </c>
      <c r="Q664">
        <f>COUNTIF($I$2:$I$1128,D664)</f>
        <v>0</v>
      </c>
      <c r="R664" t="str">
        <f>IF(I664="","",COUNTIF($D$2:$D$1128,I664))</f>
        <v/>
      </c>
      <c r="S664" t="str">
        <f t="shared" si="21"/>
        <v/>
      </c>
      <c r="T664" t="str">
        <f>IF(ISNUMBER(SEARCH("DOBLE GRADO",B664)),COUNTIF($I$2:$I$1128,D664),"")</f>
        <v/>
      </c>
    </row>
    <row r="665" spans="1:20">
      <c r="A665">
        <v>2265</v>
      </c>
      <c r="B665" t="s">
        <v>204</v>
      </c>
      <c r="C665">
        <v>1</v>
      </c>
      <c r="D665">
        <v>2265004</v>
      </c>
      <c r="E665" t="s">
        <v>171</v>
      </c>
      <c r="K665">
        <v>50</v>
      </c>
      <c r="L665">
        <v>19</v>
      </c>
      <c r="M665">
        <v>31</v>
      </c>
      <c r="N665">
        <f>COUNTIF($I$2:$I$1128,I665)</f>
        <v>0</v>
      </c>
      <c r="O665">
        <f>COUNTIF($D$2:$D$1128,D665)</f>
        <v>1</v>
      </c>
      <c r="P665" t="str">
        <f t="shared" si="20"/>
        <v>OK</v>
      </c>
      <c r="Q665">
        <f>COUNTIF($I$2:$I$1128,D665)</f>
        <v>0</v>
      </c>
      <c r="R665" t="str">
        <f>IF(I665="","",COUNTIF($D$2:$D$1128,I665))</f>
        <v/>
      </c>
      <c r="S665" t="str">
        <f t="shared" si="21"/>
        <v/>
      </c>
      <c r="T665" t="str">
        <f>IF(ISNUMBER(SEARCH("DOBLE GRADO",B665)),COUNTIF($I$2:$I$1128,D665),"")</f>
        <v/>
      </c>
    </row>
    <row r="666" spans="1:20">
      <c r="A666">
        <v>2265</v>
      </c>
      <c r="B666" t="s">
        <v>204</v>
      </c>
      <c r="C666">
        <v>1</v>
      </c>
      <c r="D666">
        <v>2265005</v>
      </c>
      <c r="E666" t="s">
        <v>172</v>
      </c>
      <c r="K666">
        <v>42</v>
      </c>
      <c r="L666">
        <v>17</v>
      </c>
      <c r="M666">
        <v>25</v>
      </c>
      <c r="N666">
        <f>COUNTIF($I$2:$I$1128,I666)</f>
        <v>0</v>
      </c>
      <c r="O666">
        <f>COUNTIF($D$2:$D$1128,D666)</f>
        <v>1</v>
      </c>
      <c r="P666" t="str">
        <f t="shared" si="20"/>
        <v>OK</v>
      </c>
      <c r="Q666">
        <f>COUNTIF($I$2:$I$1128,D666)</f>
        <v>0</v>
      </c>
      <c r="R666" t="str">
        <f>IF(I666="","",COUNTIF($D$2:$D$1128,I666))</f>
        <v/>
      </c>
      <c r="S666" t="str">
        <f t="shared" si="21"/>
        <v/>
      </c>
      <c r="T666" t="str">
        <f>IF(ISNUMBER(SEARCH("DOBLE GRADO",B666)),COUNTIF($I$2:$I$1128,D666),"")</f>
        <v/>
      </c>
    </row>
    <row r="667" spans="1:20">
      <c r="A667">
        <v>2265</v>
      </c>
      <c r="B667" t="s">
        <v>204</v>
      </c>
      <c r="C667">
        <v>1</v>
      </c>
      <c r="D667">
        <v>2265006</v>
      </c>
      <c r="E667" t="s">
        <v>173</v>
      </c>
      <c r="K667">
        <v>42</v>
      </c>
      <c r="L667">
        <v>17</v>
      </c>
      <c r="M667">
        <v>25</v>
      </c>
      <c r="N667">
        <f>COUNTIF($I$2:$I$1128,I667)</f>
        <v>0</v>
      </c>
      <c r="O667">
        <f>COUNTIF($D$2:$D$1128,D667)</f>
        <v>1</v>
      </c>
      <c r="P667" t="str">
        <f t="shared" si="20"/>
        <v>OK</v>
      </c>
      <c r="Q667">
        <f>COUNTIF($I$2:$I$1128,D667)</f>
        <v>0</v>
      </c>
      <c r="R667" t="str">
        <f>IF(I667="","",COUNTIF($D$2:$D$1128,I667))</f>
        <v/>
      </c>
      <c r="S667" t="str">
        <f t="shared" si="21"/>
        <v/>
      </c>
      <c r="T667" t="str">
        <f>IF(ISNUMBER(SEARCH("DOBLE GRADO",B667)),COUNTIF($I$2:$I$1128,D667),"")</f>
        <v/>
      </c>
    </row>
    <row r="668" spans="1:20">
      <c r="A668">
        <v>2265</v>
      </c>
      <c r="B668" t="s">
        <v>204</v>
      </c>
      <c r="C668">
        <v>1</v>
      </c>
      <c r="D668">
        <v>2265007</v>
      </c>
      <c r="E668" t="s">
        <v>55</v>
      </c>
      <c r="K668">
        <v>50</v>
      </c>
      <c r="L668">
        <v>19</v>
      </c>
      <c r="M668">
        <v>31</v>
      </c>
      <c r="N668">
        <f>COUNTIF($I$2:$I$1128,I668)</f>
        <v>0</v>
      </c>
      <c r="O668">
        <f>COUNTIF($D$2:$D$1128,D668)</f>
        <v>1</v>
      </c>
      <c r="P668" t="str">
        <f t="shared" si="20"/>
        <v>OK</v>
      </c>
      <c r="Q668">
        <f>COUNTIF($I$2:$I$1128,D668)</f>
        <v>0</v>
      </c>
      <c r="R668" t="str">
        <f>IF(I668="","",COUNTIF($D$2:$D$1128,I668))</f>
        <v/>
      </c>
      <c r="S668" t="str">
        <f t="shared" si="21"/>
        <v/>
      </c>
      <c r="T668" t="str">
        <f>IF(ISNUMBER(SEARCH("DOBLE GRADO",B668)),COUNTIF($I$2:$I$1128,D668),"")</f>
        <v/>
      </c>
    </row>
    <row r="669" spans="1:20">
      <c r="A669">
        <v>2265</v>
      </c>
      <c r="B669" t="s">
        <v>204</v>
      </c>
      <c r="C669">
        <v>1</v>
      </c>
      <c r="D669">
        <v>2265008</v>
      </c>
      <c r="E669" t="s">
        <v>174</v>
      </c>
      <c r="K669">
        <v>41</v>
      </c>
      <c r="L669">
        <v>16</v>
      </c>
      <c r="M669">
        <v>25</v>
      </c>
      <c r="N669">
        <f>COUNTIF($I$2:$I$1128,I669)</f>
        <v>0</v>
      </c>
      <c r="O669">
        <f>COUNTIF($D$2:$D$1128,D669)</f>
        <v>1</v>
      </c>
      <c r="P669" t="str">
        <f t="shared" si="20"/>
        <v>OK</v>
      </c>
      <c r="Q669">
        <f>COUNTIF($I$2:$I$1128,D669)</f>
        <v>0</v>
      </c>
      <c r="R669" t="str">
        <f>IF(I669="","",COUNTIF($D$2:$D$1128,I669))</f>
        <v/>
      </c>
      <c r="S669" t="str">
        <f t="shared" si="21"/>
        <v/>
      </c>
      <c r="T669" t="str">
        <f>IF(ISNUMBER(SEARCH("DOBLE GRADO",B669)),COUNTIF($I$2:$I$1128,D669),"")</f>
        <v/>
      </c>
    </row>
    <row r="670" spans="1:20">
      <c r="A670">
        <v>2265</v>
      </c>
      <c r="B670" t="s">
        <v>204</v>
      </c>
      <c r="C670">
        <v>1</v>
      </c>
      <c r="D670">
        <v>2265009</v>
      </c>
      <c r="E670" t="s">
        <v>175</v>
      </c>
      <c r="K670">
        <v>50</v>
      </c>
      <c r="L670">
        <v>18</v>
      </c>
      <c r="M670">
        <v>32</v>
      </c>
      <c r="N670">
        <f>COUNTIF($I$2:$I$1128,I670)</f>
        <v>0</v>
      </c>
      <c r="O670">
        <f>COUNTIF($D$2:$D$1128,D670)</f>
        <v>1</v>
      </c>
      <c r="P670" t="str">
        <f t="shared" si="20"/>
        <v>OK</v>
      </c>
      <c r="Q670">
        <f>COUNTIF($I$2:$I$1128,D670)</f>
        <v>0</v>
      </c>
      <c r="R670" t="str">
        <f>IF(I670="","",COUNTIF($D$2:$D$1128,I670))</f>
        <v/>
      </c>
      <c r="S670" t="str">
        <f t="shared" si="21"/>
        <v/>
      </c>
      <c r="T670" t="str">
        <f>IF(ISNUMBER(SEARCH("DOBLE GRADO",B670)),COUNTIF($I$2:$I$1128,D670),"")</f>
        <v/>
      </c>
    </row>
    <row r="671" spans="1:20">
      <c r="A671">
        <v>2265</v>
      </c>
      <c r="B671" t="s">
        <v>204</v>
      </c>
      <c r="C671">
        <v>1</v>
      </c>
      <c r="D671">
        <v>2265010</v>
      </c>
      <c r="E671" t="s">
        <v>123</v>
      </c>
      <c r="K671">
        <v>39</v>
      </c>
      <c r="L671">
        <v>16</v>
      </c>
      <c r="M671">
        <v>23</v>
      </c>
      <c r="N671">
        <f>COUNTIF($I$2:$I$1128,I671)</f>
        <v>0</v>
      </c>
      <c r="O671">
        <f>COUNTIF($D$2:$D$1128,D671)</f>
        <v>1</v>
      </c>
      <c r="P671" t="str">
        <f t="shared" si="20"/>
        <v>OK</v>
      </c>
      <c r="Q671">
        <f>COUNTIF($I$2:$I$1128,D671)</f>
        <v>0</v>
      </c>
      <c r="R671" t="str">
        <f>IF(I671="","",COUNTIF($D$2:$D$1128,I671))</f>
        <v/>
      </c>
      <c r="S671" t="str">
        <f t="shared" si="21"/>
        <v/>
      </c>
      <c r="T671" t="str">
        <f>IF(ISNUMBER(SEARCH("DOBLE GRADO",B671)),COUNTIF($I$2:$I$1128,D671),"")</f>
        <v/>
      </c>
    </row>
    <row r="672" spans="1:20">
      <c r="A672">
        <v>2265</v>
      </c>
      <c r="B672" t="s">
        <v>204</v>
      </c>
      <c r="C672">
        <v>1</v>
      </c>
      <c r="D672">
        <v>2265011</v>
      </c>
      <c r="E672" t="s">
        <v>176</v>
      </c>
      <c r="K672">
        <v>40</v>
      </c>
      <c r="L672">
        <v>16</v>
      </c>
      <c r="M672">
        <v>24</v>
      </c>
      <c r="N672">
        <f>COUNTIF($I$2:$I$1128,I672)</f>
        <v>0</v>
      </c>
      <c r="O672">
        <f>COUNTIF($D$2:$D$1128,D672)</f>
        <v>1</v>
      </c>
      <c r="P672" t="str">
        <f t="shared" si="20"/>
        <v>OK</v>
      </c>
      <c r="Q672">
        <f>COUNTIF($I$2:$I$1128,D672)</f>
        <v>0</v>
      </c>
      <c r="R672" t="str">
        <f>IF(I672="","",COUNTIF($D$2:$D$1128,I672))</f>
        <v/>
      </c>
      <c r="S672" t="str">
        <f t="shared" si="21"/>
        <v/>
      </c>
      <c r="T672" t="str">
        <f>IF(ISNUMBER(SEARCH("DOBLE GRADO",B672)),COUNTIF($I$2:$I$1128,D672),"")</f>
        <v/>
      </c>
    </row>
    <row r="673" spans="1:20">
      <c r="A673">
        <v>2265</v>
      </c>
      <c r="B673" t="s">
        <v>204</v>
      </c>
      <c r="C673">
        <v>2</v>
      </c>
      <c r="D673">
        <v>2265012</v>
      </c>
      <c r="E673" t="s">
        <v>177</v>
      </c>
      <c r="K673">
        <v>37</v>
      </c>
      <c r="L673">
        <v>15</v>
      </c>
      <c r="M673">
        <v>22</v>
      </c>
      <c r="N673">
        <f>COUNTIF($I$2:$I$1128,I673)</f>
        <v>0</v>
      </c>
      <c r="O673">
        <f>COUNTIF($D$2:$D$1128,D673)</f>
        <v>1</v>
      </c>
      <c r="P673" t="str">
        <f t="shared" si="20"/>
        <v>OK</v>
      </c>
      <c r="Q673">
        <f>COUNTIF($I$2:$I$1128,D673)</f>
        <v>0</v>
      </c>
      <c r="R673" t="str">
        <f>IF(I673="","",COUNTIF($D$2:$D$1128,I673))</f>
        <v/>
      </c>
      <c r="S673" t="str">
        <f t="shared" si="21"/>
        <v/>
      </c>
      <c r="T673" t="str">
        <f>IF(ISNUMBER(SEARCH("DOBLE GRADO",B673)),COUNTIF($I$2:$I$1128,D673),"")</f>
        <v/>
      </c>
    </row>
    <row r="674" spans="1:20">
      <c r="A674">
        <v>2265</v>
      </c>
      <c r="B674" t="s">
        <v>204</v>
      </c>
      <c r="C674">
        <v>2</v>
      </c>
      <c r="D674">
        <v>2265013</v>
      </c>
      <c r="E674" t="s">
        <v>178</v>
      </c>
      <c r="K674">
        <v>28</v>
      </c>
      <c r="L674">
        <v>9</v>
      </c>
      <c r="M674">
        <v>19</v>
      </c>
      <c r="N674">
        <f>COUNTIF($I$2:$I$1128,I674)</f>
        <v>0</v>
      </c>
      <c r="O674">
        <f>COUNTIF($D$2:$D$1128,D674)</f>
        <v>1</v>
      </c>
      <c r="P674" t="str">
        <f t="shared" si="20"/>
        <v>OK</v>
      </c>
      <c r="Q674">
        <f>COUNTIF($I$2:$I$1128,D674)</f>
        <v>0</v>
      </c>
      <c r="R674" t="str">
        <f>IF(I674="","",COUNTIF($D$2:$D$1128,I674))</f>
        <v/>
      </c>
      <c r="S674" t="str">
        <f t="shared" si="21"/>
        <v/>
      </c>
      <c r="T674" t="str">
        <f>IF(ISNUMBER(SEARCH("DOBLE GRADO",B674)),COUNTIF($I$2:$I$1128,D674),"")</f>
        <v/>
      </c>
    </row>
    <row r="675" spans="1:20">
      <c r="A675">
        <v>2265</v>
      </c>
      <c r="B675" t="s">
        <v>204</v>
      </c>
      <c r="C675">
        <v>2</v>
      </c>
      <c r="D675">
        <v>2265014</v>
      </c>
      <c r="E675" t="s">
        <v>58</v>
      </c>
      <c r="K675">
        <v>29</v>
      </c>
      <c r="L675">
        <v>10</v>
      </c>
      <c r="M675">
        <v>19</v>
      </c>
      <c r="N675">
        <f>COUNTIF($I$2:$I$1128,I675)</f>
        <v>0</v>
      </c>
      <c r="O675">
        <f>COUNTIF($D$2:$D$1128,D675)</f>
        <v>1</v>
      </c>
      <c r="P675" t="str">
        <f t="shared" si="20"/>
        <v>OK</v>
      </c>
      <c r="Q675">
        <f>COUNTIF($I$2:$I$1128,D675)</f>
        <v>0</v>
      </c>
      <c r="R675" t="str">
        <f>IF(I675="","",COUNTIF($D$2:$D$1128,I675))</f>
        <v/>
      </c>
      <c r="S675" t="str">
        <f t="shared" si="21"/>
        <v/>
      </c>
      <c r="T675" t="str">
        <f>IF(ISNUMBER(SEARCH("DOBLE GRADO",B675)),COUNTIF($I$2:$I$1128,D675),"")</f>
        <v/>
      </c>
    </row>
    <row r="676" spans="1:20">
      <c r="A676">
        <v>2265</v>
      </c>
      <c r="B676" t="s">
        <v>204</v>
      </c>
      <c r="C676">
        <v>2</v>
      </c>
      <c r="D676">
        <v>2265015</v>
      </c>
      <c r="E676" t="s">
        <v>179</v>
      </c>
      <c r="K676">
        <v>30</v>
      </c>
      <c r="L676">
        <v>10</v>
      </c>
      <c r="M676">
        <v>20</v>
      </c>
      <c r="N676">
        <f>COUNTIF($I$2:$I$1128,I676)</f>
        <v>0</v>
      </c>
      <c r="O676">
        <f>COUNTIF($D$2:$D$1128,D676)</f>
        <v>1</v>
      </c>
      <c r="P676" t="str">
        <f t="shared" si="20"/>
        <v>OK</v>
      </c>
      <c r="Q676">
        <f>COUNTIF($I$2:$I$1128,D676)</f>
        <v>0</v>
      </c>
      <c r="R676" t="str">
        <f>IF(I676="","",COUNTIF($D$2:$D$1128,I676))</f>
        <v/>
      </c>
      <c r="S676" t="str">
        <f t="shared" si="21"/>
        <v/>
      </c>
      <c r="T676" t="str">
        <f>IF(ISNUMBER(SEARCH("DOBLE GRADO",B676)),COUNTIF($I$2:$I$1128,D676),"")</f>
        <v/>
      </c>
    </row>
    <row r="677" spans="1:20">
      <c r="A677">
        <v>2265</v>
      </c>
      <c r="B677" t="s">
        <v>204</v>
      </c>
      <c r="C677">
        <v>2</v>
      </c>
      <c r="D677">
        <v>2265016</v>
      </c>
      <c r="E677" t="s">
        <v>104</v>
      </c>
      <c r="K677">
        <v>36</v>
      </c>
      <c r="L677">
        <v>12</v>
      </c>
      <c r="M677">
        <v>24</v>
      </c>
      <c r="N677">
        <f>COUNTIF($I$2:$I$1128,I677)</f>
        <v>0</v>
      </c>
      <c r="O677">
        <f>COUNTIF($D$2:$D$1128,D677)</f>
        <v>1</v>
      </c>
      <c r="P677" t="str">
        <f t="shared" si="20"/>
        <v>OK</v>
      </c>
      <c r="Q677">
        <f>COUNTIF($I$2:$I$1128,D677)</f>
        <v>0</v>
      </c>
      <c r="R677" t="str">
        <f>IF(I677="","",COUNTIF($D$2:$D$1128,I677))</f>
        <v/>
      </c>
      <c r="S677" t="str">
        <f t="shared" si="21"/>
        <v/>
      </c>
      <c r="T677" t="str">
        <f>IF(ISNUMBER(SEARCH("DOBLE GRADO",B677)),COUNTIF($I$2:$I$1128,D677),"")</f>
        <v/>
      </c>
    </row>
    <row r="678" spans="1:20">
      <c r="A678">
        <v>2265</v>
      </c>
      <c r="B678" t="s">
        <v>204</v>
      </c>
      <c r="C678">
        <v>2</v>
      </c>
      <c r="D678">
        <v>2265017</v>
      </c>
      <c r="E678" t="s">
        <v>180</v>
      </c>
      <c r="K678">
        <v>43</v>
      </c>
      <c r="L678">
        <v>18</v>
      </c>
      <c r="M678">
        <v>25</v>
      </c>
      <c r="N678">
        <f>COUNTIF($I$2:$I$1128,I678)</f>
        <v>0</v>
      </c>
      <c r="O678">
        <f>COUNTIF($D$2:$D$1128,D678)</f>
        <v>1</v>
      </c>
      <c r="P678" t="str">
        <f t="shared" ref="P678:P741" si="22">IF(I678=D678,1,"OK")</f>
        <v>OK</v>
      </c>
      <c r="Q678">
        <f>COUNTIF($I$2:$I$1128,D678)</f>
        <v>0</v>
      </c>
      <c r="R678" t="str">
        <f>IF(I678="","",COUNTIF($D$2:$D$1128,I678))</f>
        <v/>
      </c>
      <c r="S678" t="str">
        <f t="shared" ref="S678:S741" si="23">IF(G678="","",IF(ISNUMBER(SEARCH("DOBLE GRADO",G678)),"","1"))</f>
        <v/>
      </c>
      <c r="T678" t="str">
        <f>IF(ISNUMBER(SEARCH("DOBLE GRADO",B678)),COUNTIF($I$2:$I$1128,D678),"")</f>
        <v/>
      </c>
    </row>
    <row r="679" spans="1:20">
      <c r="A679">
        <v>2265</v>
      </c>
      <c r="B679" t="s">
        <v>204</v>
      </c>
      <c r="C679">
        <v>2</v>
      </c>
      <c r="D679">
        <v>2265018</v>
      </c>
      <c r="E679" t="s">
        <v>181</v>
      </c>
      <c r="K679">
        <v>31</v>
      </c>
      <c r="L679">
        <v>12</v>
      </c>
      <c r="M679">
        <v>19</v>
      </c>
      <c r="N679">
        <f>COUNTIF($I$2:$I$1128,I679)</f>
        <v>0</v>
      </c>
      <c r="O679">
        <f>COUNTIF($D$2:$D$1128,D679)</f>
        <v>1</v>
      </c>
      <c r="P679" t="str">
        <f t="shared" si="22"/>
        <v>OK</v>
      </c>
      <c r="Q679">
        <f>COUNTIF($I$2:$I$1128,D679)</f>
        <v>0</v>
      </c>
      <c r="R679" t="str">
        <f>IF(I679="","",COUNTIF($D$2:$D$1128,I679))</f>
        <v/>
      </c>
      <c r="S679" t="str">
        <f t="shared" si="23"/>
        <v/>
      </c>
      <c r="T679" t="str">
        <f>IF(ISNUMBER(SEARCH("DOBLE GRADO",B679)),COUNTIF($I$2:$I$1128,D679),"")</f>
        <v/>
      </c>
    </row>
    <row r="680" spans="1:20">
      <c r="A680">
        <v>2265</v>
      </c>
      <c r="B680" t="s">
        <v>204</v>
      </c>
      <c r="C680">
        <v>2</v>
      </c>
      <c r="D680">
        <v>2265019</v>
      </c>
      <c r="E680" t="s">
        <v>182</v>
      </c>
      <c r="K680">
        <v>29</v>
      </c>
      <c r="L680">
        <v>10</v>
      </c>
      <c r="M680">
        <v>19</v>
      </c>
      <c r="N680">
        <f>COUNTIF($I$2:$I$1128,I680)</f>
        <v>0</v>
      </c>
      <c r="O680">
        <f>COUNTIF($D$2:$D$1128,D680)</f>
        <v>1</v>
      </c>
      <c r="P680" t="str">
        <f t="shared" si="22"/>
        <v>OK</v>
      </c>
      <c r="Q680">
        <f>COUNTIF($I$2:$I$1128,D680)</f>
        <v>0</v>
      </c>
      <c r="R680" t="str">
        <f>IF(I680="","",COUNTIF($D$2:$D$1128,I680))</f>
        <v/>
      </c>
      <c r="S680" t="str">
        <f t="shared" si="23"/>
        <v/>
      </c>
      <c r="T680" t="str">
        <f>IF(ISNUMBER(SEARCH("DOBLE GRADO",B680)),COUNTIF($I$2:$I$1128,D680),"")</f>
        <v/>
      </c>
    </row>
    <row r="681" spans="1:20">
      <c r="A681">
        <v>2265</v>
      </c>
      <c r="B681" t="s">
        <v>204</v>
      </c>
      <c r="C681">
        <v>2</v>
      </c>
      <c r="D681">
        <v>2265020</v>
      </c>
      <c r="E681" t="s">
        <v>183</v>
      </c>
      <c r="K681">
        <v>34</v>
      </c>
      <c r="L681">
        <v>12</v>
      </c>
      <c r="M681">
        <v>22</v>
      </c>
      <c r="N681">
        <f>COUNTIF($I$2:$I$1128,I681)</f>
        <v>0</v>
      </c>
      <c r="O681">
        <f>COUNTIF($D$2:$D$1128,D681)</f>
        <v>1</v>
      </c>
      <c r="P681" t="str">
        <f t="shared" si="22"/>
        <v>OK</v>
      </c>
      <c r="Q681">
        <f>COUNTIF($I$2:$I$1128,D681)</f>
        <v>0</v>
      </c>
      <c r="R681" t="str">
        <f>IF(I681="","",COUNTIF($D$2:$D$1128,I681))</f>
        <v/>
      </c>
      <c r="S681" t="str">
        <f t="shared" si="23"/>
        <v/>
      </c>
      <c r="T681" t="str">
        <f>IF(ISNUMBER(SEARCH("DOBLE GRADO",B681)),COUNTIF($I$2:$I$1128,D681),"")</f>
        <v/>
      </c>
    </row>
    <row r="682" spans="1:20">
      <c r="A682">
        <v>2265</v>
      </c>
      <c r="B682" t="s">
        <v>204</v>
      </c>
      <c r="C682">
        <v>2</v>
      </c>
      <c r="D682">
        <v>2265021</v>
      </c>
      <c r="E682" t="s">
        <v>184</v>
      </c>
      <c r="K682">
        <v>29</v>
      </c>
      <c r="L682">
        <v>10</v>
      </c>
      <c r="M682">
        <v>19</v>
      </c>
      <c r="N682">
        <f>COUNTIF($I$2:$I$1128,I682)</f>
        <v>0</v>
      </c>
      <c r="O682">
        <f>COUNTIF($D$2:$D$1128,D682)</f>
        <v>1</v>
      </c>
      <c r="P682" t="str">
        <f t="shared" si="22"/>
        <v>OK</v>
      </c>
      <c r="Q682">
        <f>COUNTIF($I$2:$I$1128,D682)</f>
        <v>0</v>
      </c>
      <c r="R682" t="str">
        <f>IF(I682="","",COUNTIF($D$2:$D$1128,I682))</f>
        <v/>
      </c>
      <c r="S682" t="str">
        <f t="shared" si="23"/>
        <v/>
      </c>
      <c r="T682" t="str">
        <f>IF(ISNUMBER(SEARCH("DOBLE GRADO",B682)),COUNTIF($I$2:$I$1128,D682),"")</f>
        <v/>
      </c>
    </row>
    <row r="683" spans="1:20">
      <c r="A683">
        <v>2265</v>
      </c>
      <c r="B683" t="s">
        <v>204</v>
      </c>
      <c r="C683">
        <v>2</v>
      </c>
      <c r="D683">
        <v>2265022</v>
      </c>
      <c r="E683" t="s">
        <v>26</v>
      </c>
      <c r="K683">
        <v>14</v>
      </c>
      <c r="L683">
        <v>4</v>
      </c>
      <c r="M683">
        <v>10</v>
      </c>
      <c r="N683">
        <f>COUNTIF($I$2:$I$1128,I683)</f>
        <v>0</v>
      </c>
      <c r="O683">
        <f>COUNTIF($D$2:$D$1128,D683)</f>
        <v>1</v>
      </c>
      <c r="P683" t="str">
        <f t="shared" si="22"/>
        <v>OK</v>
      </c>
      <c r="Q683">
        <f>COUNTIF($I$2:$I$1128,D683)</f>
        <v>0</v>
      </c>
      <c r="R683" t="str">
        <f>IF(I683="","",COUNTIF($D$2:$D$1128,I683))</f>
        <v/>
      </c>
      <c r="S683" t="str">
        <f t="shared" si="23"/>
        <v/>
      </c>
      <c r="T683" t="str">
        <f>IF(ISNUMBER(SEARCH("DOBLE GRADO",B683)),COUNTIF($I$2:$I$1128,D683),"")</f>
        <v/>
      </c>
    </row>
    <row r="684" spans="1:20">
      <c r="A684">
        <v>2265</v>
      </c>
      <c r="B684" t="s">
        <v>204</v>
      </c>
      <c r="C684">
        <v>3</v>
      </c>
      <c r="D684">
        <v>2265023</v>
      </c>
      <c r="E684" t="s">
        <v>185</v>
      </c>
      <c r="K684">
        <v>38</v>
      </c>
      <c r="L684">
        <v>15</v>
      </c>
      <c r="M684">
        <v>23</v>
      </c>
      <c r="N684">
        <f>COUNTIF($I$2:$I$1128,I684)</f>
        <v>0</v>
      </c>
      <c r="O684">
        <f>COUNTIF($D$2:$D$1128,D684)</f>
        <v>1</v>
      </c>
      <c r="P684" t="str">
        <f t="shared" si="22"/>
        <v>OK</v>
      </c>
      <c r="Q684">
        <f>COUNTIF($I$2:$I$1128,D684)</f>
        <v>0</v>
      </c>
      <c r="R684" t="str">
        <f>IF(I684="","",COUNTIF($D$2:$D$1128,I684))</f>
        <v/>
      </c>
      <c r="S684" t="str">
        <f t="shared" si="23"/>
        <v/>
      </c>
      <c r="T684" t="str">
        <f>IF(ISNUMBER(SEARCH("DOBLE GRADO",B684)),COUNTIF($I$2:$I$1128,D684),"")</f>
        <v/>
      </c>
    </row>
    <row r="685" spans="1:20">
      <c r="A685">
        <v>2265</v>
      </c>
      <c r="B685" t="s">
        <v>204</v>
      </c>
      <c r="C685">
        <v>3</v>
      </c>
      <c r="D685">
        <v>2265024</v>
      </c>
      <c r="E685" t="s">
        <v>186</v>
      </c>
      <c r="K685">
        <v>40</v>
      </c>
      <c r="L685">
        <v>14</v>
      </c>
      <c r="M685">
        <v>26</v>
      </c>
      <c r="N685">
        <f>COUNTIF($I$2:$I$1128,I685)</f>
        <v>0</v>
      </c>
      <c r="O685">
        <f>COUNTIF($D$2:$D$1128,D685)</f>
        <v>1</v>
      </c>
      <c r="P685" t="str">
        <f t="shared" si="22"/>
        <v>OK</v>
      </c>
      <c r="Q685">
        <f>COUNTIF($I$2:$I$1128,D685)</f>
        <v>0</v>
      </c>
      <c r="R685" t="str">
        <f>IF(I685="","",COUNTIF($D$2:$D$1128,I685))</f>
        <v/>
      </c>
      <c r="S685" t="str">
        <f t="shared" si="23"/>
        <v/>
      </c>
      <c r="T685" t="str">
        <f>IF(ISNUMBER(SEARCH("DOBLE GRADO",B685)),COUNTIF($I$2:$I$1128,D685),"")</f>
        <v/>
      </c>
    </row>
    <row r="686" spans="1:20">
      <c r="A686">
        <v>2265</v>
      </c>
      <c r="B686" t="s">
        <v>204</v>
      </c>
      <c r="C686">
        <v>3</v>
      </c>
      <c r="D686">
        <v>2265025</v>
      </c>
      <c r="E686" t="s">
        <v>187</v>
      </c>
      <c r="K686">
        <v>38</v>
      </c>
      <c r="L686">
        <v>13</v>
      </c>
      <c r="M686">
        <v>25</v>
      </c>
      <c r="N686">
        <f>COUNTIF($I$2:$I$1128,I686)</f>
        <v>0</v>
      </c>
      <c r="O686">
        <f>COUNTIF($D$2:$D$1128,D686)</f>
        <v>1</v>
      </c>
      <c r="P686" t="str">
        <f t="shared" si="22"/>
        <v>OK</v>
      </c>
      <c r="Q686">
        <f>COUNTIF($I$2:$I$1128,D686)</f>
        <v>0</v>
      </c>
      <c r="R686" t="str">
        <f>IF(I686="","",COUNTIF($D$2:$D$1128,I686))</f>
        <v/>
      </c>
      <c r="S686" t="str">
        <f t="shared" si="23"/>
        <v/>
      </c>
      <c r="T686" t="str">
        <f>IF(ISNUMBER(SEARCH("DOBLE GRADO",B686)),COUNTIF($I$2:$I$1128,D686),"")</f>
        <v/>
      </c>
    </row>
    <row r="687" spans="1:20">
      <c r="A687">
        <v>2265</v>
      </c>
      <c r="B687" t="s">
        <v>204</v>
      </c>
      <c r="C687">
        <v>3</v>
      </c>
      <c r="D687">
        <v>2265026</v>
      </c>
      <c r="E687" t="s">
        <v>188</v>
      </c>
      <c r="K687">
        <v>32</v>
      </c>
      <c r="L687">
        <v>12</v>
      </c>
      <c r="M687">
        <v>20</v>
      </c>
      <c r="N687">
        <f>COUNTIF($I$2:$I$1128,I687)</f>
        <v>0</v>
      </c>
      <c r="O687">
        <f>COUNTIF($D$2:$D$1128,D687)</f>
        <v>1</v>
      </c>
      <c r="P687" t="str">
        <f t="shared" si="22"/>
        <v>OK</v>
      </c>
      <c r="Q687">
        <f>COUNTIF($I$2:$I$1128,D687)</f>
        <v>0</v>
      </c>
      <c r="R687" t="str">
        <f>IF(I687="","",COUNTIF($D$2:$D$1128,I687))</f>
        <v/>
      </c>
      <c r="S687" t="str">
        <f t="shared" si="23"/>
        <v/>
      </c>
      <c r="T687" t="str">
        <f>IF(ISNUMBER(SEARCH("DOBLE GRADO",B687)),COUNTIF($I$2:$I$1128,D687),"")</f>
        <v/>
      </c>
    </row>
    <row r="688" spans="1:20">
      <c r="A688">
        <v>2265</v>
      </c>
      <c r="B688" t="s">
        <v>204</v>
      </c>
      <c r="C688">
        <v>3</v>
      </c>
      <c r="D688">
        <v>2265027</v>
      </c>
      <c r="E688" t="s">
        <v>189</v>
      </c>
      <c r="K688">
        <v>38</v>
      </c>
      <c r="L688">
        <v>13</v>
      </c>
      <c r="M688">
        <v>25</v>
      </c>
      <c r="N688">
        <f>COUNTIF($I$2:$I$1128,I688)</f>
        <v>0</v>
      </c>
      <c r="O688">
        <f>COUNTIF($D$2:$D$1128,D688)</f>
        <v>1</v>
      </c>
      <c r="P688" t="str">
        <f t="shared" si="22"/>
        <v>OK</v>
      </c>
      <c r="Q688">
        <f>COUNTIF($I$2:$I$1128,D688)</f>
        <v>0</v>
      </c>
      <c r="R688" t="str">
        <f>IF(I688="","",COUNTIF($D$2:$D$1128,I688))</f>
        <v/>
      </c>
      <c r="S688" t="str">
        <f t="shared" si="23"/>
        <v/>
      </c>
      <c r="T688" t="str">
        <f>IF(ISNUMBER(SEARCH("DOBLE GRADO",B688)),COUNTIF($I$2:$I$1128,D688),"")</f>
        <v/>
      </c>
    </row>
    <row r="689" spans="1:20">
      <c r="A689">
        <v>2265</v>
      </c>
      <c r="B689" t="s">
        <v>204</v>
      </c>
      <c r="C689">
        <v>3</v>
      </c>
      <c r="D689">
        <v>2265028</v>
      </c>
      <c r="E689" t="s">
        <v>190</v>
      </c>
      <c r="K689">
        <v>31</v>
      </c>
      <c r="L689">
        <v>13</v>
      </c>
      <c r="M689">
        <v>18</v>
      </c>
      <c r="N689">
        <f>COUNTIF($I$2:$I$1128,I689)</f>
        <v>0</v>
      </c>
      <c r="O689">
        <f>COUNTIF($D$2:$D$1128,D689)</f>
        <v>1</v>
      </c>
      <c r="P689" t="str">
        <f t="shared" si="22"/>
        <v>OK</v>
      </c>
      <c r="Q689">
        <f>COUNTIF($I$2:$I$1128,D689)</f>
        <v>0</v>
      </c>
      <c r="R689" t="str">
        <f>IF(I689="","",COUNTIF($D$2:$D$1128,I689))</f>
        <v/>
      </c>
      <c r="S689" t="str">
        <f t="shared" si="23"/>
        <v/>
      </c>
      <c r="T689" t="str">
        <f>IF(ISNUMBER(SEARCH("DOBLE GRADO",B689)),COUNTIF($I$2:$I$1128,D689),"")</f>
        <v/>
      </c>
    </row>
    <row r="690" spans="1:20">
      <c r="A690">
        <v>2265</v>
      </c>
      <c r="B690" t="s">
        <v>204</v>
      </c>
      <c r="C690">
        <v>3</v>
      </c>
      <c r="D690">
        <v>2265029</v>
      </c>
      <c r="E690" t="s">
        <v>191</v>
      </c>
      <c r="K690">
        <v>45</v>
      </c>
      <c r="L690">
        <v>15</v>
      </c>
      <c r="M690">
        <v>30</v>
      </c>
      <c r="N690">
        <f>COUNTIF($I$2:$I$1128,I690)</f>
        <v>0</v>
      </c>
      <c r="O690">
        <f>COUNTIF($D$2:$D$1128,D690)</f>
        <v>1</v>
      </c>
      <c r="P690" t="str">
        <f t="shared" si="22"/>
        <v>OK</v>
      </c>
      <c r="Q690">
        <f>COUNTIF($I$2:$I$1128,D690)</f>
        <v>0</v>
      </c>
      <c r="R690" t="str">
        <f>IF(I690="","",COUNTIF($D$2:$D$1128,I690))</f>
        <v/>
      </c>
      <c r="S690" t="str">
        <f t="shared" si="23"/>
        <v/>
      </c>
      <c r="T690" t="str">
        <f>IF(ISNUMBER(SEARCH("DOBLE GRADO",B690)),COUNTIF($I$2:$I$1128,D690),"")</f>
        <v/>
      </c>
    </row>
    <row r="691" spans="1:20">
      <c r="A691">
        <v>2265</v>
      </c>
      <c r="B691" t="s">
        <v>204</v>
      </c>
      <c r="C691">
        <v>3</v>
      </c>
      <c r="D691">
        <v>2265030</v>
      </c>
      <c r="E691" t="s">
        <v>192</v>
      </c>
      <c r="K691">
        <v>58</v>
      </c>
      <c r="L691">
        <v>21</v>
      </c>
      <c r="M691">
        <v>37</v>
      </c>
      <c r="N691">
        <f>COUNTIF($I$2:$I$1128,I691)</f>
        <v>0</v>
      </c>
      <c r="O691">
        <f>COUNTIF($D$2:$D$1128,D691)</f>
        <v>1</v>
      </c>
      <c r="P691" t="str">
        <f t="shared" si="22"/>
        <v>OK</v>
      </c>
      <c r="Q691">
        <f>COUNTIF($I$2:$I$1128,D691)</f>
        <v>0</v>
      </c>
      <c r="R691" t="str">
        <f>IF(I691="","",COUNTIF($D$2:$D$1128,I691))</f>
        <v/>
      </c>
      <c r="S691" t="str">
        <f t="shared" si="23"/>
        <v/>
      </c>
      <c r="T691" t="str">
        <f>IF(ISNUMBER(SEARCH("DOBLE GRADO",B691)),COUNTIF($I$2:$I$1128,D691),"")</f>
        <v/>
      </c>
    </row>
    <row r="692" spans="1:20">
      <c r="A692">
        <v>2265</v>
      </c>
      <c r="B692" t="s">
        <v>204</v>
      </c>
      <c r="C692">
        <v>3</v>
      </c>
      <c r="D692">
        <v>2265031</v>
      </c>
      <c r="E692" t="s">
        <v>193</v>
      </c>
      <c r="K692">
        <v>43</v>
      </c>
      <c r="L692">
        <v>16</v>
      </c>
      <c r="M692">
        <v>27</v>
      </c>
      <c r="N692">
        <f>COUNTIF($I$2:$I$1128,I692)</f>
        <v>0</v>
      </c>
      <c r="O692">
        <f>COUNTIF($D$2:$D$1128,D692)</f>
        <v>1</v>
      </c>
      <c r="P692" t="str">
        <f t="shared" si="22"/>
        <v>OK</v>
      </c>
      <c r="Q692">
        <f>COUNTIF($I$2:$I$1128,D692)</f>
        <v>0</v>
      </c>
      <c r="R692" t="str">
        <f>IF(I692="","",COUNTIF($D$2:$D$1128,I692))</f>
        <v/>
      </c>
      <c r="S692" t="str">
        <f t="shared" si="23"/>
        <v/>
      </c>
      <c r="T692" t="str">
        <f>IF(ISNUMBER(SEARCH("DOBLE GRADO",B692)),COUNTIF($I$2:$I$1128,D692),"")</f>
        <v/>
      </c>
    </row>
    <row r="693" spans="1:20">
      <c r="A693">
        <v>2265</v>
      </c>
      <c r="B693" t="s">
        <v>204</v>
      </c>
      <c r="C693">
        <v>3</v>
      </c>
      <c r="D693">
        <v>2265032</v>
      </c>
      <c r="E693" t="s">
        <v>194</v>
      </c>
      <c r="K693">
        <v>35</v>
      </c>
      <c r="L693">
        <v>11</v>
      </c>
      <c r="M693">
        <v>24</v>
      </c>
      <c r="N693">
        <f>COUNTIF($I$2:$I$1128,I693)</f>
        <v>0</v>
      </c>
      <c r="O693">
        <f>COUNTIF($D$2:$D$1128,D693)</f>
        <v>1</v>
      </c>
      <c r="P693" t="str">
        <f t="shared" si="22"/>
        <v>OK</v>
      </c>
      <c r="Q693">
        <f>COUNTIF($I$2:$I$1128,D693)</f>
        <v>0</v>
      </c>
      <c r="R693" t="str">
        <f>IF(I693="","",COUNTIF($D$2:$D$1128,I693))</f>
        <v/>
      </c>
      <c r="S693" t="str">
        <f t="shared" si="23"/>
        <v/>
      </c>
      <c r="T693" t="str">
        <f>IF(ISNUMBER(SEARCH("DOBLE GRADO",B693)),COUNTIF($I$2:$I$1128,D693),"")</f>
        <v/>
      </c>
    </row>
    <row r="694" spans="1:20">
      <c r="A694">
        <v>2265</v>
      </c>
      <c r="B694" t="s">
        <v>204</v>
      </c>
      <c r="C694">
        <v>3</v>
      </c>
      <c r="D694">
        <v>2265033</v>
      </c>
      <c r="E694" t="s">
        <v>195</v>
      </c>
      <c r="K694">
        <v>57</v>
      </c>
      <c r="L694">
        <v>19</v>
      </c>
      <c r="M694">
        <v>38</v>
      </c>
      <c r="N694">
        <f>COUNTIF($I$2:$I$1128,I694)</f>
        <v>0</v>
      </c>
      <c r="O694">
        <f>COUNTIF($D$2:$D$1128,D694)</f>
        <v>1</v>
      </c>
      <c r="P694" t="str">
        <f t="shared" si="22"/>
        <v>OK</v>
      </c>
      <c r="Q694">
        <f>COUNTIF($I$2:$I$1128,D694)</f>
        <v>0</v>
      </c>
      <c r="R694" t="str">
        <f>IF(I694="","",COUNTIF($D$2:$D$1128,I694))</f>
        <v/>
      </c>
      <c r="S694" t="str">
        <f t="shared" si="23"/>
        <v/>
      </c>
      <c r="T694" t="str">
        <f>IF(ISNUMBER(SEARCH("DOBLE GRADO",B694)),COUNTIF($I$2:$I$1128,D694),"")</f>
        <v/>
      </c>
    </row>
    <row r="695" spans="1:20">
      <c r="A695">
        <v>2265</v>
      </c>
      <c r="B695" t="s">
        <v>204</v>
      </c>
      <c r="C695">
        <v>3</v>
      </c>
      <c r="D695">
        <v>2265034</v>
      </c>
      <c r="E695" t="s">
        <v>196</v>
      </c>
      <c r="K695">
        <v>32</v>
      </c>
      <c r="L695">
        <v>12</v>
      </c>
      <c r="M695">
        <v>20</v>
      </c>
      <c r="N695">
        <f>COUNTIF($I$2:$I$1128,I695)</f>
        <v>0</v>
      </c>
      <c r="O695">
        <f>COUNTIF($D$2:$D$1128,D695)</f>
        <v>1</v>
      </c>
      <c r="P695" t="str">
        <f t="shared" si="22"/>
        <v>OK</v>
      </c>
      <c r="Q695">
        <f>COUNTIF($I$2:$I$1128,D695)</f>
        <v>0</v>
      </c>
      <c r="R695" t="str">
        <f>IF(I695="","",COUNTIF($D$2:$D$1128,I695))</f>
        <v/>
      </c>
      <c r="S695" t="str">
        <f t="shared" si="23"/>
        <v/>
      </c>
      <c r="T695" t="str">
        <f>IF(ISNUMBER(SEARCH("DOBLE GRADO",B695)),COUNTIF($I$2:$I$1128,D695),"")</f>
        <v/>
      </c>
    </row>
    <row r="696" spans="1:20">
      <c r="A696">
        <v>2265</v>
      </c>
      <c r="B696" t="s">
        <v>204</v>
      </c>
      <c r="C696">
        <v>3</v>
      </c>
      <c r="D696">
        <v>2265043</v>
      </c>
      <c r="E696" t="s">
        <v>197</v>
      </c>
      <c r="K696">
        <v>5</v>
      </c>
      <c r="L696">
        <v>1</v>
      </c>
      <c r="M696">
        <v>4</v>
      </c>
      <c r="N696">
        <f>COUNTIF($I$2:$I$1128,I696)</f>
        <v>0</v>
      </c>
      <c r="O696">
        <f>COUNTIF($D$2:$D$1128,D696)</f>
        <v>1</v>
      </c>
      <c r="P696" t="str">
        <f t="shared" si="22"/>
        <v>OK</v>
      </c>
      <c r="Q696">
        <f>COUNTIF($I$2:$I$1128,D696)</f>
        <v>0</v>
      </c>
      <c r="R696" t="str">
        <f>IF(I696="","",COUNTIF($D$2:$D$1128,I696))</f>
        <v/>
      </c>
      <c r="S696" t="str">
        <f t="shared" si="23"/>
        <v/>
      </c>
      <c r="T696" t="str">
        <f>IF(ISNUMBER(SEARCH("DOBLE GRADO",B696)),COUNTIF($I$2:$I$1128,D696),"")</f>
        <v/>
      </c>
    </row>
    <row r="697" spans="1:20">
      <c r="A697">
        <v>2265</v>
      </c>
      <c r="B697" t="s">
        <v>204</v>
      </c>
      <c r="C697">
        <v>4</v>
      </c>
      <c r="D697">
        <v>2265035</v>
      </c>
      <c r="E697" t="s">
        <v>198</v>
      </c>
      <c r="K697">
        <v>37</v>
      </c>
      <c r="L697">
        <v>10</v>
      </c>
      <c r="M697">
        <v>27</v>
      </c>
      <c r="N697">
        <f>COUNTIF($I$2:$I$1128,I697)</f>
        <v>0</v>
      </c>
      <c r="O697">
        <f>COUNTIF($D$2:$D$1128,D697)</f>
        <v>1</v>
      </c>
      <c r="P697" t="str">
        <f t="shared" si="22"/>
        <v>OK</v>
      </c>
      <c r="Q697">
        <f>COUNTIF($I$2:$I$1128,D697)</f>
        <v>0</v>
      </c>
      <c r="R697" t="str">
        <f>IF(I697="","",COUNTIF($D$2:$D$1128,I697))</f>
        <v/>
      </c>
      <c r="S697" t="str">
        <f t="shared" si="23"/>
        <v/>
      </c>
      <c r="T697" t="str">
        <f>IF(ISNUMBER(SEARCH("DOBLE GRADO",B697)),COUNTIF($I$2:$I$1128,D697),"")</f>
        <v/>
      </c>
    </row>
    <row r="698" spans="1:20">
      <c r="A698">
        <v>2265</v>
      </c>
      <c r="B698" t="s">
        <v>204</v>
      </c>
      <c r="C698">
        <v>4</v>
      </c>
      <c r="D698">
        <v>2265036</v>
      </c>
      <c r="E698" t="s">
        <v>200</v>
      </c>
      <c r="K698">
        <v>39</v>
      </c>
      <c r="L698">
        <v>10</v>
      </c>
      <c r="M698">
        <v>29</v>
      </c>
      <c r="N698">
        <f>COUNTIF($I$2:$I$1128,I698)</f>
        <v>0</v>
      </c>
      <c r="O698">
        <f>COUNTIF($D$2:$D$1128,D698)</f>
        <v>1</v>
      </c>
      <c r="P698" t="str">
        <f t="shared" si="22"/>
        <v>OK</v>
      </c>
      <c r="Q698">
        <f>COUNTIF($I$2:$I$1128,D698)</f>
        <v>0</v>
      </c>
      <c r="R698" t="str">
        <f>IF(I698="","",COUNTIF($D$2:$D$1128,I698))</f>
        <v/>
      </c>
      <c r="S698" t="str">
        <f t="shared" si="23"/>
        <v/>
      </c>
      <c r="T698" t="str">
        <f>IF(ISNUMBER(SEARCH("DOBLE GRADO",B698)),COUNTIF($I$2:$I$1128,D698),"")</f>
        <v/>
      </c>
    </row>
    <row r="699" spans="1:20">
      <c r="A699">
        <v>2265</v>
      </c>
      <c r="B699" t="s">
        <v>204</v>
      </c>
      <c r="C699">
        <v>4</v>
      </c>
      <c r="D699">
        <v>2265037</v>
      </c>
      <c r="E699" t="s">
        <v>201</v>
      </c>
      <c r="K699">
        <v>37</v>
      </c>
      <c r="L699">
        <v>9</v>
      </c>
      <c r="M699">
        <v>28</v>
      </c>
      <c r="N699">
        <f>COUNTIF($I$2:$I$1128,I699)</f>
        <v>0</v>
      </c>
      <c r="O699">
        <f>COUNTIF($D$2:$D$1128,D699)</f>
        <v>1</v>
      </c>
      <c r="P699" t="str">
        <f t="shared" si="22"/>
        <v>OK</v>
      </c>
      <c r="Q699">
        <f>COUNTIF($I$2:$I$1128,D699)</f>
        <v>0</v>
      </c>
      <c r="R699" t="str">
        <f>IF(I699="","",COUNTIF($D$2:$D$1128,I699))</f>
        <v/>
      </c>
      <c r="S699" t="str">
        <f t="shared" si="23"/>
        <v/>
      </c>
      <c r="T699" t="str">
        <f>IF(ISNUMBER(SEARCH("DOBLE GRADO",B699)),COUNTIF($I$2:$I$1128,D699),"")</f>
        <v/>
      </c>
    </row>
    <row r="700" spans="1:20">
      <c r="A700">
        <v>2265</v>
      </c>
      <c r="B700" t="s">
        <v>204</v>
      </c>
      <c r="C700">
        <v>4</v>
      </c>
      <c r="D700">
        <v>2265038</v>
      </c>
      <c r="E700" t="s">
        <v>202</v>
      </c>
      <c r="K700">
        <v>40</v>
      </c>
      <c r="L700">
        <v>9</v>
      </c>
      <c r="M700">
        <v>31</v>
      </c>
      <c r="N700">
        <f>COUNTIF($I$2:$I$1128,I700)</f>
        <v>0</v>
      </c>
      <c r="O700">
        <f>COUNTIF($D$2:$D$1128,D700)</f>
        <v>1</v>
      </c>
      <c r="P700" t="str">
        <f t="shared" si="22"/>
        <v>OK</v>
      </c>
      <c r="Q700">
        <f>COUNTIF($I$2:$I$1128,D700)</f>
        <v>0</v>
      </c>
      <c r="R700" t="str">
        <f>IF(I700="","",COUNTIF($D$2:$D$1128,I700))</f>
        <v/>
      </c>
      <c r="S700" t="str">
        <f t="shared" si="23"/>
        <v/>
      </c>
      <c r="T700" t="str">
        <f>IF(ISNUMBER(SEARCH("DOBLE GRADO",B700)),COUNTIF($I$2:$I$1128,D700),"")</f>
        <v/>
      </c>
    </row>
    <row r="701" spans="1:20">
      <c r="A701">
        <v>2265</v>
      </c>
      <c r="B701" t="s">
        <v>204</v>
      </c>
      <c r="C701">
        <v>4</v>
      </c>
      <c r="D701">
        <v>2265039</v>
      </c>
      <c r="E701" t="s">
        <v>203</v>
      </c>
      <c r="K701">
        <v>37</v>
      </c>
      <c r="L701">
        <v>8</v>
      </c>
      <c r="M701">
        <v>29</v>
      </c>
      <c r="N701">
        <f>COUNTIF($I$2:$I$1128,I701)</f>
        <v>0</v>
      </c>
      <c r="O701">
        <f>COUNTIF($D$2:$D$1128,D701)</f>
        <v>1</v>
      </c>
      <c r="P701" t="str">
        <f t="shared" si="22"/>
        <v>OK</v>
      </c>
      <c r="Q701">
        <f>COUNTIF($I$2:$I$1128,D701)</f>
        <v>0</v>
      </c>
      <c r="R701" t="str">
        <f>IF(I701="","",COUNTIF($D$2:$D$1128,I701))</f>
        <v/>
      </c>
      <c r="S701" t="str">
        <f t="shared" si="23"/>
        <v/>
      </c>
      <c r="T701" t="str">
        <f>IF(ISNUMBER(SEARCH("DOBLE GRADO",B701)),COUNTIF($I$2:$I$1128,D701),"")</f>
        <v/>
      </c>
    </row>
    <row r="702" spans="1:20">
      <c r="A702">
        <v>2265</v>
      </c>
      <c r="B702" t="s">
        <v>204</v>
      </c>
      <c r="C702">
        <v>4</v>
      </c>
      <c r="D702">
        <v>2265040</v>
      </c>
      <c r="E702" t="s">
        <v>43</v>
      </c>
      <c r="K702">
        <v>39</v>
      </c>
      <c r="L702">
        <v>9</v>
      </c>
      <c r="M702">
        <v>30</v>
      </c>
      <c r="N702">
        <f>COUNTIF($I$2:$I$1128,I702)</f>
        <v>0</v>
      </c>
      <c r="O702">
        <f>COUNTIF($D$2:$D$1128,D702)</f>
        <v>1</v>
      </c>
      <c r="P702" t="str">
        <f t="shared" si="22"/>
        <v>OK</v>
      </c>
      <c r="Q702">
        <f>COUNTIF($I$2:$I$1128,D702)</f>
        <v>0</v>
      </c>
      <c r="R702" t="str">
        <f>IF(I702="","",COUNTIF($D$2:$D$1128,I702))</f>
        <v/>
      </c>
      <c r="S702" t="str">
        <f t="shared" si="23"/>
        <v/>
      </c>
      <c r="T702" t="str">
        <f>IF(ISNUMBER(SEARCH("DOBLE GRADO",B702)),COUNTIF($I$2:$I$1128,D702),"")</f>
        <v/>
      </c>
    </row>
    <row r="703" spans="1:20">
      <c r="A703">
        <v>2265</v>
      </c>
      <c r="B703" t="s">
        <v>204</v>
      </c>
      <c r="C703">
        <v>4</v>
      </c>
      <c r="D703">
        <v>2265041</v>
      </c>
      <c r="E703" t="s">
        <v>45</v>
      </c>
      <c r="K703">
        <v>40</v>
      </c>
      <c r="L703">
        <v>8</v>
      </c>
      <c r="M703">
        <v>32</v>
      </c>
      <c r="N703">
        <f>COUNTIF($I$2:$I$1128,I703)</f>
        <v>0</v>
      </c>
      <c r="O703">
        <f>COUNTIF($D$2:$D$1128,D703)</f>
        <v>1</v>
      </c>
      <c r="P703" t="str">
        <f t="shared" si="22"/>
        <v>OK</v>
      </c>
      <c r="Q703">
        <f>COUNTIF($I$2:$I$1128,D703)</f>
        <v>0</v>
      </c>
      <c r="R703" t="str">
        <f>IF(I703="","",COUNTIF($D$2:$D$1128,I703))</f>
        <v/>
      </c>
      <c r="S703" t="str">
        <f t="shared" si="23"/>
        <v/>
      </c>
      <c r="T703" t="str">
        <f>IF(ISNUMBER(SEARCH("DOBLE GRADO",B703)),COUNTIF($I$2:$I$1128,D703),"")</f>
        <v/>
      </c>
    </row>
    <row r="704" spans="1:20">
      <c r="A704">
        <v>2265</v>
      </c>
      <c r="B704" t="s">
        <v>204</v>
      </c>
      <c r="C704">
        <v>4</v>
      </c>
      <c r="D704">
        <v>2265042</v>
      </c>
      <c r="E704" t="s">
        <v>44</v>
      </c>
      <c r="K704">
        <v>64</v>
      </c>
      <c r="L704">
        <v>14</v>
      </c>
      <c r="M704">
        <v>50</v>
      </c>
      <c r="N704">
        <f>COUNTIF($I$2:$I$1128,I704)</f>
        <v>0</v>
      </c>
      <c r="O704">
        <f>COUNTIF($D$2:$D$1128,D704)</f>
        <v>1</v>
      </c>
      <c r="P704" t="str">
        <f t="shared" si="22"/>
        <v>OK</v>
      </c>
      <c r="Q704">
        <f>COUNTIF($I$2:$I$1128,D704)</f>
        <v>0</v>
      </c>
      <c r="R704" t="str">
        <f>IF(I704="","",COUNTIF($D$2:$D$1128,I704))</f>
        <v/>
      </c>
      <c r="S704" t="str">
        <f t="shared" si="23"/>
        <v/>
      </c>
      <c r="T704" t="str">
        <f>IF(ISNUMBER(SEARCH("DOBLE GRADO",B704)),COUNTIF($I$2:$I$1128,D704),"")</f>
        <v/>
      </c>
    </row>
    <row r="705" spans="1:20">
      <c r="A705">
        <v>2269</v>
      </c>
      <c r="B705" t="s">
        <v>127</v>
      </c>
      <c r="C705">
        <v>1</v>
      </c>
      <c r="D705">
        <v>2269001</v>
      </c>
      <c r="E705" t="s">
        <v>144</v>
      </c>
      <c r="K705">
        <v>12</v>
      </c>
      <c r="L705">
        <v>3</v>
      </c>
      <c r="M705">
        <v>9</v>
      </c>
      <c r="N705">
        <f>COUNTIF($I$2:$I$1128,I705)</f>
        <v>0</v>
      </c>
      <c r="O705">
        <f>COUNTIF($D$2:$D$1128,D705)</f>
        <v>1</v>
      </c>
      <c r="P705" t="str">
        <f t="shared" si="22"/>
        <v>OK</v>
      </c>
      <c r="Q705">
        <f>COUNTIF($I$2:$I$1128,D705)</f>
        <v>0</v>
      </c>
      <c r="R705" t="str">
        <f>IF(I705="","",COUNTIF($D$2:$D$1128,I705))</f>
        <v/>
      </c>
      <c r="S705" t="str">
        <f t="shared" si="23"/>
        <v/>
      </c>
      <c r="T705">
        <f>IF(ISNUMBER(SEARCH("DOBLE GRADO",B705)),COUNTIF($I$2:$I$1128,D705),"")</f>
        <v>0</v>
      </c>
    </row>
    <row r="706" spans="1:20">
      <c r="A706">
        <v>2269</v>
      </c>
      <c r="B706" t="s">
        <v>127</v>
      </c>
      <c r="C706">
        <v>1</v>
      </c>
      <c r="D706">
        <v>2269002</v>
      </c>
      <c r="E706" t="s">
        <v>87</v>
      </c>
      <c r="K706">
        <v>17</v>
      </c>
      <c r="L706">
        <v>4</v>
      </c>
      <c r="M706">
        <v>13</v>
      </c>
      <c r="N706">
        <f>COUNTIF($I$2:$I$1128,I706)</f>
        <v>0</v>
      </c>
      <c r="O706">
        <f>COUNTIF($D$2:$D$1128,D706)</f>
        <v>1</v>
      </c>
      <c r="P706" t="str">
        <f t="shared" si="22"/>
        <v>OK</v>
      </c>
      <c r="Q706">
        <f>COUNTIF($I$2:$I$1128,D706)</f>
        <v>1</v>
      </c>
      <c r="R706" t="str">
        <f>IF(I706="","",COUNTIF($D$2:$D$1128,I706))</f>
        <v/>
      </c>
      <c r="S706" t="str">
        <f t="shared" si="23"/>
        <v/>
      </c>
      <c r="T706">
        <f>IF(ISNUMBER(SEARCH("DOBLE GRADO",B706)),COUNTIF($I$2:$I$1128,D706),"")</f>
        <v>1</v>
      </c>
    </row>
    <row r="707" spans="1:20">
      <c r="A707">
        <v>2269</v>
      </c>
      <c r="B707" t="s">
        <v>127</v>
      </c>
      <c r="C707">
        <v>1</v>
      </c>
      <c r="D707">
        <v>2269003</v>
      </c>
      <c r="E707" t="s">
        <v>145</v>
      </c>
      <c r="K707">
        <v>10</v>
      </c>
      <c r="L707">
        <v>1</v>
      </c>
      <c r="M707">
        <v>9</v>
      </c>
      <c r="N707">
        <f>COUNTIF($I$2:$I$1128,I707)</f>
        <v>0</v>
      </c>
      <c r="O707">
        <f>COUNTIF($D$2:$D$1128,D707)</f>
        <v>1</v>
      </c>
      <c r="P707" t="str">
        <f t="shared" si="22"/>
        <v>OK</v>
      </c>
      <c r="Q707">
        <f>COUNTIF($I$2:$I$1128,D707)</f>
        <v>0</v>
      </c>
      <c r="R707" t="str">
        <f>IF(I707="","",COUNTIF($D$2:$D$1128,I707))</f>
        <v/>
      </c>
      <c r="S707" t="str">
        <f t="shared" si="23"/>
        <v/>
      </c>
      <c r="T707">
        <f>IF(ISNUMBER(SEARCH("DOBLE GRADO",B707)),COUNTIF($I$2:$I$1128,D707),"")</f>
        <v>0</v>
      </c>
    </row>
    <row r="708" spans="1:20">
      <c r="A708">
        <v>2269</v>
      </c>
      <c r="B708" t="s">
        <v>127</v>
      </c>
      <c r="C708">
        <v>1</v>
      </c>
      <c r="D708">
        <v>2269005</v>
      </c>
      <c r="E708" t="s">
        <v>90</v>
      </c>
      <c r="K708">
        <v>13</v>
      </c>
      <c r="L708">
        <v>2</v>
      </c>
      <c r="M708">
        <v>11</v>
      </c>
      <c r="N708">
        <f>COUNTIF($I$2:$I$1128,I708)</f>
        <v>0</v>
      </c>
      <c r="O708">
        <f>COUNTIF($D$2:$D$1128,D708)</f>
        <v>1</v>
      </c>
      <c r="P708" t="str">
        <f t="shared" si="22"/>
        <v>OK</v>
      </c>
      <c r="Q708">
        <f>COUNTIF($I$2:$I$1128,D708)</f>
        <v>1</v>
      </c>
      <c r="R708" t="str">
        <f>IF(I708="","",COUNTIF($D$2:$D$1128,I708))</f>
        <v/>
      </c>
      <c r="S708" t="str">
        <f t="shared" si="23"/>
        <v/>
      </c>
      <c r="T708">
        <f>IF(ISNUMBER(SEARCH("DOBLE GRADO",B708)),COUNTIF($I$2:$I$1128,D708),"")</f>
        <v>1</v>
      </c>
    </row>
    <row r="709" spans="1:20">
      <c r="A709">
        <v>2269</v>
      </c>
      <c r="B709" t="s">
        <v>127</v>
      </c>
      <c r="C709">
        <v>1</v>
      </c>
      <c r="D709">
        <v>2269006</v>
      </c>
      <c r="E709" t="s">
        <v>53</v>
      </c>
      <c r="K709">
        <v>19</v>
      </c>
      <c r="L709">
        <v>5</v>
      </c>
      <c r="M709">
        <v>14</v>
      </c>
      <c r="N709">
        <f>COUNTIF($I$2:$I$1128,I709)</f>
        <v>0</v>
      </c>
      <c r="O709">
        <f>COUNTIF($D$2:$D$1128,D709)</f>
        <v>1</v>
      </c>
      <c r="P709" t="str">
        <f t="shared" si="22"/>
        <v>OK</v>
      </c>
      <c r="Q709">
        <f>COUNTIF($I$2:$I$1128,D709)</f>
        <v>1</v>
      </c>
      <c r="R709" t="str">
        <f>IF(I709="","",COUNTIF($D$2:$D$1128,I709))</f>
        <v/>
      </c>
      <c r="S709" t="str">
        <f t="shared" si="23"/>
        <v/>
      </c>
      <c r="T709">
        <f>IF(ISNUMBER(SEARCH("DOBLE GRADO",B709)),COUNTIF($I$2:$I$1128,D709),"")</f>
        <v>1</v>
      </c>
    </row>
    <row r="710" spans="1:20">
      <c r="A710">
        <v>2269</v>
      </c>
      <c r="B710" t="s">
        <v>127</v>
      </c>
      <c r="C710">
        <v>1</v>
      </c>
      <c r="D710">
        <v>2269007</v>
      </c>
      <c r="E710" t="s">
        <v>146</v>
      </c>
      <c r="K710">
        <v>10</v>
      </c>
      <c r="L710">
        <v>2</v>
      </c>
      <c r="M710">
        <v>8</v>
      </c>
      <c r="N710">
        <f>COUNTIF($I$2:$I$1128,I710)</f>
        <v>0</v>
      </c>
      <c r="O710">
        <f>COUNTIF($D$2:$D$1128,D710)</f>
        <v>1</v>
      </c>
      <c r="P710" t="str">
        <f t="shared" si="22"/>
        <v>OK</v>
      </c>
      <c r="Q710">
        <f>COUNTIF($I$2:$I$1128,D710)</f>
        <v>0</v>
      </c>
      <c r="R710" t="str">
        <f>IF(I710="","",COUNTIF($D$2:$D$1128,I710))</f>
        <v/>
      </c>
      <c r="S710" t="str">
        <f t="shared" si="23"/>
        <v/>
      </c>
      <c r="T710">
        <f>IF(ISNUMBER(SEARCH("DOBLE GRADO",B710)),COUNTIF($I$2:$I$1128,D710),"")</f>
        <v>0</v>
      </c>
    </row>
    <row r="711" spans="1:20">
      <c r="A711">
        <v>2269</v>
      </c>
      <c r="B711" t="s">
        <v>127</v>
      </c>
      <c r="C711">
        <v>1</v>
      </c>
      <c r="D711">
        <v>2269008</v>
      </c>
      <c r="E711" t="s">
        <v>147</v>
      </c>
      <c r="K711">
        <v>10</v>
      </c>
      <c r="L711">
        <v>2</v>
      </c>
      <c r="M711">
        <v>8</v>
      </c>
      <c r="N711">
        <f>COUNTIF($I$2:$I$1128,I711)</f>
        <v>0</v>
      </c>
      <c r="O711">
        <f>COUNTIF($D$2:$D$1128,D711)</f>
        <v>1</v>
      </c>
      <c r="P711" t="str">
        <f t="shared" si="22"/>
        <v>OK</v>
      </c>
      <c r="Q711">
        <f>COUNTIF($I$2:$I$1128,D711)</f>
        <v>0</v>
      </c>
      <c r="R711" t="str">
        <f>IF(I711="","",COUNTIF($D$2:$D$1128,I711))</f>
        <v/>
      </c>
      <c r="S711" t="str">
        <f t="shared" si="23"/>
        <v/>
      </c>
      <c r="T711">
        <f>IF(ISNUMBER(SEARCH("DOBLE GRADO",B711)),COUNTIF($I$2:$I$1128,D711),"")</f>
        <v>0</v>
      </c>
    </row>
    <row r="712" spans="1:20">
      <c r="A712">
        <v>2269</v>
      </c>
      <c r="B712" t="s">
        <v>127</v>
      </c>
      <c r="C712">
        <v>1</v>
      </c>
      <c r="D712">
        <v>2269010</v>
      </c>
      <c r="E712" t="s">
        <v>25</v>
      </c>
      <c r="K712">
        <v>13</v>
      </c>
      <c r="L712">
        <v>3</v>
      </c>
      <c r="M712">
        <v>10</v>
      </c>
      <c r="N712">
        <f>COUNTIF($I$2:$I$1128,I712)</f>
        <v>0</v>
      </c>
      <c r="O712">
        <f>COUNTIF($D$2:$D$1128,D712)</f>
        <v>1</v>
      </c>
      <c r="P712" t="str">
        <f t="shared" si="22"/>
        <v>OK</v>
      </c>
      <c r="Q712">
        <f>COUNTIF($I$2:$I$1128,D712)</f>
        <v>1</v>
      </c>
      <c r="R712" t="str">
        <f>IF(I712="","",COUNTIF($D$2:$D$1128,I712))</f>
        <v/>
      </c>
      <c r="S712" t="str">
        <f t="shared" si="23"/>
        <v/>
      </c>
      <c r="T712">
        <f>IF(ISNUMBER(SEARCH("DOBLE GRADO",B712)),COUNTIF($I$2:$I$1128,D712),"")</f>
        <v>1</v>
      </c>
    </row>
    <row r="713" spans="1:20">
      <c r="A713">
        <v>2269</v>
      </c>
      <c r="B713" t="s">
        <v>127</v>
      </c>
      <c r="C713">
        <v>1</v>
      </c>
      <c r="D713">
        <v>2269011</v>
      </c>
      <c r="E713" t="s">
        <v>92</v>
      </c>
      <c r="K713">
        <v>11</v>
      </c>
      <c r="L713">
        <v>2</v>
      </c>
      <c r="M713">
        <v>9</v>
      </c>
      <c r="N713">
        <f>COUNTIF($I$2:$I$1128,I713)</f>
        <v>0</v>
      </c>
      <c r="O713">
        <f>COUNTIF($D$2:$D$1128,D713)</f>
        <v>1</v>
      </c>
      <c r="P713" t="str">
        <f t="shared" si="22"/>
        <v>OK</v>
      </c>
      <c r="Q713">
        <f>COUNTIF($I$2:$I$1128,D713)</f>
        <v>1</v>
      </c>
      <c r="R713" t="str">
        <f>IF(I713="","",COUNTIF($D$2:$D$1128,I713))</f>
        <v/>
      </c>
      <c r="S713" t="str">
        <f t="shared" si="23"/>
        <v/>
      </c>
      <c r="T713">
        <f>IF(ISNUMBER(SEARCH("DOBLE GRADO",B713)),COUNTIF($I$2:$I$1128,D713),"")</f>
        <v>1</v>
      </c>
    </row>
    <row r="714" spans="1:20">
      <c r="A714">
        <v>2269</v>
      </c>
      <c r="B714" t="s">
        <v>127</v>
      </c>
      <c r="C714">
        <v>1</v>
      </c>
      <c r="D714">
        <v>2269012</v>
      </c>
      <c r="E714" t="s">
        <v>55</v>
      </c>
      <c r="K714">
        <v>17</v>
      </c>
      <c r="L714">
        <v>3</v>
      </c>
      <c r="M714">
        <v>14</v>
      </c>
      <c r="N714">
        <f>COUNTIF($I$2:$I$1128,I714)</f>
        <v>0</v>
      </c>
      <c r="O714">
        <f>COUNTIF($D$2:$D$1128,D714)</f>
        <v>1</v>
      </c>
      <c r="P714" t="str">
        <f t="shared" si="22"/>
        <v>OK</v>
      </c>
      <c r="Q714">
        <f>COUNTIF($I$2:$I$1128,D714)</f>
        <v>1</v>
      </c>
      <c r="R714" t="str">
        <f>IF(I714="","",COUNTIF($D$2:$D$1128,I714))</f>
        <v/>
      </c>
      <c r="S714" t="str">
        <f t="shared" si="23"/>
        <v/>
      </c>
      <c r="T714">
        <f>IF(ISNUMBER(SEARCH("DOBLE GRADO",B714)),COUNTIF($I$2:$I$1128,D714),"")</f>
        <v>1</v>
      </c>
    </row>
    <row r="715" spans="1:20">
      <c r="A715">
        <v>2269</v>
      </c>
      <c r="B715" t="s">
        <v>127</v>
      </c>
      <c r="C715">
        <v>1</v>
      </c>
      <c r="D715">
        <v>2269015</v>
      </c>
      <c r="E715" t="s">
        <v>89</v>
      </c>
      <c r="K715">
        <v>16</v>
      </c>
      <c r="L715">
        <v>5</v>
      </c>
      <c r="M715">
        <v>11</v>
      </c>
      <c r="N715">
        <f>COUNTIF($I$2:$I$1128,I715)</f>
        <v>0</v>
      </c>
      <c r="O715">
        <f>COUNTIF($D$2:$D$1128,D715)</f>
        <v>1</v>
      </c>
      <c r="P715" t="str">
        <f t="shared" si="22"/>
        <v>OK</v>
      </c>
      <c r="Q715">
        <f>COUNTIF($I$2:$I$1128,D715)</f>
        <v>1</v>
      </c>
      <c r="R715" t="str">
        <f>IF(I715="","",COUNTIF($D$2:$D$1128,I715))</f>
        <v/>
      </c>
      <c r="S715" t="str">
        <f t="shared" si="23"/>
        <v/>
      </c>
      <c r="T715">
        <f>IF(ISNUMBER(SEARCH("DOBLE GRADO",B715)),COUNTIF($I$2:$I$1128,D715),"")</f>
        <v>1</v>
      </c>
    </row>
    <row r="716" spans="1:20">
      <c r="A716">
        <v>2269</v>
      </c>
      <c r="B716" t="s">
        <v>127</v>
      </c>
      <c r="C716">
        <v>1</v>
      </c>
      <c r="D716">
        <v>2269023</v>
      </c>
      <c r="E716" t="s">
        <v>148</v>
      </c>
      <c r="K716">
        <v>10</v>
      </c>
      <c r="L716">
        <v>2</v>
      </c>
      <c r="M716">
        <v>8</v>
      </c>
      <c r="N716">
        <f>COUNTIF($I$2:$I$1128,I716)</f>
        <v>0</v>
      </c>
      <c r="O716">
        <f>COUNTIF($D$2:$D$1128,D716)</f>
        <v>1</v>
      </c>
      <c r="P716" t="str">
        <f t="shared" si="22"/>
        <v>OK</v>
      </c>
      <c r="Q716">
        <f>COUNTIF($I$2:$I$1128,D716)</f>
        <v>0</v>
      </c>
      <c r="R716" t="str">
        <f>IF(I716="","",COUNTIF($D$2:$D$1128,I716))</f>
        <v/>
      </c>
      <c r="S716" t="str">
        <f t="shared" si="23"/>
        <v/>
      </c>
      <c r="T716">
        <f>IF(ISNUMBER(SEARCH("DOBLE GRADO",B716)),COUNTIF($I$2:$I$1128,D716),"")</f>
        <v>0</v>
      </c>
    </row>
    <row r="717" spans="1:20">
      <c r="A717">
        <v>2269</v>
      </c>
      <c r="B717" t="s">
        <v>127</v>
      </c>
      <c r="C717">
        <v>2</v>
      </c>
      <c r="D717">
        <v>2269004</v>
      </c>
      <c r="E717" t="s">
        <v>149</v>
      </c>
      <c r="K717">
        <v>8</v>
      </c>
      <c r="L717">
        <v>2</v>
      </c>
      <c r="M717">
        <v>6</v>
      </c>
      <c r="N717">
        <f>COUNTIF($I$2:$I$1128,I717)</f>
        <v>0</v>
      </c>
      <c r="O717">
        <f>COUNTIF($D$2:$D$1128,D717)</f>
        <v>1</v>
      </c>
      <c r="P717" t="str">
        <f t="shared" si="22"/>
        <v>OK</v>
      </c>
      <c r="Q717">
        <f>COUNTIF($I$2:$I$1128,D717)</f>
        <v>0</v>
      </c>
      <c r="R717" t="str">
        <f>IF(I717="","",COUNTIF($D$2:$D$1128,I717))</f>
        <v/>
      </c>
      <c r="S717" t="str">
        <f t="shared" si="23"/>
        <v/>
      </c>
      <c r="T717">
        <f>IF(ISNUMBER(SEARCH("DOBLE GRADO",B717)),COUNTIF($I$2:$I$1128,D717),"")</f>
        <v>0</v>
      </c>
    </row>
    <row r="718" spans="1:20">
      <c r="A718">
        <v>2269</v>
      </c>
      <c r="B718" t="s">
        <v>127</v>
      </c>
      <c r="C718">
        <v>2</v>
      </c>
      <c r="D718">
        <v>2269009</v>
      </c>
      <c r="E718" t="s">
        <v>131</v>
      </c>
      <c r="K718">
        <v>15</v>
      </c>
      <c r="L718">
        <v>4</v>
      </c>
      <c r="M718">
        <v>11</v>
      </c>
      <c r="N718">
        <f>COUNTIF($I$2:$I$1128,I718)</f>
        <v>0</v>
      </c>
      <c r="O718">
        <f>COUNTIF($D$2:$D$1128,D718)</f>
        <v>1</v>
      </c>
      <c r="P718" t="str">
        <f t="shared" si="22"/>
        <v>OK</v>
      </c>
      <c r="Q718">
        <f>COUNTIF($I$2:$I$1128,D718)</f>
        <v>0</v>
      </c>
      <c r="R718" t="str">
        <f>IF(I718="","",COUNTIF($D$2:$D$1128,I718))</f>
        <v/>
      </c>
      <c r="S718" t="str">
        <f t="shared" si="23"/>
        <v/>
      </c>
      <c r="T718">
        <f>IF(ISNUMBER(SEARCH("DOBLE GRADO",B718)),COUNTIF($I$2:$I$1128,D718),"")</f>
        <v>0</v>
      </c>
    </row>
    <row r="719" spans="1:20">
      <c r="A719">
        <v>2269</v>
      </c>
      <c r="B719" t="s">
        <v>127</v>
      </c>
      <c r="C719">
        <v>2</v>
      </c>
      <c r="D719">
        <v>2269016</v>
      </c>
      <c r="E719" t="s">
        <v>26</v>
      </c>
      <c r="K719">
        <v>3</v>
      </c>
      <c r="L719">
        <v>1</v>
      </c>
      <c r="M719">
        <v>2</v>
      </c>
      <c r="N719">
        <f>COUNTIF($I$2:$I$1128,I719)</f>
        <v>0</v>
      </c>
      <c r="O719">
        <f>COUNTIF($D$2:$D$1128,D719)</f>
        <v>1</v>
      </c>
      <c r="P719" t="str">
        <f t="shared" si="22"/>
        <v>OK</v>
      </c>
      <c r="Q719">
        <f>COUNTIF($I$2:$I$1128,D719)</f>
        <v>0</v>
      </c>
      <c r="R719" t="str">
        <f>IF(I719="","",COUNTIF($D$2:$D$1128,I719))</f>
        <v/>
      </c>
      <c r="S719" t="str">
        <f t="shared" si="23"/>
        <v/>
      </c>
      <c r="T719">
        <f>IF(ISNUMBER(SEARCH("DOBLE GRADO",B719)),COUNTIF($I$2:$I$1128,D719),"")</f>
        <v>0</v>
      </c>
    </row>
    <row r="720" spans="1:20">
      <c r="A720">
        <v>2269</v>
      </c>
      <c r="B720" t="s">
        <v>127</v>
      </c>
      <c r="C720">
        <v>2</v>
      </c>
      <c r="D720">
        <v>2269017</v>
      </c>
      <c r="E720" t="s">
        <v>54</v>
      </c>
      <c r="K720">
        <v>6</v>
      </c>
      <c r="L720">
        <v>0</v>
      </c>
      <c r="M720">
        <v>6</v>
      </c>
      <c r="N720">
        <f>COUNTIF($I$2:$I$1128,I720)</f>
        <v>0</v>
      </c>
      <c r="O720">
        <f>COUNTIF($D$2:$D$1128,D720)</f>
        <v>1</v>
      </c>
      <c r="P720" t="str">
        <f t="shared" si="22"/>
        <v>OK</v>
      </c>
      <c r="Q720">
        <f>COUNTIF($I$2:$I$1128,D720)</f>
        <v>1</v>
      </c>
      <c r="R720" t="str">
        <f>IF(I720="","",COUNTIF($D$2:$D$1128,I720))</f>
        <v/>
      </c>
      <c r="S720" t="str">
        <f t="shared" si="23"/>
        <v/>
      </c>
      <c r="T720">
        <f>IF(ISNUMBER(SEARCH("DOBLE GRADO",B720)),COUNTIF($I$2:$I$1128,D720),"")</f>
        <v>1</v>
      </c>
    </row>
    <row r="721" spans="1:20">
      <c r="A721">
        <v>2269</v>
      </c>
      <c r="B721" t="s">
        <v>127</v>
      </c>
      <c r="C721">
        <v>2</v>
      </c>
      <c r="D721">
        <v>2269018</v>
      </c>
      <c r="E721" t="s">
        <v>59</v>
      </c>
      <c r="K721">
        <v>10</v>
      </c>
      <c r="L721">
        <v>1</v>
      </c>
      <c r="M721">
        <v>9</v>
      </c>
      <c r="N721">
        <f>COUNTIF($I$2:$I$1128,I721)</f>
        <v>0</v>
      </c>
      <c r="O721">
        <f>COUNTIF($D$2:$D$1128,D721)</f>
        <v>1</v>
      </c>
      <c r="P721" t="str">
        <f t="shared" si="22"/>
        <v>OK</v>
      </c>
      <c r="Q721">
        <f>COUNTIF($I$2:$I$1128,D721)</f>
        <v>1</v>
      </c>
      <c r="R721" t="str">
        <f>IF(I721="","",COUNTIF($D$2:$D$1128,I721))</f>
        <v/>
      </c>
      <c r="S721" t="str">
        <f t="shared" si="23"/>
        <v/>
      </c>
      <c r="T721">
        <f>IF(ISNUMBER(SEARCH("DOBLE GRADO",B721)),COUNTIF($I$2:$I$1128,D721),"")</f>
        <v>1</v>
      </c>
    </row>
    <row r="722" spans="1:20">
      <c r="A722">
        <v>2269</v>
      </c>
      <c r="B722" t="s">
        <v>127</v>
      </c>
      <c r="C722">
        <v>2</v>
      </c>
      <c r="D722">
        <v>2269019</v>
      </c>
      <c r="E722" t="s">
        <v>150</v>
      </c>
      <c r="K722">
        <v>6</v>
      </c>
      <c r="L722">
        <v>1</v>
      </c>
      <c r="M722">
        <v>5</v>
      </c>
      <c r="N722">
        <f>COUNTIF($I$2:$I$1128,I722)</f>
        <v>0</v>
      </c>
      <c r="O722">
        <f>COUNTIF($D$2:$D$1128,D722)</f>
        <v>1</v>
      </c>
      <c r="P722" t="str">
        <f t="shared" si="22"/>
        <v>OK</v>
      </c>
      <c r="Q722">
        <f>COUNTIF($I$2:$I$1128,D722)</f>
        <v>0</v>
      </c>
      <c r="R722" t="str">
        <f>IF(I722="","",COUNTIF($D$2:$D$1128,I722))</f>
        <v/>
      </c>
      <c r="S722" t="str">
        <f t="shared" si="23"/>
        <v/>
      </c>
      <c r="T722">
        <f>IF(ISNUMBER(SEARCH("DOBLE GRADO",B722)),COUNTIF($I$2:$I$1128,D722),"")</f>
        <v>0</v>
      </c>
    </row>
    <row r="723" spans="1:20">
      <c r="A723">
        <v>2269</v>
      </c>
      <c r="B723" t="s">
        <v>127</v>
      </c>
      <c r="C723">
        <v>2</v>
      </c>
      <c r="D723">
        <v>2269020</v>
      </c>
      <c r="E723" t="s">
        <v>151</v>
      </c>
      <c r="K723">
        <v>9</v>
      </c>
      <c r="L723">
        <v>2</v>
      </c>
      <c r="M723">
        <v>7</v>
      </c>
      <c r="N723">
        <f>COUNTIF($I$2:$I$1128,I723)</f>
        <v>0</v>
      </c>
      <c r="O723">
        <f>COUNTIF($D$2:$D$1128,D723)</f>
        <v>1</v>
      </c>
      <c r="P723" t="str">
        <f t="shared" si="22"/>
        <v>OK</v>
      </c>
      <c r="Q723">
        <f>COUNTIF($I$2:$I$1128,D723)</f>
        <v>0</v>
      </c>
      <c r="R723" t="str">
        <f>IF(I723="","",COUNTIF($D$2:$D$1128,I723))</f>
        <v/>
      </c>
      <c r="S723" t="str">
        <f t="shared" si="23"/>
        <v/>
      </c>
      <c r="T723">
        <f>IF(ISNUMBER(SEARCH("DOBLE GRADO",B723)),COUNTIF($I$2:$I$1128,D723),"")</f>
        <v>0</v>
      </c>
    </row>
    <row r="724" spans="1:20">
      <c r="A724">
        <v>2269</v>
      </c>
      <c r="B724" t="s">
        <v>127</v>
      </c>
      <c r="C724">
        <v>2</v>
      </c>
      <c r="D724">
        <v>2269024</v>
      </c>
      <c r="E724" t="s">
        <v>152</v>
      </c>
      <c r="K724">
        <v>7</v>
      </c>
      <c r="L724">
        <v>2</v>
      </c>
      <c r="M724">
        <v>5</v>
      </c>
      <c r="N724">
        <f>COUNTIF($I$2:$I$1128,I724)</f>
        <v>0</v>
      </c>
      <c r="O724">
        <f>COUNTIF($D$2:$D$1128,D724)</f>
        <v>1</v>
      </c>
      <c r="P724" t="str">
        <f t="shared" si="22"/>
        <v>OK</v>
      </c>
      <c r="Q724">
        <f>COUNTIF($I$2:$I$1128,D724)</f>
        <v>0</v>
      </c>
      <c r="R724" t="str">
        <f>IF(I724="","",COUNTIF($D$2:$D$1128,I724))</f>
        <v/>
      </c>
      <c r="S724" t="str">
        <f t="shared" si="23"/>
        <v/>
      </c>
      <c r="T724">
        <f>IF(ISNUMBER(SEARCH("DOBLE GRADO",B724)),COUNTIF($I$2:$I$1128,D724),"")</f>
        <v>0</v>
      </c>
    </row>
    <row r="725" spans="1:20">
      <c r="A725">
        <v>2269</v>
      </c>
      <c r="B725" t="s">
        <v>127</v>
      </c>
      <c r="C725">
        <v>2</v>
      </c>
      <c r="D725">
        <v>2269025</v>
      </c>
      <c r="E725" t="s">
        <v>57</v>
      </c>
      <c r="K725">
        <v>6</v>
      </c>
      <c r="L725">
        <v>1</v>
      </c>
      <c r="M725">
        <v>5</v>
      </c>
      <c r="N725">
        <f>COUNTIF($I$2:$I$1128,I725)</f>
        <v>0</v>
      </c>
      <c r="O725">
        <f>COUNTIF($D$2:$D$1128,D725)</f>
        <v>1</v>
      </c>
      <c r="P725" t="str">
        <f t="shared" si="22"/>
        <v>OK</v>
      </c>
      <c r="Q725">
        <f>COUNTIF($I$2:$I$1128,D725)</f>
        <v>1</v>
      </c>
      <c r="R725" t="str">
        <f>IF(I725="","",COUNTIF($D$2:$D$1128,I725))</f>
        <v/>
      </c>
      <c r="S725" t="str">
        <f t="shared" si="23"/>
        <v/>
      </c>
      <c r="T725">
        <f>IF(ISNUMBER(SEARCH("DOBLE GRADO",B725)),COUNTIF($I$2:$I$1128,D725),"")</f>
        <v>1</v>
      </c>
    </row>
    <row r="726" spans="1:20">
      <c r="A726">
        <v>2269</v>
      </c>
      <c r="B726" t="s">
        <v>127</v>
      </c>
      <c r="C726">
        <v>2</v>
      </c>
      <c r="D726">
        <v>2269026</v>
      </c>
      <c r="E726" t="s">
        <v>95</v>
      </c>
      <c r="K726">
        <v>11</v>
      </c>
      <c r="L726">
        <v>3</v>
      </c>
      <c r="M726">
        <v>8</v>
      </c>
      <c r="N726">
        <f>COUNTIF($I$2:$I$1128,I726)</f>
        <v>0</v>
      </c>
      <c r="O726">
        <f>COUNTIF($D$2:$D$1128,D726)</f>
        <v>1</v>
      </c>
      <c r="P726" t="str">
        <f t="shared" si="22"/>
        <v>OK</v>
      </c>
      <c r="Q726">
        <f>COUNTIF($I$2:$I$1128,D726)</f>
        <v>1</v>
      </c>
      <c r="R726" t="str">
        <f>IF(I726="","",COUNTIF($D$2:$D$1128,I726))</f>
        <v/>
      </c>
      <c r="S726" t="str">
        <f t="shared" si="23"/>
        <v/>
      </c>
      <c r="T726">
        <f>IF(ISNUMBER(SEARCH("DOBLE GRADO",B726)),COUNTIF($I$2:$I$1128,D726),"")</f>
        <v>1</v>
      </c>
    </row>
    <row r="727" spans="1:20">
      <c r="A727">
        <v>2269</v>
      </c>
      <c r="B727" t="s">
        <v>127</v>
      </c>
      <c r="C727">
        <v>2</v>
      </c>
      <c r="D727">
        <v>2269027</v>
      </c>
      <c r="E727" t="s">
        <v>65</v>
      </c>
      <c r="K727">
        <v>8</v>
      </c>
      <c r="L727">
        <v>1</v>
      </c>
      <c r="M727">
        <v>7</v>
      </c>
      <c r="N727">
        <f>COUNTIF($I$2:$I$1128,I727)</f>
        <v>0</v>
      </c>
      <c r="O727">
        <f>COUNTIF($D$2:$D$1128,D727)</f>
        <v>1</v>
      </c>
      <c r="P727" t="str">
        <f t="shared" si="22"/>
        <v>OK</v>
      </c>
      <c r="Q727">
        <f>COUNTIF($I$2:$I$1128,D727)</f>
        <v>1</v>
      </c>
      <c r="R727" t="str">
        <f>IF(I727="","",COUNTIF($D$2:$D$1128,I727))</f>
        <v/>
      </c>
      <c r="S727" t="str">
        <f t="shared" si="23"/>
        <v/>
      </c>
      <c r="T727">
        <f>IF(ISNUMBER(SEARCH("DOBLE GRADO",B727)),COUNTIF($I$2:$I$1128,D727),"")</f>
        <v>1</v>
      </c>
    </row>
    <row r="728" spans="1:20">
      <c r="A728">
        <v>2269</v>
      </c>
      <c r="B728" t="s">
        <v>127</v>
      </c>
      <c r="C728">
        <v>2</v>
      </c>
      <c r="D728">
        <v>2269039</v>
      </c>
      <c r="E728" t="s">
        <v>153</v>
      </c>
      <c r="K728">
        <v>7</v>
      </c>
      <c r="L728">
        <v>1</v>
      </c>
      <c r="M728">
        <v>6</v>
      </c>
      <c r="N728">
        <f>COUNTIF($I$2:$I$1128,I728)</f>
        <v>0</v>
      </c>
      <c r="O728">
        <f>COUNTIF($D$2:$D$1128,D728)</f>
        <v>1</v>
      </c>
      <c r="P728" t="str">
        <f t="shared" si="22"/>
        <v>OK</v>
      </c>
      <c r="Q728">
        <f>COUNTIF($I$2:$I$1128,D728)</f>
        <v>0</v>
      </c>
      <c r="R728" t="str">
        <f>IF(I728="","",COUNTIF($D$2:$D$1128,I728))</f>
        <v/>
      </c>
      <c r="S728" t="str">
        <f t="shared" si="23"/>
        <v/>
      </c>
      <c r="T728">
        <f>IF(ISNUMBER(SEARCH("DOBLE GRADO",B728)),COUNTIF($I$2:$I$1128,D728),"")</f>
        <v>0</v>
      </c>
    </row>
    <row r="729" spans="1:20">
      <c r="A729">
        <v>2269</v>
      </c>
      <c r="B729" t="s">
        <v>127</v>
      </c>
      <c r="C729">
        <v>2</v>
      </c>
      <c r="D729">
        <v>2269040</v>
      </c>
      <c r="E729" t="s">
        <v>132</v>
      </c>
      <c r="K729">
        <v>8</v>
      </c>
      <c r="L729">
        <v>2</v>
      </c>
      <c r="M729">
        <v>6</v>
      </c>
      <c r="N729">
        <f>COUNTIF($I$2:$I$1128,I729)</f>
        <v>0</v>
      </c>
      <c r="O729">
        <f>COUNTIF($D$2:$D$1128,D729)</f>
        <v>1</v>
      </c>
      <c r="P729" t="str">
        <f t="shared" si="22"/>
        <v>OK</v>
      </c>
      <c r="Q729">
        <f>COUNTIF($I$2:$I$1128,D729)</f>
        <v>0</v>
      </c>
      <c r="R729" t="str">
        <f>IF(I729="","",COUNTIF($D$2:$D$1128,I729))</f>
        <v/>
      </c>
      <c r="S729" t="str">
        <f t="shared" si="23"/>
        <v/>
      </c>
      <c r="T729">
        <f>IF(ISNUMBER(SEARCH("DOBLE GRADO",B729)),COUNTIF($I$2:$I$1128,D729),"")</f>
        <v>0</v>
      </c>
    </row>
    <row r="730" spans="1:20">
      <c r="A730">
        <v>2269</v>
      </c>
      <c r="B730" t="s">
        <v>127</v>
      </c>
      <c r="C730">
        <v>3</v>
      </c>
      <c r="D730">
        <v>2269022</v>
      </c>
      <c r="E730" t="s">
        <v>155</v>
      </c>
      <c r="K730">
        <v>7</v>
      </c>
      <c r="L730">
        <v>5</v>
      </c>
      <c r="M730">
        <v>2</v>
      </c>
      <c r="N730">
        <f>COUNTIF($I$2:$I$1128,I730)</f>
        <v>0</v>
      </c>
      <c r="O730">
        <f>COUNTIF($D$2:$D$1128,D730)</f>
        <v>1</v>
      </c>
      <c r="P730" t="str">
        <f t="shared" si="22"/>
        <v>OK</v>
      </c>
      <c r="Q730">
        <f>COUNTIF($I$2:$I$1128,D730)</f>
        <v>0</v>
      </c>
      <c r="R730" t="str">
        <f>IF(I730="","",COUNTIF($D$2:$D$1128,I730))</f>
        <v/>
      </c>
      <c r="S730" t="str">
        <f t="shared" si="23"/>
        <v/>
      </c>
      <c r="T730">
        <f>IF(ISNUMBER(SEARCH("DOBLE GRADO",B730)),COUNTIF($I$2:$I$1128,D730),"")</f>
        <v>0</v>
      </c>
    </row>
    <row r="731" spans="1:20">
      <c r="A731">
        <v>2269</v>
      </c>
      <c r="B731" t="s">
        <v>127</v>
      </c>
      <c r="C731">
        <v>3</v>
      </c>
      <c r="D731">
        <v>2269028</v>
      </c>
      <c r="E731" t="s">
        <v>156</v>
      </c>
      <c r="K731">
        <v>5</v>
      </c>
      <c r="L731">
        <v>4</v>
      </c>
      <c r="M731">
        <v>1</v>
      </c>
      <c r="N731">
        <f>COUNTIF($I$2:$I$1128,I731)</f>
        <v>0</v>
      </c>
      <c r="O731">
        <f>COUNTIF($D$2:$D$1128,D731)</f>
        <v>1</v>
      </c>
      <c r="P731" t="str">
        <f t="shared" si="22"/>
        <v>OK</v>
      </c>
      <c r="Q731">
        <f>COUNTIF($I$2:$I$1128,D731)</f>
        <v>0</v>
      </c>
      <c r="R731" t="str">
        <f>IF(I731="","",COUNTIF($D$2:$D$1128,I731))</f>
        <v/>
      </c>
      <c r="S731" t="str">
        <f t="shared" si="23"/>
        <v/>
      </c>
      <c r="T731">
        <f>IF(ISNUMBER(SEARCH("DOBLE GRADO",B731)),COUNTIF($I$2:$I$1128,D731),"")</f>
        <v>0</v>
      </c>
    </row>
    <row r="732" spans="1:20">
      <c r="A732">
        <v>2269</v>
      </c>
      <c r="B732" t="s">
        <v>127</v>
      </c>
      <c r="C732">
        <v>3</v>
      </c>
      <c r="D732">
        <v>2269029</v>
      </c>
      <c r="E732" t="s">
        <v>133</v>
      </c>
      <c r="K732">
        <v>3</v>
      </c>
      <c r="L732">
        <v>2</v>
      </c>
      <c r="M732">
        <v>1</v>
      </c>
      <c r="N732">
        <f>COUNTIF($I$2:$I$1128,I732)</f>
        <v>0</v>
      </c>
      <c r="O732">
        <f>COUNTIF($D$2:$D$1128,D732)</f>
        <v>1</v>
      </c>
      <c r="P732" t="str">
        <f t="shared" si="22"/>
        <v>OK</v>
      </c>
      <c r="Q732">
        <f>COUNTIF($I$2:$I$1128,D732)</f>
        <v>0</v>
      </c>
      <c r="R732" t="str">
        <f>IF(I732="","",COUNTIF($D$2:$D$1128,I732))</f>
        <v/>
      </c>
      <c r="S732" t="str">
        <f t="shared" si="23"/>
        <v/>
      </c>
      <c r="T732">
        <f>IF(ISNUMBER(SEARCH("DOBLE GRADO",B732)),COUNTIF($I$2:$I$1128,D732),"")</f>
        <v>0</v>
      </c>
    </row>
    <row r="733" spans="1:20">
      <c r="A733">
        <v>2269</v>
      </c>
      <c r="B733" t="s">
        <v>127</v>
      </c>
      <c r="C733">
        <v>3</v>
      </c>
      <c r="D733">
        <v>2269030</v>
      </c>
      <c r="E733" t="s">
        <v>134</v>
      </c>
      <c r="K733">
        <v>2</v>
      </c>
      <c r="L733">
        <v>1</v>
      </c>
      <c r="M733">
        <v>1</v>
      </c>
      <c r="N733">
        <f>COUNTIF($I$2:$I$1128,I733)</f>
        <v>0</v>
      </c>
      <c r="O733">
        <f>COUNTIF($D$2:$D$1128,D733)</f>
        <v>1</v>
      </c>
      <c r="P733" t="str">
        <f t="shared" si="22"/>
        <v>OK</v>
      </c>
      <c r="Q733">
        <f>COUNTIF($I$2:$I$1128,D733)</f>
        <v>0</v>
      </c>
      <c r="R733" t="str">
        <f>IF(I733="","",COUNTIF($D$2:$D$1128,I733))</f>
        <v/>
      </c>
      <c r="S733" t="str">
        <f t="shared" si="23"/>
        <v/>
      </c>
      <c r="T733">
        <f>IF(ISNUMBER(SEARCH("DOBLE GRADO",B733)),COUNTIF($I$2:$I$1128,D733),"")</f>
        <v>0</v>
      </c>
    </row>
    <row r="734" spans="1:20">
      <c r="A734">
        <v>2269</v>
      </c>
      <c r="B734" t="s">
        <v>127</v>
      </c>
      <c r="C734">
        <v>3</v>
      </c>
      <c r="D734">
        <v>2269031</v>
      </c>
      <c r="E734" t="s">
        <v>135</v>
      </c>
      <c r="K734">
        <v>3</v>
      </c>
      <c r="L734">
        <v>1</v>
      </c>
      <c r="M734">
        <v>2</v>
      </c>
      <c r="N734">
        <f>COUNTIF($I$2:$I$1128,I734)</f>
        <v>0</v>
      </c>
      <c r="O734">
        <f>COUNTIF($D$2:$D$1128,D734)</f>
        <v>1</v>
      </c>
      <c r="P734" t="str">
        <f t="shared" si="22"/>
        <v>OK</v>
      </c>
      <c r="Q734">
        <f>COUNTIF($I$2:$I$1128,D734)</f>
        <v>0</v>
      </c>
      <c r="R734" t="str">
        <f>IF(I734="","",COUNTIF($D$2:$D$1128,I734))</f>
        <v/>
      </c>
      <c r="S734" t="str">
        <f t="shared" si="23"/>
        <v/>
      </c>
      <c r="T734">
        <f>IF(ISNUMBER(SEARCH("DOBLE GRADO",B734)),COUNTIF($I$2:$I$1128,D734),"")</f>
        <v>0</v>
      </c>
    </row>
    <row r="735" spans="1:20">
      <c r="A735">
        <v>2269</v>
      </c>
      <c r="B735" t="s">
        <v>127</v>
      </c>
      <c r="C735">
        <v>3</v>
      </c>
      <c r="D735">
        <v>2269032</v>
      </c>
      <c r="E735" t="s">
        <v>157</v>
      </c>
      <c r="K735">
        <v>3</v>
      </c>
      <c r="L735">
        <v>2</v>
      </c>
      <c r="M735">
        <v>1</v>
      </c>
      <c r="N735">
        <f>COUNTIF($I$2:$I$1128,I735)</f>
        <v>0</v>
      </c>
      <c r="O735">
        <f>COUNTIF($D$2:$D$1128,D735)</f>
        <v>1</v>
      </c>
      <c r="P735" t="str">
        <f t="shared" si="22"/>
        <v>OK</v>
      </c>
      <c r="Q735">
        <f>COUNTIF($I$2:$I$1128,D735)</f>
        <v>0</v>
      </c>
      <c r="R735" t="str">
        <f>IF(I735="","",COUNTIF($D$2:$D$1128,I735))</f>
        <v/>
      </c>
      <c r="S735" t="str">
        <f t="shared" si="23"/>
        <v/>
      </c>
      <c r="T735">
        <f>IF(ISNUMBER(SEARCH("DOBLE GRADO",B735)),COUNTIF($I$2:$I$1128,D735),"")</f>
        <v>0</v>
      </c>
    </row>
    <row r="736" spans="1:20">
      <c r="A736">
        <v>2269</v>
      </c>
      <c r="B736" t="s">
        <v>127</v>
      </c>
      <c r="C736">
        <v>3</v>
      </c>
      <c r="D736">
        <v>2269033</v>
      </c>
      <c r="E736" t="s">
        <v>62</v>
      </c>
      <c r="K736">
        <v>4</v>
      </c>
      <c r="L736">
        <v>1</v>
      </c>
      <c r="M736">
        <v>3</v>
      </c>
      <c r="N736">
        <f>COUNTIF($I$2:$I$1128,I736)</f>
        <v>0</v>
      </c>
      <c r="O736">
        <f>COUNTIF($D$2:$D$1128,D736)</f>
        <v>1</v>
      </c>
      <c r="P736" t="str">
        <f t="shared" si="22"/>
        <v>OK</v>
      </c>
      <c r="Q736">
        <f>COUNTIF($I$2:$I$1128,D736)</f>
        <v>1</v>
      </c>
      <c r="R736" t="str">
        <f>IF(I736="","",COUNTIF($D$2:$D$1128,I736))</f>
        <v/>
      </c>
      <c r="S736" t="str">
        <f t="shared" si="23"/>
        <v/>
      </c>
      <c r="T736">
        <f>IF(ISNUMBER(SEARCH("DOBLE GRADO",B736)),COUNTIF($I$2:$I$1128,D736),"")</f>
        <v>1</v>
      </c>
    </row>
    <row r="737" spans="1:20">
      <c r="A737">
        <v>2269</v>
      </c>
      <c r="B737" t="s">
        <v>127</v>
      </c>
      <c r="C737">
        <v>3</v>
      </c>
      <c r="D737">
        <v>2269034</v>
      </c>
      <c r="E737" t="s">
        <v>94</v>
      </c>
      <c r="K737">
        <v>4</v>
      </c>
      <c r="L737">
        <v>1</v>
      </c>
      <c r="M737">
        <v>3</v>
      </c>
      <c r="N737">
        <f>COUNTIF($I$2:$I$1128,I737)</f>
        <v>0</v>
      </c>
      <c r="O737">
        <f>COUNTIF($D$2:$D$1128,D737)</f>
        <v>1</v>
      </c>
      <c r="P737" t="str">
        <f t="shared" si="22"/>
        <v>OK</v>
      </c>
      <c r="Q737">
        <f>COUNTIF($I$2:$I$1128,D737)</f>
        <v>1</v>
      </c>
      <c r="R737" t="str">
        <f>IF(I737="","",COUNTIF($D$2:$D$1128,I737))</f>
        <v/>
      </c>
      <c r="S737" t="str">
        <f t="shared" si="23"/>
        <v/>
      </c>
      <c r="T737">
        <f>IF(ISNUMBER(SEARCH("DOBLE GRADO",B737)),COUNTIF($I$2:$I$1128,D737),"")</f>
        <v>1</v>
      </c>
    </row>
    <row r="738" spans="1:20">
      <c r="A738">
        <v>2269</v>
      </c>
      <c r="B738" t="s">
        <v>127</v>
      </c>
      <c r="C738">
        <v>3</v>
      </c>
      <c r="D738">
        <v>2269035</v>
      </c>
      <c r="E738" t="s">
        <v>136</v>
      </c>
      <c r="K738">
        <v>3</v>
      </c>
      <c r="L738">
        <v>2</v>
      </c>
      <c r="M738">
        <v>1</v>
      </c>
      <c r="N738">
        <f>COUNTIF($I$2:$I$1128,I738)</f>
        <v>0</v>
      </c>
      <c r="O738">
        <f>COUNTIF($D$2:$D$1128,D738)</f>
        <v>1</v>
      </c>
      <c r="P738" t="str">
        <f t="shared" si="22"/>
        <v>OK</v>
      </c>
      <c r="Q738">
        <f>COUNTIF($I$2:$I$1128,D738)</f>
        <v>0</v>
      </c>
      <c r="R738" t="str">
        <f>IF(I738="","",COUNTIF($D$2:$D$1128,I738))</f>
        <v/>
      </c>
      <c r="S738" t="str">
        <f t="shared" si="23"/>
        <v/>
      </c>
      <c r="T738">
        <f>IF(ISNUMBER(SEARCH("DOBLE GRADO",B738)),COUNTIF($I$2:$I$1128,D738),"")</f>
        <v>0</v>
      </c>
    </row>
    <row r="739" spans="1:20">
      <c r="A739">
        <v>2269</v>
      </c>
      <c r="B739" t="s">
        <v>127</v>
      </c>
      <c r="C739">
        <v>3</v>
      </c>
      <c r="D739">
        <v>2269036</v>
      </c>
      <c r="E739" t="s">
        <v>137</v>
      </c>
      <c r="K739">
        <v>7</v>
      </c>
      <c r="L739">
        <v>3</v>
      </c>
      <c r="M739">
        <v>4</v>
      </c>
      <c r="N739">
        <f>COUNTIF($I$2:$I$1128,I739)</f>
        <v>0</v>
      </c>
      <c r="O739">
        <f>COUNTIF($D$2:$D$1128,D739)</f>
        <v>1</v>
      </c>
      <c r="P739" t="str">
        <f t="shared" si="22"/>
        <v>OK</v>
      </c>
      <c r="Q739">
        <f>COUNTIF($I$2:$I$1128,D739)</f>
        <v>0</v>
      </c>
      <c r="R739" t="str">
        <f>IF(I739="","",COUNTIF($D$2:$D$1128,I739))</f>
        <v/>
      </c>
      <c r="S739" t="str">
        <f t="shared" si="23"/>
        <v/>
      </c>
      <c r="T739">
        <f>IF(ISNUMBER(SEARCH("DOBLE GRADO",B739)),COUNTIF($I$2:$I$1128,D739),"")</f>
        <v>0</v>
      </c>
    </row>
    <row r="740" spans="1:20">
      <c r="A740">
        <v>2269</v>
      </c>
      <c r="B740" t="s">
        <v>127</v>
      </c>
      <c r="C740">
        <v>3</v>
      </c>
      <c r="D740">
        <v>2269037</v>
      </c>
      <c r="E740" t="s">
        <v>158</v>
      </c>
      <c r="K740">
        <v>4</v>
      </c>
      <c r="L740">
        <v>3</v>
      </c>
      <c r="M740">
        <v>1</v>
      </c>
      <c r="N740">
        <f>COUNTIF($I$2:$I$1128,I740)</f>
        <v>0</v>
      </c>
      <c r="O740">
        <f>COUNTIF($D$2:$D$1128,D740)</f>
        <v>1</v>
      </c>
      <c r="P740" t="str">
        <f t="shared" si="22"/>
        <v>OK</v>
      </c>
      <c r="Q740">
        <f>COUNTIF($I$2:$I$1128,D740)</f>
        <v>0</v>
      </c>
      <c r="R740" t="str">
        <f>IF(I740="","",COUNTIF($D$2:$D$1128,I740))</f>
        <v/>
      </c>
      <c r="S740" t="str">
        <f t="shared" si="23"/>
        <v/>
      </c>
      <c r="T740">
        <f>IF(ISNUMBER(SEARCH("DOBLE GRADO",B740)),COUNTIF($I$2:$I$1128,D740),"")</f>
        <v>0</v>
      </c>
    </row>
    <row r="741" spans="1:20">
      <c r="A741">
        <v>2269</v>
      </c>
      <c r="B741" t="s">
        <v>127</v>
      </c>
      <c r="C741">
        <v>3</v>
      </c>
      <c r="D741">
        <v>2269038</v>
      </c>
      <c r="E741" t="s">
        <v>32</v>
      </c>
      <c r="K741">
        <v>11</v>
      </c>
      <c r="L741">
        <v>3</v>
      </c>
      <c r="M741">
        <v>8</v>
      </c>
      <c r="N741">
        <f>COUNTIF($I$2:$I$1128,I741)</f>
        <v>0</v>
      </c>
      <c r="O741">
        <f>COUNTIF($D$2:$D$1128,D741)</f>
        <v>1</v>
      </c>
      <c r="P741" t="str">
        <f t="shared" si="22"/>
        <v>OK</v>
      </c>
      <c r="Q741">
        <f>COUNTIF($I$2:$I$1128,D741)</f>
        <v>1</v>
      </c>
      <c r="R741" t="str">
        <f>IF(I741="","",COUNTIF($D$2:$D$1128,I741))</f>
        <v/>
      </c>
      <c r="S741" t="str">
        <f t="shared" si="23"/>
        <v/>
      </c>
      <c r="T741">
        <f>IF(ISNUMBER(SEARCH("DOBLE GRADO",B741)),COUNTIF($I$2:$I$1128,D741),"")</f>
        <v>1</v>
      </c>
    </row>
    <row r="742" spans="1:20">
      <c r="A742">
        <v>2269</v>
      </c>
      <c r="B742" t="s">
        <v>127</v>
      </c>
      <c r="C742">
        <v>3</v>
      </c>
      <c r="D742">
        <v>2269059</v>
      </c>
      <c r="E742" t="s">
        <v>96</v>
      </c>
      <c r="K742">
        <v>7</v>
      </c>
      <c r="L742">
        <v>2</v>
      </c>
      <c r="M742">
        <v>5</v>
      </c>
      <c r="N742">
        <f>COUNTIF($I$2:$I$1128,I742)</f>
        <v>0</v>
      </c>
      <c r="O742">
        <f>COUNTIF($D$2:$D$1128,D742)</f>
        <v>1</v>
      </c>
      <c r="P742" t="str">
        <f t="shared" ref="P742:P805" si="24">IF(I742=D742,1,"OK")</f>
        <v>OK</v>
      </c>
      <c r="Q742">
        <f>COUNTIF($I$2:$I$1128,D742)</f>
        <v>1</v>
      </c>
      <c r="R742" t="str">
        <f>IF(I742="","",COUNTIF($D$2:$D$1128,I742))</f>
        <v/>
      </c>
      <c r="S742" t="str">
        <f t="shared" ref="S742:S805" si="25">IF(G742="","",IF(ISNUMBER(SEARCH("DOBLE GRADO",G742)),"","1"))</f>
        <v/>
      </c>
      <c r="T742">
        <f>IF(ISNUMBER(SEARCH("DOBLE GRADO",B742)),COUNTIF($I$2:$I$1128,D742),"")</f>
        <v>1</v>
      </c>
    </row>
    <row r="743" spans="1:20">
      <c r="A743">
        <v>2269</v>
      </c>
      <c r="B743" t="s">
        <v>127</v>
      </c>
      <c r="C743">
        <v>3</v>
      </c>
      <c r="D743">
        <v>2269060</v>
      </c>
      <c r="E743" t="s">
        <v>154</v>
      </c>
      <c r="K743">
        <v>4</v>
      </c>
      <c r="L743">
        <v>4</v>
      </c>
      <c r="M743">
        <v>0</v>
      </c>
      <c r="N743">
        <f>COUNTIF($I$2:$I$1128,I743)</f>
        <v>0</v>
      </c>
      <c r="O743">
        <f>COUNTIF($D$2:$D$1128,D743)</f>
        <v>1</v>
      </c>
      <c r="P743" t="str">
        <f t="shared" si="24"/>
        <v>OK</v>
      </c>
      <c r="Q743">
        <f>COUNTIF($I$2:$I$1128,D743)</f>
        <v>0</v>
      </c>
      <c r="R743" t="str">
        <f>IF(I743="","",COUNTIF($D$2:$D$1128,I743))</f>
        <v/>
      </c>
      <c r="S743" t="str">
        <f t="shared" si="25"/>
        <v/>
      </c>
      <c r="T743">
        <f>IF(ISNUMBER(SEARCH("DOBLE GRADO",B743)),COUNTIF($I$2:$I$1128,D743),"")</f>
        <v>0</v>
      </c>
    </row>
    <row r="744" spans="1:20">
      <c r="A744">
        <v>2269</v>
      </c>
      <c r="B744" t="s">
        <v>127</v>
      </c>
      <c r="C744">
        <v>4</v>
      </c>
      <c r="D744">
        <v>2269041</v>
      </c>
      <c r="E744" t="s">
        <v>66</v>
      </c>
      <c r="K744">
        <v>9</v>
      </c>
      <c r="L744">
        <v>2</v>
      </c>
      <c r="M744">
        <v>7</v>
      </c>
      <c r="N744">
        <f>COUNTIF($I$2:$I$1128,I744)</f>
        <v>0</v>
      </c>
      <c r="O744">
        <f>COUNTIF($D$2:$D$1128,D744)</f>
        <v>1</v>
      </c>
      <c r="P744" t="str">
        <f t="shared" si="24"/>
        <v>OK</v>
      </c>
      <c r="Q744">
        <f>COUNTIF($I$2:$I$1128,D744)</f>
        <v>1</v>
      </c>
      <c r="R744" t="str">
        <f>IF(I744="","",COUNTIF($D$2:$D$1128,I744))</f>
        <v/>
      </c>
      <c r="S744" t="str">
        <f t="shared" si="25"/>
        <v/>
      </c>
      <c r="T744">
        <f>IF(ISNUMBER(SEARCH("DOBLE GRADO",B744)),COUNTIF($I$2:$I$1128,D744),"")</f>
        <v>1</v>
      </c>
    </row>
    <row r="745" spans="1:20">
      <c r="A745">
        <v>2269</v>
      </c>
      <c r="B745" t="s">
        <v>127</v>
      </c>
      <c r="C745">
        <v>4</v>
      </c>
      <c r="D745">
        <v>2269042</v>
      </c>
      <c r="E745" t="s">
        <v>82</v>
      </c>
      <c r="K745">
        <v>4</v>
      </c>
      <c r="L745">
        <v>0</v>
      </c>
      <c r="M745">
        <v>4</v>
      </c>
      <c r="N745">
        <f>COUNTIF($I$2:$I$1128,I745)</f>
        <v>0</v>
      </c>
      <c r="O745">
        <f>COUNTIF($D$2:$D$1128,D745)</f>
        <v>1</v>
      </c>
      <c r="P745" t="str">
        <f t="shared" si="24"/>
        <v>OK</v>
      </c>
      <c r="Q745">
        <f>COUNTIF($I$2:$I$1128,D745)</f>
        <v>1</v>
      </c>
      <c r="R745" t="str">
        <f>IF(I745="","",COUNTIF($D$2:$D$1128,I745))</f>
        <v/>
      </c>
      <c r="S745" t="str">
        <f t="shared" si="25"/>
        <v/>
      </c>
      <c r="T745">
        <f>IF(ISNUMBER(SEARCH("DOBLE GRADO",B745)),COUNTIF($I$2:$I$1128,D745),"")</f>
        <v>1</v>
      </c>
    </row>
    <row r="746" spans="1:20">
      <c r="A746">
        <v>2269</v>
      </c>
      <c r="B746" t="s">
        <v>127</v>
      </c>
      <c r="C746">
        <v>4</v>
      </c>
      <c r="D746">
        <v>2269043</v>
      </c>
      <c r="E746" t="s">
        <v>138</v>
      </c>
      <c r="K746">
        <v>3</v>
      </c>
      <c r="L746">
        <v>1</v>
      </c>
      <c r="M746">
        <v>2</v>
      </c>
      <c r="N746">
        <f>COUNTIF($I$2:$I$1128,I746)</f>
        <v>0</v>
      </c>
      <c r="O746">
        <f>COUNTIF($D$2:$D$1128,D746)</f>
        <v>1</v>
      </c>
      <c r="P746" t="str">
        <f t="shared" si="24"/>
        <v>OK</v>
      </c>
      <c r="Q746">
        <f>COUNTIF($I$2:$I$1128,D746)</f>
        <v>0</v>
      </c>
      <c r="R746" t="str">
        <f>IF(I746="","",COUNTIF($D$2:$D$1128,I746))</f>
        <v/>
      </c>
      <c r="S746" t="str">
        <f t="shared" si="25"/>
        <v/>
      </c>
      <c r="T746">
        <f>IF(ISNUMBER(SEARCH("DOBLE GRADO",B746)),COUNTIF($I$2:$I$1128,D746),"")</f>
        <v>0</v>
      </c>
    </row>
    <row r="747" spans="1:20">
      <c r="A747">
        <v>2269</v>
      </c>
      <c r="B747" t="s">
        <v>127</v>
      </c>
      <c r="C747">
        <v>4</v>
      </c>
      <c r="D747">
        <v>2269044</v>
      </c>
      <c r="E747" t="s">
        <v>97</v>
      </c>
      <c r="K747">
        <v>10</v>
      </c>
      <c r="L747">
        <v>1</v>
      </c>
      <c r="M747">
        <v>9</v>
      </c>
      <c r="N747">
        <f>COUNTIF($I$2:$I$1128,I747)</f>
        <v>0</v>
      </c>
      <c r="O747">
        <f>COUNTIF($D$2:$D$1128,D747)</f>
        <v>1</v>
      </c>
      <c r="P747" t="str">
        <f t="shared" si="24"/>
        <v>OK</v>
      </c>
      <c r="Q747">
        <f>COUNTIF($I$2:$I$1128,D747)</f>
        <v>1</v>
      </c>
      <c r="R747" t="str">
        <f>IF(I747="","",COUNTIF($D$2:$D$1128,I747))</f>
        <v/>
      </c>
      <c r="S747" t="str">
        <f t="shared" si="25"/>
        <v/>
      </c>
      <c r="T747">
        <f>IF(ISNUMBER(SEARCH("DOBLE GRADO",B747)),COUNTIF($I$2:$I$1128,D747),"")</f>
        <v>1</v>
      </c>
    </row>
    <row r="748" spans="1:20">
      <c r="A748">
        <v>2269</v>
      </c>
      <c r="B748" t="s">
        <v>127</v>
      </c>
      <c r="C748">
        <v>4</v>
      </c>
      <c r="D748">
        <v>2269045</v>
      </c>
      <c r="E748" t="s">
        <v>98</v>
      </c>
      <c r="K748">
        <v>9</v>
      </c>
      <c r="L748">
        <v>1</v>
      </c>
      <c r="M748">
        <v>8</v>
      </c>
      <c r="N748">
        <f>COUNTIF($I$2:$I$1128,I748)</f>
        <v>0</v>
      </c>
      <c r="O748">
        <f>COUNTIF($D$2:$D$1128,D748)</f>
        <v>1</v>
      </c>
      <c r="P748" t="str">
        <f t="shared" si="24"/>
        <v>OK</v>
      </c>
      <c r="Q748">
        <f>COUNTIF($I$2:$I$1128,D748)</f>
        <v>1</v>
      </c>
      <c r="R748" t="str">
        <f>IF(I748="","",COUNTIF($D$2:$D$1128,I748))</f>
        <v/>
      </c>
      <c r="S748" t="str">
        <f t="shared" si="25"/>
        <v/>
      </c>
      <c r="T748">
        <f>IF(ISNUMBER(SEARCH("DOBLE GRADO",B748)),COUNTIF($I$2:$I$1128,D748),"")</f>
        <v>1</v>
      </c>
    </row>
    <row r="749" spans="1:20">
      <c r="A749">
        <v>2269</v>
      </c>
      <c r="B749" t="s">
        <v>127</v>
      </c>
      <c r="C749">
        <v>4</v>
      </c>
      <c r="D749">
        <v>2269046</v>
      </c>
      <c r="E749" t="s">
        <v>139</v>
      </c>
      <c r="K749">
        <v>4</v>
      </c>
      <c r="L749">
        <v>2</v>
      </c>
      <c r="M749">
        <v>2</v>
      </c>
      <c r="N749">
        <f>COUNTIF($I$2:$I$1128,I749)</f>
        <v>0</v>
      </c>
      <c r="O749">
        <f>COUNTIF($D$2:$D$1128,D749)</f>
        <v>1</v>
      </c>
      <c r="P749" t="str">
        <f t="shared" si="24"/>
        <v>OK</v>
      </c>
      <c r="Q749">
        <f>COUNTIF($I$2:$I$1128,D749)</f>
        <v>0</v>
      </c>
      <c r="R749" t="str">
        <f>IF(I749="","",COUNTIF($D$2:$D$1128,I749))</f>
        <v/>
      </c>
      <c r="S749" t="str">
        <f t="shared" si="25"/>
        <v/>
      </c>
      <c r="T749">
        <f>IF(ISNUMBER(SEARCH("DOBLE GRADO",B749)),COUNTIF($I$2:$I$1128,D749),"")</f>
        <v>0</v>
      </c>
    </row>
    <row r="750" spans="1:20">
      <c r="A750">
        <v>2269</v>
      </c>
      <c r="B750" t="s">
        <v>127</v>
      </c>
      <c r="C750">
        <v>4</v>
      </c>
      <c r="D750">
        <v>2269047</v>
      </c>
      <c r="E750" t="s">
        <v>140</v>
      </c>
      <c r="K750">
        <v>3</v>
      </c>
      <c r="L750">
        <v>2</v>
      </c>
      <c r="M750">
        <v>1</v>
      </c>
      <c r="N750">
        <f>COUNTIF($I$2:$I$1128,I750)</f>
        <v>0</v>
      </c>
      <c r="O750">
        <f>COUNTIF($D$2:$D$1128,D750)</f>
        <v>1</v>
      </c>
      <c r="P750" t="str">
        <f t="shared" si="24"/>
        <v>OK</v>
      </c>
      <c r="Q750">
        <f>COUNTIF($I$2:$I$1128,D750)</f>
        <v>0</v>
      </c>
      <c r="R750" t="str">
        <f>IF(I750="","",COUNTIF($D$2:$D$1128,I750))</f>
        <v/>
      </c>
      <c r="S750" t="str">
        <f t="shared" si="25"/>
        <v/>
      </c>
      <c r="T750">
        <f>IF(ISNUMBER(SEARCH("DOBLE GRADO",B750)),COUNTIF($I$2:$I$1128,D750),"")</f>
        <v>0</v>
      </c>
    </row>
    <row r="751" spans="1:20">
      <c r="A751">
        <v>2269</v>
      </c>
      <c r="B751" t="s">
        <v>127</v>
      </c>
      <c r="C751">
        <v>4</v>
      </c>
      <c r="D751">
        <v>2269048</v>
      </c>
      <c r="E751" t="s">
        <v>100</v>
      </c>
      <c r="K751">
        <v>10</v>
      </c>
      <c r="L751">
        <v>2</v>
      </c>
      <c r="M751">
        <v>8</v>
      </c>
      <c r="N751">
        <f>COUNTIF($I$2:$I$1128,I751)</f>
        <v>0</v>
      </c>
      <c r="O751">
        <f>COUNTIF($D$2:$D$1128,D751)</f>
        <v>1</v>
      </c>
      <c r="P751" t="str">
        <f t="shared" si="24"/>
        <v>OK</v>
      </c>
      <c r="Q751">
        <f>COUNTIF($I$2:$I$1128,D751)</f>
        <v>1</v>
      </c>
      <c r="R751" t="str">
        <f>IF(I751="","",COUNTIF($D$2:$D$1128,I751))</f>
        <v/>
      </c>
      <c r="S751" t="str">
        <f t="shared" si="25"/>
        <v/>
      </c>
      <c r="T751">
        <f>IF(ISNUMBER(SEARCH("DOBLE GRADO",B751)),COUNTIF($I$2:$I$1128,D751),"")</f>
        <v>1</v>
      </c>
    </row>
    <row r="752" spans="1:20">
      <c r="A752">
        <v>2269</v>
      </c>
      <c r="B752" t="s">
        <v>127</v>
      </c>
      <c r="C752">
        <v>4</v>
      </c>
      <c r="D752">
        <v>2269049</v>
      </c>
      <c r="E752" t="s">
        <v>101</v>
      </c>
      <c r="K752">
        <v>7</v>
      </c>
      <c r="L752">
        <v>1</v>
      </c>
      <c r="M752">
        <v>6</v>
      </c>
      <c r="N752">
        <f>COUNTIF($I$2:$I$1128,I752)</f>
        <v>0</v>
      </c>
      <c r="O752">
        <f>COUNTIF($D$2:$D$1128,D752)</f>
        <v>1</v>
      </c>
      <c r="P752" t="str">
        <f t="shared" si="24"/>
        <v>OK</v>
      </c>
      <c r="Q752">
        <f>COUNTIF($I$2:$I$1128,D752)</f>
        <v>1</v>
      </c>
      <c r="R752" t="str">
        <f>IF(I752="","",COUNTIF($D$2:$D$1128,I752))</f>
        <v/>
      </c>
      <c r="S752" t="str">
        <f t="shared" si="25"/>
        <v/>
      </c>
      <c r="T752">
        <f>IF(ISNUMBER(SEARCH("DOBLE GRADO",B752)),COUNTIF($I$2:$I$1128,D752),"")</f>
        <v>1</v>
      </c>
    </row>
    <row r="753" spans="1:20">
      <c r="A753">
        <v>2269</v>
      </c>
      <c r="B753" t="s">
        <v>127</v>
      </c>
      <c r="C753">
        <v>4</v>
      </c>
      <c r="D753">
        <v>2269050</v>
      </c>
      <c r="E753" t="s">
        <v>102</v>
      </c>
      <c r="K753">
        <v>9</v>
      </c>
      <c r="L753">
        <v>2</v>
      </c>
      <c r="M753">
        <v>7</v>
      </c>
      <c r="N753">
        <f>COUNTIF($I$2:$I$1128,I753)</f>
        <v>0</v>
      </c>
      <c r="O753">
        <f>COUNTIF($D$2:$D$1128,D753)</f>
        <v>1</v>
      </c>
      <c r="P753" t="str">
        <f t="shared" si="24"/>
        <v>OK</v>
      </c>
      <c r="Q753">
        <f>COUNTIF($I$2:$I$1128,D753)</f>
        <v>1</v>
      </c>
      <c r="R753" t="str">
        <f>IF(I753="","",COUNTIF($D$2:$D$1128,I753))</f>
        <v/>
      </c>
      <c r="S753" t="str">
        <f t="shared" si="25"/>
        <v/>
      </c>
      <c r="T753">
        <f>IF(ISNUMBER(SEARCH("DOBLE GRADO",B753)),COUNTIF($I$2:$I$1128,D753),"")</f>
        <v>1</v>
      </c>
    </row>
    <row r="754" spans="1:20">
      <c r="A754">
        <v>2269</v>
      </c>
      <c r="B754" t="s">
        <v>127</v>
      </c>
      <c r="C754">
        <v>4</v>
      </c>
      <c r="D754">
        <v>2269051</v>
      </c>
      <c r="E754" t="s">
        <v>103</v>
      </c>
      <c r="K754">
        <v>9</v>
      </c>
      <c r="L754">
        <v>0</v>
      </c>
      <c r="M754">
        <v>9</v>
      </c>
      <c r="N754">
        <f>COUNTIF($I$2:$I$1128,I754)</f>
        <v>0</v>
      </c>
      <c r="O754">
        <f>COUNTIF($D$2:$D$1128,D754)</f>
        <v>1</v>
      </c>
      <c r="P754" t="str">
        <f t="shared" si="24"/>
        <v>OK</v>
      </c>
      <c r="Q754">
        <f>COUNTIF($I$2:$I$1128,D754)</f>
        <v>1</v>
      </c>
      <c r="R754" t="str">
        <f>IF(I754="","",COUNTIF($D$2:$D$1128,I754))</f>
        <v/>
      </c>
      <c r="S754" t="str">
        <f t="shared" si="25"/>
        <v/>
      </c>
      <c r="T754">
        <f>IF(ISNUMBER(SEARCH("DOBLE GRADO",B754)),COUNTIF($I$2:$I$1128,D754),"")</f>
        <v>1</v>
      </c>
    </row>
    <row r="755" spans="1:20">
      <c r="A755">
        <v>2269</v>
      </c>
      <c r="B755" t="s">
        <v>127</v>
      </c>
      <c r="C755">
        <v>4</v>
      </c>
      <c r="D755">
        <v>2269061</v>
      </c>
      <c r="E755" t="s">
        <v>99</v>
      </c>
      <c r="K755">
        <v>3</v>
      </c>
      <c r="L755">
        <v>1</v>
      </c>
      <c r="M755">
        <v>2</v>
      </c>
      <c r="N755">
        <f>COUNTIF($I$2:$I$1128,I755)</f>
        <v>0</v>
      </c>
      <c r="O755">
        <f>COUNTIF($D$2:$D$1128,D755)</f>
        <v>1</v>
      </c>
      <c r="P755" t="str">
        <f t="shared" si="24"/>
        <v>OK</v>
      </c>
      <c r="Q755">
        <f>COUNTIF($I$2:$I$1128,D755)</f>
        <v>1</v>
      </c>
      <c r="R755" t="str">
        <f>IF(I755="","",COUNTIF($D$2:$D$1128,I755))</f>
        <v/>
      </c>
      <c r="S755" t="str">
        <f t="shared" si="25"/>
        <v/>
      </c>
      <c r="T755">
        <f>IF(ISNUMBER(SEARCH("DOBLE GRADO",B755)),COUNTIF($I$2:$I$1128,D755),"")</f>
        <v>1</v>
      </c>
    </row>
    <row r="756" spans="1:20">
      <c r="A756">
        <v>2269</v>
      </c>
      <c r="B756" t="s">
        <v>127</v>
      </c>
      <c r="C756">
        <v>5</v>
      </c>
      <c r="D756">
        <v>2269052</v>
      </c>
      <c r="E756" t="s">
        <v>159</v>
      </c>
      <c r="K756">
        <v>6</v>
      </c>
      <c r="L756">
        <v>1</v>
      </c>
      <c r="M756">
        <v>5</v>
      </c>
      <c r="N756">
        <f>COUNTIF($I$2:$I$1128,I756)</f>
        <v>0</v>
      </c>
      <c r="O756">
        <f>COUNTIF($D$2:$D$1128,D756)</f>
        <v>1</v>
      </c>
      <c r="P756" t="str">
        <f t="shared" si="24"/>
        <v>OK</v>
      </c>
      <c r="Q756">
        <f>COUNTIF($I$2:$I$1128,D756)</f>
        <v>0</v>
      </c>
      <c r="R756" t="str">
        <f>IF(I756="","",COUNTIF($D$2:$D$1128,I756))</f>
        <v/>
      </c>
      <c r="S756" t="str">
        <f t="shared" si="25"/>
        <v/>
      </c>
      <c r="T756">
        <f>IF(ISNUMBER(SEARCH("DOBLE GRADO",B756)),COUNTIF($I$2:$I$1128,D756),"")</f>
        <v>0</v>
      </c>
    </row>
    <row r="757" spans="1:20">
      <c r="A757">
        <v>2269</v>
      </c>
      <c r="B757" t="s">
        <v>127</v>
      </c>
      <c r="C757">
        <v>5</v>
      </c>
      <c r="D757">
        <v>2269053</v>
      </c>
      <c r="E757" t="s">
        <v>141</v>
      </c>
      <c r="K757">
        <v>6</v>
      </c>
      <c r="L757">
        <v>1</v>
      </c>
      <c r="M757">
        <v>5</v>
      </c>
      <c r="N757">
        <f>COUNTIF($I$2:$I$1128,I757)</f>
        <v>0</v>
      </c>
      <c r="O757">
        <f>COUNTIF($D$2:$D$1128,D757)</f>
        <v>1</v>
      </c>
      <c r="P757" t="str">
        <f t="shared" si="24"/>
        <v>OK</v>
      </c>
      <c r="Q757">
        <f>COUNTIF($I$2:$I$1128,D757)</f>
        <v>0</v>
      </c>
      <c r="R757" t="str">
        <f>IF(I757="","",COUNTIF($D$2:$D$1128,I757))</f>
        <v/>
      </c>
      <c r="S757" t="str">
        <f t="shared" si="25"/>
        <v/>
      </c>
      <c r="T757">
        <f>IF(ISNUMBER(SEARCH("DOBLE GRADO",B757)),COUNTIF($I$2:$I$1128,D757),"")</f>
        <v>0</v>
      </c>
    </row>
    <row r="758" spans="1:20">
      <c r="A758">
        <v>2269</v>
      </c>
      <c r="B758" t="s">
        <v>127</v>
      </c>
      <c r="C758">
        <v>5</v>
      </c>
      <c r="D758">
        <v>2269054</v>
      </c>
      <c r="E758" t="s">
        <v>160</v>
      </c>
      <c r="K758">
        <v>8</v>
      </c>
      <c r="L758">
        <v>1</v>
      </c>
      <c r="M758">
        <v>7</v>
      </c>
      <c r="N758">
        <f>COUNTIF($I$2:$I$1128,I758)</f>
        <v>0</v>
      </c>
      <c r="O758">
        <f>COUNTIF($D$2:$D$1128,D758)</f>
        <v>1</v>
      </c>
      <c r="P758" t="str">
        <f t="shared" si="24"/>
        <v>OK</v>
      </c>
      <c r="Q758">
        <f>COUNTIF($I$2:$I$1128,D758)</f>
        <v>0</v>
      </c>
      <c r="R758" t="str">
        <f>IF(I758="","",COUNTIF($D$2:$D$1128,I758))</f>
        <v/>
      </c>
      <c r="S758" t="str">
        <f t="shared" si="25"/>
        <v/>
      </c>
      <c r="T758">
        <f>IF(ISNUMBER(SEARCH("DOBLE GRADO",B758)),COUNTIF($I$2:$I$1128,D758),"")</f>
        <v>0</v>
      </c>
    </row>
    <row r="759" spans="1:20">
      <c r="A759">
        <v>2269</v>
      </c>
      <c r="B759" t="s">
        <v>127</v>
      </c>
      <c r="C759">
        <v>5</v>
      </c>
      <c r="D759">
        <v>2269055</v>
      </c>
      <c r="E759" t="s">
        <v>71</v>
      </c>
      <c r="K759">
        <v>11</v>
      </c>
      <c r="L759">
        <v>2</v>
      </c>
      <c r="M759">
        <v>9</v>
      </c>
      <c r="N759">
        <f>COUNTIF($I$2:$I$1128,I759)</f>
        <v>0</v>
      </c>
      <c r="O759">
        <f>COUNTIF($D$2:$D$1128,D759)</f>
        <v>1</v>
      </c>
      <c r="P759" t="str">
        <f t="shared" si="24"/>
        <v>OK</v>
      </c>
      <c r="Q759">
        <f>COUNTIF($I$2:$I$1128,D759)</f>
        <v>1</v>
      </c>
      <c r="R759" t="str">
        <f>IF(I759="","",COUNTIF($D$2:$D$1128,I759))</f>
        <v/>
      </c>
      <c r="S759" t="str">
        <f t="shared" si="25"/>
        <v/>
      </c>
      <c r="T759">
        <f>IF(ISNUMBER(SEARCH("DOBLE GRADO",B759)),COUNTIF($I$2:$I$1128,D759),"")</f>
        <v>1</v>
      </c>
    </row>
    <row r="760" spans="1:20">
      <c r="A760">
        <v>2269</v>
      </c>
      <c r="B760" t="s">
        <v>127</v>
      </c>
      <c r="C760">
        <v>5</v>
      </c>
      <c r="D760">
        <v>2269056</v>
      </c>
      <c r="E760" t="s">
        <v>43</v>
      </c>
      <c r="K760">
        <v>6</v>
      </c>
      <c r="L760">
        <v>0</v>
      </c>
      <c r="M760">
        <v>6</v>
      </c>
      <c r="N760">
        <f>COUNTIF($I$2:$I$1128,I760)</f>
        <v>0</v>
      </c>
      <c r="O760">
        <f>COUNTIF($D$2:$D$1128,D760)</f>
        <v>1</v>
      </c>
      <c r="P760" t="str">
        <f t="shared" si="24"/>
        <v>OK</v>
      </c>
      <c r="Q760">
        <f>COUNTIF($I$2:$I$1128,D760)</f>
        <v>0</v>
      </c>
      <c r="R760" t="str">
        <f>IF(I760="","",COUNTIF($D$2:$D$1128,I760))</f>
        <v/>
      </c>
      <c r="S760" t="str">
        <f t="shared" si="25"/>
        <v/>
      </c>
      <c r="T760">
        <f>IF(ISNUMBER(SEARCH("DOBLE GRADO",B760)),COUNTIF($I$2:$I$1128,D760),"")</f>
        <v>0</v>
      </c>
    </row>
    <row r="761" spans="1:20">
      <c r="A761">
        <v>2269</v>
      </c>
      <c r="B761" t="s">
        <v>127</v>
      </c>
      <c r="C761">
        <v>5</v>
      </c>
      <c r="D761">
        <v>2269057</v>
      </c>
      <c r="E761" t="s">
        <v>45</v>
      </c>
      <c r="K761">
        <v>6</v>
      </c>
      <c r="L761">
        <v>0</v>
      </c>
      <c r="M761">
        <v>6</v>
      </c>
      <c r="N761">
        <f>COUNTIF($I$2:$I$1128,I761)</f>
        <v>0</v>
      </c>
      <c r="O761">
        <f>COUNTIF($D$2:$D$1128,D761)</f>
        <v>1</v>
      </c>
      <c r="P761" t="str">
        <f t="shared" si="24"/>
        <v>OK</v>
      </c>
      <c r="Q761">
        <f>COUNTIF($I$2:$I$1128,D761)</f>
        <v>0</v>
      </c>
      <c r="R761" t="str">
        <f>IF(I761="","",COUNTIF($D$2:$D$1128,I761))</f>
        <v/>
      </c>
      <c r="S761" t="str">
        <f t="shared" si="25"/>
        <v/>
      </c>
      <c r="T761">
        <f>IF(ISNUMBER(SEARCH("DOBLE GRADO",B761)),COUNTIF($I$2:$I$1128,D761),"")</f>
        <v>0</v>
      </c>
    </row>
    <row r="762" spans="1:20">
      <c r="A762">
        <v>2269</v>
      </c>
      <c r="B762" t="s">
        <v>127</v>
      </c>
      <c r="C762">
        <v>5</v>
      </c>
      <c r="D762">
        <v>2269058</v>
      </c>
      <c r="E762" t="s">
        <v>142</v>
      </c>
      <c r="K762">
        <v>11</v>
      </c>
      <c r="L762">
        <v>0</v>
      </c>
      <c r="M762">
        <v>11</v>
      </c>
      <c r="N762">
        <f>COUNTIF($I$2:$I$1128,I762)</f>
        <v>0</v>
      </c>
      <c r="O762">
        <f>COUNTIF($D$2:$D$1128,D762)</f>
        <v>1</v>
      </c>
      <c r="P762" t="str">
        <f t="shared" si="24"/>
        <v>OK</v>
      </c>
      <c r="Q762">
        <f>COUNTIF($I$2:$I$1128,D762)</f>
        <v>0</v>
      </c>
      <c r="R762" t="str">
        <f>IF(I762="","",COUNTIF($D$2:$D$1128,I762))</f>
        <v/>
      </c>
      <c r="S762" t="str">
        <f t="shared" si="25"/>
        <v/>
      </c>
      <c r="T762">
        <f>IF(ISNUMBER(SEARCH("DOBLE GRADO",B762)),COUNTIF($I$2:$I$1128,D762),"")</f>
        <v>0</v>
      </c>
    </row>
    <row r="763" spans="1:20">
      <c r="A763">
        <v>2269</v>
      </c>
      <c r="B763" t="s">
        <v>127</v>
      </c>
      <c r="C763">
        <v>5</v>
      </c>
      <c r="D763">
        <v>2269062</v>
      </c>
      <c r="E763" t="s">
        <v>143</v>
      </c>
      <c r="K763">
        <v>11</v>
      </c>
      <c r="L763">
        <v>0</v>
      </c>
      <c r="M763">
        <v>11</v>
      </c>
      <c r="N763">
        <f>COUNTIF($I$2:$I$1128,I763)</f>
        <v>0</v>
      </c>
      <c r="O763">
        <f>COUNTIF($D$2:$D$1128,D763)</f>
        <v>1</v>
      </c>
      <c r="P763" t="str">
        <f t="shared" si="24"/>
        <v>OK</v>
      </c>
      <c r="Q763">
        <f>COUNTIF($I$2:$I$1128,D763)</f>
        <v>0</v>
      </c>
      <c r="R763" t="str">
        <f>IF(I763="","",COUNTIF($D$2:$D$1128,I763))</f>
        <v/>
      </c>
      <c r="S763" t="str">
        <f t="shared" si="25"/>
        <v/>
      </c>
      <c r="T763">
        <f>IF(ISNUMBER(SEARCH("DOBLE GRADO",B763)),COUNTIF($I$2:$I$1128,D763),"")</f>
        <v>0</v>
      </c>
    </row>
    <row r="764" spans="1:20">
      <c r="A764">
        <v>2285</v>
      </c>
      <c r="B764" t="s">
        <v>205</v>
      </c>
      <c r="C764">
        <v>1</v>
      </c>
      <c r="D764">
        <v>2285001</v>
      </c>
      <c r="E764" t="s">
        <v>90</v>
      </c>
      <c r="K764">
        <v>67</v>
      </c>
      <c r="L764">
        <v>11</v>
      </c>
      <c r="M764">
        <v>56</v>
      </c>
      <c r="N764">
        <f>COUNTIF($I$2:$I$1128,I764)</f>
        <v>0</v>
      </c>
      <c r="O764">
        <f>COUNTIF($D$2:$D$1128,D764)</f>
        <v>1</v>
      </c>
      <c r="P764" t="str">
        <f t="shared" si="24"/>
        <v>OK</v>
      </c>
      <c r="Q764">
        <f>COUNTIF($I$2:$I$1128,D764)</f>
        <v>0</v>
      </c>
      <c r="R764" t="str">
        <f>IF(I764="","",COUNTIF($D$2:$D$1128,I764))</f>
        <v/>
      </c>
      <c r="S764" t="str">
        <f t="shared" si="25"/>
        <v/>
      </c>
      <c r="T764" t="str">
        <f>IF(ISNUMBER(SEARCH("DOBLE GRADO",B764)),COUNTIF($I$2:$I$1128,D764),"")</f>
        <v/>
      </c>
    </row>
    <row r="765" spans="1:20">
      <c r="A765">
        <v>2285</v>
      </c>
      <c r="B765" t="s">
        <v>205</v>
      </c>
      <c r="C765">
        <v>1</v>
      </c>
      <c r="D765">
        <v>2285002</v>
      </c>
      <c r="E765" t="s">
        <v>206</v>
      </c>
      <c r="K765">
        <v>64</v>
      </c>
      <c r="L765">
        <v>8</v>
      </c>
      <c r="M765">
        <v>56</v>
      </c>
      <c r="N765">
        <f>COUNTIF($I$2:$I$1128,I765)</f>
        <v>0</v>
      </c>
      <c r="O765">
        <f>COUNTIF($D$2:$D$1128,D765)</f>
        <v>1</v>
      </c>
      <c r="P765" t="str">
        <f t="shared" si="24"/>
        <v>OK</v>
      </c>
      <c r="Q765">
        <f>COUNTIF($I$2:$I$1128,D765)</f>
        <v>0</v>
      </c>
      <c r="R765" t="str">
        <f>IF(I765="","",COUNTIF($D$2:$D$1128,I765))</f>
        <v/>
      </c>
      <c r="S765" t="str">
        <f t="shared" si="25"/>
        <v/>
      </c>
      <c r="T765" t="str">
        <f>IF(ISNUMBER(SEARCH("DOBLE GRADO",B765)),COUNTIF($I$2:$I$1128,D765),"")</f>
        <v/>
      </c>
    </row>
    <row r="766" spans="1:20">
      <c r="A766">
        <v>2285</v>
      </c>
      <c r="B766" t="s">
        <v>205</v>
      </c>
      <c r="C766">
        <v>1</v>
      </c>
      <c r="D766">
        <v>2285003</v>
      </c>
      <c r="E766" t="s">
        <v>53</v>
      </c>
      <c r="K766">
        <v>67</v>
      </c>
      <c r="L766">
        <v>10</v>
      </c>
      <c r="M766">
        <v>57</v>
      </c>
      <c r="N766">
        <f>COUNTIF($I$2:$I$1128,I766)</f>
        <v>0</v>
      </c>
      <c r="O766">
        <f>COUNTIF($D$2:$D$1128,D766)</f>
        <v>1</v>
      </c>
      <c r="P766" t="str">
        <f t="shared" si="24"/>
        <v>OK</v>
      </c>
      <c r="Q766">
        <f>COUNTIF($I$2:$I$1128,D766)</f>
        <v>0</v>
      </c>
      <c r="R766" t="str">
        <f>IF(I766="","",COUNTIF($D$2:$D$1128,I766))</f>
        <v/>
      </c>
      <c r="S766" t="str">
        <f t="shared" si="25"/>
        <v/>
      </c>
      <c r="T766" t="str">
        <f>IF(ISNUMBER(SEARCH("DOBLE GRADO",B766)),COUNTIF($I$2:$I$1128,D766),"")</f>
        <v/>
      </c>
    </row>
    <row r="767" spans="1:20">
      <c r="A767">
        <v>2285</v>
      </c>
      <c r="B767" t="s">
        <v>205</v>
      </c>
      <c r="C767">
        <v>1</v>
      </c>
      <c r="D767">
        <v>2285004</v>
      </c>
      <c r="E767" t="s">
        <v>87</v>
      </c>
      <c r="K767">
        <v>60</v>
      </c>
      <c r="L767">
        <v>9</v>
      </c>
      <c r="M767">
        <v>51</v>
      </c>
      <c r="N767">
        <f>COUNTIF($I$2:$I$1128,I767)</f>
        <v>0</v>
      </c>
      <c r="O767">
        <f>COUNTIF($D$2:$D$1128,D767)</f>
        <v>1</v>
      </c>
      <c r="P767" t="str">
        <f t="shared" si="24"/>
        <v>OK</v>
      </c>
      <c r="Q767">
        <f>COUNTIF($I$2:$I$1128,D767)</f>
        <v>0</v>
      </c>
      <c r="R767" t="str">
        <f>IF(I767="","",COUNTIF($D$2:$D$1128,I767))</f>
        <v/>
      </c>
      <c r="S767" t="str">
        <f t="shared" si="25"/>
        <v/>
      </c>
      <c r="T767" t="str">
        <f>IF(ISNUMBER(SEARCH("DOBLE GRADO",B767)),COUNTIF($I$2:$I$1128,D767),"")</f>
        <v/>
      </c>
    </row>
    <row r="768" spans="1:20">
      <c r="A768">
        <v>2285</v>
      </c>
      <c r="B768" t="s">
        <v>205</v>
      </c>
      <c r="C768">
        <v>1</v>
      </c>
      <c r="D768">
        <v>2285005</v>
      </c>
      <c r="E768" t="s">
        <v>89</v>
      </c>
      <c r="K768">
        <v>72</v>
      </c>
      <c r="L768">
        <v>13</v>
      </c>
      <c r="M768">
        <v>59</v>
      </c>
      <c r="N768">
        <f>COUNTIF($I$2:$I$1128,I768)</f>
        <v>0</v>
      </c>
      <c r="O768">
        <f>COUNTIF($D$2:$D$1128,D768)</f>
        <v>1</v>
      </c>
      <c r="P768" t="str">
        <f t="shared" si="24"/>
        <v>OK</v>
      </c>
      <c r="Q768">
        <f>COUNTIF($I$2:$I$1128,D768)</f>
        <v>0</v>
      </c>
      <c r="R768" t="str">
        <f>IF(I768="","",COUNTIF($D$2:$D$1128,I768))</f>
        <v/>
      </c>
      <c r="S768" t="str">
        <f t="shared" si="25"/>
        <v/>
      </c>
      <c r="T768" t="str">
        <f>IF(ISNUMBER(SEARCH("DOBLE GRADO",B768)),COUNTIF($I$2:$I$1128,D768),"")</f>
        <v/>
      </c>
    </row>
    <row r="769" spans="1:20">
      <c r="A769">
        <v>2285</v>
      </c>
      <c r="B769" t="s">
        <v>205</v>
      </c>
      <c r="C769">
        <v>1</v>
      </c>
      <c r="D769">
        <v>2285006</v>
      </c>
      <c r="E769" t="s">
        <v>25</v>
      </c>
      <c r="K769">
        <v>84</v>
      </c>
      <c r="L769">
        <v>13</v>
      </c>
      <c r="M769">
        <v>71</v>
      </c>
      <c r="N769">
        <f>COUNTIF($I$2:$I$1128,I769)</f>
        <v>0</v>
      </c>
      <c r="O769">
        <f>COUNTIF($D$2:$D$1128,D769)</f>
        <v>1</v>
      </c>
      <c r="P769" t="str">
        <f t="shared" si="24"/>
        <v>OK</v>
      </c>
      <c r="Q769">
        <f>COUNTIF($I$2:$I$1128,D769)</f>
        <v>0</v>
      </c>
      <c r="R769" t="str">
        <f>IF(I769="","",COUNTIF($D$2:$D$1128,I769))</f>
        <v/>
      </c>
      <c r="S769" t="str">
        <f t="shared" si="25"/>
        <v/>
      </c>
      <c r="T769" t="str">
        <f>IF(ISNUMBER(SEARCH("DOBLE GRADO",B769)),COUNTIF($I$2:$I$1128,D769),"")</f>
        <v/>
      </c>
    </row>
    <row r="770" spans="1:20">
      <c r="A770">
        <v>2285</v>
      </c>
      <c r="B770" t="s">
        <v>205</v>
      </c>
      <c r="C770">
        <v>1</v>
      </c>
      <c r="D770">
        <v>2285007</v>
      </c>
      <c r="E770" t="s">
        <v>207</v>
      </c>
      <c r="K770">
        <v>70</v>
      </c>
      <c r="L770">
        <v>9</v>
      </c>
      <c r="M770">
        <v>61</v>
      </c>
      <c r="N770">
        <f>COUNTIF($I$2:$I$1128,I770)</f>
        <v>0</v>
      </c>
      <c r="O770">
        <f>COUNTIF($D$2:$D$1128,D770)</f>
        <v>1</v>
      </c>
      <c r="P770" t="str">
        <f t="shared" si="24"/>
        <v>OK</v>
      </c>
      <c r="Q770">
        <f>COUNTIF($I$2:$I$1128,D770)</f>
        <v>0</v>
      </c>
      <c r="R770" t="str">
        <f>IF(I770="","",COUNTIF($D$2:$D$1128,I770))</f>
        <v/>
      </c>
      <c r="S770" t="str">
        <f t="shared" si="25"/>
        <v/>
      </c>
      <c r="T770" t="str">
        <f>IF(ISNUMBER(SEARCH("DOBLE GRADO",B770)),COUNTIF($I$2:$I$1128,D770),"")</f>
        <v/>
      </c>
    </row>
    <row r="771" spans="1:20">
      <c r="A771">
        <v>2285</v>
      </c>
      <c r="B771" t="s">
        <v>205</v>
      </c>
      <c r="C771">
        <v>1</v>
      </c>
      <c r="D771">
        <v>2285008</v>
      </c>
      <c r="E771" t="s">
        <v>208</v>
      </c>
      <c r="K771">
        <v>57</v>
      </c>
      <c r="L771">
        <v>8</v>
      </c>
      <c r="M771">
        <v>49</v>
      </c>
      <c r="N771">
        <f>COUNTIF($I$2:$I$1128,I771)</f>
        <v>0</v>
      </c>
      <c r="O771">
        <f>COUNTIF($D$2:$D$1128,D771)</f>
        <v>1</v>
      </c>
      <c r="P771" t="str">
        <f t="shared" si="24"/>
        <v>OK</v>
      </c>
      <c r="Q771">
        <f>COUNTIF($I$2:$I$1128,D771)</f>
        <v>0</v>
      </c>
      <c r="R771" t="str">
        <f>IF(I771="","",COUNTIF($D$2:$D$1128,I771))</f>
        <v/>
      </c>
      <c r="S771" t="str">
        <f t="shared" si="25"/>
        <v/>
      </c>
      <c r="T771" t="str">
        <f>IF(ISNUMBER(SEARCH("DOBLE GRADO",B771)),COUNTIF($I$2:$I$1128,D771),"")</f>
        <v/>
      </c>
    </row>
    <row r="772" spans="1:20">
      <c r="A772">
        <v>2285</v>
      </c>
      <c r="B772" t="s">
        <v>205</v>
      </c>
      <c r="C772">
        <v>1</v>
      </c>
      <c r="D772">
        <v>2285009</v>
      </c>
      <c r="E772" t="s">
        <v>58</v>
      </c>
      <c r="K772">
        <v>63</v>
      </c>
      <c r="L772">
        <v>8</v>
      </c>
      <c r="M772">
        <v>55</v>
      </c>
      <c r="N772">
        <f>COUNTIF($I$2:$I$1128,I772)</f>
        <v>0</v>
      </c>
      <c r="O772">
        <f>COUNTIF($D$2:$D$1128,D772)</f>
        <v>1</v>
      </c>
      <c r="P772" t="str">
        <f t="shared" si="24"/>
        <v>OK</v>
      </c>
      <c r="Q772">
        <f>COUNTIF($I$2:$I$1128,D772)</f>
        <v>0</v>
      </c>
      <c r="R772" t="str">
        <f>IF(I772="","",COUNTIF($D$2:$D$1128,I772))</f>
        <v/>
      </c>
      <c r="S772" t="str">
        <f t="shared" si="25"/>
        <v/>
      </c>
      <c r="T772" t="str">
        <f>IF(ISNUMBER(SEARCH("DOBLE GRADO",B772)),COUNTIF($I$2:$I$1128,D772),"")</f>
        <v/>
      </c>
    </row>
    <row r="773" spans="1:20">
      <c r="A773">
        <v>2285</v>
      </c>
      <c r="B773" t="s">
        <v>205</v>
      </c>
      <c r="C773">
        <v>1</v>
      </c>
      <c r="D773">
        <v>2285010</v>
      </c>
      <c r="E773" t="s">
        <v>55</v>
      </c>
      <c r="K773">
        <v>92</v>
      </c>
      <c r="L773">
        <v>17</v>
      </c>
      <c r="M773">
        <v>75</v>
      </c>
      <c r="N773">
        <f>COUNTIF($I$2:$I$1128,I773)</f>
        <v>0</v>
      </c>
      <c r="O773">
        <f>COUNTIF($D$2:$D$1128,D773)</f>
        <v>1</v>
      </c>
      <c r="P773" t="str">
        <f t="shared" si="24"/>
        <v>OK</v>
      </c>
      <c r="Q773">
        <f>COUNTIF($I$2:$I$1128,D773)</f>
        <v>0</v>
      </c>
      <c r="R773" t="str">
        <f>IF(I773="","",COUNTIF($D$2:$D$1128,I773))</f>
        <v/>
      </c>
      <c r="S773" t="str">
        <f t="shared" si="25"/>
        <v/>
      </c>
      <c r="T773" t="str">
        <f>IF(ISNUMBER(SEARCH("DOBLE GRADO",B773)),COUNTIF($I$2:$I$1128,D773),"")</f>
        <v/>
      </c>
    </row>
    <row r="774" spans="1:20">
      <c r="A774">
        <v>2285</v>
      </c>
      <c r="B774" t="s">
        <v>205</v>
      </c>
      <c r="C774">
        <v>2</v>
      </c>
      <c r="D774">
        <v>2285011</v>
      </c>
      <c r="E774" t="s">
        <v>64</v>
      </c>
      <c r="K774">
        <v>58</v>
      </c>
      <c r="L774">
        <v>14</v>
      </c>
      <c r="M774">
        <v>44</v>
      </c>
      <c r="N774">
        <f>COUNTIF($I$2:$I$1128,I774)</f>
        <v>0</v>
      </c>
      <c r="O774">
        <f>COUNTIF($D$2:$D$1128,D774)</f>
        <v>1</v>
      </c>
      <c r="P774" t="str">
        <f t="shared" si="24"/>
        <v>OK</v>
      </c>
      <c r="Q774">
        <f>COUNTIF($I$2:$I$1128,D774)</f>
        <v>0</v>
      </c>
      <c r="R774" t="str">
        <f>IF(I774="","",COUNTIF($D$2:$D$1128,I774))</f>
        <v/>
      </c>
      <c r="S774" t="str">
        <f t="shared" si="25"/>
        <v/>
      </c>
      <c r="T774" t="str">
        <f>IF(ISNUMBER(SEARCH("DOBLE GRADO",B774)),COUNTIF($I$2:$I$1128,D774),"")</f>
        <v/>
      </c>
    </row>
    <row r="775" spans="1:20">
      <c r="A775">
        <v>2285</v>
      </c>
      <c r="B775" t="s">
        <v>205</v>
      </c>
      <c r="C775">
        <v>2</v>
      </c>
      <c r="D775">
        <v>2285012</v>
      </c>
      <c r="E775" t="s">
        <v>209</v>
      </c>
      <c r="K775">
        <v>56</v>
      </c>
      <c r="L775">
        <v>12</v>
      </c>
      <c r="M775">
        <v>44</v>
      </c>
      <c r="N775">
        <f>COUNTIF($I$2:$I$1128,I775)</f>
        <v>0</v>
      </c>
      <c r="O775">
        <f>COUNTIF($D$2:$D$1128,D775)</f>
        <v>1</v>
      </c>
      <c r="P775" t="str">
        <f t="shared" si="24"/>
        <v>OK</v>
      </c>
      <c r="Q775">
        <f>COUNTIF($I$2:$I$1128,D775)</f>
        <v>0</v>
      </c>
      <c r="R775" t="str">
        <f>IF(I775="","",COUNTIF($D$2:$D$1128,I775))</f>
        <v/>
      </c>
      <c r="S775" t="str">
        <f t="shared" si="25"/>
        <v/>
      </c>
      <c r="T775" t="str">
        <f>IF(ISNUMBER(SEARCH("DOBLE GRADO",B775)),COUNTIF($I$2:$I$1128,D775),"")</f>
        <v/>
      </c>
    </row>
    <row r="776" spans="1:20">
      <c r="A776">
        <v>2285</v>
      </c>
      <c r="B776" t="s">
        <v>205</v>
      </c>
      <c r="C776">
        <v>2</v>
      </c>
      <c r="D776">
        <v>2285013</v>
      </c>
      <c r="E776" t="s">
        <v>180</v>
      </c>
      <c r="K776">
        <v>86</v>
      </c>
      <c r="L776">
        <v>19</v>
      </c>
      <c r="M776">
        <v>67</v>
      </c>
      <c r="N776">
        <f>COUNTIF($I$2:$I$1128,I776)</f>
        <v>0</v>
      </c>
      <c r="O776">
        <f>COUNTIF($D$2:$D$1128,D776)</f>
        <v>1</v>
      </c>
      <c r="P776" t="str">
        <f t="shared" si="24"/>
        <v>OK</v>
      </c>
      <c r="Q776">
        <f>COUNTIF($I$2:$I$1128,D776)</f>
        <v>0</v>
      </c>
      <c r="R776" t="str">
        <f>IF(I776="","",COUNTIF($D$2:$D$1128,I776))</f>
        <v/>
      </c>
      <c r="S776" t="str">
        <f t="shared" si="25"/>
        <v/>
      </c>
      <c r="T776" t="str">
        <f>IF(ISNUMBER(SEARCH("DOBLE GRADO",B776)),COUNTIF($I$2:$I$1128,D776),"")</f>
        <v/>
      </c>
    </row>
    <row r="777" spans="1:20">
      <c r="A777">
        <v>2285</v>
      </c>
      <c r="B777" t="s">
        <v>205</v>
      </c>
      <c r="C777">
        <v>2</v>
      </c>
      <c r="D777">
        <v>2285014</v>
      </c>
      <c r="E777" t="s">
        <v>65</v>
      </c>
      <c r="K777">
        <v>54</v>
      </c>
      <c r="L777">
        <v>13</v>
      </c>
      <c r="M777">
        <v>41</v>
      </c>
      <c r="N777">
        <f>COUNTIF($I$2:$I$1128,I777)</f>
        <v>0</v>
      </c>
      <c r="O777">
        <f>COUNTIF($D$2:$D$1128,D777)</f>
        <v>1</v>
      </c>
      <c r="P777" t="str">
        <f t="shared" si="24"/>
        <v>OK</v>
      </c>
      <c r="Q777">
        <f>COUNTIF($I$2:$I$1128,D777)</f>
        <v>0</v>
      </c>
      <c r="R777" t="str">
        <f>IF(I777="","",COUNTIF($D$2:$D$1128,I777))</f>
        <v/>
      </c>
      <c r="S777" t="str">
        <f t="shared" si="25"/>
        <v/>
      </c>
      <c r="T777" t="str">
        <f>IF(ISNUMBER(SEARCH("DOBLE GRADO",B777)),COUNTIF($I$2:$I$1128,D777),"")</f>
        <v/>
      </c>
    </row>
    <row r="778" spans="1:20">
      <c r="A778">
        <v>2285</v>
      </c>
      <c r="B778" t="s">
        <v>205</v>
      </c>
      <c r="C778">
        <v>2</v>
      </c>
      <c r="D778">
        <v>2285015</v>
      </c>
      <c r="E778" t="s">
        <v>210</v>
      </c>
      <c r="K778">
        <v>53</v>
      </c>
      <c r="L778">
        <v>13</v>
      </c>
      <c r="M778">
        <v>40</v>
      </c>
      <c r="N778">
        <f>COUNTIF($I$2:$I$1128,I778)</f>
        <v>0</v>
      </c>
      <c r="O778">
        <f>COUNTIF($D$2:$D$1128,D778)</f>
        <v>1</v>
      </c>
      <c r="P778" t="str">
        <f t="shared" si="24"/>
        <v>OK</v>
      </c>
      <c r="Q778">
        <f>COUNTIF($I$2:$I$1128,D778)</f>
        <v>0</v>
      </c>
      <c r="R778" t="str">
        <f>IF(I778="","",COUNTIF($D$2:$D$1128,I778))</f>
        <v/>
      </c>
      <c r="S778" t="str">
        <f t="shared" si="25"/>
        <v/>
      </c>
      <c r="T778" t="str">
        <f>IF(ISNUMBER(SEARCH("DOBLE GRADO",B778)),COUNTIF($I$2:$I$1128,D778),"")</f>
        <v/>
      </c>
    </row>
    <row r="779" spans="1:20">
      <c r="A779">
        <v>2285</v>
      </c>
      <c r="B779" t="s">
        <v>205</v>
      </c>
      <c r="C779">
        <v>2</v>
      </c>
      <c r="D779">
        <v>2285016</v>
      </c>
      <c r="E779" t="s">
        <v>62</v>
      </c>
      <c r="K779">
        <v>60</v>
      </c>
      <c r="L779">
        <v>15</v>
      </c>
      <c r="M779">
        <v>45</v>
      </c>
      <c r="N779">
        <f>COUNTIF($I$2:$I$1128,I779)</f>
        <v>0</v>
      </c>
      <c r="O779">
        <f>COUNTIF($D$2:$D$1128,D779)</f>
        <v>1</v>
      </c>
      <c r="P779" t="str">
        <f t="shared" si="24"/>
        <v>OK</v>
      </c>
      <c r="Q779">
        <f>COUNTIF($I$2:$I$1128,D779)</f>
        <v>0</v>
      </c>
      <c r="R779" t="str">
        <f>IF(I779="","",COUNTIF($D$2:$D$1128,I779))</f>
        <v/>
      </c>
      <c r="S779" t="str">
        <f t="shared" si="25"/>
        <v/>
      </c>
      <c r="T779" t="str">
        <f>IF(ISNUMBER(SEARCH("DOBLE GRADO",B779)),COUNTIF($I$2:$I$1128,D779),"")</f>
        <v/>
      </c>
    </row>
    <row r="780" spans="1:20">
      <c r="A780">
        <v>2285</v>
      </c>
      <c r="B780" t="s">
        <v>205</v>
      </c>
      <c r="C780">
        <v>2</v>
      </c>
      <c r="D780">
        <v>2285017</v>
      </c>
      <c r="E780" t="s">
        <v>211</v>
      </c>
      <c r="K780">
        <v>68</v>
      </c>
      <c r="L780">
        <v>15</v>
      </c>
      <c r="M780">
        <v>53</v>
      </c>
      <c r="N780">
        <f>COUNTIF($I$2:$I$1128,I780)</f>
        <v>0</v>
      </c>
      <c r="O780">
        <f>COUNTIF($D$2:$D$1128,D780)</f>
        <v>1</v>
      </c>
      <c r="P780" t="str">
        <f t="shared" si="24"/>
        <v>OK</v>
      </c>
      <c r="Q780">
        <f>COUNTIF($I$2:$I$1128,D780)</f>
        <v>0</v>
      </c>
      <c r="R780" t="str">
        <f>IF(I780="","",COUNTIF($D$2:$D$1128,I780))</f>
        <v/>
      </c>
      <c r="S780" t="str">
        <f t="shared" si="25"/>
        <v/>
      </c>
      <c r="T780" t="str">
        <f>IF(ISNUMBER(SEARCH("DOBLE GRADO",B780)),COUNTIF($I$2:$I$1128,D780),"")</f>
        <v/>
      </c>
    </row>
    <row r="781" spans="1:20">
      <c r="A781">
        <v>2285</v>
      </c>
      <c r="B781" t="s">
        <v>205</v>
      </c>
      <c r="C781">
        <v>2</v>
      </c>
      <c r="D781">
        <v>2285018</v>
      </c>
      <c r="E781" t="s">
        <v>54</v>
      </c>
      <c r="K781">
        <v>59</v>
      </c>
      <c r="L781">
        <v>15</v>
      </c>
      <c r="M781">
        <v>44</v>
      </c>
      <c r="N781">
        <f>COUNTIF($I$2:$I$1128,I781)</f>
        <v>0</v>
      </c>
      <c r="O781">
        <f>COUNTIF($D$2:$D$1128,D781)</f>
        <v>1</v>
      </c>
      <c r="P781" t="str">
        <f t="shared" si="24"/>
        <v>OK</v>
      </c>
      <c r="Q781">
        <f>COUNTIF($I$2:$I$1128,D781)</f>
        <v>0</v>
      </c>
      <c r="R781" t="str">
        <f>IF(I781="","",COUNTIF($D$2:$D$1128,I781))</f>
        <v/>
      </c>
      <c r="S781" t="str">
        <f t="shared" si="25"/>
        <v/>
      </c>
      <c r="T781" t="str">
        <f>IF(ISNUMBER(SEARCH("DOBLE GRADO",B781)),COUNTIF($I$2:$I$1128,D781),"")</f>
        <v/>
      </c>
    </row>
    <row r="782" spans="1:20">
      <c r="A782">
        <v>2285</v>
      </c>
      <c r="B782" t="s">
        <v>205</v>
      </c>
      <c r="C782">
        <v>2</v>
      </c>
      <c r="D782">
        <v>2285019</v>
      </c>
      <c r="E782" t="s">
        <v>212</v>
      </c>
      <c r="K782">
        <v>50</v>
      </c>
      <c r="L782">
        <v>12</v>
      </c>
      <c r="M782">
        <v>38</v>
      </c>
      <c r="N782">
        <f>COUNTIF($I$2:$I$1128,I782)</f>
        <v>0</v>
      </c>
      <c r="O782">
        <f>COUNTIF($D$2:$D$1128,D782)</f>
        <v>1</v>
      </c>
      <c r="P782" t="str">
        <f t="shared" si="24"/>
        <v>OK</v>
      </c>
      <c r="Q782">
        <f>COUNTIF($I$2:$I$1128,D782)</f>
        <v>0</v>
      </c>
      <c r="R782" t="str">
        <f>IF(I782="","",COUNTIF($D$2:$D$1128,I782))</f>
        <v/>
      </c>
      <c r="S782" t="str">
        <f t="shared" si="25"/>
        <v/>
      </c>
      <c r="T782" t="str">
        <f>IF(ISNUMBER(SEARCH("DOBLE GRADO",B782)),COUNTIF($I$2:$I$1128,D782),"")</f>
        <v/>
      </c>
    </row>
    <row r="783" spans="1:20">
      <c r="A783">
        <v>2285</v>
      </c>
      <c r="B783" t="s">
        <v>205</v>
      </c>
      <c r="C783">
        <v>2</v>
      </c>
      <c r="D783">
        <v>2285020</v>
      </c>
      <c r="E783" t="s">
        <v>26</v>
      </c>
      <c r="K783">
        <v>19</v>
      </c>
      <c r="L783">
        <v>5</v>
      </c>
      <c r="M783">
        <v>14</v>
      </c>
      <c r="N783">
        <f>COUNTIF($I$2:$I$1128,I783)</f>
        <v>0</v>
      </c>
      <c r="O783">
        <f>COUNTIF($D$2:$D$1128,D783)</f>
        <v>1</v>
      </c>
      <c r="P783" t="str">
        <f t="shared" si="24"/>
        <v>OK</v>
      </c>
      <c r="Q783">
        <f>COUNTIF($I$2:$I$1128,D783)</f>
        <v>0</v>
      </c>
      <c r="R783" t="str">
        <f>IF(I783="","",COUNTIF($D$2:$D$1128,I783))</f>
        <v/>
      </c>
      <c r="S783" t="str">
        <f t="shared" si="25"/>
        <v/>
      </c>
      <c r="T783" t="str">
        <f>IF(ISNUMBER(SEARCH("DOBLE GRADO",B783)),COUNTIF($I$2:$I$1128,D783),"")</f>
        <v/>
      </c>
    </row>
    <row r="784" spans="1:20">
      <c r="A784">
        <v>2285</v>
      </c>
      <c r="B784" t="s">
        <v>205</v>
      </c>
      <c r="C784">
        <v>3</v>
      </c>
      <c r="D784">
        <v>2285021</v>
      </c>
      <c r="E784" t="s">
        <v>63</v>
      </c>
      <c r="K784">
        <v>65</v>
      </c>
      <c r="L784">
        <v>12</v>
      </c>
      <c r="M784">
        <v>53</v>
      </c>
      <c r="N784">
        <f>COUNTIF($I$2:$I$1128,I784)</f>
        <v>0</v>
      </c>
      <c r="O784">
        <f>COUNTIF($D$2:$D$1128,D784)</f>
        <v>1</v>
      </c>
      <c r="P784" t="str">
        <f t="shared" si="24"/>
        <v>OK</v>
      </c>
      <c r="Q784">
        <f>COUNTIF($I$2:$I$1128,D784)</f>
        <v>0</v>
      </c>
      <c r="R784" t="str">
        <f>IF(I784="","",COUNTIF($D$2:$D$1128,I784))</f>
        <v/>
      </c>
      <c r="S784" t="str">
        <f t="shared" si="25"/>
        <v/>
      </c>
      <c r="T784" t="str">
        <f>IF(ISNUMBER(SEARCH("DOBLE GRADO",B784)),COUNTIF($I$2:$I$1128,D784),"")</f>
        <v/>
      </c>
    </row>
    <row r="785" spans="1:20">
      <c r="A785">
        <v>2285</v>
      </c>
      <c r="B785" t="s">
        <v>205</v>
      </c>
      <c r="C785">
        <v>3</v>
      </c>
      <c r="D785">
        <v>2285022</v>
      </c>
      <c r="E785" t="s">
        <v>32</v>
      </c>
      <c r="K785">
        <v>84</v>
      </c>
      <c r="L785">
        <v>11</v>
      </c>
      <c r="M785">
        <v>73</v>
      </c>
      <c r="N785">
        <f>COUNTIF($I$2:$I$1128,I785)</f>
        <v>0</v>
      </c>
      <c r="O785">
        <f>COUNTIF($D$2:$D$1128,D785)</f>
        <v>1</v>
      </c>
      <c r="P785" t="str">
        <f t="shared" si="24"/>
        <v>OK</v>
      </c>
      <c r="Q785">
        <f>COUNTIF($I$2:$I$1128,D785)</f>
        <v>0</v>
      </c>
      <c r="R785" t="str">
        <f>IF(I785="","",COUNTIF($D$2:$D$1128,I785))</f>
        <v/>
      </c>
      <c r="S785" t="str">
        <f t="shared" si="25"/>
        <v/>
      </c>
      <c r="T785" t="str">
        <f>IF(ISNUMBER(SEARCH("DOBLE GRADO",B785)),COUNTIF($I$2:$I$1128,D785),"")</f>
        <v/>
      </c>
    </row>
    <row r="786" spans="1:20">
      <c r="A786">
        <v>2285</v>
      </c>
      <c r="B786" t="s">
        <v>205</v>
      </c>
      <c r="C786">
        <v>3</v>
      </c>
      <c r="D786">
        <v>2285023</v>
      </c>
      <c r="E786" t="s">
        <v>96</v>
      </c>
      <c r="K786">
        <v>59</v>
      </c>
      <c r="L786">
        <v>9</v>
      </c>
      <c r="M786">
        <v>50</v>
      </c>
      <c r="N786">
        <f>COUNTIF($I$2:$I$1128,I786)</f>
        <v>0</v>
      </c>
      <c r="O786">
        <f>COUNTIF($D$2:$D$1128,D786)</f>
        <v>1</v>
      </c>
      <c r="P786" t="str">
        <f t="shared" si="24"/>
        <v>OK</v>
      </c>
      <c r="Q786">
        <f>COUNTIF($I$2:$I$1128,D786)</f>
        <v>0</v>
      </c>
      <c r="R786" t="str">
        <f>IF(I786="","",COUNTIF($D$2:$D$1128,I786))</f>
        <v/>
      </c>
      <c r="S786" t="str">
        <f t="shared" si="25"/>
        <v/>
      </c>
      <c r="T786" t="str">
        <f>IF(ISNUMBER(SEARCH("DOBLE GRADO",B786)),COUNTIF($I$2:$I$1128,D786),"")</f>
        <v/>
      </c>
    </row>
    <row r="787" spans="1:20">
      <c r="A787">
        <v>2285</v>
      </c>
      <c r="B787" t="s">
        <v>205</v>
      </c>
      <c r="C787">
        <v>3</v>
      </c>
      <c r="D787">
        <v>2285024</v>
      </c>
      <c r="E787" t="s">
        <v>213</v>
      </c>
      <c r="K787">
        <v>61</v>
      </c>
      <c r="L787">
        <v>10</v>
      </c>
      <c r="M787">
        <v>51</v>
      </c>
      <c r="N787">
        <f>COUNTIF($I$2:$I$1128,I787)</f>
        <v>0</v>
      </c>
      <c r="O787">
        <f>COUNTIF($D$2:$D$1128,D787)</f>
        <v>1</v>
      </c>
      <c r="P787" t="str">
        <f t="shared" si="24"/>
        <v>OK</v>
      </c>
      <c r="Q787">
        <f>COUNTIF($I$2:$I$1128,D787)</f>
        <v>0</v>
      </c>
      <c r="R787" t="str">
        <f>IF(I787="","",COUNTIF($D$2:$D$1128,I787))</f>
        <v/>
      </c>
      <c r="S787" t="str">
        <f t="shared" si="25"/>
        <v/>
      </c>
      <c r="T787" t="str">
        <f>IF(ISNUMBER(SEARCH("DOBLE GRADO",B787)),COUNTIF($I$2:$I$1128,D787),"")</f>
        <v/>
      </c>
    </row>
    <row r="788" spans="1:20">
      <c r="A788">
        <v>2285</v>
      </c>
      <c r="B788" t="s">
        <v>205</v>
      </c>
      <c r="C788">
        <v>3</v>
      </c>
      <c r="D788">
        <v>2285025</v>
      </c>
      <c r="E788" t="s">
        <v>66</v>
      </c>
      <c r="K788">
        <v>61</v>
      </c>
      <c r="L788">
        <v>9</v>
      </c>
      <c r="M788">
        <v>52</v>
      </c>
      <c r="N788">
        <f>COUNTIF($I$2:$I$1128,I788)</f>
        <v>0</v>
      </c>
      <c r="O788">
        <f>COUNTIF($D$2:$D$1128,D788)</f>
        <v>1</v>
      </c>
      <c r="P788" t="str">
        <f t="shared" si="24"/>
        <v>OK</v>
      </c>
      <c r="Q788">
        <f>COUNTIF($I$2:$I$1128,D788)</f>
        <v>0</v>
      </c>
      <c r="R788" t="str">
        <f>IF(I788="","",COUNTIF($D$2:$D$1128,I788))</f>
        <v/>
      </c>
      <c r="S788" t="str">
        <f t="shared" si="25"/>
        <v/>
      </c>
      <c r="T788" t="str">
        <f>IF(ISNUMBER(SEARCH("DOBLE GRADO",B788)),COUNTIF($I$2:$I$1128,D788),"")</f>
        <v/>
      </c>
    </row>
    <row r="789" spans="1:20">
      <c r="A789">
        <v>2285</v>
      </c>
      <c r="B789" t="s">
        <v>205</v>
      </c>
      <c r="C789">
        <v>3</v>
      </c>
      <c r="D789">
        <v>2285026</v>
      </c>
      <c r="E789" t="s">
        <v>101</v>
      </c>
      <c r="K789">
        <v>82</v>
      </c>
      <c r="L789">
        <v>13</v>
      </c>
      <c r="M789">
        <v>69</v>
      </c>
      <c r="N789">
        <f>COUNTIF($I$2:$I$1128,I789)</f>
        <v>0</v>
      </c>
      <c r="O789">
        <f>COUNTIF($D$2:$D$1128,D789)</f>
        <v>1</v>
      </c>
      <c r="P789" t="str">
        <f t="shared" si="24"/>
        <v>OK</v>
      </c>
      <c r="Q789">
        <f>COUNTIF($I$2:$I$1128,D789)</f>
        <v>0</v>
      </c>
      <c r="R789" t="str">
        <f>IF(I789="","",COUNTIF($D$2:$D$1128,I789))</f>
        <v/>
      </c>
      <c r="S789" t="str">
        <f t="shared" si="25"/>
        <v/>
      </c>
      <c r="T789" t="str">
        <f>IF(ISNUMBER(SEARCH("DOBLE GRADO",B789)),COUNTIF($I$2:$I$1128,D789),"")</f>
        <v/>
      </c>
    </row>
    <row r="790" spans="1:20">
      <c r="A790">
        <v>2285</v>
      </c>
      <c r="B790" t="s">
        <v>205</v>
      </c>
      <c r="C790">
        <v>3</v>
      </c>
      <c r="D790">
        <v>2285027</v>
      </c>
      <c r="E790" t="s">
        <v>214</v>
      </c>
      <c r="K790">
        <v>63</v>
      </c>
      <c r="L790">
        <v>11</v>
      </c>
      <c r="M790">
        <v>52</v>
      </c>
      <c r="N790">
        <f>COUNTIF($I$2:$I$1128,I790)</f>
        <v>0</v>
      </c>
      <c r="O790">
        <f>COUNTIF($D$2:$D$1128,D790)</f>
        <v>1</v>
      </c>
      <c r="P790" t="str">
        <f t="shared" si="24"/>
        <v>OK</v>
      </c>
      <c r="Q790">
        <f>COUNTIF($I$2:$I$1128,D790)</f>
        <v>0</v>
      </c>
      <c r="R790" t="str">
        <f>IF(I790="","",COUNTIF($D$2:$D$1128,I790))</f>
        <v/>
      </c>
      <c r="S790" t="str">
        <f t="shared" si="25"/>
        <v/>
      </c>
      <c r="T790" t="str">
        <f>IF(ISNUMBER(SEARCH("DOBLE GRADO",B790)),COUNTIF($I$2:$I$1128,D790),"")</f>
        <v/>
      </c>
    </row>
    <row r="791" spans="1:20">
      <c r="A791">
        <v>2285</v>
      </c>
      <c r="B791" t="s">
        <v>205</v>
      </c>
      <c r="C791">
        <v>3</v>
      </c>
      <c r="D791">
        <v>2285028</v>
      </c>
      <c r="E791" t="s">
        <v>215</v>
      </c>
      <c r="K791">
        <v>64</v>
      </c>
      <c r="L791">
        <v>11</v>
      </c>
      <c r="M791">
        <v>53</v>
      </c>
      <c r="N791">
        <f>COUNTIF($I$2:$I$1128,I791)</f>
        <v>0</v>
      </c>
      <c r="O791">
        <f>COUNTIF($D$2:$D$1128,D791)</f>
        <v>1</v>
      </c>
      <c r="P791" t="str">
        <f t="shared" si="24"/>
        <v>OK</v>
      </c>
      <c r="Q791">
        <f>COUNTIF($I$2:$I$1128,D791)</f>
        <v>0</v>
      </c>
      <c r="R791" t="str">
        <f>IF(I791="","",COUNTIF($D$2:$D$1128,I791))</f>
        <v/>
      </c>
      <c r="S791" t="str">
        <f t="shared" si="25"/>
        <v/>
      </c>
      <c r="T791" t="str">
        <f>IF(ISNUMBER(SEARCH("DOBLE GRADO",B791)),COUNTIF($I$2:$I$1128,D791),"")</f>
        <v/>
      </c>
    </row>
    <row r="792" spans="1:20">
      <c r="A792">
        <v>2285</v>
      </c>
      <c r="B792" t="s">
        <v>205</v>
      </c>
      <c r="C792">
        <v>3</v>
      </c>
      <c r="D792">
        <v>2285029</v>
      </c>
      <c r="E792" t="s">
        <v>216</v>
      </c>
      <c r="K792">
        <v>61</v>
      </c>
      <c r="L792">
        <v>11</v>
      </c>
      <c r="M792">
        <v>50</v>
      </c>
      <c r="N792">
        <f>COUNTIF($I$2:$I$1128,I792)</f>
        <v>0</v>
      </c>
      <c r="O792">
        <f>COUNTIF($D$2:$D$1128,D792)</f>
        <v>1</v>
      </c>
      <c r="P792" t="str">
        <f t="shared" si="24"/>
        <v>OK</v>
      </c>
      <c r="Q792">
        <f>COUNTIF($I$2:$I$1128,D792)</f>
        <v>0</v>
      </c>
      <c r="R792" t="str">
        <f>IF(I792="","",COUNTIF($D$2:$D$1128,I792))</f>
        <v/>
      </c>
      <c r="S792" t="str">
        <f t="shared" si="25"/>
        <v/>
      </c>
      <c r="T792" t="str">
        <f>IF(ISNUMBER(SEARCH("DOBLE GRADO",B792)),COUNTIF($I$2:$I$1128,D792),"")</f>
        <v/>
      </c>
    </row>
    <row r="793" spans="1:20">
      <c r="A793">
        <v>2285</v>
      </c>
      <c r="B793" t="s">
        <v>205</v>
      </c>
      <c r="C793">
        <v>3</v>
      </c>
      <c r="D793">
        <v>2285030</v>
      </c>
      <c r="E793" t="s">
        <v>105</v>
      </c>
      <c r="K793">
        <v>56</v>
      </c>
      <c r="L793">
        <v>10</v>
      </c>
      <c r="M793">
        <v>46</v>
      </c>
      <c r="N793">
        <f>COUNTIF($I$2:$I$1128,I793)</f>
        <v>0</v>
      </c>
      <c r="O793">
        <f>COUNTIF($D$2:$D$1128,D793)</f>
        <v>1</v>
      </c>
      <c r="P793" t="str">
        <f t="shared" si="24"/>
        <v>OK</v>
      </c>
      <c r="Q793">
        <f>COUNTIF($I$2:$I$1128,D793)</f>
        <v>0</v>
      </c>
      <c r="R793" t="str">
        <f>IF(I793="","",COUNTIF($D$2:$D$1128,I793))</f>
        <v/>
      </c>
      <c r="S793" t="str">
        <f t="shared" si="25"/>
        <v/>
      </c>
      <c r="T793" t="str">
        <f>IF(ISNUMBER(SEARCH("DOBLE GRADO",B793)),COUNTIF($I$2:$I$1128,D793),"")</f>
        <v/>
      </c>
    </row>
    <row r="794" spans="1:20">
      <c r="A794">
        <v>2285</v>
      </c>
      <c r="B794" t="s">
        <v>205</v>
      </c>
      <c r="C794">
        <v>3</v>
      </c>
      <c r="D794">
        <v>2285031</v>
      </c>
      <c r="E794" t="s">
        <v>217</v>
      </c>
      <c r="K794">
        <v>59</v>
      </c>
      <c r="L794">
        <v>9</v>
      </c>
      <c r="M794">
        <v>50</v>
      </c>
      <c r="N794">
        <f>COUNTIF($I$2:$I$1128,I794)</f>
        <v>0</v>
      </c>
      <c r="O794">
        <f>COUNTIF($D$2:$D$1128,D794)</f>
        <v>1</v>
      </c>
      <c r="P794" t="str">
        <f t="shared" si="24"/>
        <v>OK</v>
      </c>
      <c r="Q794">
        <f>COUNTIF($I$2:$I$1128,D794)</f>
        <v>0</v>
      </c>
      <c r="R794" t="str">
        <f>IF(I794="","",COUNTIF($D$2:$D$1128,I794))</f>
        <v/>
      </c>
      <c r="S794" t="str">
        <f t="shared" si="25"/>
        <v/>
      </c>
      <c r="T794" t="str">
        <f>IF(ISNUMBER(SEARCH("DOBLE GRADO",B794)),COUNTIF($I$2:$I$1128,D794),"")</f>
        <v/>
      </c>
    </row>
    <row r="795" spans="1:20">
      <c r="A795">
        <v>2285</v>
      </c>
      <c r="B795" t="s">
        <v>205</v>
      </c>
      <c r="C795">
        <v>4</v>
      </c>
      <c r="D795">
        <v>2285032</v>
      </c>
      <c r="E795" t="s">
        <v>218</v>
      </c>
      <c r="K795">
        <v>52</v>
      </c>
      <c r="L795">
        <v>9</v>
      </c>
      <c r="M795">
        <v>43</v>
      </c>
      <c r="N795">
        <f>COUNTIF($I$2:$I$1128,I795)</f>
        <v>0</v>
      </c>
      <c r="O795">
        <f>COUNTIF($D$2:$D$1128,D795)</f>
        <v>1</v>
      </c>
      <c r="P795" t="str">
        <f t="shared" si="24"/>
        <v>OK</v>
      </c>
      <c r="Q795">
        <f>COUNTIF($I$2:$I$1128,D795)</f>
        <v>0</v>
      </c>
      <c r="R795" t="str">
        <f>IF(I795="","",COUNTIF($D$2:$D$1128,I795))</f>
        <v/>
      </c>
      <c r="S795" t="str">
        <f t="shared" si="25"/>
        <v/>
      </c>
      <c r="T795" t="str">
        <f>IF(ISNUMBER(SEARCH("DOBLE GRADO",B795)),COUNTIF($I$2:$I$1128,D795),"")</f>
        <v/>
      </c>
    </row>
    <row r="796" spans="1:20">
      <c r="A796">
        <v>2285</v>
      </c>
      <c r="B796" t="s">
        <v>205</v>
      </c>
      <c r="C796">
        <v>4</v>
      </c>
      <c r="D796">
        <v>2285033</v>
      </c>
      <c r="E796" t="s">
        <v>219</v>
      </c>
      <c r="K796">
        <v>55</v>
      </c>
      <c r="L796">
        <v>8</v>
      </c>
      <c r="M796">
        <v>47</v>
      </c>
      <c r="N796">
        <f>COUNTIF($I$2:$I$1128,I796)</f>
        <v>0</v>
      </c>
      <c r="O796">
        <f>COUNTIF($D$2:$D$1128,D796)</f>
        <v>1</v>
      </c>
      <c r="P796" t="str">
        <f t="shared" si="24"/>
        <v>OK</v>
      </c>
      <c r="Q796">
        <f>COUNTIF($I$2:$I$1128,D796)</f>
        <v>0</v>
      </c>
      <c r="R796" t="str">
        <f>IF(I796="","",COUNTIF($D$2:$D$1128,I796))</f>
        <v/>
      </c>
      <c r="S796" t="str">
        <f t="shared" si="25"/>
        <v/>
      </c>
      <c r="T796" t="str">
        <f>IF(ISNUMBER(SEARCH("DOBLE GRADO",B796)),COUNTIF($I$2:$I$1128,D796),"")</f>
        <v/>
      </c>
    </row>
    <row r="797" spans="1:20">
      <c r="A797">
        <v>2285</v>
      </c>
      <c r="B797" t="s">
        <v>205</v>
      </c>
      <c r="C797">
        <v>4</v>
      </c>
      <c r="D797">
        <v>2285034</v>
      </c>
      <c r="E797" t="s">
        <v>220</v>
      </c>
      <c r="K797">
        <v>52</v>
      </c>
      <c r="L797">
        <v>8</v>
      </c>
      <c r="M797">
        <v>44</v>
      </c>
      <c r="N797">
        <f>COUNTIF($I$2:$I$1128,I797)</f>
        <v>0</v>
      </c>
      <c r="O797">
        <f>COUNTIF($D$2:$D$1128,D797)</f>
        <v>1</v>
      </c>
      <c r="P797" t="str">
        <f t="shared" si="24"/>
        <v>OK</v>
      </c>
      <c r="Q797">
        <f>COUNTIF($I$2:$I$1128,D797)</f>
        <v>0</v>
      </c>
      <c r="R797" t="str">
        <f>IF(I797="","",COUNTIF($D$2:$D$1128,I797))</f>
        <v/>
      </c>
      <c r="S797" t="str">
        <f t="shared" si="25"/>
        <v/>
      </c>
      <c r="T797" t="str">
        <f>IF(ISNUMBER(SEARCH("DOBLE GRADO",B797)),COUNTIF($I$2:$I$1128,D797),"")</f>
        <v/>
      </c>
    </row>
    <row r="798" spans="1:20">
      <c r="A798">
        <v>2285</v>
      </c>
      <c r="B798" t="s">
        <v>205</v>
      </c>
      <c r="C798">
        <v>4</v>
      </c>
      <c r="D798">
        <v>2285035</v>
      </c>
      <c r="E798" t="s">
        <v>43</v>
      </c>
      <c r="K798">
        <v>46</v>
      </c>
      <c r="L798">
        <v>6</v>
      </c>
      <c r="M798">
        <v>40</v>
      </c>
      <c r="N798">
        <f>COUNTIF($I$2:$I$1128,I798)</f>
        <v>0</v>
      </c>
      <c r="O798">
        <f>COUNTIF($D$2:$D$1128,D798)</f>
        <v>1</v>
      </c>
      <c r="P798" t="str">
        <f t="shared" si="24"/>
        <v>OK</v>
      </c>
      <c r="Q798">
        <f>COUNTIF($I$2:$I$1128,D798)</f>
        <v>0</v>
      </c>
      <c r="R798" t="str">
        <f>IF(I798="","",COUNTIF($D$2:$D$1128,I798))</f>
        <v/>
      </c>
      <c r="S798" t="str">
        <f t="shared" si="25"/>
        <v/>
      </c>
      <c r="T798" t="str">
        <f>IF(ISNUMBER(SEARCH("DOBLE GRADO",B798)),COUNTIF($I$2:$I$1128,D798),"")</f>
        <v/>
      </c>
    </row>
    <row r="799" spans="1:20">
      <c r="A799">
        <v>2285</v>
      </c>
      <c r="B799" t="s">
        <v>205</v>
      </c>
      <c r="C799">
        <v>4</v>
      </c>
      <c r="D799">
        <v>2285036</v>
      </c>
      <c r="E799" t="s">
        <v>221</v>
      </c>
      <c r="K799">
        <v>50</v>
      </c>
      <c r="L799">
        <v>6</v>
      </c>
      <c r="M799">
        <v>44</v>
      </c>
      <c r="N799">
        <f>COUNTIF($I$2:$I$1128,I799)</f>
        <v>0</v>
      </c>
      <c r="O799">
        <f>COUNTIF($D$2:$D$1128,D799)</f>
        <v>1</v>
      </c>
      <c r="P799" t="str">
        <f t="shared" si="24"/>
        <v>OK</v>
      </c>
      <c r="Q799">
        <f>COUNTIF($I$2:$I$1128,D799)</f>
        <v>0</v>
      </c>
      <c r="R799" t="str">
        <f>IF(I799="","",COUNTIF($D$2:$D$1128,I799))</f>
        <v/>
      </c>
      <c r="S799" t="str">
        <f t="shared" si="25"/>
        <v/>
      </c>
      <c r="T799" t="str">
        <f>IF(ISNUMBER(SEARCH("DOBLE GRADO",B799)),COUNTIF($I$2:$I$1128,D799),"")</f>
        <v/>
      </c>
    </row>
    <row r="800" spans="1:20">
      <c r="A800">
        <v>2285</v>
      </c>
      <c r="B800" t="s">
        <v>205</v>
      </c>
      <c r="C800">
        <v>4</v>
      </c>
      <c r="D800">
        <v>2285037</v>
      </c>
      <c r="E800" t="s">
        <v>222</v>
      </c>
      <c r="K800">
        <v>54</v>
      </c>
      <c r="L800">
        <v>10</v>
      </c>
      <c r="M800">
        <v>44</v>
      </c>
      <c r="N800">
        <f>COUNTIF($I$2:$I$1128,I800)</f>
        <v>0</v>
      </c>
      <c r="O800">
        <f>COUNTIF($D$2:$D$1128,D800)</f>
        <v>1</v>
      </c>
      <c r="P800" t="str">
        <f t="shared" si="24"/>
        <v>OK</v>
      </c>
      <c r="Q800">
        <f>COUNTIF($I$2:$I$1128,D800)</f>
        <v>0</v>
      </c>
      <c r="R800" t="str">
        <f>IF(I800="","",COUNTIF($D$2:$D$1128,I800))</f>
        <v/>
      </c>
      <c r="S800" t="str">
        <f t="shared" si="25"/>
        <v/>
      </c>
      <c r="T800" t="str">
        <f>IF(ISNUMBER(SEARCH("DOBLE GRADO",B800)),COUNTIF($I$2:$I$1128,D800),"")</f>
        <v/>
      </c>
    </row>
    <row r="801" spans="1:20">
      <c r="A801">
        <v>2285</v>
      </c>
      <c r="B801" t="s">
        <v>205</v>
      </c>
      <c r="C801">
        <v>4</v>
      </c>
      <c r="D801">
        <v>2285038</v>
      </c>
      <c r="E801" t="s">
        <v>223</v>
      </c>
      <c r="K801">
        <v>52</v>
      </c>
      <c r="L801">
        <v>7</v>
      </c>
      <c r="M801">
        <v>45</v>
      </c>
      <c r="N801">
        <f>COUNTIF($I$2:$I$1128,I801)</f>
        <v>0</v>
      </c>
      <c r="O801">
        <f>COUNTIF($D$2:$D$1128,D801)</f>
        <v>1</v>
      </c>
      <c r="P801" t="str">
        <f t="shared" si="24"/>
        <v>OK</v>
      </c>
      <c r="Q801">
        <f>COUNTIF($I$2:$I$1128,D801)</f>
        <v>0</v>
      </c>
      <c r="R801" t="str">
        <f>IF(I801="","",COUNTIF($D$2:$D$1128,I801))</f>
        <v/>
      </c>
      <c r="S801" t="str">
        <f t="shared" si="25"/>
        <v/>
      </c>
      <c r="T801" t="str">
        <f>IF(ISNUMBER(SEARCH("DOBLE GRADO",B801)),COUNTIF($I$2:$I$1128,D801),"")</f>
        <v/>
      </c>
    </row>
    <row r="802" spans="1:20">
      <c r="A802">
        <v>2285</v>
      </c>
      <c r="B802" t="s">
        <v>205</v>
      </c>
      <c r="C802">
        <v>4</v>
      </c>
      <c r="D802">
        <v>2285039</v>
      </c>
      <c r="E802" t="s">
        <v>45</v>
      </c>
      <c r="K802">
        <v>46</v>
      </c>
      <c r="L802">
        <v>7</v>
      </c>
      <c r="M802">
        <v>39</v>
      </c>
      <c r="N802">
        <f>COUNTIF($I$2:$I$1128,I802)</f>
        <v>0</v>
      </c>
      <c r="O802">
        <f>COUNTIF($D$2:$D$1128,D802)</f>
        <v>1</v>
      </c>
      <c r="P802" t="str">
        <f t="shared" si="24"/>
        <v>OK</v>
      </c>
      <c r="Q802">
        <f>COUNTIF($I$2:$I$1128,D802)</f>
        <v>0</v>
      </c>
      <c r="R802" t="str">
        <f>IF(I802="","",COUNTIF($D$2:$D$1128,I802))</f>
        <v/>
      </c>
      <c r="S802" t="str">
        <f t="shared" si="25"/>
        <v/>
      </c>
      <c r="T802" t="str">
        <f>IF(ISNUMBER(SEARCH("DOBLE GRADO",B802)),COUNTIF($I$2:$I$1128,D802),"")</f>
        <v/>
      </c>
    </row>
    <row r="803" spans="1:20">
      <c r="A803">
        <v>2285</v>
      </c>
      <c r="B803" t="s">
        <v>205</v>
      </c>
      <c r="C803">
        <v>4</v>
      </c>
      <c r="D803">
        <v>2285040</v>
      </c>
      <c r="E803" t="s">
        <v>44</v>
      </c>
      <c r="K803">
        <v>74</v>
      </c>
      <c r="L803">
        <v>13</v>
      </c>
      <c r="M803">
        <v>61</v>
      </c>
      <c r="N803">
        <f>COUNTIF($I$2:$I$1128,I803)</f>
        <v>0</v>
      </c>
      <c r="O803">
        <f>COUNTIF($D$2:$D$1128,D803)</f>
        <v>1</v>
      </c>
      <c r="P803" t="str">
        <f t="shared" si="24"/>
        <v>OK</v>
      </c>
      <c r="Q803">
        <f>COUNTIF($I$2:$I$1128,D803)</f>
        <v>0</v>
      </c>
      <c r="R803" t="str">
        <f>IF(I803="","",COUNTIF($D$2:$D$1128,I803))</f>
        <v/>
      </c>
      <c r="S803" t="str">
        <f t="shared" si="25"/>
        <v/>
      </c>
      <c r="T803" t="str">
        <f>IF(ISNUMBER(SEARCH("DOBLE GRADO",B803)),COUNTIF($I$2:$I$1128,D803),"")</f>
        <v/>
      </c>
    </row>
    <row r="804" spans="1:20">
      <c r="A804">
        <v>2315</v>
      </c>
      <c r="B804" t="s">
        <v>91</v>
      </c>
      <c r="C804">
        <v>1</v>
      </c>
      <c r="D804">
        <v>2315001</v>
      </c>
      <c r="E804" t="s">
        <v>90</v>
      </c>
      <c r="K804">
        <v>10</v>
      </c>
      <c r="L804">
        <v>1</v>
      </c>
      <c r="M804">
        <v>9</v>
      </c>
      <c r="N804">
        <f>COUNTIF($I$2:$I$1128,I804)</f>
        <v>0</v>
      </c>
      <c r="O804">
        <f>COUNTIF($D$2:$D$1128,D804)</f>
        <v>1</v>
      </c>
      <c r="P804" t="str">
        <f t="shared" si="24"/>
        <v>OK</v>
      </c>
      <c r="Q804">
        <f>COUNTIF($I$2:$I$1128,D804)</f>
        <v>1</v>
      </c>
      <c r="R804" t="str">
        <f>IF(I804="","",COUNTIF($D$2:$D$1128,I804))</f>
        <v/>
      </c>
      <c r="S804" t="str">
        <f t="shared" si="25"/>
        <v/>
      </c>
      <c r="T804">
        <f>IF(ISNUMBER(SEARCH("DOBLE GRADO",B804)),COUNTIF($I$2:$I$1128,D804),"")</f>
        <v>1</v>
      </c>
    </row>
    <row r="805" spans="1:20">
      <c r="A805">
        <v>2315</v>
      </c>
      <c r="B805" t="s">
        <v>91</v>
      </c>
      <c r="C805">
        <v>1</v>
      </c>
      <c r="D805">
        <v>2315002</v>
      </c>
      <c r="E805" t="s">
        <v>53</v>
      </c>
      <c r="K805">
        <v>9</v>
      </c>
      <c r="L805">
        <v>1</v>
      </c>
      <c r="M805">
        <v>8</v>
      </c>
      <c r="N805">
        <f>COUNTIF($I$2:$I$1128,I805)</f>
        <v>0</v>
      </c>
      <c r="O805">
        <f>COUNTIF($D$2:$D$1128,D805)</f>
        <v>1</v>
      </c>
      <c r="P805" t="str">
        <f t="shared" si="24"/>
        <v>OK</v>
      </c>
      <c r="Q805">
        <f>COUNTIF($I$2:$I$1128,D805)</f>
        <v>1</v>
      </c>
      <c r="R805" t="str">
        <f>IF(I805="","",COUNTIF($D$2:$D$1128,I805))</f>
        <v/>
      </c>
      <c r="S805" t="str">
        <f t="shared" si="25"/>
        <v/>
      </c>
      <c r="T805">
        <f>IF(ISNUMBER(SEARCH("DOBLE GRADO",B805)),COUNTIF($I$2:$I$1128,D805),"")</f>
        <v>1</v>
      </c>
    </row>
    <row r="806" spans="1:20">
      <c r="A806">
        <v>2315</v>
      </c>
      <c r="B806" t="s">
        <v>91</v>
      </c>
      <c r="C806">
        <v>1</v>
      </c>
      <c r="D806">
        <v>2315003</v>
      </c>
      <c r="E806" t="s">
        <v>87</v>
      </c>
      <c r="K806">
        <v>8</v>
      </c>
      <c r="L806">
        <v>1</v>
      </c>
      <c r="M806">
        <v>7</v>
      </c>
      <c r="N806">
        <f>COUNTIF($I$2:$I$1128,I806)</f>
        <v>0</v>
      </c>
      <c r="O806">
        <f>COUNTIF($D$2:$D$1128,D806)</f>
        <v>1</v>
      </c>
      <c r="P806" t="str">
        <f t="shared" ref="P806:P869" si="26">IF(I806=D806,1,"OK")</f>
        <v>OK</v>
      </c>
      <c r="Q806">
        <f>COUNTIF($I$2:$I$1128,D806)</f>
        <v>1</v>
      </c>
      <c r="R806" t="str">
        <f>IF(I806="","",COUNTIF($D$2:$D$1128,I806))</f>
        <v/>
      </c>
      <c r="S806" t="str">
        <f t="shared" ref="S806:S869" si="27">IF(G806="","",IF(ISNUMBER(SEARCH("DOBLE GRADO",G806)),"","1"))</f>
        <v/>
      </c>
      <c r="T806">
        <f>IF(ISNUMBER(SEARCH("DOBLE GRADO",B806)),COUNTIF($I$2:$I$1128,D806),"")</f>
        <v>1</v>
      </c>
    </row>
    <row r="807" spans="1:20">
      <c r="A807">
        <v>2315</v>
      </c>
      <c r="B807" t="s">
        <v>91</v>
      </c>
      <c r="C807">
        <v>1</v>
      </c>
      <c r="D807">
        <v>2315004</v>
      </c>
      <c r="E807" t="s">
        <v>224</v>
      </c>
      <c r="K807">
        <v>9</v>
      </c>
      <c r="L807">
        <v>1</v>
      </c>
      <c r="M807">
        <v>8</v>
      </c>
      <c r="N807">
        <f>COUNTIF($I$2:$I$1128,I807)</f>
        <v>0</v>
      </c>
      <c r="O807">
        <f>COUNTIF($D$2:$D$1128,D807)</f>
        <v>1</v>
      </c>
      <c r="P807" t="str">
        <f t="shared" si="26"/>
        <v>OK</v>
      </c>
      <c r="Q807">
        <f>COUNTIF($I$2:$I$1128,D807)</f>
        <v>1</v>
      </c>
      <c r="R807" t="str">
        <f>IF(I807="","",COUNTIF($D$2:$D$1128,I807))</f>
        <v/>
      </c>
      <c r="S807" t="str">
        <f t="shared" si="27"/>
        <v/>
      </c>
      <c r="T807">
        <f>IF(ISNUMBER(SEARCH("DOBLE GRADO",B807)),COUNTIF($I$2:$I$1128,D807),"")</f>
        <v>1</v>
      </c>
    </row>
    <row r="808" spans="1:20">
      <c r="A808">
        <v>2315</v>
      </c>
      <c r="B808" t="s">
        <v>91</v>
      </c>
      <c r="C808">
        <v>1</v>
      </c>
      <c r="D808">
        <v>2315005</v>
      </c>
      <c r="E808" t="s">
        <v>225</v>
      </c>
      <c r="K808">
        <v>8</v>
      </c>
      <c r="L808">
        <v>1</v>
      </c>
      <c r="M808">
        <v>7</v>
      </c>
      <c r="N808">
        <f>COUNTIF($I$2:$I$1128,I808)</f>
        <v>0</v>
      </c>
      <c r="O808">
        <f>COUNTIF($D$2:$D$1128,D808)</f>
        <v>1</v>
      </c>
      <c r="P808" t="str">
        <f t="shared" si="26"/>
        <v>OK</v>
      </c>
      <c r="Q808">
        <f>COUNTIF($I$2:$I$1128,D808)</f>
        <v>1</v>
      </c>
      <c r="R808" t="str">
        <f>IF(I808="","",COUNTIF($D$2:$D$1128,I808))</f>
        <v/>
      </c>
      <c r="S808" t="str">
        <f t="shared" si="27"/>
        <v/>
      </c>
      <c r="T808">
        <f>IF(ISNUMBER(SEARCH("DOBLE GRADO",B808)),COUNTIF($I$2:$I$1128,D808),"")</f>
        <v>1</v>
      </c>
    </row>
    <row r="809" spans="1:20">
      <c r="A809">
        <v>2315</v>
      </c>
      <c r="B809" t="s">
        <v>91</v>
      </c>
      <c r="C809">
        <v>1</v>
      </c>
      <c r="D809">
        <v>2315006</v>
      </c>
      <c r="E809" t="s">
        <v>170</v>
      </c>
      <c r="K809">
        <v>9</v>
      </c>
      <c r="L809">
        <v>1</v>
      </c>
      <c r="M809">
        <v>8</v>
      </c>
      <c r="N809">
        <f>COUNTIF($I$2:$I$1128,I809)</f>
        <v>0</v>
      </c>
      <c r="O809">
        <f>COUNTIF($D$2:$D$1128,D809)</f>
        <v>1</v>
      </c>
      <c r="P809" t="str">
        <f t="shared" si="26"/>
        <v>OK</v>
      </c>
      <c r="Q809">
        <f>COUNTIF($I$2:$I$1128,D809)</f>
        <v>1</v>
      </c>
      <c r="R809" t="str">
        <f>IF(I809="","",COUNTIF($D$2:$D$1128,I809))</f>
        <v/>
      </c>
      <c r="S809" t="str">
        <f t="shared" si="27"/>
        <v/>
      </c>
      <c r="T809">
        <f>IF(ISNUMBER(SEARCH("DOBLE GRADO",B809)),COUNTIF($I$2:$I$1128,D809),"")</f>
        <v>1</v>
      </c>
    </row>
    <row r="810" spans="1:20">
      <c r="A810">
        <v>2315</v>
      </c>
      <c r="B810" t="s">
        <v>91</v>
      </c>
      <c r="C810">
        <v>1</v>
      </c>
      <c r="D810">
        <v>2315007</v>
      </c>
      <c r="E810" t="s">
        <v>61</v>
      </c>
      <c r="K810">
        <v>8</v>
      </c>
      <c r="L810">
        <v>1</v>
      </c>
      <c r="M810">
        <v>7</v>
      </c>
      <c r="N810">
        <f>COUNTIF($I$2:$I$1128,I810)</f>
        <v>0</v>
      </c>
      <c r="O810">
        <f>COUNTIF($D$2:$D$1128,D810)</f>
        <v>1</v>
      </c>
      <c r="P810" t="str">
        <f t="shared" si="26"/>
        <v>OK</v>
      </c>
      <c r="Q810">
        <f>COUNTIF($I$2:$I$1128,D810)</f>
        <v>1</v>
      </c>
      <c r="R810" t="str">
        <f>IF(I810="","",COUNTIF($D$2:$D$1128,I810))</f>
        <v/>
      </c>
      <c r="S810" t="str">
        <f t="shared" si="27"/>
        <v/>
      </c>
      <c r="T810">
        <f>IF(ISNUMBER(SEARCH("DOBLE GRADO",B810)),COUNTIF($I$2:$I$1128,D810),"")</f>
        <v>1</v>
      </c>
    </row>
    <row r="811" spans="1:20">
      <c r="A811">
        <v>2315</v>
      </c>
      <c r="B811" t="s">
        <v>91</v>
      </c>
      <c r="C811">
        <v>1</v>
      </c>
      <c r="D811">
        <v>2315008</v>
      </c>
      <c r="E811" t="s">
        <v>55</v>
      </c>
      <c r="K811">
        <v>11</v>
      </c>
      <c r="L811">
        <v>1</v>
      </c>
      <c r="M811">
        <v>10</v>
      </c>
      <c r="N811">
        <f>COUNTIF($I$2:$I$1128,I811)</f>
        <v>0</v>
      </c>
      <c r="O811">
        <f>COUNTIF($D$2:$D$1128,D811)</f>
        <v>1</v>
      </c>
      <c r="P811" t="str">
        <f t="shared" si="26"/>
        <v>OK</v>
      </c>
      <c r="Q811">
        <f>COUNTIF($I$2:$I$1128,D811)</f>
        <v>1</v>
      </c>
      <c r="R811" t="str">
        <f>IF(I811="","",COUNTIF($D$2:$D$1128,I811))</f>
        <v/>
      </c>
      <c r="S811" t="str">
        <f t="shared" si="27"/>
        <v/>
      </c>
      <c r="T811">
        <f>IF(ISNUMBER(SEARCH("DOBLE GRADO",B811)),COUNTIF($I$2:$I$1128,D811),"")</f>
        <v>1</v>
      </c>
    </row>
    <row r="812" spans="1:20">
      <c r="A812">
        <v>2315</v>
      </c>
      <c r="B812" t="s">
        <v>91</v>
      </c>
      <c r="C812">
        <v>1</v>
      </c>
      <c r="D812">
        <v>2315009</v>
      </c>
      <c r="E812" t="s">
        <v>92</v>
      </c>
      <c r="K812">
        <v>8</v>
      </c>
      <c r="L812">
        <v>1</v>
      </c>
      <c r="M812">
        <v>7</v>
      </c>
      <c r="N812">
        <f>COUNTIF($I$2:$I$1128,I812)</f>
        <v>0</v>
      </c>
      <c r="O812">
        <f>COUNTIF($D$2:$D$1128,D812)</f>
        <v>1</v>
      </c>
      <c r="P812" t="str">
        <f t="shared" si="26"/>
        <v>OK</v>
      </c>
      <c r="Q812">
        <f>COUNTIF($I$2:$I$1128,D812)</f>
        <v>1</v>
      </c>
      <c r="R812" t="str">
        <f>IF(I812="","",COUNTIF($D$2:$D$1128,I812))</f>
        <v/>
      </c>
      <c r="S812" t="str">
        <f t="shared" si="27"/>
        <v/>
      </c>
      <c r="T812">
        <f>IF(ISNUMBER(SEARCH("DOBLE GRADO",B812)),COUNTIF($I$2:$I$1128,D812),"")</f>
        <v>1</v>
      </c>
    </row>
    <row r="813" spans="1:20">
      <c r="A813">
        <v>2315</v>
      </c>
      <c r="B813" t="s">
        <v>91</v>
      </c>
      <c r="C813">
        <v>1</v>
      </c>
      <c r="D813">
        <v>2315010</v>
      </c>
      <c r="E813" t="s">
        <v>25</v>
      </c>
      <c r="K813">
        <v>10</v>
      </c>
      <c r="L813">
        <v>1</v>
      </c>
      <c r="M813">
        <v>9</v>
      </c>
      <c r="N813">
        <f>COUNTIF($I$2:$I$1128,I813)</f>
        <v>0</v>
      </c>
      <c r="O813">
        <f>COUNTIF($D$2:$D$1128,D813)</f>
        <v>1</v>
      </c>
      <c r="P813" t="str">
        <f t="shared" si="26"/>
        <v>OK</v>
      </c>
      <c r="Q813">
        <f>COUNTIF($I$2:$I$1128,D813)</f>
        <v>1</v>
      </c>
      <c r="R813" t="str">
        <f>IF(I813="","",COUNTIF($D$2:$D$1128,I813))</f>
        <v/>
      </c>
      <c r="S813" t="str">
        <f t="shared" si="27"/>
        <v/>
      </c>
      <c r="T813">
        <f>IF(ISNUMBER(SEARCH("DOBLE GRADO",B813)),COUNTIF($I$2:$I$1128,D813),"")</f>
        <v>1</v>
      </c>
    </row>
    <row r="814" spans="1:20">
      <c r="A814">
        <v>2315</v>
      </c>
      <c r="B814" t="s">
        <v>91</v>
      </c>
      <c r="C814">
        <v>1</v>
      </c>
      <c r="D814">
        <v>2315011</v>
      </c>
      <c r="E814" t="s">
        <v>24</v>
      </c>
      <c r="K814">
        <v>10</v>
      </c>
      <c r="L814">
        <v>1</v>
      </c>
      <c r="M814">
        <v>9</v>
      </c>
      <c r="N814">
        <f>COUNTIF($I$2:$I$1128,I814)</f>
        <v>0</v>
      </c>
      <c r="O814">
        <f>COUNTIF($D$2:$D$1128,D814)</f>
        <v>1</v>
      </c>
      <c r="P814" t="str">
        <f t="shared" si="26"/>
        <v>OK</v>
      </c>
      <c r="Q814">
        <f>COUNTIF($I$2:$I$1128,D814)</f>
        <v>1</v>
      </c>
      <c r="R814" t="str">
        <f>IF(I814="","",COUNTIF($D$2:$D$1128,I814))</f>
        <v/>
      </c>
      <c r="S814" t="str">
        <f t="shared" si="27"/>
        <v/>
      </c>
      <c r="T814">
        <f>IF(ISNUMBER(SEARCH("DOBLE GRADO",B814)),COUNTIF($I$2:$I$1128,D814),"")</f>
        <v>1</v>
      </c>
    </row>
    <row r="815" spans="1:20">
      <c r="A815">
        <v>2315</v>
      </c>
      <c r="B815" t="s">
        <v>91</v>
      </c>
      <c r="C815">
        <v>2</v>
      </c>
      <c r="D815">
        <v>2315012</v>
      </c>
      <c r="E815" t="s">
        <v>62</v>
      </c>
      <c r="K815">
        <v>6</v>
      </c>
      <c r="L815">
        <v>1</v>
      </c>
      <c r="M815">
        <v>5</v>
      </c>
      <c r="N815">
        <f>COUNTIF($I$2:$I$1128,I815)</f>
        <v>0</v>
      </c>
      <c r="O815">
        <f>COUNTIF($D$2:$D$1128,D815)</f>
        <v>1</v>
      </c>
      <c r="P815" t="str">
        <f t="shared" si="26"/>
        <v>OK</v>
      </c>
      <c r="Q815">
        <f>COUNTIF($I$2:$I$1128,D815)</f>
        <v>1</v>
      </c>
      <c r="R815" t="str">
        <f>IF(I815="","",COUNTIF($D$2:$D$1128,I815))</f>
        <v/>
      </c>
      <c r="S815" t="str">
        <f t="shared" si="27"/>
        <v/>
      </c>
      <c r="T815">
        <f>IF(ISNUMBER(SEARCH("DOBLE GRADO",B815)),COUNTIF($I$2:$I$1128,D815),"")</f>
        <v>1</v>
      </c>
    </row>
    <row r="816" spans="1:20">
      <c r="A816">
        <v>2315</v>
      </c>
      <c r="B816" t="s">
        <v>91</v>
      </c>
      <c r="C816">
        <v>2</v>
      </c>
      <c r="D816">
        <v>2315013</v>
      </c>
      <c r="E816" t="s">
        <v>54</v>
      </c>
      <c r="K816">
        <v>6</v>
      </c>
      <c r="L816">
        <v>1</v>
      </c>
      <c r="M816">
        <v>5</v>
      </c>
      <c r="N816">
        <f>COUNTIF($I$2:$I$1128,I816)</f>
        <v>0</v>
      </c>
      <c r="O816">
        <f>COUNTIF($D$2:$D$1128,D816)</f>
        <v>1</v>
      </c>
      <c r="P816" t="str">
        <f t="shared" si="26"/>
        <v>OK</v>
      </c>
      <c r="Q816">
        <f>COUNTIF($I$2:$I$1128,D816)</f>
        <v>1</v>
      </c>
      <c r="R816" t="str">
        <f>IF(I816="","",COUNTIF($D$2:$D$1128,I816))</f>
        <v/>
      </c>
      <c r="S816" t="str">
        <f t="shared" si="27"/>
        <v/>
      </c>
      <c r="T816">
        <f>IF(ISNUMBER(SEARCH("DOBLE GRADO",B816)),COUNTIF($I$2:$I$1128,D816),"")</f>
        <v>1</v>
      </c>
    </row>
    <row r="817" spans="1:20">
      <c r="A817">
        <v>2315</v>
      </c>
      <c r="B817" t="s">
        <v>91</v>
      </c>
      <c r="C817">
        <v>2</v>
      </c>
      <c r="D817">
        <v>2315014</v>
      </c>
      <c r="E817" t="s">
        <v>59</v>
      </c>
      <c r="K817">
        <v>6</v>
      </c>
      <c r="L817">
        <v>1</v>
      </c>
      <c r="M817">
        <v>5</v>
      </c>
      <c r="N817">
        <f>COUNTIF($I$2:$I$1128,I817)</f>
        <v>0</v>
      </c>
      <c r="O817">
        <f>COUNTIF($D$2:$D$1128,D817)</f>
        <v>1</v>
      </c>
      <c r="P817" t="str">
        <f t="shared" si="26"/>
        <v>OK</v>
      </c>
      <c r="Q817">
        <f>COUNTIF($I$2:$I$1128,D817)</f>
        <v>1</v>
      </c>
      <c r="R817" t="str">
        <f>IF(I817="","",COUNTIF($D$2:$D$1128,I817))</f>
        <v/>
      </c>
      <c r="S817" t="str">
        <f t="shared" si="27"/>
        <v/>
      </c>
      <c r="T817">
        <f>IF(ISNUMBER(SEARCH("DOBLE GRADO",B817)),COUNTIF($I$2:$I$1128,D817),"")</f>
        <v>1</v>
      </c>
    </row>
    <row r="818" spans="1:20">
      <c r="A818">
        <v>2315</v>
      </c>
      <c r="B818" t="s">
        <v>91</v>
      </c>
      <c r="C818">
        <v>2</v>
      </c>
      <c r="D818">
        <v>2315015</v>
      </c>
      <c r="E818" t="s">
        <v>226</v>
      </c>
      <c r="K818">
        <v>6</v>
      </c>
      <c r="L818">
        <v>1</v>
      </c>
      <c r="M818">
        <v>5</v>
      </c>
      <c r="N818">
        <f>COUNTIF($I$2:$I$1128,I818)</f>
        <v>0</v>
      </c>
      <c r="O818">
        <f>COUNTIF($D$2:$D$1128,D818)</f>
        <v>1</v>
      </c>
      <c r="P818" t="str">
        <f t="shared" si="26"/>
        <v>OK</v>
      </c>
      <c r="Q818">
        <f>COUNTIF($I$2:$I$1128,D818)</f>
        <v>1</v>
      </c>
      <c r="R818" t="str">
        <f>IF(I818="","",COUNTIF($D$2:$D$1128,I818))</f>
        <v/>
      </c>
      <c r="S818" t="str">
        <f t="shared" si="27"/>
        <v/>
      </c>
      <c r="T818">
        <f>IF(ISNUMBER(SEARCH("DOBLE GRADO",B818)),COUNTIF($I$2:$I$1128,D818),"")</f>
        <v>1</v>
      </c>
    </row>
    <row r="819" spans="1:20">
      <c r="A819">
        <v>2315</v>
      </c>
      <c r="B819" t="s">
        <v>91</v>
      </c>
      <c r="C819">
        <v>2</v>
      </c>
      <c r="D819">
        <v>2315016</v>
      </c>
      <c r="E819" t="s">
        <v>27</v>
      </c>
      <c r="K819">
        <v>6</v>
      </c>
      <c r="L819">
        <v>1</v>
      </c>
      <c r="M819">
        <v>5</v>
      </c>
      <c r="N819">
        <f>COUNTIF($I$2:$I$1128,I819)</f>
        <v>0</v>
      </c>
      <c r="O819">
        <f>COUNTIF($D$2:$D$1128,D819)</f>
        <v>1</v>
      </c>
      <c r="P819" t="str">
        <f t="shared" si="26"/>
        <v>OK</v>
      </c>
      <c r="Q819">
        <f>COUNTIF($I$2:$I$1128,D819)</f>
        <v>1</v>
      </c>
      <c r="R819" t="str">
        <f>IF(I819="","",COUNTIF($D$2:$D$1128,I819))</f>
        <v/>
      </c>
      <c r="S819" t="str">
        <f t="shared" si="27"/>
        <v/>
      </c>
      <c r="T819">
        <f>IF(ISNUMBER(SEARCH("DOBLE GRADO",B819)),COUNTIF($I$2:$I$1128,D819),"")</f>
        <v>1</v>
      </c>
    </row>
    <row r="820" spans="1:20">
      <c r="A820">
        <v>2315</v>
      </c>
      <c r="B820" t="s">
        <v>91</v>
      </c>
      <c r="C820">
        <v>2</v>
      </c>
      <c r="D820">
        <v>2315017</v>
      </c>
      <c r="E820" t="s">
        <v>64</v>
      </c>
      <c r="K820">
        <v>6</v>
      </c>
      <c r="L820">
        <v>1</v>
      </c>
      <c r="M820">
        <v>5</v>
      </c>
      <c r="N820">
        <f>COUNTIF($I$2:$I$1128,I820)</f>
        <v>0</v>
      </c>
      <c r="O820">
        <f>COUNTIF($D$2:$D$1128,D820)</f>
        <v>1</v>
      </c>
      <c r="P820" t="str">
        <f t="shared" si="26"/>
        <v>OK</v>
      </c>
      <c r="Q820">
        <f>COUNTIF($I$2:$I$1128,D820)</f>
        <v>1</v>
      </c>
      <c r="R820" t="str">
        <f>IF(I820="","",COUNTIF($D$2:$D$1128,I820))</f>
        <v/>
      </c>
      <c r="S820" t="str">
        <f t="shared" si="27"/>
        <v/>
      </c>
      <c r="T820">
        <f>IF(ISNUMBER(SEARCH("DOBLE GRADO",B820)),COUNTIF($I$2:$I$1128,D820),"")</f>
        <v>1</v>
      </c>
    </row>
    <row r="821" spans="1:20">
      <c r="A821">
        <v>2315</v>
      </c>
      <c r="B821" t="s">
        <v>91</v>
      </c>
      <c r="C821">
        <v>2</v>
      </c>
      <c r="D821">
        <v>2315018</v>
      </c>
      <c r="E821" t="s">
        <v>95</v>
      </c>
      <c r="K821">
        <v>6</v>
      </c>
      <c r="L821">
        <v>1</v>
      </c>
      <c r="M821">
        <v>5</v>
      </c>
      <c r="N821">
        <f>COUNTIF($I$2:$I$1128,I821)</f>
        <v>0</v>
      </c>
      <c r="O821">
        <f>COUNTIF($D$2:$D$1128,D821)</f>
        <v>1</v>
      </c>
      <c r="P821" t="str">
        <f t="shared" si="26"/>
        <v>OK</v>
      </c>
      <c r="Q821">
        <f>COUNTIF($I$2:$I$1128,D821)</f>
        <v>1</v>
      </c>
      <c r="R821" t="str">
        <f>IF(I821="","",COUNTIF($D$2:$D$1128,I821))</f>
        <v/>
      </c>
      <c r="S821" t="str">
        <f t="shared" si="27"/>
        <v/>
      </c>
      <c r="T821">
        <f>IF(ISNUMBER(SEARCH("DOBLE GRADO",B821)),COUNTIF($I$2:$I$1128,D821),"")</f>
        <v>1</v>
      </c>
    </row>
    <row r="822" spans="1:20">
      <c r="A822">
        <v>2315</v>
      </c>
      <c r="B822" t="s">
        <v>91</v>
      </c>
      <c r="C822">
        <v>2</v>
      </c>
      <c r="D822">
        <v>2315019</v>
      </c>
      <c r="E822" t="s">
        <v>227</v>
      </c>
      <c r="K822">
        <v>6</v>
      </c>
      <c r="L822">
        <v>1</v>
      </c>
      <c r="M822">
        <v>5</v>
      </c>
      <c r="N822">
        <f>COUNTIF($I$2:$I$1128,I822)</f>
        <v>0</v>
      </c>
      <c r="O822">
        <f>COUNTIF($D$2:$D$1128,D822)</f>
        <v>1</v>
      </c>
      <c r="P822" t="str">
        <f t="shared" si="26"/>
        <v>OK</v>
      </c>
      <c r="Q822">
        <f>COUNTIF($I$2:$I$1128,D822)</f>
        <v>1</v>
      </c>
      <c r="R822" t="str">
        <f>IF(I822="","",COUNTIF($D$2:$D$1128,I822))</f>
        <v/>
      </c>
      <c r="S822" t="str">
        <f t="shared" si="27"/>
        <v/>
      </c>
      <c r="T822">
        <f>IF(ISNUMBER(SEARCH("DOBLE GRADO",B822)),COUNTIF($I$2:$I$1128,D822),"")</f>
        <v>1</v>
      </c>
    </row>
    <row r="823" spans="1:20">
      <c r="A823">
        <v>2315</v>
      </c>
      <c r="B823" t="s">
        <v>91</v>
      </c>
      <c r="C823">
        <v>2</v>
      </c>
      <c r="D823">
        <v>2315020</v>
      </c>
      <c r="E823" t="s">
        <v>228</v>
      </c>
      <c r="K823">
        <v>6</v>
      </c>
      <c r="L823">
        <v>1</v>
      </c>
      <c r="M823">
        <v>5</v>
      </c>
      <c r="N823">
        <f>COUNTIF($I$2:$I$1128,I823)</f>
        <v>0</v>
      </c>
      <c r="O823">
        <f>COUNTIF($D$2:$D$1128,D823)</f>
        <v>1</v>
      </c>
      <c r="P823" t="str">
        <f t="shared" si="26"/>
        <v>OK</v>
      </c>
      <c r="Q823">
        <f>COUNTIF($I$2:$I$1128,D823)</f>
        <v>1</v>
      </c>
      <c r="R823" t="str">
        <f>IF(I823="","",COUNTIF($D$2:$D$1128,I823))</f>
        <v/>
      </c>
      <c r="S823" t="str">
        <f t="shared" si="27"/>
        <v/>
      </c>
      <c r="T823">
        <f>IF(ISNUMBER(SEARCH("DOBLE GRADO",B823)),COUNTIF($I$2:$I$1128,D823),"")</f>
        <v>1</v>
      </c>
    </row>
    <row r="824" spans="1:20">
      <c r="A824">
        <v>2315</v>
      </c>
      <c r="B824" t="s">
        <v>91</v>
      </c>
      <c r="C824">
        <v>2</v>
      </c>
      <c r="D824">
        <v>2315021</v>
      </c>
      <c r="E824" t="s">
        <v>30</v>
      </c>
      <c r="K824">
        <v>6</v>
      </c>
      <c r="L824">
        <v>2</v>
      </c>
      <c r="M824">
        <v>4</v>
      </c>
      <c r="N824">
        <f>COUNTIF($I$2:$I$1128,I824)</f>
        <v>0</v>
      </c>
      <c r="O824">
        <f>COUNTIF($D$2:$D$1128,D824)</f>
        <v>1</v>
      </c>
      <c r="P824" t="str">
        <f t="shared" si="26"/>
        <v>OK</v>
      </c>
      <c r="Q824">
        <f>COUNTIF($I$2:$I$1128,D824)</f>
        <v>1</v>
      </c>
      <c r="R824" t="str">
        <f>IF(I824="","",COUNTIF($D$2:$D$1128,I824))</f>
        <v/>
      </c>
      <c r="S824" t="str">
        <f t="shared" si="27"/>
        <v/>
      </c>
      <c r="T824">
        <f>IF(ISNUMBER(SEARCH("DOBLE GRADO",B824)),COUNTIF($I$2:$I$1128,D824),"")</f>
        <v>1</v>
      </c>
    </row>
    <row r="825" spans="1:20">
      <c r="A825">
        <v>2315</v>
      </c>
      <c r="B825" t="s">
        <v>91</v>
      </c>
      <c r="C825">
        <v>2</v>
      </c>
      <c r="D825">
        <v>2315022</v>
      </c>
      <c r="E825" t="s">
        <v>28</v>
      </c>
      <c r="K825">
        <v>6</v>
      </c>
      <c r="L825">
        <v>1</v>
      </c>
      <c r="M825">
        <v>5</v>
      </c>
      <c r="N825">
        <f>COUNTIF($I$2:$I$1128,I825)</f>
        <v>0</v>
      </c>
      <c r="O825">
        <f>COUNTIF($D$2:$D$1128,D825)</f>
        <v>1</v>
      </c>
      <c r="P825" t="str">
        <f t="shared" si="26"/>
        <v>OK</v>
      </c>
      <c r="Q825">
        <f>COUNTIF($I$2:$I$1128,D825)</f>
        <v>1</v>
      </c>
      <c r="R825" t="str">
        <f>IF(I825="","",COUNTIF($D$2:$D$1128,I825))</f>
        <v/>
      </c>
      <c r="S825" t="str">
        <f t="shared" si="27"/>
        <v/>
      </c>
      <c r="T825">
        <f>IF(ISNUMBER(SEARCH("DOBLE GRADO",B825)),COUNTIF($I$2:$I$1128,D825),"")</f>
        <v>1</v>
      </c>
    </row>
    <row r="826" spans="1:20">
      <c r="A826">
        <v>2315</v>
      </c>
      <c r="B826" t="s">
        <v>91</v>
      </c>
      <c r="C826">
        <v>2</v>
      </c>
      <c r="D826">
        <v>2315023</v>
      </c>
      <c r="E826" t="s">
        <v>26</v>
      </c>
      <c r="K826">
        <v>8</v>
      </c>
      <c r="L826">
        <v>3</v>
      </c>
      <c r="M826">
        <v>5</v>
      </c>
      <c r="N826">
        <f>COUNTIF($I$2:$I$1128,I826)</f>
        <v>0</v>
      </c>
      <c r="O826">
        <f>COUNTIF($D$2:$D$1128,D826)</f>
        <v>1</v>
      </c>
      <c r="P826" t="str">
        <f t="shared" si="26"/>
        <v>OK</v>
      </c>
      <c r="Q826">
        <f>COUNTIF($I$2:$I$1128,D826)</f>
        <v>0</v>
      </c>
      <c r="R826" t="str">
        <f>IF(I826="","",COUNTIF($D$2:$D$1128,I826))</f>
        <v/>
      </c>
      <c r="S826" t="str">
        <f t="shared" si="27"/>
        <v/>
      </c>
      <c r="T826">
        <f>IF(ISNUMBER(SEARCH("DOBLE GRADO",B826)),COUNTIF($I$2:$I$1128,D826),"")</f>
        <v>0</v>
      </c>
    </row>
    <row r="827" spans="1:20">
      <c r="A827">
        <v>2315</v>
      </c>
      <c r="B827" t="s">
        <v>91</v>
      </c>
      <c r="C827">
        <v>3</v>
      </c>
      <c r="D827">
        <v>2315024</v>
      </c>
      <c r="E827" t="s">
        <v>94</v>
      </c>
      <c r="K827">
        <v>4</v>
      </c>
      <c r="L827">
        <v>0</v>
      </c>
      <c r="M827">
        <v>4</v>
      </c>
      <c r="N827">
        <f>COUNTIF($I$2:$I$1128,I827)</f>
        <v>0</v>
      </c>
      <c r="O827">
        <f>COUNTIF($D$2:$D$1128,D827)</f>
        <v>1</v>
      </c>
      <c r="P827" t="str">
        <f t="shared" si="26"/>
        <v>OK</v>
      </c>
      <c r="Q827">
        <f>COUNTIF($I$2:$I$1128,D827)</f>
        <v>1</v>
      </c>
      <c r="R827" t="str">
        <f>IF(I827="","",COUNTIF($D$2:$D$1128,I827))</f>
        <v/>
      </c>
      <c r="S827" t="str">
        <f t="shared" si="27"/>
        <v/>
      </c>
      <c r="T827">
        <f>IF(ISNUMBER(SEARCH("DOBLE GRADO",B827)),COUNTIF($I$2:$I$1128,D827),"")</f>
        <v>1</v>
      </c>
    </row>
    <row r="828" spans="1:20">
      <c r="A828">
        <v>2315</v>
      </c>
      <c r="B828" t="s">
        <v>91</v>
      </c>
      <c r="C828">
        <v>3</v>
      </c>
      <c r="D828">
        <v>2315025</v>
      </c>
      <c r="E828" t="s">
        <v>66</v>
      </c>
      <c r="K828">
        <v>4</v>
      </c>
      <c r="L828">
        <v>0</v>
      </c>
      <c r="M828">
        <v>4</v>
      </c>
      <c r="N828">
        <f>COUNTIF($I$2:$I$1128,I828)</f>
        <v>0</v>
      </c>
      <c r="O828">
        <f>COUNTIF($D$2:$D$1128,D828)</f>
        <v>1</v>
      </c>
      <c r="P828" t="str">
        <f t="shared" si="26"/>
        <v>OK</v>
      </c>
      <c r="Q828">
        <f>COUNTIF($I$2:$I$1128,D828)</f>
        <v>1</v>
      </c>
      <c r="R828" t="str">
        <f>IF(I828="","",COUNTIF($D$2:$D$1128,I828))</f>
        <v/>
      </c>
      <c r="S828" t="str">
        <f t="shared" si="27"/>
        <v/>
      </c>
      <c r="T828">
        <f>IF(ISNUMBER(SEARCH("DOBLE GRADO",B828)),COUNTIF($I$2:$I$1128,D828),"")</f>
        <v>1</v>
      </c>
    </row>
    <row r="829" spans="1:20">
      <c r="A829">
        <v>2315</v>
      </c>
      <c r="B829" t="s">
        <v>91</v>
      </c>
      <c r="C829">
        <v>3</v>
      </c>
      <c r="D829">
        <v>2315026</v>
      </c>
      <c r="E829" t="s">
        <v>97</v>
      </c>
      <c r="K829">
        <v>5</v>
      </c>
      <c r="L829">
        <v>1</v>
      </c>
      <c r="M829">
        <v>4</v>
      </c>
      <c r="N829">
        <f>COUNTIF($I$2:$I$1128,I829)</f>
        <v>0</v>
      </c>
      <c r="O829">
        <f>COUNTIF($D$2:$D$1128,D829)</f>
        <v>1</v>
      </c>
      <c r="P829" t="str">
        <f t="shared" si="26"/>
        <v>OK</v>
      </c>
      <c r="Q829">
        <f>COUNTIF($I$2:$I$1128,D829)</f>
        <v>1</v>
      </c>
      <c r="R829" t="str">
        <f>IF(I829="","",COUNTIF($D$2:$D$1128,I829))</f>
        <v/>
      </c>
      <c r="S829" t="str">
        <f t="shared" si="27"/>
        <v/>
      </c>
      <c r="T829">
        <f>IF(ISNUMBER(SEARCH("DOBLE GRADO",B829)),COUNTIF($I$2:$I$1128,D829),"")</f>
        <v>1</v>
      </c>
    </row>
    <row r="830" spans="1:20">
      <c r="A830">
        <v>2315</v>
      </c>
      <c r="B830" t="s">
        <v>91</v>
      </c>
      <c r="C830">
        <v>3</v>
      </c>
      <c r="D830">
        <v>2315027</v>
      </c>
      <c r="E830" t="s">
        <v>33</v>
      </c>
      <c r="K830">
        <v>6</v>
      </c>
      <c r="L830">
        <v>0</v>
      </c>
      <c r="M830">
        <v>6</v>
      </c>
      <c r="N830">
        <f>COUNTIF($I$2:$I$1128,I830)</f>
        <v>0</v>
      </c>
      <c r="O830">
        <f>COUNTIF($D$2:$D$1128,D830)</f>
        <v>1</v>
      </c>
      <c r="P830" t="str">
        <f t="shared" si="26"/>
        <v>OK</v>
      </c>
      <c r="Q830">
        <f>COUNTIF($I$2:$I$1128,D830)</f>
        <v>1</v>
      </c>
      <c r="R830" t="str">
        <f>IF(I830="","",COUNTIF($D$2:$D$1128,I830))</f>
        <v/>
      </c>
      <c r="S830" t="str">
        <f t="shared" si="27"/>
        <v/>
      </c>
      <c r="T830">
        <f>IF(ISNUMBER(SEARCH("DOBLE GRADO",B830)),COUNTIF($I$2:$I$1128,D830),"")</f>
        <v>1</v>
      </c>
    </row>
    <row r="831" spans="1:20">
      <c r="A831">
        <v>2315</v>
      </c>
      <c r="B831" t="s">
        <v>91</v>
      </c>
      <c r="C831">
        <v>3</v>
      </c>
      <c r="D831">
        <v>2315028</v>
      </c>
      <c r="E831" t="s">
        <v>35</v>
      </c>
      <c r="K831">
        <v>8</v>
      </c>
      <c r="L831">
        <v>1</v>
      </c>
      <c r="M831">
        <v>7</v>
      </c>
      <c r="N831">
        <f>COUNTIF($I$2:$I$1128,I831)</f>
        <v>0</v>
      </c>
      <c r="O831">
        <f>COUNTIF($D$2:$D$1128,D831)</f>
        <v>1</v>
      </c>
      <c r="P831" t="str">
        <f t="shared" si="26"/>
        <v>OK</v>
      </c>
      <c r="Q831">
        <f>COUNTIF($I$2:$I$1128,D831)</f>
        <v>1</v>
      </c>
      <c r="R831" t="str">
        <f>IF(I831="","",COUNTIF($D$2:$D$1128,I831))</f>
        <v/>
      </c>
      <c r="S831" t="str">
        <f t="shared" si="27"/>
        <v/>
      </c>
      <c r="T831">
        <f>IF(ISNUMBER(SEARCH("DOBLE GRADO",B831)),COUNTIF($I$2:$I$1128,D831),"")</f>
        <v>1</v>
      </c>
    </row>
    <row r="832" spans="1:20">
      <c r="A832">
        <v>2315</v>
      </c>
      <c r="B832" t="s">
        <v>91</v>
      </c>
      <c r="C832">
        <v>3</v>
      </c>
      <c r="D832">
        <v>2315029</v>
      </c>
      <c r="E832" t="s">
        <v>65</v>
      </c>
      <c r="K832">
        <v>5</v>
      </c>
      <c r="L832">
        <v>1</v>
      </c>
      <c r="M832">
        <v>4</v>
      </c>
      <c r="N832">
        <f>COUNTIF($I$2:$I$1128,I832)</f>
        <v>0</v>
      </c>
      <c r="O832">
        <f>COUNTIF($D$2:$D$1128,D832)</f>
        <v>1</v>
      </c>
      <c r="P832" t="str">
        <f t="shared" si="26"/>
        <v>OK</v>
      </c>
      <c r="Q832">
        <f>COUNTIF($I$2:$I$1128,D832)</f>
        <v>1</v>
      </c>
      <c r="R832" t="str">
        <f>IF(I832="","",COUNTIF($D$2:$D$1128,I832))</f>
        <v/>
      </c>
      <c r="S832" t="str">
        <f t="shared" si="27"/>
        <v/>
      </c>
      <c r="T832">
        <f>IF(ISNUMBER(SEARCH("DOBLE GRADO",B832)),COUNTIF($I$2:$I$1128,D832),"")</f>
        <v>1</v>
      </c>
    </row>
    <row r="833" spans="1:20">
      <c r="A833">
        <v>2315</v>
      </c>
      <c r="B833" t="s">
        <v>91</v>
      </c>
      <c r="C833">
        <v>3</v>
      </c>
      <c r="D833">
        <v>2315030</v>
      </c>
      <c r="E833" t="s">
        <v>32</v>
      </c>
      <c r="K833">
        <v>5</v>
      </c>
      <c r="L833">
        <v>1</v>
      </c>
      <c r="M833">
        <v>4</v>
      </c>
      <c r="N833">
        <f>COUNTIF($I$2:$I$1128,I833)</f>
        <v>0</v>
      </c>
      <c r="O833">
        <f>COUNTIF($D$2:$D$1128,D833)</f>
        <v>1</v>
      </c>
      <c r="P833" t="str">
        <f t="shared" si="26"/>
        <v>OK</v>
      </c>
      <c r="Q833">
        <f>COUNTIF($I$2:$I$1128,D833)</f>
        <v>1</v>
      </c>
      <c r="R833" t="str">
        <f>IF(I833="","",COUNTIF($D$2:$D$1128,I833))</f>
        <v/>
      </c>
      <c r="S833" t="str">
        <f t="shared" si="27"/>
        <v/>
      </c>
      <c r="T833">
        <f>IF(ISNUMBER(SEARCH("DOBLE GRADO",B833)),COUNTIF($I$2:$I$1128,D833),"")</f>
        <v>1</v>
      </c>
    </row>
    <row r="834" spans="1:20">
      <c r="A834">
        <v>2315</v>
      </c>
      <c r="B834" t="s">
        <v>91</v>
      </c>
      <c r="C834">
        <v>3</v>
      </c>
      <c r="D834">
        <v>2315031</v>
      </c>
      <c r="E834" t="s">
        <v>96</v>
      </c>
      <c r="K834">
        <v>4</v>
      </c>
      <c r="L834">
        <v>0</v>
      </c>
      <c r="M834">
        <v>4</v>
      </c>
      <c r="N834">
        <f>COUNTIF($I$2:$I$1128,I834)</f>
        <v>0</v>
      </c>
      <c r="O834">
        <f>COUNTIF($D$2:$D$1128,D834)</f>
        <v>1</v>
      </c>
      <c r="P834" t="str">
        <f t="shared" si="26"/>
        <v>OK</v>
      </c>
      <c r="Q834">
        <f>COUNTIF($I$2:$I$1128,D834)</f>
        <v>1</v>
      </c>
      <c r="R834" t="str">
        <f>IF(I834="","",COUNTIF($D$2:$D$1128,I834))</f>
        <v/>
      </c>
      <c r="S834" t="str">
        <f t="shared" si="27"/>
        <v/>
      </c>
      <c r="T834">
        <f>IF(ISNUMBER(SEARCH("DOBLE GRADO",B834)),COUNTIF($I$2:$I$1128,D834),"")</f>
        <v>1</v>
      </c>
    </row>
    <row r="835" spans="1:20">
      <c r="A835">
        <v>2315</v>
      </c>
      <c r="B835" t="s">
        <v>91</v>
      </c>
      <c r="C835">
        <v>3</v>
      </c>
      <c r="D835">
        <v>2315032</v>
      </c>
      <c r="E835" t="s">
        <v>101</v>
      </c>
      <c r="K835">
        <v>5</v>
      </c>
      <c r="L835">
        <v>1</v>
      </c>
      <c r="M835">
        <v>4</v>
      </c>
      <c r="N835">
        <f>COUNTIF($I$2:$I$1128,I835)</f>
        <v>0</v>
      </c>
      <c r="O835">
        <f>COUNTIF($D$2:$D$1128,D835)</f>
        <v>1</v>
      </c>
      <c r="P835" t="str">
        <f t="shared" si="26"/>
        <v>OK</v>
      </c>
      <c r="Q835">
        <f>COUNTIF($I$2:$I$1128,D835)</f>
        <v>1</v>
      </c>
      <c r="R835" t="str">
        <f>IF(I835="","",COUNTIF($D$2:$D$1128,I835))</f>
        <v/>
      </c>
      <c r="S835" t="str">
        <f t="shared" si="27"/>
        <v/>
      </c>
      <c r="T835">
        <f>IF(ISNUMBER(SEARCH("DOBLE GRADO",B835)),COUNTIF($I$2:$I$1128,D835),"")</f>
        <v>1</v>
      </c>
    </row>
    <row r="836" spans="1:20">
      <c r="A836">
        <v>2315</v>
      </c>
      <c r="B836" t="s">
        <v>91</v>
      </c>
      <c r="C836">
        <v>3</v>
      </c>
      <c r="D836">
        <v>2315033</v>
      </c>
      <c r="E836" t="s">
        <v>102</v>
      </c>
      <c r="K836">
        <v>5</v>
      </c>
      <c r="L836">
        <v>1</v>
      </c>
      <c r="M836">
        <v>4</v>
      </c>
      <c r="N836">
        <f>COUNTIF($I$2:$I$1128,I836)</f>
        <v>0</v>
      </c>
      <c r="O836">
        <f>COUNTIF($D$2:$D$1128,D836)</f>
        <v>1</v>
      </c>
      <c r="P836" t="str">
        <f t="shared" si="26"/>
        <v>OK</v>
      </c>
      <c r="Q836">
        <f>COUNTIF($I$2:$I$1128,D836)</f>
        <v>1</v>
      </c>
      <c r="R836" t="str">
        <f>IF(I836="","",COUNTIF($D$2:$D$1128,I836))</f>
        <v/>
      </c>
      <c r="S836" t="str">
        <f t="shared" si="27"/>
        <v/>
      </c>
      <c r="T836">
        <f>IF(ISNUMBER(SEARCH("DOBLE GRADO",B836)),COUNTIF($I$2:$I$1128,D836),"")</f>
        <v>1</v>
      </c>
    </row>
    <row r="837" spans="1:20">
      <c r="A837">
        <v>2315</v>
      </c>
      <c r="B837" t="s">
        <v>91</v>
      </c>
      <c r="C837">
        <v>3</v>
      </c>
      <c r="D837">
        <v>2315034</v>
      </c>
      <c r="E837" t="s">
        <v>229</v>
      </c>
      <c r="K837">
        <v>5</v>
      </c>
      <c r="L837">
        <v>1</v>
      </c>
      <c r="M837">
        <v>4</v>
      </c>
      <c r="N837">
        <f>COUNTIF($I$2:$I$1128,I837)</f>
        <v>0</v>
      </c>
      <c r="O837">
        <f>COUNTIF($D$2:$D$1128,D837)</f>
        <v>1</v>
      </c>
      <c r="P837" t="str">
        <f t="shared" si="26"/>
        <v>OK</v>
      </c>
      <c r="Q837">
        <f>COUNTIF($I$2:$I$1128,D837)</f>
        <v>1</v>
      </c>
      <c r="R837" t="str">
        <f>IF(I837="","",COUNTIF($D$2:$D$1128,I837))</f>
        <v/>
      </c>
      <c r="S837" t="str">
        <f t="shared" si="27"/>
        <v/>
      </c>
      <c r="T837">
        <f>IF(ISNUMBER(SEARCH("DOBLE GRADO",B837)),COUNTIF($I$2:$I$1128,D837),"")</f>
        <v>1</v>
      </c>
    </row>
    <row r="838" spans="1:20">
      <c r="A838">
        <v>2315</v>
      </c>
      <c r="B838" t="s">
        <v>91</v>
      </c>
      <c r="C838">
        <v>4</v>
      </c>
      <c r="D838">
        <v>2315035</v>
      </c>
      <c r="E838" t="s">
        <v>71</v>
      </c>
      <c r="K838">
        <v>7</v>
      </c>
      <c r="L838">
        <v>3</v>
      </c>
      <c r="M838">
        <v>4</v>
      </c>
      <c r="N838">
        <f>COUNTIF($I$2:$I$1128,I838)</f>
        <v>0</v>
      </c>
      <c r="O838">
        <f>COUNTIF($D$2:$D$1128,D838)</f>
        <v>1</v>
      </c>
      <c r="P838" t="str">
        <f t="shared" si="26"/>
        <v>OK</v>
      </c>
      <c r="Q838">
        <f>COUNTIF($I$2:$I$1128,D838)</f>
        <v>1</v>
      </c>
      <c r="R838" t="str">
        <f>IF(I838="","",COUNTIF($D$2:$D$1128,I838))</f>
        <v/>
      </c>
      <c r="S838" t="str">
        <f t="shared" si="27"/>
        <v/>
      </c>
      <c r="T838">
        <f>IF(ISNUMBER(SEARCH("DOBLE GRADO",B838)),COUNTIF($I$2:$I$1128,D838),"")</f>
        <v>1</v>
      </c>
    </row>
    <row r="839" spans="1:20">
      <c r="A839">
        <v>2315</v>
      </c>
      <c r="B839" t="s">
        <v>91</v>
      </c>
      <c r="C839">
        <v>4</v>
      </c>
      <c r="D839">
        <v>2315036</v>
      </c>
      <c r="E839" t="s">
        <v>98</v>
      </c>
      <c r="K839">
        <v>11</v>
      </c>
      <c r="L839">
        <v>3</v>
      </c>
      <c r="M839">
        <v>8</v>
      </c>
      <c r="N839">
        <f>COUNTIF($I$2:$I$1128,I839)</f>
        <v>0</v>
      </c>
      <c r="O839">
        <f>COUNTIF($D$2:$D$1128,D839)</f>
        <v>1</v>
      </c>
      <c r="P839" t="str">
        <f t="shared" si="26"/>
        <v>OK</v>
      </c>
      <c r="Q839">
        <f>COUNTIF($I$2:$I$1128,D839)</f>
        <v>1</v>
      </c>
      <c r="R839" t="str">
        <f>IF(I839="","",COUNTIF($D$2:$D$1128,I839))</f>
        <v/>
      </c>
      <c r="S839" t="str">
        <f t="shared" si="27"/>
        <v/>
      </c>
      <c r="T839">
        <f>IF(ISNUMBER(SEARCH("DOBLE GRADO",B839)),COUNTIF($I$2:$I$1128,D839),"")</f>
        <v>1</v>
      </c>
    </row>
    <row r="840" spans="1:20">
      <c r="A840">
        <v>2315</v>
      </c>
      <c r="B840" t="s">
        <v>91</v>
      </c>
      <c r="C840">
        <v>4</v>
      </c>
      <c r="D840">
        <v>2315038</v>
      </c>
      <c r="E840" t="s">
        <v>34</v>
      </c>
      <c r="K840">
        <v>9</v>
      </c>
      <c r="L840">
        <v>1</v>
      </c>
      <c r="M840">
        <v>8</v>
      </c>
      <c r="N840">
        <f>COUNTIF($I$2:$I$1128,I840)</f>
        <v>0</v>
      </c>
      <c r="O840">
        <f>COUNTIF($D$2:$D$1128,D840)</f>
        <v>1</v>
      </c>
      <c r="P840" t="str">
        <f t="shared" si="26"/>
        <v>OK</v>
      </c>
      <c r="Q840">
        <f>COUNTIF($I$2:$I$1128,D840)</f>
        <v>1</v>
      </c>
      <c r="R840" t="str">
        <f>IF(I840="","",COUNTIF($D$2:$D$1128,I840))</f>
        <v/>
      </c>
      <c r="S840" t="str">
        <f t="shared" si="27"/>
        <v/>
      </c>
      <c r="T840">
        <f>IF(ISNUMBER(SEARCH("DOBLE GRADO",B840)),COUNTIF($I$2:$I$1128,D840),"")</f>
        <v>1</v>
      </c>
    </row>
    <row r="841" spans="1:20">
      <c r="A841">
        <v>2315</v>
      </c>
      <c r="B841" t="s">
        <v>91</v>
      </c>
      <c r="C841">
        <v>4</v>
      </c>
      <c r="D841">
        <v>2315039</v>
      </c>
      <c r="E841" t="s">
        <v>31</v>
      </c>
      <c r="K841">
        <v>8</v>
      </c>
      <c r="L841">
        <v>1</v>
      </c>
      <c r="M841">
        <v>7</v>
      </c>
      <c r="N841">
        <f>COUNTIF($I$2:$I$1128,I841)</f>
        <v>0</v>
      </c>
      <c r="O841">
        <f>COUNTIF($D$2:$D$1128,D841)</f>
        <v>1</v>
      </c>
      <c r="P841" t="str">
        <f t="shared" si="26"/>
        <v>OK</v>
      </c>
      <c r="Q841">
        <f>COUNTIF($I$2:$I$1128,D841)</f>
        <v>1</v>
      </c>
      <c r="R841" t="str">
        <f>IF(I841="","",COUNTIF($D$2:$D$1128,I841))</f>
        <v/>
      </c>
      <c r="S841" t="str">
        <f t="shared" si="27"/>
        <v/>
      </c>
      <c r="T841">
        <f>IF(ISNUMBER(SEARCH("DOBLE GRADO",B841)),COUNTIF($I$2:$I$1128,D841),"")</f>
        <v>1</v>
      </c>
    </row>
    <row r="842" spans="1:20">
      <c r="A842">
        <v>2315</v>
      </c>
      <c r="B842" t="s">
        <v>91</v>
      </c>
      <c r="C842">
        <v>4</v>
      </c>
      <c r="D842">
        <v>2315041</v>
      </c>
      <c r="E842" t="s">
        <v>100</v>
      </c>
      <c r="K842">
        <v>9</v>
      </c>
      <c r="L842">
        <v>4</v>
      </c>
      <c r="M842">
        <v>5</v>
      </c>
      <c r="N842">
        <f>COUNTIF($I$2:$I$1128,I842)</f>
        <v>0</v>
      </c>
      <c r="O842">
        <f>COUNTIF($D$2:$D$1128,D842)</f>
        <v>1</v>
      </c>
      <c r="P842" t="str">
        <f t="shared" si="26"/>
        <v>OK</v>
      </c>
      <c r="Q842">
        <f>COUNTIF($I$2:$I$1128,D842)</f>
        <v>1</v>
      </c>
      <c r="R842" t="str">
        <f>IF(I842="","",COUNTIF($D$2:$D$1128,I842))</f>
        <v/>
      </c>
      <c r="S842" t="str">
        <f t="shared" si="27"/>
        <v/>
      </c>
      <c r="T842">
        <f>IF(ISNUMBER(SEARCH("DOBLE GRADO",B842)),COUNTIF($I$2:$I$1128,D842),"")</f>
        <v>1</v>
      </c>
    </row>
    <row r="843" spans="1:20">
      <c r="A843">
        <v>2315</v>
      </c>
      <c r="B843" t="s">
        <v>91</v>
      </c>
      <c r="C843">
        <v>4</v>
      </c>
      <c r="D843">
        <v>2315042</v>
      </c>
      <c r="E843" t="s">
        <v>103</v>
      </c>
      <c r="K843">
        <v>11</v>
      </c>
      <c r="L843">
        <v>4</v>
      </c>
      <c r="M843">
        <v>7</v>
      </c>
      <c r="N843">
        <f>COUNTIF($I$2:$I$1128,I843)</f>
        <v>0</v>
      </c>
      <c r="O843">
        <f>COUNTIF($D$2:$D$1128,D843)</f>
        <v>1</v>
      </c>
      <c r="P843" t="str">
        <f t="shared" si="26"/>
        <v>OK</v>
      </c>
      <c r="Q843">
        <f>COUNTIF($I$2:$I$1128,D843)</f>
        <v>1</v>
      </c>
      <c r="R843" t="str">
        <f>IF(I843="","",COUNTIF($D$2:$D$1128,I843))</f>
        <v/>
      </c>
      <c r="S843" t="str">
        <f t="shared" si="27"/>
        <v/>
      </c>
      <c r="T843">
        <f>IF(ISNUMBER(SEARCH("DOBLE GRADO",B843)),COUNTIF($I$2:$I$1128,D843),"")</f>
        <v>1</v>
      </c>
    </row>
    <row r="844" spans="1:20">
      <c r="A844">
        <v>2315</v>
      </c>
      <c r="B844" t="s">
        <v>91</v>
      </c>
      <c r="C844">
        <v>4</v>
      </c>
      <c r="D844">
        <v>2315043</v>
      </c>
      <c r="E844" t="s">
        <v>99</v>
      </c>
      <c r="K844">
        <v>12</v>
      </c>
      <c r="L844">
        <v>5</v>
      </c>
      <c r="M844">
        <v>7</v>
      </c>
      <c r="N844">
        <f>COUNTIF($I$2:$I$1128,I844)</f>
        <v>0</v>
      </c>
      <c r="O844">
        <f>COUNTIF($D$2:$D$1128,D844)</f>
        <v>1</v>
      </c>
      <c r="P844" t="str">
        <f t="shared" si="26"/>
        <v>OK</v>
      </c>
      <c r="Q844">
        <f>COUNTIF($I$2:$I$1128,D844)</f>
        <v>1</v>
      </c>
      <c r="R844" t="str">
        <f>IF(I844="","",COUNTIF($D$2:$D$1128,I844))</f>
        <v/>
      </c>
      <c r="S844" t="str">
        <f t="shared" si="27"/>
        <v/>
      </c>
      <c r="T844">
        <f>IF(ISNUMBER(SEARCH("DOBLE GRADO",B844)),COUNTIF($I$2:$I$1128,D844),"")</f>
        <v>1</v>
      </c>
    </row>
    <row r="845" spans="1:20">
      <c r="A845">
        <v>2315</v>
      </c>
      <c r="B845" t="s">
        <v>91</v>
      </c>
      <c r="C845">
        <v>4</v>
      </c>
      <c r="D845">
        <v>2315044</v>
      </c>
      <c r="E845" t="s">
        <v>37</v>
      </c>
      <c r="K845">
        <v>10</v>
      </c>
      <c r="L845">
        <v>3</v>
      </c>
      <c r="M845">
        <v>7</v>
      </c>
      <c r="N845">
        <f>COUNTIF($I$2:$I$1128,I845)</f>
        <v>0</v>
      </c>
      <c r="O845">
        <f>COUNTIF($D$2:$D$1128,D845)</f>
        <v>1</v>
      </c>
      <c r="P845" t="str">
        <f t="shared" si="26"/>
        <v>OK</v>
      </c>
      <c r="Q845">
        <f>COUNTIF($I$2:$I$1128,D845)</f>
        <v>1</v>
      </c>
      <c r="R845" t="str">
        <f>IF(I845="","",COUNTIF($D$2:$D$1128,I845))</f>
        <v/>
      </c>
      <c r="S845" t="str">
        <f t="shared" si="27"/>
        <v/>
      </c>
      <c r="T845">
        <f>IF(ISNUMBER(SEARCH("DOBLE GRADO",B845)),COUNTIF($I$2:$I$1128,D845),"")</f>
        <v>1</v>
      </c>
    </row>
    <row r="846" spans="1:20">
      <c r="A846">
        <v>2315</v>
      </c>
      <c r="B846" t="s">
        <v>91</v>
      </c>
      <c r="C846">
        <v>4</v>
      </c>
      <c r="D846">
        <v>2315045</v>
      </c>
      <c r="E846" t="s">
        <v>36</v>
      </c>
      <c r="K846">
        <v>9</v>
      </c>
      <c r="L846">
        <v>3</v>
      </c>
      <c r="M846">
        <v>6</v>
      </c>
      <c r="N846">
        <f>COUNTIF($I$2:$I$1128,I846)</f>
        <v>0</v>
      </c>
      <c r="O846">
        <f>COUNTIF($D$2:$D$1128,D846)</f>
        <v>1</v>
      </c>
      <c r="P846" t="str">
        <f t="shared" si="26"/>
        <v>OK</v>
      </c>
      <c r="Q846">
        <f>COUNTIF($I$2:$I$1128,D846)</f>
        <v>1</v>
      </c>
      <c r="R846" t="str">
        <f>IF(I846="","",COUNTIF($D$2:$D$1128,I846))</f>
        <v/>
      </c>
      <c r="S846" t="str">
        <f t="shared" si="27"/>
        <v/>
      </c>
      <c r="T846">
        <f>IF(ISNUMBER(SEARCH("DOBLE GRADO",B846)),COUNTIF($I$2:$I$1128,D846),"")</f>
        <v>1</v>
      </c>
    </row>
    <row r="847" spans="1:20">
      <c r="A847">
        <v>2315</v>
      </c>
      <c r="B847" t="s">
        <v>91</v>
      </c>
      <c r="C847">
        <v>4</v>
      </c>
      <c r="D847">
        <v>2315046</v>
      </c>
      <c r="E847" t="s">
        <v>38</v>
      </c>
      <c r="K847">
        <v>10</v>
      </c>
      <c r="L847">
        <v>4</v>
      </c>
      <c r="M847">
        <v>6</v>
      </c>
      <c r="N847">
        <f>COUNTIF($I$2:$I$1128,I847)</f>
        <v>0</v>
      </c>
      <c r="O847">
        <f>COUNTIF($D$2:$D$1128,D847)</f>
        <v>1</v>
      </c>
      <c r="P847" t="str">
        <f t="shared" si="26"/>
        <v>OK</v>
      </c>
      <c r="Q847">
        <f>COUNTIF($I$2:$I$1128,D847)</f>
        <v>1</v>
      </c>
      <c r="R847" t="str">
        <f>IF(I847="","",COUNTIF($D$2:$D$1128,I847))</f>
        <v/>
      </c>
      <c r="S847" t="str">
        <f t="shared" si="27"/>
        <v/>
      </c>
      <c r="T847">
        <f>IF(ISNUMBER(SEARCH("DOBLE GRADO",B847)),COUNTIF($I$2:$I$1128,D847),"")</f>
        <v>1</v>
      </c>
    </row>
    <row r="848" spans="1:20">
      <c r="A848">
        <v>2315</v>
      </c>
      <c r="B848" t="s">
        <v>91</v>
      </c>
      <c r="C848">
        <v>5</v>
      </c>
      <c r="D848">
        <v>2315037</v>
      </c>
      <c r="E848" t="s">
        <v>82</v>
      </c>
      <c r="K848">
        <v>6</v>
      </c>
      <c r="L848">
        <v>4</v>
      </c>
      <c r="M848">
        <v>2</v>
      </c>
      <c r="N848">
        <f>COUNTIF($I$2:$I$1128,I848)</f>
        <v>0</v>
      </c>
      <c r="O848">
        <f>COUNTIF($D$2:$D$1128,D848)</f>
        <v>1</v>
      </c>
      <c r="P848" t="str">
        <f t="shared" si="26"/>
        <v>OK</v>
      </c>
      <c r="Q848">
        <f>COUNTIF($I$2:$I$1128,D848)</f>
        <v>1</v>
      </c>
      <c r="R848" t="str">
        <f>IF(I848="","",COUNTIF($D$2:$D$1128,I848))</f>
        <v/>
      </c>
      <c r="S848" t="str">
        <f t="shared" si="27"/>
        <v/>
      </c>
      <c r="T848">
        <f>IF(ISNUMBER(SEARCH("DOBLE GRADO",B848)),COUNTIF($I$2:$I$1128,D848),"")</f>
        <v>1</v>
      </c>
    </row>
    <row r="849" spans="1:20">
      <c r="A849">
        <v>2315</v>
      </c>
      <c r="B849" t="s">
        <v>91</v>
      </c>
      <c r="C849">
        <v>5</v>
      </c>
      <c r="D849">
        <v>2315040</v>
      </c>
      <c r="E849" t="s">
        <v>39</v>
      </c>
      <c r="K849">
        <v>3</v>
      </c>
      <c r="L849">
        <v>1</v>
      </c>
      <c r="M849">
        <v>2</v>
      </c>
      <c r="N849">
        <f>COUNTIF($I$2:$I$1128,I849)</f>
        <v>0</v>
      </c>
      <c r="O849">
        <f>COUNTIF($D$2:$D$1128,D849)</f>
        <v>1</v>
      </c>
      <c r="P849" t="str">
        <f t="shared" si="26"/>
        <v>OK</v>
      </c>
      <c r="Q849">
        <f>COUNTIF($I$2:$I$1128,D849)</f>
        <v>1</v>
      </c>
      <c r="R849" t="str">
        <f>IF(I849="","",COUNTIF($D$2:$D$1128,I849))</f>
        <v/>
      </c>
      <c r="S849" t="str">
        <f t="shared" si="27"/>
        <v/>
      </c>
      <c r="T849">
        <f>IF(ISNUMBER(SEARCH("DOBLE GRADO",B849)),COUNTIF($I$2:$I$1128,D849),"")</f>
        <v>1</v>
      </c>
    </row>
    <row r="850" spans="1:20">
      <c r="A850">
        <v>2315</v>
      </c>
      <c r="B850" t="s">
        <v>91</v>
      </c>
      <c r="C850">
        <v>5</v>
      </c>
      <c r="D850">
        <v>2315047</v>
      </c>
      <c r="E850" t="s">
        <v>43</v>
      </c>
      <c r="K850">
        <v>4</v>
      </c>
      <c r="L850">
        <v>2</v>
      </c>
      <c r="M850">
        <v>2</v>
      </c>
      <c r="N850">
        <f>COUNTIF($I$2:$I$1128,I850)</f>
        <v>0</v>
      </c>
      <c r="O850">
        <f>COUNTIF($D$2:$D$1128,D850)</f>
        <v>1</v>
      </c>
      <c r="P850" t="str">
        <f t="shared" si="26"/>
        <v>OK</v>
      </c>
      <c r="Q850">
        <f>COUNTIF($I$2:$I$1128,D850)</f>
        <v>0</v>
      </c>
      <c r="R850" t="str">
        <f>IF(I850="","",COUNTIF($D$2:$D$1128,I850))</f>
        <v/>
      </c>
      <c r="S850" t="str">
        <f t="shared" si="27"/>
        <v/>
      </c>
      <c r="T850">
        <f>IF(ISNUMBER(SEARCH("DOBLE GRADO",B850)),COUNTIF($I$2:$I$1128,D850),"")</f>
        <v>0</v>
      </c>
    </row>
    <row r="851" spans="1:20">
      <c r="A851">
        <v>2315</v>
      </c>
      <c r="B851" t="s">
        <v>91</v>
      </c>
      <c r="C851">
        <v>5</v>
      </c>
      <c r="D851">
        <v>2315048</v>
      </c>
      <c r="E851" t="s">
        <v>161</v>
      </c>
      <c r="K851">
        <v>7</v>
      </c>
      <c r="L851">
        <v>2</v>
      </c>
      <c r="M851">
        <v>5</v>
      </c>
      <c r="N851">
        <f>COUNTIF($I$2:$I$1128,I851)</f>
        <v>0</v>
      </c>
      <c r="O851">
        <f>COUNTIF($D$2:$D$1128,D851)</f>
        <v>1</v>
      </c>
      <c r="P851" t="str">
        <f t="shared" si="26"/>
        <v>OK</v>
      </c>
      <c r="Q851">
        <f>COUNTIF($I$2:$I$1128,D851)</f>
        <v>0</v>
      </c>
      <c r="R851" t="str">
        <f>IF(I851="","",COUNTIF($D$2:$D$1128,I851))</f>
        <v/>
      </c>
      <c r="S851" t="str">
        <f t="shared" si="27"/>
        <v/>
      </c>
      <c r="T851">
        <f>IF(ISNUMBER(SEARCH("DOBLE GRADO",B851)),COUNTIF($I$2:$I$1128,D851),"")</f>
        <v>0</v>
      </c>
    </row>
    <row r="852" spans="1:20">
      <c r="A852">
        <v>2315</v>
      </c>
      <c r="B852" t="s">
        <v>91</v>
      </c>
      <c r="C852">
        <v>5</v>
      </c>
      <c r="D852">
        <v>2315049</v>
      </c>
      <c r="E852" t="s">
        <v>45</v>
      </c>
      <c r="K852">
        <v>9</v>
      </c>
      <c r="L852">
        <v>4</v>
      </c>
      <c r="M852">
        <v>5</v>
      </c>
      <c r="N852">
        <f>COUNTIF($I$2:$I$1128,I852)</f>
        <v>0</v>
      </c>
      <c r="O852">
        <f>COUNTIF($D$2:$D$1128,D852)</f>
        <v>1</v>
      </c>
      <c r="P852" t="str">
        <f t="shared" si="26"/>
        <v>OK</v>
      </c>
      <c r="Q852">
        <f>COUNTIF($I$2:$I$1128,D852)</f>
        <v>0</v>
      </c>
      <c r="R852" t="str">
        <f>IF(I852="","",COUNTIF($D$2:$D$1128,I852))</f>
        <v/>
      </c>
      <c r="S852" t="str">
        <f t="shared" si="27"/>
        <v/>
      </c>
      <c r="T852">
        <f>IF(ISNUMBER(SEARCH("DOBLE GRADO",B852)),COUNTIF($I$2:$I$1128,D852),"")</f>
        <v>0</v>
      </c>
    </row>
    <row r="853" spans="1:20">
      <c r="A853">
        <v>2315</v>
      </c>
      <c r="B853" t="s">
        <v>91</v>
      </c>
      <c r="C853">
        <v>5</v>
      </c>
      <c r="D853">
        <v>2315050</v>
      </c>
      <c r="E853" t="s">
        <v>165</v>
      </c>
      <c r="K853">
        <v>8</v>
      </c>
      <c r="L853">
        <v>3</v>
      </c>
      <c r="M853">
        <v>5</v>
      </c>
      <c r="N853">
        <f>COUNTIF($I$2:$I$1128,I853)</f>
        <v>0</v>
      </c>
      <c r="O853">
        <f>COUNTIF($D$2:$D$1128,D853)</f>
        <v>1</v>
      </c>
      <c r="P853" t="str">
        <f t="shared" si="26"/>
        <v>OK</v>
      </c>
      <c r="Q853">
        <f>COUNTIF($I$2:$I$1128,D853)</f>
        <v>0</v>
      </c>
      <c r="R853" t="str">
        <f>IF(I853="","",COUNTIF($D$2:$D$1128,I853))</f>
        <v/>
      </c>
      <c r="S853" t="str">
        <f t="shared" si="27"/>
        <v/>
      </c>
      <c r="T853">
        <f>IF(ISNUMBER(SEARCH("DOBLE GRADO",B853)),COUNTIF($I$2:$I$1128,D853),"")</f>
        <v>0</v>
      </c>
    </row>
    <row r="854" spans="1:20">
      <c r="A854">
        <v>2316</v>
      </c>
      <c r="B854" t="s">
        <v>107</v>
      </c>
      <c r="C854">
        <v>1</v>
      </c>
      <c r="D854">
        <v>2316001</v>
      </c>
      <c r="E854" t="s">
        <v>90</v>
      </c>
      <c r="K854">
        <v>12</v>
      </c>
      <c r="L854">
        <v>4</v>
      </c>
      <c r="M854">
        <v>8</v>
      </c>
      <c r="N854">
        <f>COUNTIF($I$2:$I$1128,I854)</f>
        <v>0</v>
      </c>
      <c r="O854">
        <f>COUNTIF($D$2:$D$1128,D854)</f>
        <v>1</v>
      </c>
      <c r="P854" t="str">
        <f t="shared" si="26"/>
        <v>OK</v>
      </c>
      <c r="Q854">
        <f>COUNTIF($I$2:$I$1128,D854)</f>
        <v>1</v>
      </c>
      <c r="R854" t="str">
        <f>IF(I854="","",COUNTIF($D$2:$D$1128,I854))</f>
        <v/>
      </c>
      <c r="S854" t="str">
        <f t="shared" si="27"/>
        <v/>
      </c>
      <c r="T854">
        <f>IF(ISNUMBER(SEARCH("DOBLE GRADO",B854)),COUNTIF($I$2:$I$1128,D854),"")</f>
        <v>1</v>
      </c>
    </row>
    <row r="855" spans="1:20">
      <c r="A855">
        <v>2316</v>
      </c>
      <c r="B855" t="s">
        <v>107</v>
      </c>
      <c r="C855">
        <v>1</v>
      </c>
      <c r="D855">
        <v>2316002</v>
      </c>
      <c r="E855" t="s">
        <v>53</v>
      </c>
      <c r="K855">
        <v>11</v>
      </c>
      <c r="L855">
        <v>4</v>
      </c>
      <c r="M855">
        <v>7</v>
      </c>
      <c r="N855">
        <f>COUNTIF($I$2:$I$1128,I855)</f>
        <v>0</v>
      </c>
      <c r="O855">
        <f>COUNTIF($D$2:$D$1128,D855)</f>
        <v>1</v>
      </c>
      <c r="P855" t="str">
        <f t="shared" si="26"/>
        <v>OK</v>
      </c>
      <c r="Q855">
        <f>COUNTIF($I$2:$I$1128,D855)</f>
        <v>1</v>
      </c>
      <c r="R855" t="str">
        <f>IF(I855="","",COUNTIF($D$2:$D$1128,I855))</f>
        <v/>
      </c>
      <c r="S855" t="str">
        <f t="shared" si="27"/>
        <v/>
      </c>
      <c r="T855">
        <f>IF(ISNUMBER(SEARCH("DOBLE GRADO",B855)),COUNTIF($I$2:$I$1128,D855),"")</f>
        <v>1</v>
      </c>
    </row>
    <row r="856" spans="1:20">
      <c r="A856">
        <v>2316</v>
      </c>
      <c r="B856" t="s">
        <v>107</v>
      </c>
      <c r="C856">
        <v>1</v>
      </c>
      <c r="D856">
        <v>2316003</v>
      </c>
      <c r="E856" t="s">
        <v>87</v>
      </c>
      <c r="K856">
        <v>10</v>
      </c>
      <c r="L856">
        <v>3</v>
      </c>
      <c r="M856">
        <v>7</v>
      </c>
      <c r="N856">
        <f>COUNTIF($I$2:$I$1128,I856)</f>
        <v>0</v>
      </c>
      <c r="O856">
        <f>COUNTIF($D$2:$D$1128,D856)</f>
        <v>1</v>
      </c>
      <c r="P856" t="str">
        <f t="shared" si="26"/>
        <v>OK</v>
      </c>
      <c r="Q856">
        <f>COUNTIF($I$2:$I$1128,D856)</f>
        <v>1</v>
      </c>
      <c r="R856" t="str">
        <f>IF(I856="","",COUNTIF($D$2:$D$1128,I856))</f>
        <v/>
      </c>
      <c r="S856" t="str">
        <f t="shared" si="27"/>
        <v/>
      </c>
      <c r="T856">
        <f>IF(ISNUMBER(SEARCH("DOBLE GRADO",B856)),COUNTIF($I$2:$I$1128,D856),"")</f>
        <v>1</v>
      </c>
    </row>
    <row r="857" spans="1:20">
      <c r="A857">
        <v>2316</v>
      </c>
      <c r="B857" t="s">
        <v>107</v>
      </c>
      <c r="C857">
        <v>1</v>
      </c>
      <c r="D857">
        <v>2316004</v>
      </c>
      <c r="E857" t="s">
        <v>224</v>
      </c>
      <c r="K857">
        <v>12</v>
      </c>
      <c r="L857">
        <v>5</v>
      </c>
      <c r="M857">
        <v>7</v>
      </c>
      <c r="N857">
        <f>COUNTIF($I$2:$I$1128,I857)</f>
        <v>0</v>
      </c>
      <c r="O857">
        <f>COUNTIF($D$2:$D$1128,D857)</f>
        <v>1</v>
      </c>
      <c r="P857" t="str">
        <f t="shared" si="26"/>
        <v>OK</v>
      </c>
      <c r="Q857">
        <f>COUNTIF($I$2:$I$1128,D857)</f>
        <v>1</v>
      </c>
      <c r="R857" t="str">
        <f>IF(I857="","",COUNTIF($D$2:$D$1128,I857))</f>
        <v/>
      </c>
      <c r="S857" t="str">
        <f t="shared" si="27"/>
        <v/>
      </c>
      <c r="T857">
        <f>IF(ISNUMBER(SEARCH("DOBLE GRADO",B857)),COUNTIF($I$2:$I$1128,D857),"")</f>
        <v>1</v>
      </c>
    </row>
    <row r="858" spans="1:20">
      <c r="A858">
        <v>2316</v>
      </c>
      <c r="B858" t="s">
        <v>107</v>
      </c>
      <c r="C858">
        <v>1</v>
      </c>
      <c r="D858">
        <v>2316005</v>
      </c>
      <c r="E858" t="s">
        <v>225</v>
      </c>
      <c r="K858">
        <v>9</v>
      </c>
      <c r="L858">
        <v>3</v>
      </c>
      <c r="M858">
        <v>6</v>
      </c>
      <c r="N858">
        <f>COUNTIF($I$2:$I$1128,I858)</f>
        <v>0</v>
      </c>
      <c r="O858">
        <f>COUNTIF($D$2:$D$1128,D858)</f>
        <v>1</v>
      </c>
      <c r="P858" t="str">
        <f t="shared" si="26"/>
        <v>OK</v>
      </c>
      <c r="Q858">
        <f>COUNTIF($I$2:$I$1128,D858)</f>
        <v>1</v>
      </c>
      <c r="R858" t="str">
        <f>IF(I858="","",COUNTIF($D$2:$D$1128,I858))</f>
        <v/>
      </c>
      <c r="S858" t="str">
        <f t="shared" si="27"/>
        <v/>
      </c>
      <c r="T858">
        <f>IF(ISNUMBER(SEARCH("DOBLE GRADO",B858)),COUNTIF($I$2:$I$1128,D858),"")</f>
        <v>1</v>
      </c>
    </row>
    <row r="859" spans="1:20">
      <c r="A859">
        <v>2316</v>
      </c>
      <c r="B859" t="s">
        <v>107</v>
      </c>
      <c r="C859">
        <v>1</v>
      </c>
      <c r="D859">
        <v>2316006</v>
      </c>
      <c r="E859" t="s">
        <v>170</v>
      </c>
      <c r="K859">
        <v>12</v>
      </c>
      <c r="L859">
        <v>5</v>
      </c>
      <c r="M859">
        <v>7</v>
      </c>
      <c r="N859">
        <f>COUNTIF($I$2:$I$1128,I859)</f>
        <v>0</v>
      </c>
      <c r="O859">
        <f>COUNTIF($D$2:$D$1128,D859)</f>
        <v>1</v>
      </c>
      <c r="P859" t="str">
        <f t="shared" si="26"/>
        <v>OK</v>
      </c>
      <c r="Q859">
        <f>COUNTIF($I$2:$I$1128,D859)</f>
        <v>1</v>
      </c>
      <c r="R859" t="str">
        <f>IF(I859="","",COUNTIF($D$2:$D$1128,I859))</f>
        <v/>
      </c>
      <c r="S859" t="str">
        <f t="shared" si="27"/>
        <v/>
      </c>
      <c r="T859">
        <f>IF(ISNUMBER(SEARCH("DOBLE GRADO",B859)),COUNTIF($I$2:$I$1128,D859),"")</f>
        <v>1</v>
      </c>
    </row>
    <row r="860" spans="1:20">
      <c r="A860">
        <v>2316</v>
      </c>
      <c r="B860" t="s">
        <v>107</v>
      </c>
      <c r="C860">
        <v>1</v>
      </c>
      <c r="D860">
        <v>2316007</v>
      </c>
      <c r="E860" t="s">
        <v>61</v>
      </c>
      <c r="K860">
        <v>10</v>
      </c>
      <c r="L860">
        <v>3</v>
      </c>
      <c r="M860">
        <v>7</v>
      </c>
      <c r="N860">
        <f>COUNTIF($I$2:$I$1128,I860)</f>
        <v>0</v>
      </c>
      <c r="O860">
        <f>COUNTIF($D$2:$D$1128,D860)</f>
        <v>1</v>
      </c>
      <c r="P860" t="str">
        <f t="shared" si="26"/>
        <v>OK</v>
      </c>
      <c r="Q860">
        <f>COUNTIF($I$2:$I$1128,D860)</f>
        <v>1</v>
      </c>
      <c r="R860" t="str">
        <f>IF(I860="","",COUNTIF($D$2:$D$1128,I860))</f>
        <v/>
      </c>
      <c r="S860" t="str">
        <f t="shared" si="27"/>
        <v/>
      </c>
      <c r="T860">
        <f>IF(ISNUMBER(SEARCH("DOBLE GRADO",B860)),COUNTIF($I$2:$I$1128,D860),"")</f>
        <v>1</v>
      </c>
    </row>
    <row r="861" spans="1:20">
      <c r="A861">
        <v>2316</v>
      </c>
      <c r="B861" t="s">
        <v>107</v>
      </c>
      <c r="C861">
        <v>1</v>
      </c>
      <c r="D861">
        <v>2316008</v>
      </c>
      <c r="E861" t="s">
        <v>55</v>
      </c>
      <c r="K861">
        <v>15</v>
      </c>
      <c r="L861">
        <v>3</v>
      </c>
      <c r="M861">
        <v>12</v>
      </c>
      <c r="N861">
        <f>COUNTIF($I$2:$I$1128,I861)</f>
        <v>0</v>
      </c>
      <c r="O861">
        <f>COUNTIF($D$2:$D$1128,D861)</f>
        <v>1</v>
      </c>
      <c r="P861" t="str">
        <f t="shared" si="26"/>
        <v>OK</v>
      </c>
      <c r="Q861">
        <f>COUNTIF($I$2:$I$1128,D861)</f>
        <v>1</v>
      </c>
      <c r="R861" t="str">
        <f>IF(I861="","",COUNTIF($D$2:$D$1128,I861))</f>
        <v/>
      </c>
      <c r="S861" t="str">
        <f t="shared" si="27"/>
        <v/>
      </c>
      <c r="T861">
        <f>IF(ISNUMBER(SEARCH("DOBLE GRADO",B861)),COUNTIF($I$2:$I$1128,D861),"")</f>
        <v>1</v>
      </c>
    </row>
    <row r="862" spans="1:20">
      <c r="A862">
        <v>2316</v>
      </c>
      <c r="B862" t="s">
        <v>107</v>
      </c>
      <c r="C862">
        <v>1</v>
      </c>
      <c r="D862">
        <v>2316009</v>
      </c>
      <c r="E862" t="s">
        <v>108</v>
      </c>
      <c r="K862">
        <v>11</v>
      </c>
      <c r="L862">
        <v>3</v>
      </c>
      <c r="M862">
        <v>8</v>
      </c>
      <c r="N862">
        <f>COUNTIF($I$2:$I$1128,I862)</f>
        <v>0</v>
      </c>
      <c r="O862">
        <f>COUNTIF($D$2:$D$1128,D862)</f>
        <v>1</v>
      </c>
      <c r="P862" t="str">
        <f t="shared" si="26"/>
        <v>OK</v>
      </c>
      <c r="Q862">
        <f>COUNTIF($I$2:$I$1128,D862)</f>
        <v>1</v>
      </c>
      <c r="R862" t="str">
        <f>IF(I862="","",COUNTIF($D$2:$D$1128,I862))</f>
        <v/>
      </c>
      <c r="S862" t="str">
        <f t="shared" si="27"/>
        <v/>
      </c>
      <c r="T862">
        <f>IF(ISNUMBER(SEARCH("DOBLE GRADO",B862)),COUNTIF($I$2:$I$1128,D862),"")</f>
        <v>1</v>
      </c>
    </row>
    <row r="863" spans="1:20">
      <c r="A863">
        <v>2316</v>
      </c>
      <c r="B863" t="s">
        <v>107</v>
      </c>
      <c r="C863">
        <v>1</v>
      </c>
      <c r="D863">
        <v>2316010</v>
      </c>
      <c r="E863" t="s">
        <v>25</v>
      </c>
      <c r="K863">
        <v>11</v>
      </c>
      <c r="L863">
        <v>3</v>
      </c>
      <c r="M863">
        <v>8</v>
      </c>
      <c r="N863">
        <f>COUNTIF($I$2:$I$1128,I863)</f>
        <v>0</v>
      </c>
      <c r="O863">
        <f>COUNTIF($D$2:$D$1128,D863)</f>
        <v>1</v>
      </c>
      <c r="P863" t="str">
        <f t="shared" si="26"/>
        <v>OK</v>
      </c>
      <c r="Q863">
        <f>COUNTIF($I$2:$I$1128,D863)</f>
        <v>1</v>
      </c>
      <c r="R863" t="str">
        <f>IF(I863="","",COUNTIF($D$2:$D$1128,I863))</f>
        <v/>
      </c>
      <c r="S863" t="str">
        <f t="shared" si="27"/>
        <v/>
      </c>
      <c r="T863">
        <f>IF(ISNUMBER(SEARCH("DOBLE GRADO",B863)),COUNTIF($I$2:$I$1128,D863),"")</f>
        <v>1</v>
      </c>
    </row>
    <row r="864" spans="1:20">
      <c r="A864">
        <v>2316</v>
      </c>
      <c r="B864" t="s">
        <v>107</v>
      </c>
      <c r="C864">
        <v>1</v>
      </c>
      <c r="D864">
        <v>2316011</v>
      </c>
      <c r="E864" t="s">
        <v>24</v>
      </c>
      <c r="K864">
        <v>15</v>
      </c>
      <c r="L864">
        <v>6</v>
      </c>
      <c r="M864">
        <v>9</v>
      </c>
      <c r="N864">
        <f>COUNTIF($I$2:$I$1128,I864)</f>
        <v>0</v>
      </c>
      <c r="O864">
        <f>COUNTIF($D$2:$D$1128,D864)</f>
        <v>1</v>
      </c>
      <c r="P864" t="str">
        <f t="shared" si="26"/>
        <v>OK</v>
      </c>
      <c r="Q864">
        <f>COUNTIF($I$2:$I$1128,D864)</f>
        <v>1</v>
      </c>
      <c r="R864" t="str">
        <f>IF(I864="","",COUNTIF($D$2:$D$1128,I864))</f>
        <v/>
      </c>
      <c r="S864" t="str">
        <f t="shared" si="27"/>
        <v/>
      </c>
      <c r="T864">
        <f>IF(ISNUMBER(SEARCH("DOBLE GRADO",B864)),COUNTIF($I$2:$I$1128,D864),"")</f>
        <v>1</v>
      </c>
    </row>
    <row r="865" spans="1:20">
      <c r="A865">
        <v>2316</v>
      </c>
      <c r="B865" t="s">
        <v>107</v>
      </c>
      <c r="C865">
        <v>2</v>
      </c>
      <c r="D865">
        <v>2316012</v>
      </c>
      <c r="E865" t="s">
        <v>110</v>
      </c>
      <c r="K865">
        <v>6</v>
      </c>
      <c r="L865">
        <v>2</v>
      </c>
      <c r="M865">
        <v>4</v>
      </c>
      <c r="N865">
        <f>COUNTIF($I$2:$I$1128,I865)</f>
        <v>0</v>
      </c>
      <c r="O865">
        <f>COUNTIF($D$2:$D$1128,D865)</f>
        <v>1</v>
      </c>
      <c r="P865" t="str">
        <f t="shared" si="26"/>
        <v>OK</v>
      </c>
      <c r="Q865">
        <f>COUNTIF($I$2:$I$1128,D865)</f>
        <v>1</v>
      </c>
      <c r="R865" t="str">
        <f>IF(I865="","",COUNTIF($D$2:$D$1128,I865))</f>
        <v/>
      </c>
      <c r="S865" t="str">
        <f t="shared" si="27"/>
        <v/>
      </c>
      <c r="T865">
        <f>IF(ISNUMBER(SEARCH("DOBLE GRADO",B865)),COUNTIF($I$2:$I$1128,D865),"")</f>
        <v>1</v>
      </c>
    </row>
    <row r="866" spans="1:20">
      <c r="A866">
        <v>2316</v>
      </c>
      <c r="B866" t="s">
        <v>107</v>
      </c>
      <c r="C866">
        <v>2</v>
      </c>
      <c r="D866">
        <v>2316013</v>
      </c>
      <c r="E866" t="s">
        <v>62</v>
      </c>
      <c r="K866">
        <v>7</v>
      </c>
      <c r="L866">
        <v>2</v>
      </c>
      <c r="M866">
        <v>5</v>
      </c>
      <c r="N866">
        <f>COUNTIF($I$2:$I$1128,I866)</f>
        <v>0</v>
      </c>
      <c r="O866">
        <f>COUNTIF($D$2:$D$1128,D866)</f>
        <v>1</v>
      </c>
      <c r="P866" t="str">
        <f t="shared" si="26"/>
        <v>OK</v>
      </c>
      <c r="Q866">
        <f>COUNTIF($I$2:$I$1128,D866)</f>
        <v>1</v>
      </c>
      <c r="R866" t="str">
        <f>IF(I866="","",COUNTIF($D$2:$D$1128,I866))</f>
        <v/>
      </c>
      <c r="S866" t="str">
        <f t="shared" si="27"/>
        <v/>
      </c>
      <c r="T866">
        <f>IF(ISNUMBER(SEARCH("DOBLE GRADO",B866)),COUNTIF($I$2:$I$1128,D866),"")</f>
        <v>1</v>
      </c>
    </row>
    <row r="867" spans="1:20">
      <c r="A867">
        <v>2316</v>
      </c>
      <c r="B867" t="s">
        <v>107</v>
      </c>
      <c r="C867">
        <v>2</v>
      </c>
      <c r="D867">
        <v>2316014</v>
      </c>
      <c r="E867" t="s">
        <v>59</v>
      </c>
      <c r="K867">
        <v>8</v>
      </c>
      <c r="L867">
        <v>3</v>
      </c>
      <c r="M867">
        <v>5</v>
      </c>
      <c r="N867">
        <f>COUNTIF($I$2:$I$1128,I867)</f>
        <v>0</v>
      </c>
      <c r="O867">
        <f>COUNTIF($D$2:$D$1128,D867)</f>
        <v>1</v>
      </c>
      <c r="P867" t="str">
        <f t="shared" si="26"/>
        <v>OK</v>
      </c>
      <c r="Q867">
        <f>COUNTIF($I$2:$I$1128,D867)</f>
        <v>1</v>
      </c>
      <c r="R867" t="str">
        <f>IF(I867="","",COUNTIF($D$2:$D$1128,I867))</f>
        <v/>
      </c>
      <c r="S867" t="str">
        <f t="shared" si="27"/>
        <v/>
      </c>
      <c r="T867">
        <f>IF(ISNUMBER(SEARCH("DOBLE GRADO",B867)),COUNTIF($I$2:$I$1128,D867),"")</f>
        <v>1</v>
      </c>
    </row>
    <row r="868" spans="1:20">
      <c r="A868">
        <v>2316</v>
      </c>
      <c r="B868" t="s">
        <v>107</v>
      </c>
      <c r="C868">
        <v>2</v>
      </c>
      <c r="D868">
        <v>2316015</v>
      </c>
      <c r="E868" t="s">
        <v>226</v>
      </c>
      <c r="K868">
        <v>8</v>
      </c>
      <c r="L868">
        <v>3</v>
      </c>
      <c r="M868">
        <v>5</v>
      </c>
      <c r="N868">
        <f>COUNTIF($I$2:$I$1128,I868)</f>
        <v>0</v>
      </c>
      <c r="O868">
        <f>COUNTIF($D$2:$D$1128,D868)</f>
        <v>1</v>
      </c>
      <c r="P868" t="str">
        <f t="shared" si="26"/>
        <v>OK</v>
      </c>
      <c r="Q868">
        <f>COUNTIF($I$2:$I$1128,D868)</f>
        <v>1</v>
      </c>
      <c r="R868" t="str">
        <f>IF(I868="","",COUNTIF($D$2:$D$1128,I868))</f>
        <v/>
      </c>
      <c r="S868" t="str">
        <f t="shared" si="27"/>
        <v/>
      </c>
      <c r="T868">
        <f>IF(ISNUMBER(SEARCH("DOBLE GRADO",B868)),COUNTIF($I$2:$I$1128,D868),"")</f>
        <v>1</v>
      </c>
    </row>
    <row r="869" spans="1:20">
      <c r="A869">
        <v>2316</v>
      </c>
      <c r="B869" t="s">
        <v>107</v>
      </c>
      <c r="C869">
        <v>2</v>
      </c>
      <c r="D869">
        <v>2316016</v>
      </c>
      <c r="E869" t="s">
        <v>27</v>
      </c>
      <c r="K869">
        <v>7</v>
      </c>
      <c r="L869">
        <v>2</v>
      </c>
      <c r="M869">
        <v>5</v>
      </c>
      <c r="N869">
        <f>COUNTIF($I$2:$I$1128,I869)</f>
        <v>0</v>
      </c>
      <c r="O869">
        <f>COUNTIF($D$2:$D$1128,D869)</f>
        <v>1</v>
      </c>
      <c r="P869" t="str">
        <f t="shared" si="26"/>
        <v>OK</v>
      </c>
      <c r="Q869">
        <f>COUNTIF($I$2:$I$1128,D869)</f>
        <v>1</v>
      </c>
      <c r="R869" t="str">
        <f>IF(I869="","",COUNTIF($D$2:$D$1128,I869))</f>
        <v/>
      </c>
      <c r="S869" t="str">
        <f t="shared" si="27"/>
        <v/>
      </c>
      <c r="T869">
        <f>IF(ISNUMBER(SEARCH("DOBLE GRADO",B869)),COUNTIF($I$2:$I$1128,D869),"")</f>
        <v>1</v>
      </c>
    </row>
    <row r="870" spans="1:20">
      <c r="A870">
        <v>2316</v>
      </c>
      <c r="B870" t="s">
        <v>107</v>
      </c>
      <c r="C870">
        <v>2</v>
      </c>
      <c r="D870">
        <v>2316017</v>
      </c>
      <c r="E870" t="s">
        <v>113</v>
      </c>
      <c r="K870">
        <v>7</v>
      </c>
      <c r="L870">
        <v>3</v>
      </c>
      <c r="M870">
        <v>4</v>
      </c>
      <c r="N870">
        <f>COUNTIF($I$2:$I$1128,I870)</f>
        <v>0</v>
      </c>
      <c r="O870">
        <f>COUNTIF($D$2:$D$1128,D870)</f>
        <v>1</v>
      </c>
      <c r="P870" t="str">
        <f t="shared" ref="P870:P933" si="28">IF(I870=D870,1,"OK")</f>
        <v>OK</v>
      </c>
      <c r="Q870">
        <f>COUNTIF($I$2:$I$1128,D870)</f>
        <v>1</v>
      </c>
      <c r="R870" t="str">
        <f>IF(I870="","",COUNTIF($D$2:$D$1128,I870))</f>
        <v/>
      </c>
      <c r="S870" t="str">
        <f t="shared" ref="S870:S933" si="29">IF(G870="","",IF(ISNUMBER(SEARCH("DOBLE GRADO",G870)),"","1"))</f>
        <v/>
      </c>
      <c r="T870">
        <f>IF(ISNUMBER(SEARCH("DOBLE GRADO",B870)),COUNTIF($I$2:$I$1128,D870),"")</f>
        <v>1</v>
      </c>
    </row>
    <row r="871" spans="1:20">
      <c r="A871">
        <v>2316</v>
      </c>
      <c r="B871" t="s">
        <v>107</v>
      </c>
      <c r="C871">
        <v>2</v>
      </c>
      <c r="D871">
        <v>2316018</v>
      </c>
      <c r="E871" t="s">
        <v>64</v>
      </c>
      <c r="K871">
        <v>7</v>
      </c>
      <c r="L871">
        <v>3</v>
      </c>
      <c r="M871">
        <v>4</v>
      </c>
      <c r="N871">
        <f>COUNTIF($I$2:$I$1128,I871)</f>
        <v>0</v>
      </c>
      <c r="O871">
        <f>COUNTIF($D$2:$D$1128,D871)</f>
        <v>1</v>
      </c>
      <c r="P871" t="str">
        <f t="shared" si="28"/>
        <v>OK</v>
      </c>
      <c r="Q871">
        <f>COUNTIF($I$2:$I$1128,D871)</f>
        <v>1</v>
      </c>
      <c r="R871" t="str">
        <f>IF(I871="","",COUNTIF($D$2:$D$1128,I871))</f>
        <v/>
      </c>
      <c r="S871" t="str">
        <f t="shared" si="29"/>
        <v/>
      </c>
      <c r="T871">
        <f>IF(ISNUMBER(SEARCH("DOBLE GRADO",B871)),COUNTIF($I$2:$I$1128,D871),"")</f>
        <v>1</v>
      </c>
    </row>
    <row r="872" spans="1:20">
      <c r="A872">
        <v>2316</v>
      </c>
      <c r="B872" t="s">
        <v>107</v>
      </c>
      <c r="C872">
        <v>2</v>
      </c>
      <c r="D872">
        <v>2316019</v>
      </c>
      <c r="E872" t="s">
        <v>28</v>
      </c>
      <c r="K872">
        <v>9</v>
      </c>
      <c r="L872">
        <v>0</v>
      </c>
      <c r="M872">
        <v>9</v>
      </c>
      <c r="N872">
        <f>COUNTIF($I$2:$I$1128,I872)</f>
        <v>0</v>
      </c>
      <c r="O872">
        <f>COUNTIF($D$2:$D$1128,D872)</f>
        <v>1</v>
      </c>
      <c r="P872" t="str">
        <f t="shared" si="28"/>
        <v>OK</v>
      </c>
      <c r="Q872">
        <f>COUNTIF($I$2:$I$1128,D872)</f>
        <v>1</v>
      </c>
      <c r="R872" t="str">
        <f>IF(I872="","",COUNTIF($D$2:$D$1128,I872))</f>
        <v/>
      </c>
      <c r="S872" t="str">
        <f t="shared" si="29"/>
        <v/>
      </c>
      <c r="T872">
        <f>IF(ISNUMBER(SEARCH("DOBLE GRADO",B872)),COUNTIF($I$2:$I$1128,D872),"")</f>
        <v>1</v>
      </c>
    </row>
    <row r="873" spans="1:20">
      <c r="A873">
        <v>2316</v>
      </c>
      <c r="B873" t="s">
        <v>107</v>
      </c>
      <c r="C873">
        <v>2</v>
      </c>
      <c r="D873">
        <v>2316020</v>
      </c>
      <c r="E873" t="s">
        <v>227</v>
      </c>
      <c r="K873">
        <v>7</v>
      </c>
      <c r="L873">
        <v>2</v>
      </c>
      <c r="M873">
        <v>5</v>
      </c>
      <c r="N873">
        <f>COUNTIF($I$2:$I$1128,I873)</f>
        <v>0</v>
      </c>
      <c r="O873">
        <f>COUNTIF($D$2:$D$1128,D873)</f>
        <v>1</v>
      </c>
      <c r="P873" t="str">
        <f t="shared" si="28"/>
        <v>OK</v>
      </c>
      <c r="Q873">
        <f>COUNTIF($I$2:$I$1128,D873)</f>
        <v>1</v>
      </c>
      <c r="R873" t="str">
        <f>IF(I873="","",COUNTIF($D$2:$D$1128,I873))</f>
        <v/>
      </c>
      <c r="S873" t="str">
        <f t="shared" si="29"/>
        <v/>
      </c>
      <c r="T873">
        <f>IF(ISNUMBER(SEARCH("DOBLE GRADO",B873)),COUNTIF($I$2:$I$1128,D873),"")</f>
        <v>1</v>
      </c>
    </row>
    <row r="874" spans="1:20">
      <c r="A874">
        <v>2316</v>
      </c>
      <c r="B874" t="s">
        <v>107</v>
      </c>
      <c r="C874">
        <v>2</v>
      </c>
      <c r="D874">
        <v>2316021</v>
      </c>
      <c r="E874" t="s">
        <v>228</v>
      </c>
      <c r="K874">
        <v>9</v>
      </c>
      <c r="L874">
        <v>3</v>
      </c>
      <c r="M874">
        <v>6</v>
      </c>
      <c r="N874">
        <f>COUNTIF($I$2:$I$1128,I874)</f>
        <v>0</v>
      </c>
      <c r="O874">
        <f>COUNTIF($D$2:$D$1128,D874)</f>
        <v>1</v>
      </c>
      <c r="P874" t="str">
        <f t="shared" si="28"/>
        <v>OK</v>
      </c>
      <c r="Q874">
        <f>COUNTIF($I$2:$I$1128,D874)</f>
        <v>1</v>
      </c>
      <c r="R874" t="str">
        <f>IF(I874="","",COUNTIF($D$2:$D$1128,I874))</f>
        <v/>
      </c>
      <c r="S874" t="str">
        <f t="shared" si="29"/>
        <v/>
      </c>
      <c r="T874">
        <f>IF(ISNUMBER(SEARCH("DOBLE GRADO",B874)),COUNTIF($I$2:$I$1128,D874),"")</f>
        <v>1</v>
      </c>
    </row>
    <row r="875" spans="1:20">
      <c r="A875">
        <v>2316</v>
      </c>
      <c r="B875" t="s">
        <v>107</v>
      </c>
      <c r="C875">
        <v>2</v>
      </c>
      <c r="D875">
        <v>2316022</v>
      </c>
      <c r="E875" t="s">
        <v>30</v>
      </c>
      <c r="K875">
        <v>8</v>
      </c>
      <c r="L875">
        <v>3</v>
      </c>
      <c r="M875">
        <v>5</v>
      </c>
      <c r="N875">
        <f>COUNTIF($I$2:$I$1128,I875)</f>
        <v>0</v>
      </c>
      <c r="O875">
        <f>COUNTIF($D$2:$D$1128,D875)</f>
        <v>1</v>
      </c>
      <c r="P875" t="str">
        <f t="shared" si="28"/>
        <v>OK</v>
      </c>
      <c r="Q875">
        <f>COUNTIF($I$2:$I$1128,D875)</f>
        <v>1</v>
      </c>
      <c r="R875" t="str">
        <f>IF(I875="","",COUNTIF($D$2:$D$1128,I875))</f>
        <v/>
      </c>
      <c r="S875" t="str">
        <f t="shared" si="29"/>
        <v/>
      </c>
      <c r="T875">
        <f>IF(ISNUMBER(SEARCH("DOBLE GRADO",B875)),COUNTIF($I$2:$I$1128,D875),"")</f>
        <v>1</v>
      </c>
    </row>
    <row r="876" spans="1:20">
      <c r="A876">
        <v>2316</v>
      </c>
      <c r="B876" t="s">
        <v>107</v>
      </c>
      <c r="C876">
        <v>2</v>
      </c>
      <c r="D876">
        <v>2316023</v>
      </c>
      <c r="E876" t="s">
        <v>26</v>
      </c>
      <c r="K876">
        <v>5</v>
      </c>
      <c r="L876">
        <v>1</v>
      </c>
      <c r="M876">
        <v>4</v>
      </c>
      <c r="N876">
        <f>COUNTIF($I$2:$I$1128,I876)</f>
        <v>0</v>
      </c>
      <c r="O876">
        <f>COUNTIF($D$2:$D$1128,D876)</f>
        <v>1</v>
      </c>
      <c r="P876" t="str">
        <f t="shared" si="28"/>
        <v>OK</v>
      </c>
      <c r="Q876">
        <f>COUNTIF($I$2:$I$1128,D876)</f>
        <v>0</v>
      </c>
      <c r="R876" t="str">
        <f>IF(I876="","",COUNTIF($D$2:$D$1128,I876))</f>
        <v/>
      </c>
      <c r="S876" t="str">
        <f t="shared" si="29"/>
        <v/>
      </c>
      <c r="T876">
        <f>IF(ISNUMBER(SEARCH("DOBLE GRADO",B876)),COUNTIF($I$2:$I$1128,D876),"")</f>
        <v>0</v>
      </c>
    </row>
    <row r="877" spans="1:20">
      <c r="A877">
        <v>2316</v>
      </c>
      <c r="B877" t="s">
        <v>107</v>
      </c>
      <c r="C877">
        <v>3</v>
      </c>
      <c r="D877">
        <v>2316024</v>
      </c>
      <c r="E877" t="s">
        <v>66</v>
      </c>
      <c r="K877">
        <v>5</v>
      </c>
      <c r="L877">
        <v>1</v>
      </c>
      <c r="M877">
        <v>4</v>
      </c>
      <c r="N877">
        <f>COUNTIF($I$2:$I$1128,I877)</f>
        <v>0</v>
      </c>
      <c r="O877">
        <f>COUNTIF($D$2:$D$1128,D877)</f>
        <v>1</v>
      </c>
      <c r="P877" t="str">
        <f t="shared" si="28"/>
        <v>OK</v>
      </c>
      <c r="Q877">
        <f>COUNTIF($I$2:$I$1128,D877)</f>
        <v>1</v>
      </c>
      <c r="R877" t="str">
        <f>IF(I877="","",COUNTIF($D$2:$D$1128,I877))</f>
        <v/>
      </c>
      <c r="S877" t="str">
        <f t="shared" si="29"/>
        <v/>
      </c>
      <c r="T877">
        <f>IF(ISNUMBER(SEARCH("DOBLE GRADO",B877)),COUNTIF($I$2:$I$1128,D877),"")</f>
        <v>1</v>
      </c>
    </row>
    <row r="878" spans="1:20">
      <c r="A878">
        <v>2316</v>
      </c>
      <c r="B878" t="s">
        <v>107</v>
      </c>
      <c r="C878">
        <v>3</v>
      </c>
      <c r="D878">
        <v>2316025</v>
      </c>
      <c r="E878" t="s">
        <v>33</v>
      </c>
      <c r="K878">
        <v>6</v>
      </c>
      <c r="L878">
        <v>2</v>
      </c>
      <c r="M878">
        <v>4</v>
      </c>
      <c r="N878">
        <f>COUNTIF($I$2:$I$1128,I878)</f>
        <v>0</v>
      </c>
      <c r="O878">
        <f>COUNTIF($D$2:$D$1128,D878)</f>
        <v>1</v>
      </c>
      <c r="P878" t="str">
        <f t="shared" si="28"/>
        <v>OK</v>
      </c>
      <c r="Q878">
        <f>COUNTIF($I$2:$I$1128,D878)</f>
        <v>1</v>
      </c>
      <c r="R878" t="str">
        <f>IF(I878="","",COUNTIF($D$2:$D$1128,I878))</f>
        <v/>
      </c>
      <c r="S878" t="str">
        <f t="shared" si="29"/>
        <v/>
      </c>
      <c r="T878">
        <f>IF(ISNUMBER(SEARCH("DOBLE GRADO",B878)),COUNTIF($I$2:$I$1128,D878),"")</f>
        <v>1</v>
      </c>
    </row>
    <row r="879" spans="1:20">
      <c r="A879">
        <v>2316</v>
      </c>
      <c r="B879" t="s">
        <v>107</v>
      </c>
      <c r="C879">
        <v>3</v>
      </c>
      <c r="D879">
        <v>2316026</v>
      </c>
      <c r="E879" t="s">
        <v>35</v>
      </c>
      <c r="K879">
        <v>7</v>
      </c>
      <c r="L879">
        <v>2</v>
      </c>
      <c r="M879">
        <v>5</v>
      </c>
      <c r="N879">
        <f>COUNTIF($I$2:$I$1128,I879)</f>
        <v>0</v>
      </c>
      <c r="O879">
        <f>COUNTIF($D$2:$D$1128,D879)</f>
        <v>1</v>
      </c>
      <c r="P879" t="str">
        <f t="shared" si="28"/>
        <v>OK</v>
      </c>
      <c r="Q879">
        <f>COUNTIF($I$2:$I$1128,D879)</f>
        <v>1</v>
      </c>
      <c r="R879" t="str">
        <f>IF(I879="","",COUNTIF($D$2:$D$1128,I879))</f>
        <v/>
      </c>
      <c r="S879" t="str">
        <f t="shared" si="29"/>
        <v/>
      </c>
      <c r="T879">
        <f>IF(ISNUMBER(SEARCH("DOBLE GRADO",B879)),COUNTIF($I$2:$I$1128,D879),"")</f>
        <v>1</v>
      </c>
    </row>
    <row r="880" spans="1:20">
      <c r="A880">
        <v>2316</v>
      </c>
      <c r="B880" t="s">
        <v>107</v>
      </c>
      <c r="C880">
        <v>3</v>
      </c>
      <c r="D880">
        <v>2316027</v>
      </c>
      <c r="E880" t="s">
        <v>34</v>
      </c>
      <c r="K880">
        <v>6</v>
      </c>
      <c r="L880">
        <v>1</v>
      </c>
      <c r="M880">
        <v>5</v>
      </c>
      <c r="N880">
        <f>COUNTIF($I$2:$I$1128,I880)</f>
        <v>0</v>
      </c>
      <c r="O880">
        <f>COUNTIF($D$2:$D$1128,D880)</f>
        <v>1</v>
      </c>
      <c r="P880" t="str">
        <f t="shared" si="28"/>
        <v>OK</v>
      </c>
      <c r="Q880">
        <f>COUNTIF($I$2:$I$1128,D880)</f>
        <v>1</v>
      </c>
      <c r="R880" t="str">
        <f>IF(I880="","",COUNTIF($D$2:$D$1128,I880))</f>
        <v/>
      </c>
      <c r="S880" t="str">
        <f t="shared" si="29"/>
        <v/>
      </c>
      <c r="T880">
        <f>IF(ISNUMBER(SEARCH("DOBLE GRADO",B880)),COUNTIF($I$2:$I$1128,D880),"")</f>
        <v>1</v>
      </c>
    </row>
    <row r="881" spans="1:20">
      <c r="A881">
        <v>2316</v>
      </c>
      <c r="B881" t="s">
        <v>107</v>
      </c>
      <c r="C881">
        <v>3</v>
      </c>
      <c r="D881">
        <v>2316028</v>
      </c>
      <c r="E881" t="s">
        <v>230</v>
      </c>
      <c r="K881">
        <v>6</v>
      </c>
      <c r="L881">
        <v>1</v>
      </c>
      <c r="M881">
        <v>5</v>
      </c>
      <c r="N881">
        <f>COUNTIF($I$2:$I$1128,I881)</f>
        <v>0</v>
      </c>
      <c r="O881">
        <f>COUNTIF($D$2:$D$1128,D881)</f>
        <v>1</v>
      </c>
      <c r="P881" t="str">
        <f t="shared" si="28"/>
        <v>OK</v>
      </c>
      <c r="Q881">
        <f>COUNTIF($I$2:$I$1128,D881)</f>
        <v>1</v>
      </c>
      <c r="R881" t="str">
        <f>IF(I881="","",COUNTIF($D$2:$D$1128,I881))</f>
        <v/>
      </c>
      <c r="S881" t="str">
        <f t="shared" si="29"/>
        <v/>
      </c>
      <c r="T881">
        <f>IF(ISNUMBER(SEARCH("DOBLE GRADO",B881)),COUNTIF($I$2:$I$1128,D881),"")</f>
        <v>1</v>
      </c>
    </row>
    <row r="882" spans="1:20">
      <c r="A882">
        <v>2316</v>
      </c>
      <c r="B882" t="s">
        <v>107</v>
      </c>
      <c r="C882">
        <v>3</v>
      </c>
      <c r="D882">
        <v>2316029</v>
      </c>
      <c r="E882" t="s">
        <v>65</v>
      </c>
      <c r="K882">
        <v>8</v>
      </c>
      <c r="L882">
        <v>1</v>
      </c>
      <c r="M882">
        <v>7</v>
      </c>
      <c r="N882">
        <f>COUNTIF($I$2:$I$1128,I882)</f>
        <v>0</v>
      </c>
      <c r="O882">
        <f>COUNTIF($D$2:$D$1128,D882)</f>
        <v>1</v>
      </c>
      <c r="P882" t="str">
        <f t="shared" si="28"/>
        <v>OK</v>
      </c>
      <c r="Q882">
        <f>COUNTIF($I$2:$I$1128,D882)</f>
        <v>1</v>
      </c>
      <c r="R882" t="str">
        <f>IF(I882="","",COUNTIF($D$2:$D$1128,I882))</f>
        <v/>
      </c>
      <c r="S882" t="str">
        <f t="shared" si="29"/>
        <v/>
      </c>
      <c r="T882">
        <f>IF(ISNUMBER(SEARCH("DOBLE GRADO",B882)),COUNTIF($I$2:$I$1128,D882),"")</f>
        <v>1</v>
      </c>
    </row>
    <row r="883" spans="1:20">
      <c r="A883">
        <v>2316</v>
      </c>
      <c r="B883" t="s">
        <v>107</v>
      </c>
      <c r="C883">
        <v>3</v>
      </c>
      <c r="D883">
        <v>2316030</v>
      </c>
      <c r="E883" t="s">
        <v>112</v>
      </c>
      <c r="K883">
        <v>6</v>
      </c>
      <c r="L883">
        <v>2</v>
      </c>
      <c r="M883">
        <v>4</v>
      </c>
      <c r="N883">
        <f>COUNTIF($I$2:$I$1128,I883)</f>
        <v>0</v>
      </c>
      <c r="O883">
        <f>COUNTIF($D$2:$D$1128,D883)</f>
        <v>1</v>
      </c>
      <c r="P883" t="str">
        <f t="shared" si="28"/>
        <v>OK</v>
      </c>
      <c r="Q883">
        <f>COUNTIF($I$2:$I$1128,D883)</f>
        <v>1</v>
      </c>
      <c r="R883" t="str">
        <f>IF(I883="","",COUNTIF($D$2:$D$1128,I883))</f>
        <v/>
      </c>
      <c r="S883" t="str">
        <f t="shared" si="29"/>
        <v/>
      </c>
      <c r="T883">
        <f>IF(ISNUMBER(SEARCH("DOBLE GRADO",B883)),COUNTIF($I$2:$I$1128,D883),"")</f>
        <v>1</v>
      </c>
    </row>
    <row r="884" spans="1:20">
      <c r="A884">
        <v>2316</v>
      </c>
      <c r="B884" t="s">
        <v>107</v>
      </c>
      <c r="C884">
        <v>3</v>
      </c>
      <c r="D884">
        <v>2316031</v>
      </c>
      <c r="E884" t="s">
        <v>32</v>
      </c>
      <c r="K884">
        <v>11</v>
      </c>
      <c r="L884">
        <v>1</v>
      </c>
      <c r="M884">
        <v>10</v>
      </c>
      <c r="N884">
        <f>COUNTIF($I$2:$I$1128,I884)</f>
        <v>0</v>
      </c>
      <c r="O884">
        <f>COUNTIF($D$2:$D$1128,D884)</f>
        <v>1</v>
      </c>
      <c r="P884" t="str">
        <f t="shared" si="28"/>
        <v>OK</v>
      </c>
      <c r="Q884">
        <f>COUNTIF($I$2:$I$1128,D884)</f>
        <v>1</v>
      </c>
      <c r="R884" t="str">
        <f>IF(I884="","",COUNTIF($D$2:$D$1128,I884))</f>
        <v/>
      </c>
      <c r="S884" t="str">
        <f t="shared" si="29"/>
        <v/>
      </c>
      <c r="T884">
        <f>IF(ISNUMBER(SEARCH("DOBLE GRADO",B884)),COUNTIF($I$2:$I$1128,D884),"")</f>
        <v>1</v>
      </c>
    </row>
    <row r="885" spans="1:20">
      <c r="A885">
        <v>2316</v>
      </c>
      <c r="B885" t="s">
        <v>107</v>
      </c>
      <c r="C885">
        <v>3</v>
      </c>
      <c r="D885">
        <v>2316032</v>
      </c>
      <c r="E885" t="s">
        <v>118</v>
      </c>
      <c r="K885">
        <v>8</v>
      </c>
      <c r="L885">
        <v>1</v>
      </c>
      <c r="M885">
        <v>7</v>
      </c>
      <c r="N885">
        <f>COUNTIF($I$2:$I$1128,I885)</f>
        <v>0</v>
      </c>
      <c r="O885">
        <f>COUNTIF($D$2:$D$1128,D885)</f>
        <v>1</v>
      </c>
      <c r="P885" t="str">
        <f t="shared" si="28"/>
        <v>OK</v>
      </c>
      <c r="Q885">
        <f>COUNTIF($I$2:$I$1128,D885)</f>
        <v>1</v>
      </c>
      <c r="R885" t="str">
        <f>IF(I885="","",COUNTIF($D$2:$D$1128,I885))</f>
        <v/>
      </c>
      <c r="S885" t="str">
        <f t="shared" si="29"/>
        <v/>
      </c>
      <c r="T885">
        <f>IF(ISNUMBER(SEARCH("DOBLE GRADO",B885)),COUNTIF($I$2:$I$1128,D885),"")</f>
        <v>1</v>
      </c>
    </row>
    <row r="886" spans="1:20">
      <c r="A886">
        <v>2316</v>
      </c>
      <c r="B886" t="s">
        <v>107</v>
      </c>
      <c r="C886">
        <v>3</v>
      </c>
      <c r="D886">
        <v>2316033</v>
      </c>
      <c r="E886" t="s">
        <v>229</v>
      </c>
      <c r="K886">
        <v>8</v>
      </c>
      <c r="L886">
        <v>1</v>
      </c>
      <c r="M886">
        <v>7</v>
      </c>
      <c r="N886">
        <f>COUNTIF($I$2:$I$1128,I886)</f>
        <v>0</v>
      </c>
      <c r="O886">
        <f>COUNTIF($D$2:$D$1128,D886)</f>
        <v>1</v>
      </c>
      <c r="P886" t="str">
        <f t="shared" si="28"/>
        <v>OK</v>
      </c>
      <c r="Q886">
        <f>COUNTIF($I$2:$I$1128,D886)</f>
        <v>1</v>
      </c>
      <c r="R886" t="str">
        <f>IF(I886="","",COUNTIF($D$2:$D$1128,I886))</f>
        <v/>
      </c>
      <c r="S886" t="str">
        <f t="shared" si="29"/>
        <v/>
      </c>
      <c r="T886">
        <f>IF(ISNUMBER(SEARCH("DOBLE GRADO",B886)),COUNTIF($I$2:$I$1128,D886),"")</f>
        <v>1</v>
      </c>
    </row>
    <row r="887" spans="1:20">
      <c r="A887">
        <v>2316</v>
      </c>
      <c r="B887" t="s">
        <v>107</v>
      </c>
      <c r="C887">
        <v>3</v>
      </c>
      <c r="D887">
        <v>2316034</v>
      </c>
      <c r="E887" t="s">
        <v>36</v>
      </c>
      <c r="K887">
        <v>8</v>
      </c>
      <c r="L887">
        <v>1</v>
      </c>
      <c r="M887">
        <v>7</v>
      </c>
      <c r="N887">
        <f>COUNTIF($I$2:$I$1128,I887)</f>
        <v>0</v>
      </c>
      <c r="O887">
        <f>COUNTIF($D$2:$D$1128,D887)</f>
        <v>1</v>
      </c>
      <c r="P887" t="str">
        <f t="shared" si="28"/>
        <v>OK</v>
      </c>
      <c r="Q887">
        <f>COUNTIF($I$2:$I$1128,D887)</f>
        <v>1</v>
      </c>
      <c r="R887" t="str">
        <f>IF(I887="","",COUNTIF($D$2:$D$1128,I887))</f>
        <v/>
      </c>
      <c r="S887" t="str">
        <f t="shared" si="29"/>
        <v/>
      </c>
      <c r="T887">
        <f>IF(ISNUMBER(SEARCH("DOBLE GRADO",B887)),COUNTIF($I$2:$I$1128,D887),"")</f>
        <v>1</v>
      </c>
    </row>
    <row r="888" spans="1:20">
      <c r="A888">
        <v>2316</v>
      </c>
      <c r="B888" t="s">
        <v>107</v>
      </c>
      <c r="C888">
        <v>4</v>
      </c>
      <c r="D888">
        <v>2316035</v>
      </c>
      <c r="E888" t="s">
        <v>111</v>
      </c>
      <c r="K888">
        <v>11</v>
      </c>
      <c r="L888">
        <v>3</v>
      </c>
      <c r="M888">
        <v>8</v>
      </c>
      <c r="N888">
        <f>COUNTIF($I$2:$I$1128,I888)</f>
        <v>0</v>
      </c>
      <c r="O888">
        <f>COUNTIF($D$2:$D$1128,D888)</f>
        <v>1</v>
      </c>
      <c r="P888" t="str">
        <f t="shared" si="28"/>
        <v>OK</v>
      </c>
      <c r="Q888">
        <f>COUNTIF($I$2:$I$1128,D888)</f>
        <v>1</v>
      </c>
      <c r="R888" t="str">
        <f>IF(I888="","",COUNTIF($D$2:$D$1128,I888))</f>
        <v/>
      </c>
      <c r="S888" t="str">
        <f t="shared" si="29"/>
        <v/>
      </c>
      <c r="T888">
        <f>IF(ISNUMBER(SEARCH("DOBLE GRADO",B888)),COUNTIF($I$2:$I$1128,D888),"")</f>
        <v>1</v>
      </c>
    </row>
    <row r="889" spans="1:20">
      <c r="A889">
        <v>2316</v>
      </c>
      <c r="B889" t="s">
        <v>107</v>
      </c>
      <c r="C889">
        <v>4</v>
      </c>
      <c r="D889">
        <v>2316036</v>
      </c>
      <c r="E889" t="s">
        <v>117</v>
      </c>
      <c r="K889">
        <v>10</v>
      </c>
      <c r="L889">
        <v>2</v>
      </c>
      <c r="M889">
        <v>8</v>
      </c>
      <c r="N889">
        <f>COUNTIF($I$2:$I$1128,I889)</f>
        <v>0</v>
      </c>
      <c r="O889">
        <f>COUNTIF($D$2:$D$1128,D889)</f>
        <v>1</v>
      </c>
      <c r="P889" t="str">
        <f t="shared" si="28"/>
        <v>OK</v>
      </c>
      <c r="Q889">
        <f>COUNTIF($I$2:$I$1128,D889)</f>
        <v>1</v>
      </c>
      <c r="R889" t="str">
        <f>IF(I889="","",COUNTIF($D$2:$D$1128,I889))</f>
        <v/>
      </c>
      <c r="S889" t="str">
        <f t="shared" si="29"/>
        <v/>
      </c>
      <c r="T889">
        <f>IF(ISNUMBER(SEARCH("DOBLE GRADO",B889)),COUNTIF($I$2:$I$1128,D889),"")</f>
        <v>1</v>
      </c>
    </row>
    <row r="890" spans="1:20">
      <c r="A890">
        <v>2316</v>
      </c>
      <c r="B890" t="s">
        <v>107</v>
      </c>
      <c r="C890">
        <v>4</v>
      </c>
      <c r="D890">
        <v>2316038</v>
      </c>
      <c r="E890" t="s">
        <v>116</v>
      </c>
      <c r="K890">
        <v>15</v>
      </c>
      <c r="L890">
        <v>3</v>
      </c>
      <c r="M890">
        <v>12</v>
      </c>
      <c r="N890">
        <f>COUNTIF($I$2:$I$1128,I890)</f>
        <v>0</v>
      </c>
      <c r="O890">
        <f>COUNTIF($D$2:$D$1128,D890)</f>
        <v>1</v>
      </c>
      <c r="P890" t="str">
        <f t="shared" si="28"/>
        <v>OK</v>
      </c>
      <c r="Q890">
        <f>COUNTIF($I$2:$I$1128,D890)</f>
        <v>1</v>
      </c>
      <c r="R890" t="str">
        <f>IF(I890="","",COUNTIF($D$2:$D$1128,I890))</f>
        <v/>
      </c>
      <c r="S890" t="str">
        <f t="shared" si="29"/>
        <v/>
      </c>
      <c r="T890">
        <f>IF(ISNUMBER(SEARCH("DOBLE GRADO",B890)),COUNTIF($I$2:$I$1128,D890),"")</f>
        <v>1</v>
      </c>
    </row>
    <row r="891" spans="1:20">
      <c r="A891">
        <v>2316</v>
      </c>
      <c r="B891" t="s">
        <v>107</v>
      </c>
      <c r="C891">
        <v>4</v>
      </c>
      <c r="D891">
        <v>2316039</v>
      </c>
      <c r="E891" t="s">
        <v>31</v>
      </c>
      <c r="K891">
        <v>15</v>
      </c>
      <c r="L891">
        <v>2</v>
      </c>
      <c r="M891">
        <v>13</v>
      </c>
      <c r="N891">
        <f>COUNTIF($I$2:$I$1128,I891)</f>
        <v>0</v>
      </c>
      <c r="O891">
        <f>COUNTIF($D$2:$D$1128,D891)</f>
        <v>1</v>
      </c>
      <c r="P891" t="str">
        <f t="shared" si="28"/>
        <v>OK</v>
      </c>
      <c r="Q891">
        <f>COUNTIF($I$2:$I$1128,D891)</f>
        <v>1</v>
      </c>
      <c r="R891" t="str">
        <f>IF(I891="","",COUNTIF($D$2:$D$1128,I891))</f>
        <v/>
      </c>
      <c r="S891" t="str">
        <f t="shared" si="29"/>
        <v/>
      </c>
      <c r="T891">
        <f>IF(ISNUMBER(SEARCH("DOBLE GRADO",B891)),COUNTIF($I$2:$I$1128,D891),"")</f>
        <v>1</v>
      </c>
    </row>
    <row r="892" spans="1:20">
      <c r="A892">
        <v>2316</v>
      </c>
      <c r="B892" t="s">
        <v>107</v>
      </c>
      <c r="C892">
        <v>4</v>
      </c>
      <c r="D892">
        <v>2316041</v>
      </c>
      <c r="E892" t="s">
        <v>71</v>
      </c>
      <c r="K892">
        <v>9</v>
      </c>
      <c r="L892">
        <v>3</v>
      </c>
      <c r="M892">
        <v>6</v>
      </c>
      <c r="N892">
        <f>COUNTIF($I$2:$I$1128,I892)</f>
        <v>0</v>
      </c>
      <c r="O892">
        <f>COUNTIF($D$2:$D$1128,D892)</f>
        <v>1</v>
      </c>
      <c r="P892" t="str">
        <f t="shared" si="28"/>
        <v>OK</v>
      </c>
      <c r="Q892">
        <f>COUNTIF($I$2:$I$1128,D892)</f>
        <v>1</v>
      </c>
      <c r="R892" t="str">
        <f>IF(I892="","",COUNTIF($D$2:$D$1128,I892))</f>
        <v/>
      </c>
      <c r="S892" t="str">
        <f t="shared" si="29"/>
        <v/>
      </c>
      <c r="T892">
        <f>IF(ISNUMBER(SEARCH("DOBLE GRADO",B892)),COUNTIF($I$2:$I$1128,D892),"")</f>
        <v>1</v>
      </c>
    </row>
    <row r="893" spans="1:20">
      <c r="A893">
        <v>2316</v>
      </c>
      <c r="B893" t="s">
        <v>107</v>
      </c>
      <c r="C893">
        <v>4</v>
      </c>
      <c r="D893">
        <v>2316042</v>
      </c>
      <c r="E893" t="s">
        <v>120</v>
      </c>
      <c r="K893">
        <v>10</v>
      </c>
      <c r="L893">
        <v>3</v>
      </c>
      <c r="M893">
        <v>7</v>
      </c>
      <c r="N893">
        <f>COUNTIF($I$2:$I$1128,I893)</f>
        <v>0</v>
      </c>
      <c r="O893">
        <f>COUNTIF($D$2:$D$1128,D893)</f>
        <v>1</v>
      </c>
      <c r="P893" t="str">
        <f t="shared" si="28"/>
        <v>OK</v>
      </c>
      <c r="Q893">
        <f>COUNTIF($I$2:$I$1128,D893)</f>
        <v>1</v>
      </c>
      <c r="R893" t="str">
        <f>IF(I893="","",COUNTIF($D$2:$D$1128,I893))</f>
        <v/>
      </c>
      <c r="S893" t="str">
        <f t="shared" si="29"/>
        <v/>
      </c>
      <c r="T893">
        <f>IF(ISNUMBER(SEARCH("DOBLE GRADO",B893)),COUNTIF($I$2:$I$1128,D893),"")</f>
        <v>1</v>
      </c>
    </row>
    <row r="894" spans="1:20">
      <c r="A894">
        <v>2316</v>
      </c>
      <c r="B894" t="s">
        <v>107</v>
      </c>
      <c r="C894">
        <v>4</v>
      </c>
      <c r="D894">
        <v>2316043</v>
      </c>
      <c r="E894" t="s">
        <v>119</v>
      </c>
      <c r="K894">
        <v>11</v>
      </c>
      <c r="L894">
        <v>3</v>
      </c>
      <c r="M894">
        <v>8</v>
      </c>
      <c r="N894">
        <f>COUNTIF($I$2:$I$1128,I894)</f>
        <v>0</v>
      </c>
      <c r="O894">
        <f>COUNTIF($D$2:$D$1128,D894)</f>
        <v>1</v>
      </c>
      <c r="P894" t="str">
        <f t="shared" si="28"/>
        <v>OK</v>
      </c>
      <c r="Q894">
        <f>COUNTIF($I$2:$I$1128,D894)</f>
        <v>1</v>
      </c>
      <c r="R894" t="str">
        <f>IF(I894="","",COUNTIF($D$2:$D$1128,I894))</f>
        <v/>
      </c>
      <c r="S894" t="str">
        <f t="shared" si="29"/>
        <v/>
      </c>
      <c r="T894">
        <f>IF(ISNUMBER(SEARCH("DOBLE GRADO",B894)),COUNTIF($I$2:$I$1128,D894),"")</f>
        <v>1</v>
      </c>
    </row>
    <row r="895" spans="1:20">
      <c r="A895">
        <v>2316</v>
      </c>
      <c r="B895" t="s">
        <v>107</v>
      </c>
      <c r="C895">
        <v>4</v>
      </c>
      <c r="D895">
        <v>2316044</v>
      </c>
      <c r="E895" t="s">
        <v>82</v>
      </c>
      <c r="K895">
        <v>10</v>
      </c>
      <c r="L895">
        <v>3</v>
      </c>
      <c r="M895">
        <v>7</v>
      </c>
      <c r="N895">
        <f>COUNTIF($I$2:$I$1128,I895)</f>
        <v>0</v>
      </c>
      <c r="O895">
        <f>COUNTIF($D$2:$D$1128,D895)</f>
        <v>1</v>
      </c>
      <c r="P895" t="str">
        <f t="shared" si="28"/>
        <v>OK</v>
      </c>
      <c r="Q895">
        <f>COUNTIF($I$2:$I$1128,D895)</f>
        <v>1</v>
      </c>
      <c r="R895" t="str">
        <f>IF(I895="","",COUNTIF($D$2:$D$1128,I895))</f>
        <v/>
      </c>
      <c r="S895" t="str">
        <f t="shared" si="29"/>
        <v/>
      </c>
      <c r="T895">
        <f>IF(ISNUMBER(SEARCH("DOBLE GRADO",B895)),COUNTIF($I$2:$I$1128,D895),"")</f>
        <v>1</v>
      </c>
    </row>
    <row r="896" spans="1:20">
      <c r="A896">
        <v>2316</v>
      </c>
      <c r="B896" t="s">
        <v>107</v>
      </c>
      <c r="C896">
        <v>4</v>
      </c>
      <c r="D896">
        <v>2316045</v>
      </c>
      <c r="E896" t="s">
        <v>37</v>
      </c>
      <c r="K896">
        <v>13</v>
      </c>
      <c r="L896">
        <v>3</v>
      </c>
      <c r="M896">
        <v>10</v>
      </c>
      <c r="N896">
        <f>COUNTIF($I$2:$I$1128,I896)</f>
        <v>0</v>
      </c>
      <c r="O896">
        <f>COUNTIF($D$2:$D$1128,D896)</f>
        <v>1</v>
      </c>
      <c r="P896" t="str">
        <f t="shared" si="28"/>
        <v>OK</v>
      </c>
      <c r="Q896">
        <f>COUNTIF($I$2:$I$1128,D896)</f>
        <v>1</v>
      </c>
      <c r="R896" t="str">
        <f>IF(I896="","",COUNTIF($D$2:$D$1128,I896))</f>
        <v/>
      </c>
      <c r="S896" t="str">
        <f t="shared" si="29"/>
        <v/>
      </c>
      <c r="T896">
        <f>IF(ISNUMBER(SEARCH("DOBLE GRADO",B896)),COUNTIF($I$2:$I$1128,D896),"")</f>
        <v>1</v>
      </c>
    </row>
    <row r="897" spans="1:20">
      <c r="A897">
        <v>2316</v>
      </c>
      <c r="B897" t="s">
        <v>107</v>
      </c>
      <c r="C897">
        <v>4</v>
      </c>
      <c r="D897">
        <v>2316046</v>
      </c>
      <c r="E897" t="s">
        <v>38</v>
      </c>
      <c r="K897">
        <v>10</v>
      </c>
      <c r="L897">
        <v>3</v>
      </c>
      <c r="M897">
        <v>7</v>
      </c>
      <c r="N897">
        <f>COUNTIF($I$2:$I$1128,I897)</f>
        <v>0</v>
      </c>
      <c r="O897">
        <f>COUNTIF($D$2:$D$1128,D897)</f>
        <v>1</v>
      </c>
      <c r="P897" t="str">
        <f t="shared" si="28"/>
        <v>OK</v>
      </c>
      <c r="Q897">
        <f>COUNTIF($I$2:$I$1128,D897)</f>
        <v>1</v>
      </c>
      <c r="R897" t="str">
        <f>IF(I897="","",COUNTIF($D$2:$D$1128,I897))</f>
        <v/>
      </c>
      <c r="S897" t="str">
        <f t="shared" si="29"/>
        <v/>
      </c>
      <c r="T897">
        <f>IF(ISNUMBER(SEARCH("DOBLE GRADO",B897)),COUNTIF($I$2:$I$1128,D897),"")</f>
        <v>1</v>
      </c>
    </row>
    <row r="898" spans="1:20">
      <c r="A898">
        <v>2316</v>
      </c>
      <c r="B898" t="s">
        <v>107</v>
      </c>
      <c r="C898">
        <v>5</v>
      </c>
      <c r="D898">
        <v>2316037</v>
      </c>
      <c r="E898" t="s">
        <v>115</v>
      </c>
      <c r="K898">
        <v>8</v>
      </c>
      <c r="L898">
        <v>2</v>
      </c>
      <c r="M898">
        <v>6</v>
      </c>
      <c r="N898">
        <f>COUNTIF($I$2:$I$1128,I898)</f>
        <v>0</v>
      </c>
      <c r="O898">
        <f>COUNTIF($D$2:$D$1128,D898)</f>
        <v>1</v>
      </c>
      <c r="P898" t="str">
        <f t="shared" si="28"/>
        <v>OK</v>
      </c>
      <c r="Q898">
        <f>COUNTIF($I$2:$I$1128,D898)</f>
        <v>1</v>
      </c>
      <c r="R898" t="str">
        <f>IF(I898="","",COUNTIF($D$2:$D$1128,I898))</f>
        <v/>
      </c>
      <c r="S898" t="str">
        <f t="shared" si="29"/>
        <v/>
      </c>
      <c r="T898">
        <f>IF(ISNUMBER(SEARCH("DOBLE GRADO",B898)),COUNTIF($I$2:$I$1128,D898),"")</f>
        <v>1</v>
      </c>
    </row>
    <row r="899" spans="1:20">
      <c r="A899">
        <v>2316</v>
      </c>
      <c r="B899" t="s">
        <v>107</v>
      </c>
      <c r="C899">
        <v>5</v>
      </c>
      <c r="D899">
        <v>2316040</v>
      </c>
      <c r="E899" t="s">
        <v>39</v>
      </c>
      <c r="K899">
        <v>9</v>
      </c>
      <c r="L899">
        <v>1</v>
      </c>
      <c r="M899">
        <v>8</v>
      </c>
      <c r="N899">
        <f>COUNTIF($I$2:$I$1128,I899)</f>
        <v>0</v>
      </c>
      <c r="O899">
        <f>COUNTIF($D$2:$D$1128,D899)</f>
        <v>1</v>
      </c>
      <c r="P899" t="str">
        <f t="shared" si="28"/>
        <v>OK</v>
      </c>
      <c r="Q899">
        <f>COUNTIF($I$2:$I$1128,D899)</f>
        <v>1</v>
      </c>
      <c r="R899" t="str">
        <f>IF(I899="","",COUNTIF($D$2:$D$1128,I899))</f>
        <v/>
      </c>
      <c r="S899" t="str">
        <f t="shared" si="29"/>
        <v/>
      </c>
      <c r="T899">
        <f>IF(ISNUMBER(SEARCH("DOBLE GRADO",B899)),COUNTIF($I$2:$I$1128,D899),"")</f>
        <v>1</v>
      </c>
    </row>
    <row r="900" spans="1:20">
      <c r="A900">
        <v>2316</v>
      </c>
      <c r="B900" t="s">
        <v>107</v>
      </c>
      <c r="C900">
        <v>5</v>
      </c>
      <c r="D900">
        <v>2316047</v>
      </c>
      <c r="E900" t="s">
        <v>43</v>
      </c>
      <c r="K900">
        <v>9</v>
      </c>
      <c r="L900">
        <v>3</v>
      </c>
      <c r="M900">
        <v>6</v>
      </c>
      <c r="N900">
        <f>COUNTIF($I$2:$I$1128,I900)</f>
        <v>0</v>
      </c>
      <c r="O900">
        <f>COUNTIF($D$2:$D$1128,D900)</f>
        <v>1</v>
      </c>
      <c r="P900" t="str">
        <f t="shared" si="28"/>
        <v>OK</v>
      </c>
      <c r="Q900">
        <f>COUNTIF($I$2:$I$1128,D900)</f>
        <v>0</v>
      </c>
      <c r="R900" t="str">
        <f>IF(I900="","",COUNTIF($D$2:$D$1128,I900))</f>
        <v/>
      </c>
      <c r="S900" t="str">
        <f t="shared" si="29"/>
        <v/>
      </c>
      <c r="T900">
        <f>IF(ISNUMBER(SEARCH("DOBLE GRADO",B900)),COUNTIF($I$2:$I$1128,D900),"")</f>
        <v>0</v>
      </c>
    </row>
    <row r="901" spans="1:20">
      <c r="A901">
        <v>2316</v>
      </c>
      <c r="B901" t="s">
        <v>107</v>
      </c>
      <c r="C901">
        <v>5</v>
      </c>
      <c r="D901">
        <v>2316048</v>
      </c>
      <c r="E901" t="s">
        <v>166</v>
      </c>
      <c r="K901">
        <v>13</v>
      </c>
      <c r="L901">
        <v>4</v>
      </c>
      <c r="M901">
        <v>9</v>
      </c>
      <c r="N901">
        <f>COUNTIF($I$2:$I$1128,I901)</f>
        <v>0</v>
      </c>
      <c r="O901">
        <f>COUNTIF($D$2:$D$1128,D901)</f>
        <v>1</v>
      </c>
      <c r="P901" t="str">
        <f t="shared" si="28"/>
        <v>OK</v>
      </c>
      <c r="Q901">
        <f>COUNTIF($I$2:$I$1128,D901)</f>
        <v>0</v>
      </c>
      <c r="R901" t="str">
        <f>IF(I901="","",COUNTIF($D$2:$D$1128,I901))</f>
        <v/>
      </c>
      <c r="S901" t="str">
        <f t="shared" si="29"/>
        <v/>
      </c>
      <c r="T901">
        <f>IF(ISNUMBER(SEARCH("DOBLE GRADO",B901)),COUNTIF($I$2:$I$1128,D901),"")</f>
        <v>0</v>
      </c>
    </row>
    <row r="902" spans="1:20">
      <c r="A902">
        <v>2316</v>
      </c>
      <c r="B902" t="s">
        <v>107</v>
      </c>
      <c r="C902">
        <v>5</v>
      </c>
      <c r="D902">
        <v>2316049</v>
      </c>
      <c r="E902" t="s">
        <v>45</v>
      </c>
      <c r="K902">
        <v>7</v>
      </c>
      <c r="L902">
        <v>2</v>
      </c>
      <c r="M902">
        <v>5</v>
      </c>
      <c r="N902">
        <f>COUNTIF($I$2:$I$1128,I902)</f>
        <v>0</v>
      </c>
      <c r="O902">
        <f>COUNTIF($D$2:$D$1128,D902)</f>
        <v>1</v>
      </c>
      <c r="P902" t="str">
        <f t="shared" si="28"/>
        <v>OK</v>
      </c>
      <c r="Q902">
        <f>COUNTIF($I$2:$I$1128,D902)</f>
        <v>0</v>
      </c>
      <c r="R902" t="str">
        <f>IF(I902="","",COUNTIF($D$2:$D$1128,I902))</f>
        <v/>
      </c>
      <c r="S902" t="str">
        <f t="shared" si="29"/>
        <v/>
      </c>
      <c r="T902">
        <f>IF(ISNUMBER(SEARCH("DOBLE GRADO",B902)),COUNTIF($I$2:$I$1128,D902),"")</f>
        <v>0</v>
      </c>
    </row>
    <row r="903" spans="1:20">
      <c r="A903">
        <v>2316</v>
      </c>
      <c r="B903" t="s">
        <v>107</v>
      </c>
      <c r="C903">
        <v>5</v>
      </c>
      <c r="D903">
        <v>2316050</v>
      </c>
      <c r="E903" t="s">
        <v>165</v>
      </c>
      <c r="K903">
        <v>12</v>
      </c>
      <c r="L903">
        <v>4</v>
      </c>
      <c r="M903">
        <v>8</v>
      </c>
      <c r="N903">
        <f>COUNTIF($I$2:$I$1128,I903)</f>
        <v>0</v>
      </c>
      <c r="O903">
        <f>COUNTIF($D$2:$D$1128,D903)</f>
        <v>1</v>
      </c>
      <c r="P903" t="str">
        <f t="shared" si="28"/>
        <v>OK</v>
      </c>
      <c r="Q903">
        <f>COUNTIF($I$2:$I$1128,D903)</f>
        <v>0</v>
      </c>
      <c r="R903" t="str">
        <f>IF(I903="","",COUNTIF($D$2:$D$1128,I903))</f>
        <v/>
      </c>
      <c r="S903" t="str">
        <f t="shared" si="29"/>
        <v/>
      </c>
      <c r="T903">
        <f>IF(ISNUMBER(SEARCH("DOBLE GRADO",B903)),COUNTIF($I$2:$I$1128,D903),"")</f>
        <v>0</v>
      </c>
    </row>
    <row r="904" spans="1:20">
      <c r="A904">
        <v>2321</v>
      </c>
      <c r="B904" t="s">
        <v>49</v>
      </c>
      <c r="C904">
        <v>1</v>
      </c>
      <c r="D904">
        <v>2321001</v>
      </c>
      <c r="E904" t="s">
        <v>169</v>
      </c>
      <c r="K904">
        <v>12</v>
      </c>
      <c r="L904">
        <v>3</v>
      </c>
      <c r="M904">
        <v>9</v>
      </c>
      <c r="N904">
        <f>COUNTIF($I$2:$I$1128,I904)</f>
        <v>0</v>
      </c>
      <c r="O904">
        <f>COUNTIF($D$2:$D$1128,D904)</f>
        <v>1</v>
      </c>
      <c r="P904" t="str">
        <f t="shared" si="28"/>
        <v>OK</v>
      </c>
      <c r="Q904">
        <f>COUNTIF($I$2:$I$1128,D904)</f>
        <v>1</v>
      </c>
      <c r="R904" t="str">
        <f>IF(I904="","",COUNTIF($D$2:$D$1128,I904))</f>
        <v/>
      </c>
      <c r="S904" t="str">
        <f t="shared" si="29"/>
        <v/>
      </c>
      <c r="T904">
        <f>IF(ISNUMBER(SEARCH("DOBLE GRADO",B904)),COUNTIF($I$2:$I$1128,D904),"")</f>
        <v>1</v>
      </c>
    </row>
    <row r="905" spans="1:20">
      <c r="A905">
        <v>2321</v>
      </c>
      <c r="B905" t="s">
        <v>49</v>
      </c>
      <c r="C905">
        <v>1</v>
      </c>
      <c r="D905">
        <v>2321002</v>
      </c>
      <c r="E905" t="s">
        <v>48</v>
      </c>
      <c r="K905">
        <v>12</v>
      </c>
      <c r="L905">
        <v>3</v>
      </c>
      <c r="M905">
        <v>9</v>
      </c>
      <c r="N905">
        <f>COUNTIF($I$2:$I$1128,I905)</f>
        <v>0</v>
      </c>
      <c r="O905">
        <f>COUNTIF($D$2:$D$1128,D905)</f>
        <v>1</v>
      </c>
      <c r="P905" t="str">
        <f t="shared" si="28"/>
        <v>OK</v>
      </c>
      <c r="Q905">
        <f>COUNTIF($I$2:$I$1128,D905)</f>
        <v>1</v>
      </c>
      <c r="R905" t="str">
        <f>IF(I905="","",COUNTIF($D$2:$D$1128,I905))</f>
        <v/>
      </c>
      <c r="S905" t="str">
        <f t="shared" si="29"/>
        <v/>
      </c>
      <c r="T905">
        <f>IF(ISNUMBER(SEARCH("DOBLE GRADO",B905)),COUNTIF($I$2:$I$1128,D905),"")</f>
        <v>1</v>
      </c>
    </row>
    <row r="906" spans="1:20">
      <c r="A906">
        <v>2321</v>
      </c>
      <c r="B906" t="s">
        <v>49</v>
      </c>
      <c r="C906">
        <v>1</v>
      </c>
      <c r="D906">
        <v>2321003</v>
      </c>
      <c r="E906" t="s">
        <v>171</v>
      </c>
      <c r="K906">
        <v>12</v>
      </c>
      <c r="L906">
        <v>3</v>
      </c>
      <c r="M906">
        <v>9</v>
      </c>
      <c r="N906">
        <f>COUNTIF($I$2:$I$1128,I906)</f>
        <v>0</v>
      </c>
      <c r="O906">
        <f>COUNTIF($D$2:$D$1128,D906)</f>
        <v>1</v>
      </c>
      <c r="P906" t="str">
        <f t="shared" si="28"/>
        <v>OK</v>
      </c>
      <c r="Q906">
        <f>COUNTIF($I$2:$I$1128,D906)</f>
        <v>1</v>
      </c>
      <c r="R906" t="str">
        <f>IF(I906="","",COUNTIF($D$2:$D$1128,I906))</f>
        <v/>
      </c>
      <c r="S906" t="str">
        <f t="shared" si="29"/>
        <v/>
      </c>
      <c r="T906">
        <f>IF(ISNUMBER(SEARCH("DOBLE GRADO",B906)),COUNTIF($I$2:$I$1128,D906),"")</f>
        <v>1</v>
      </c>
    </row>
    <row r="907" spans="1:20">
      <c r="A907">
        <v>2321</v>
      </c>
      <c r="B907" t="s">
        <v>49</v>
      </c>
      <c r="C907">
        <v>1</v>
      </c>
      <c r="D907">
        <v>2321004</v>
      </c>
      <c r="E907" t="s">
        <v>172</v>
      </c>
      <c r="K907">
        <v>12</v>
      </c>
      <c r="L907">
        <v>3</v>
      </c>
      <c r="M907">
        <v>9</v>
      </c>
      <c r="N907">
        <f>COUNTIF($I$2:$I$1128,I907)</f>
        <v>0</v>
      </c>
      <c r="O907">
        <f>COUNTIF($D$2:$D$1128,D907)</f>
        <v>1</v>
      </c>
      <c r="P907" t="str">
        <f t="shared" si="28"/>
        <v>OK</v>
      </c>
      <c r="Q907">
        <f>COUNTIF($I$2:$I$1128,D907)</f>
        <v>1</v>
      </c>
      <c r="R907" t="str">
        <f>IF(I907="","",COUNTIF($D$2:$D$1128,I907))</f>
        <v/>
      </c>
      <c r="S907" t="str">
        <f t="shared" si="29"/>
        <v/>
      </c>
      <c r="T907">
        <f>IF(ISNUMBER(SEARCH("DOBLE GRADO",B907)),COUNTIF($I$2:$I$1128,D907),"")</f>
        <v>1</v>
      </c>
    </row>
    <row r="908" spans="1:20">
      <c r="A908">
        <v>2321</v>
      </c>
      <c r="B908" t="s">
        <v>49</v>
      </c>
      <c r="C908">
        <v>1</v>
      </c>
      <c r="D908">
        <v>2321005</v>
      </c>
      <c r="E908" t="s">
        <v>50</v>
      </c>
      <c r="K908">
        <v>12</v>
      </c>
      <c r="L908">
        <v>3</v>
      </c>
      <c r="M908">
        <v>9</v>
      </c>
      <c r="N908">
        <f>COUNTIF($I$2:$I$1128,I908)</f>
        <v>0</v>
      </c>
      <c r="O908">
        <f>COUNTIF($D$2:$D$1128,D908)</f>
        <v>1</v>
      </c>
      <c r="P908" t="str">
        <f t="shared" si="28"/>
        <v>OK</v>
      </c>
      <c r="Q908">
        <f>COUNTIF($I$2:$I$1128,D908)</f>
        <v>1</v>
      </c>
      <c r="R908" t="str">
        <f>IF(I908="","",COUNTIF($D$2:$D$1128,I908))</f>
        <v/>
      </c>
      <c r="S908" t="str">
        <f t="shared" si="29"/>
        <v/>
      </c>
      <c r="T908">
        <f>IF(ISNUMBER(SEARCH("DOBLE GRADO",B908)),COUNTIF($I$2:$I$1128,D908),"")</f>
        <v>1</v>
      </c>
    </row>
    <row r="909" spans="1:20">
      <c r="A909">
        <v>2321</v>
      </c>
      <c r="B909" t="s">
        <v>49</v>
      </c>
      <c r="C909">
        <v>1</v>
      </c>
      <c r="D909">
        <v>2321006</v>
      </c>
      <c r="E909" t="s">
        <v>175</v>
      </c>
      <c r="K909">
        <v>22</v>
      </c>
      <c r="L909">
        <v>4</v>
      </c>
      <c r="M909">
        <v>18</v>
      </c>
      <c r="N909">
        <f>COUNTIF($I$2:$I$1128,I909)</f>
        <v>0</v>
      </c>
      <c r="O909">
        <f>COUNTIF($D$2:$D$1128,D909)</f>
        <v>1</v>
      </c>
      <c r="P909" t="str">
        <f t="shared" si="28"/>
        <v>OK</v>
      </c>
      <c r="Q909">
        <f>COUNTIF($I$2:$I$1128,D909)</f>
        <v>1</v>
      </c>
      <c r="R909" t="str">
        <f>IF(I909="","",COUNTIF($D$2:$D$1128,I909))</f>
        <v/>
      </c>
      <c r="S909" t="str">
        <f t="shared" si="29"/>
        <v/>
      </c>
      <c r="T909">
        <f>IF(ISNUMBER(SEARCH("DOBLE GRADO",B909)),COUNTIF($I$2:$I$1128,D909),"")</f>
        <v>1</v>
      </c>
    </row>
    <row r="910" spans="1:20">
      <c r="A910">
        <v>2321</v>
      </c>
      <c r="B910" t="s">
        <v>49</v>
      </c>
      <c r="C910">
        <v>1</v>
      </c>
      <c r="D910">
        <v>2321007</v>
      </c>
      <c r="E910" t="s">
        <v>176</v>
      </c>
      <c r="K910">
        <v>11</v>
      </c>
      <c r="L910">
        <v>3</v>
      </c>
      <c r="M910">
        <v>8</v>
      </c>
      <c r="N910">
        <f>COUNTIF($I$2:$I$1128,I910)</f>
        <v>0</v>
      </c>
      <c r="O910">
        <f>COUNTIF($D$2:$D$1128,D910)</f>
        <v>1</v>
      </c>
      <c r="P910" t="str">
        <f t="shared" si="28"/>
        <v>OK</v>
      </c>
      <c r="Q910">
        <f>COUNTIF($I$2:$I$1128,D910)</f>
        <v>1</v>
      </c>
      <c r="R910" t="str">
        <f>IF(I910="","",COUNTIF($D$2:$D$1128,I910))</f>
        <v/>
      </c>
      <c r="S910" t="str">
        <f t="shared" si="29"/>
        <v/>
      </c>
      <c r="T910">
        <f>IF(ISNUMBER(SEARCH("DOBLE GRADO",B910)),COUNTIF($I$2:$I$1128,D910),"")</f>
        <v>1</v>
      </c>
    </row>
    <row r="911" spans="1:20">
      <c r="A911">
        <v>2321</v>
      </c>
      <c r="B911" t="s">
        <v>49</v>
      </c>
      <c r="C911">
        <v>1</v>
      </c>
      <c r="D911">
        <v>2321008</v>
      </c>
      <c r="E911" t="s">
        <v>54</v>
      </c>
      <c r="K911">
        <v>12</v>
      </c>
      <c r="L911">
        <v>3</v>
      </c>
      <c r="M911">
        <v>9</v>
      </c>
      <c r="N911">
        <f>COUNTIF($I$2:$I$1128,I911)</f>
        <v>0</v>
      </c>
      <c r="O911">
        <f>COUNTIF($D$2:$D$1128,D911)</f>
        <v>1</v>
      </c>
      <c r="P911" t="str">
        <f t="shared" si="28"/>
        <v>OK</v>
      </c>
      <c r="Q911">
        <f>COUNTIF($I$2:$I$1128,D911)</f>
        <v>1</v>
      </c>
      <c r="R911" t="str">
        <f>IF(I911="","",COUNTIF($D$2:$D$1128,I911))</f>
        <v/>
      </c>
      <c r="S911" t="str">
        <f t="shared" si="29"/>
        <v/>
      </c>
      <c r="T911">
        <f>IF(ISNUMBER(SEARCH("DOBLE GRADO",B911)),COUNTIF($I$2:$I$1128,D911),"")</f>
        <v>1</v>
      </c>
    </row>
    <row r="912" spans="1:20">
      <c r="A912">
        <v>2321</v>
      </c>
      <c r="B912" t="s">
        <v>49</v>
      </c>
      <c r="C912">
        <v>1</v>
      </c>
      <c r="D912">
        <v>2321009</v>
      </c>
      <c r="E912" t="s">
        <v>55</v>
      </c>
      <c r="K912">
        <v>18</v>
      </c>
      <c r="L912">
        <v>5</v>
      </c>
      <c r="M912">
        <v>13</v>
      </c>
      <c r="N912">
        <f>COUNTIF($I$2:$I$1128,I912)</f>
        <v>0</v>
      </c>
      <c r="O912">
        <f>COUNTIF($D$2:$D$1128,D912)</f>
        <v>1</v>
      </c>
      <c r="P912" t="str">
        <f t="shared" si="28"/>
        <v>OK</v>
      </c>
      <c r="Q912">
        <f>COUNTIF($I$2:$I$1128,D912)</f>
        <v>1</v>
      </c>
      <c r="R912" t="str">
        <f>IF(I912="","",COUNTIF($D$2:$D$1128,I912))</f>
        <v/>
      </c>
      <c r="S912" t="str">
        <f t="shared" si="29"/>
        <v/>
      </c>
      <c r="T912">
        <f>IF(ISNUMBER(SEARCH("DOBLE GRADO",B912)),COUNTIF($I$2:$I$1128,D912),"")</f>
        <v>1</v>
      </c>
    </row>
    <row r="913" spans="1:20">
      <c r="A913">
        <v>2321</v>
      </c>
      <c r="B913" t="s">
        <v>49</v>
      </c>
      <c r="C913">
        <v>1</v>
      </c>
      <c r="D913">
        <v>2321010</v>
      </c>
      <c r="E913" t="s">
        <v>174</v>
      </c>
      <c r="K913">
        <v>13</v>
      </c>
      <c r="L913">
        <v>3</v>
      </c>
      <c r="M913">
        <v>10</v>
      </c>
      <c r="N913">
        <f>COUNTIF($I$2:$I$1128,I913)</f>
        <v>0</v>
      </c>
      <c r="O913">
        <f>COUNTIF($D$2:$D$1128,D913)</f>
        <v>1</v>
      </c>
      <c r="P913" t="str">
        <f t="shared" si="28"/>
        <v>OK</v>
      </c>
      <c r="Q913">
        <f>COUNTIF($I$2:$I$1128,D913)</f>
        <v>1</v>
      </c>
      <c r="R913" t="str">
        <f>IF(I913="","",COUNTIF($D$2:$D$1128,I913))</f>
        <v/>
      </c>
      <c r="S913" t="str">
        <f t="shared" si="29"/>
        <v/>
      </c>
      <c r="T913">
        <f>IF(ISNUMBER(SEARCH("DOBLE GRADO",B913)),COUNTIF($I$2:$I$1128,D913),"")</f>
        <v>1</v>
      </c>
    </row>
    <row r="914" spans="1:20">
      <c r="A914">
        <v>2321</v>
      </c>
      <c r="B914" t="s">
        <v>49</v>
      </c>
      <c r="C914">
        <v>1</v>
      </c>
      <c r="D914">
        <v>2321011</v>
      </c>
      <c r="E914" t="s">
        <v>123</v>
      </c>
      <c r="K914">
        <v>11</v>
      </c>
      <c r="L914">
        <v>3</v>
      </c>
      <c r="M914">
        <v>8</v>
      </c>
      <c r="N914">
        <f>COUNTIF($I$2:$I$1128,I914)</f>
        <v>0</v>
      </c>
      <c r="O914">
        <f>COUNTIF($D$2:$D$1128,D914)</f>
        <v>1</v>
      </c>
      <c r="P914" t="str">
        <f t="shared" si="28"/>
        <v>OK</v>
      </c>
      <c r="Q914">
        <f>COUNTIF($I$2:$I$1128,D914)</f>
        <v>1</v>
      </c>
      <c r="R914" t="str">
        <f>IF(I914="","",COUNTIF($D$2:$D$1128,I914))</f>
        <v/>
      </c>
      <c r="S914" t="str">
        <f t="shared" si="29"/>
        <v/>
      </c>
      <c r="T914">
        <f>IF(ISNUMBER(SEARCH("DOBLE GRADO",B914)),COUNTIF($I$2:$I$1128,D914),"")</f>
        <v>1</v>
      </c>
    </row>
    <row r="915" spans="1:20">
      <c r="A915">
        <v>2321</v>
      </c>
      <c r="B915" t="s">
        <v>49</v>
      </c>
      <c r="C915">
        <v>2</v>
      </c>
      <c r="D915">
        <v>2321012</v>
      </c>
      <c r="E915" t="s">
        <v>58</v>
      </c>
      <c r="K915">
        <v>18</v>
      </c>
      <c r="L915">
        <v>2</v>
      </c>
      <c r="M915">
        <v>16</v>
      </c>
      <c r="N915">
        <f>COUNTIF($I$2:$I$1128,I915)</f>
        <v>0</v>
      </c>
      <c r="O915">
        <f>COUNTIF($D$2:$D$1128,D915)</f>
        <v>1</v>
      </c>
      <c r="P915" t="str">
        <f t="shared" si="28"/>
        <v>OK</v>
      </c>
      <c r="Q915">
        <f>COUNTIF($I$2:$I$1128,D915)</f>
        <v>1</v>
      </c>
      <c r="R915" t="str">
        <f>IF(I915="","",COUNTIF($D$2:$D$1128,I915))</f>
        <v/>
      </c>
      <c r="S915" t="str">
        <f t="shared" si="29"/>
        <v/>
      </c>
      <c r="T915">
        <f>IF(ISNUMBER(SEARCH("DOBLE GRADO",B915)),COUNTIF($I$2:$I$1128,D915),"")</f>
        <v>1</v>
      </c>
    </row>
    <row r="916" spans="1:20">
      <c r="A916">
        <v>2321</v>
      </c>
      <c r="B916" t="s">
        <v>49</v>
      </c>
      <c r="C916">
        <v>2</v>
      </c>
      <c r="D916">
        <v>2321013</v>
      </c>
      <c r="E916" t="s">
        <v>26</v>
      </c>
      <c r="K916">
        <v>11</v>
      </c>
      <c r="L916">
        <v>0</v>
      </c>
      <c r="M916">
        <v>11</v>
      </c>
      <c r="N916">
        <f>COUNTIF($I$2:$I$1128,I916)</f>
        <v>0</v>
      </c>
      <c r="O916">
        <f>COUNTIF($D$2:$D$1128,D916)</f>
        <v>1</v>
      </c>
      <c r="P916" t="str">
        <f t="shared" si="28"/>
        <v>OK</v>
      </c>
      <c r="Q916">
        <f>COUNTIF($I$2:$I$1128,D916)</f>
        <v>0</v>
      </c>
      <c r="R916" t="str">
        <f>IF(I916="","",COUNTIF($D$2:$D$1128,I916))</f>
        <v/>
      </c>
      <c r="S916" t="str">
        <f t="shared" si="29"/>
        <v/>
      </c>
      <c r="T916">
        <f>IF(ISNUMBER(SEARCH("DOBLE GRADO",B916)),COUNTIF($I$2:$I$1128,D916),"")</f>
        <v>0</v>
      </c>
    </row>
    <row r="917" spans="1:20">
      <c r="A917">
        <v>2321</v>
      </c>
      <c r="B917" t="s">
        <v>49</v>
      </c>
      <c r="C917">
        <v>2</v>
      </c>
      <c r="D917">
        <v>2321014</v>
      </c>
      <c r="E917" t="s">
        <v>183</v>
      </c>
      <c r="K917">
        <v>21</v>
      </c>
      <c r="L917">
        <v>2</v>
      </c>
      <c r="M917">
        <v>19</v>
      </c>
      <c r="N917">
        <f>COUNTIF($I$2:$I$1128,I917)</f>
        <v>0</v>
      </c>
      <c r="O917">
        <f>COUNTIF($D$2:$D$1128,D917)</f>
        <v>1</v>
      </c>
      <c r="P917" t="str">
        <f t="shared" si="28"/>
        <v>OK</v>
      </c>
      <c r="Q917">
        <f>COUNTIF($I$2:$I$1128,D917)</f>
        <v>1</v>
      </c>
      <c r="R917" t="str">
        <f>IF(I917="","",COUNTIF($D$2:$D$1128,I917))</f>
        <v/>
      </c>
      <c r="S917" t="str">
        <f t="shared" si="29"/>
        <v/>
      </c>
      <c r="T917">
        <f>IF(ISNUMBER(SEARCH("DOBLE GRADO",B917)),COUNTIF($I$2:$I$1128,D917),"")</f>
        <v>1</v>
      </c>
    </row>
    <row r="918" spans="1:20">
      <c r="A918">
        <v>2321</v>
      </c>
      <c r="B918" t="s">
        <v>49</v>
      </c>
      <c r="C918">
        <v>2</v>
      </c>
      <c r="D918">
        <v>2321015</v>
      </c>
      <c r="E918" t="s">
        <v>64</v>
      </c>
      <c r="K918">
        <v>17</v>
      </c>
      <c r="L918">
        <v>2</v>
      </c>
      <c r="M918">
        <v>15</v>
      </c>
      <c r="N918">
        <f>COUNTIF($I$2:$I$1128,I918)</f>
        <v>0</v>
      </c>
      <c r="O918">
        <f>COUNTIF($D$2:$D$1128,D918)</f>
        <v>1</v>
      </c>
      <c r="P918" t="str">
        <f t="shared" si="28"/>
        <v>OK</v>
      </c>
      <c r="Q918">
        <f>COUNTIF($I$2:$I$1128,D918)</f>
        <v>1</v>
      </c>
      <c r="R918" t="str">
        <f>IF(I918="","",COUNTIF($D$2:$D$1128,I918))</f>
        <v/>
      </c>
      <c r="S918" t="str">
        <f t="shared" si="29"/>
        <v/>
      </c>
      <c r="T918">
        <f>IF(ISNUMBER(SEARCH("DOBLE GRADO",B918)),COUNTIF($I$2:$I$1128,D918),"")</f>
        <v>1</v>
      </c>
    </row>
    <row r="919" spans="1:20">
      <c r="A919">
        <v>2321</v>
      </c>
      <c r="B919" t="s">
        <v>49</v>
      </c>
      <c r="C919">
        <v>2</v>
      </c>
      <c r="D919">
        <v>2321016</v>
      </c>
      <c r="E919" t="s">
        <v>63</v>
      </c>
      <c r="K919">
        <v>17</v>
      </c>
      <c r="L919">
        <v>2</v>
      </c>
      <c r="M919">
        <v>15</v>
      </c>
      <c r="N919">
        <f>COUNTIF($I$2:$I$1128,I919)</f>
        <v>0</v>
      </c>
      <c r="O919">
        <f>COUNTIF($D$2:$D$1128,D919)</f>
        <v>1</v>
      </c>
      <c r="P919" t="str">
        <f t="shared" si="28"/>
        <v>OK</v>
      </c>
      <c r="Q919">
        <f>COUNTIF($I$2:$I$1128,D919)</f>
        <v>1</v>
      </c>
      <c r="R919" t="str">
        <f>IF(I919="","",COUNTIF($D$2:$D$1128,I919))</f>
        <v/>
      </c>
      <c r="S919" t="str">
        <f t="shared" si="29"/>
        <v/>
      </c>
      <c r="T919">
        <f>IF(ISNUMBER(SEARCH("DOBLE GRADO",B919)),COUNTIF($I$2:$I$1128,D919),"")</f>
        <v>1</v>
      </c>
    </row>
    <row r="920" spans="1:20">
      <c r="A920">
        <v>2321</v>
      </c>
      <c r="B920" t="s">
        <v>49</v>
      </c>
      <c r="C920">
        <v>2</v>
      </c>
      <c r="D920">
        <v>2321017</v>
      </c>
      <c r="E920" t="s">
        <v>168</v>
      </c>
      <c r="K920">
        <v>18</v>
      </c>
      <c r="L920">
        <v>2</v>
      </c>
      <c r="M920">
        <v>16</v>
      </c>
      <c r="N920">
        <f>COUNTIF($I$2:$I$1128,I920)</f>
        <v>0</v>
      </c>
      <c r="O920">
        <f>COUNTIF($D$2:$D$1128,D920)</f>
        <v>1</v>
      </c>
      <c r="P920" t="str">
        <f t="shared" si="28"/>
        <v>OK</v>
      </c>
      <c r="Q920">
        <f>COUNTIF($I$2:$I$1128,D920)</f>
        <v>1</v>
      </c>
      <c r="R920" t="str">
        <f>IF(I920="","",COUNTIF($D$2:$D$1128,I920))</f>
        <v/>
      </c>
      <c r="S920" t="str">
        <f t="shared" si="29"/>
        <v/>
      </c>
      <c r="T920">
        <f>IF(ISNUMBER(SEARCH("DOBLE GRADO",B920)),COUNTIF($I$2:$I$1128,D920),"")</f>
        <v>1</v>
      </c>
    </row>
    <row r="921" spans="1:20">
      <c r="A921">
        <v>2321</v>
      </c>
      <c r="B921" t="s">
        <v>49</v>
      </c>
      <c r="C921">
        <v>2</v>
      </c>
      <c r="D921">
        <v>2321018</v>
      </c>
      <c r="E921" t="s">
        <v>173</v>
      </c>
      <c r="K921">
        <v>19</v>
      </c>
      <c r="L921">
        <v>2</v>
      </c>
      <c r="M921">
        <v>17</v>
      </c>
      <c r="N921">
        <f>COUNTIF($I$2:$I$1128,I921)</f>
        <v>0</v>
      </c>
      <c r="O921">
        <f>COUNTIF($D$2:$D$1128,D921)</f>
        <v>1</v>
      </c>
      <c r="P921" t="str">
        <f t="shared" si="28"/>
        <v>OK</v>
      </c>
      <c r="Q921">
        <f>COUNTIF($I$2:$I$1128,D921)</f>
        <v>1</v>
      </c>
      <c r="R921" t="str">
        <f>IF(I921="","",COUNTIF($D$2:$D$1128,I921))</f>
        <v/>
      </c>
      <c r="S921" t="str">
        <f t="shared" si="29"/>
        <v/>
      </c>
      <c r="T921">
        <f>IF(ISNUMBER(SEARCH("DOBLE GRADO",B921)),COUNTIF($I$2:$I$1128,D921),"")</f>
        <v>1</v>
      </c>
    </row>
    <row r="922" spans="1:20">
      <c r="A922">
        <v>2321</v>
      </c>
      <c r="B922" t="s">
        <v>49</v>
      </c>
      <c r="C922">
        <v>2</v>
      </c>
      <c r="D922">
        <v>2321019</v>
      </c>
      <c r="E922" t="s">
        <v>104</v>
      </c>
      <c r="K922">
        <v>20</v>
      </c>
      <c r="L922">
        <v>2</v>
      </c>
      <c r="M922">
        <v>18</v>
      </c>
      <c r="N922">
        <f>COUNTIF($I$2:$I$1128,I922)</f>
        <v>0</v>
      </c>
      <c r="O922">
        <f>COUNTIF($D$2:$D$1128,D922)</f>
        <v>1</v>
      </c>
      <c r="P922" t="str">
        <f t="shared" si="28"/>
        <v>OK</v>
      </c>
      <c r="Q922">
        <f>COUNTIF($I$2:$I$1128,D922)</f>
        <v>1</v>
      </c>
      <c r="R922" t="str">
        <f>IF(I922="","",COUNTIF($D$2:$D$1128,I922))</f>
        <v/>
      </c>
      <c r="S922" t="str">
        <f t="shared" si="29"/>
        <v/>
      </c>
      <c r="T922">
        <f>IF(ISNUMBER(SEARCH("DOBLE GRADO",B922)),COUNTIF($I$2:$I$1128,D922),"")</f>
        <v>1</v>
      </c>
    </row>
    <row r="923" spans="1:20">
      <c r="A923">
        <v>2321</v>
      </c>
      <c r="B923" t="s">
        <v>49</v>
      </c>
      <c r="C923">
        <v>2</v>
      </c>
      <c r="D923">
        <v>2321020</v>
      </c>
      <c r="E923" t="s">
        <v>60</v>
      </c>
      <c r="K923">
        <v>19</v>
      </c>
      <c r="L923">
        <v>2</v>
      </c>
      <c r="M923">
        <v>17</v>
      </c>
      <c r="N923">
        <f>COUNTIF($I$2:$I$1128,I923)</f>
        <v>0</v>
      </c>
      <c r="O923">
        <f>COUNTIF($D$2:$D$1128,D923)</f>
        <v>1</v>
      </c>
      <c r="P923" t="str">
        <f t="shared" si="28"/>
        <v>OK</v>
      </c>
      <c r="Q923">
        <f>COUNTIF($I$2:$I$1128,D923)</f>
        <v>1</v>
      </c>
      <c r="R923" t="str">
        <f>IF(I923="","",COUNTIF($D$2:$D$1128,I923))</f>
        <v/>
      </c>
      <c r="S923" t="str">
        <f t="shared" si="29"/>
        <v/>
      </c>
      <c r="T923">
        <f>IF(ISNUMBER(SEARCH("DOBLE GRADO",B923)),COUNTIF($I$2:$I$1128,D923),"")</f>
        <v>1</v>
      </c>
    </row>
    <row r="924" spans="1:20">
      <c r="A924">
        <v>2321</v>
      </c>
      <c r="B924" t="s">
        <v>49</v>
      </c>
      <c r="C924">
        <v>2</v>
      </c>
      <c r="D924">
        <v>2321021</v>
      </c>
      <c r="E924" t="s">
        <v>184</v>
      </c>
      <c r="K924">
        <v>17</v>
      </c>
      <c r="L924">
        <v>2</v>
      </c>
      <c r="M924">
        <v>15</v>
      </c>
      <c r="N924">
        <f>COUNTIF($I$2:$I$1128,I924)</f>
        <v>0</v>
      </c>
      <c r="O924">
        <f>COUNTIF($D$2:$D$1128,D924)</f>
        <v>1</v>
      </c>
      <c r="P924" t="str">
        <f t="shared" si="28"/>
        <v>OK</v>
      </c>
      <c r="Q924">
        <f>COUNTIF($I$2:$I$1128,D924)</f>
        <v>1</v>
      </c>
      <c r="R924" t="str">
        <f>IF(I924="","",COUNTIF($D$2:$D$1128,I924))</f>
        <v/>
      </c>
      <c r="S924" t="str">
        <f t="shared" si="29"/>
        <v/>
      </c>
      <c r="T924">
        <f>IF(ISNUMBER(SEARCH("DOBLE GRADO",B924)),COUNTIF($I$2:$I$1128,D924),"")</f>
        <v>1</v>
      </c>
    </row>
    <row r="925" spans="1:20">
      <c r="A925">
        <v>2321</v>
      </c>
      <c r="B925" t="s">
        <v>49</v>
      </c>
      <c r="C925">
        <v>2</v>
      </c>
      <c r="D925">
        <v>2321022</v>
      </c>
      <c r="E925" t="s">
        <v>180</v>
      </c>
      <c r="K925">
        <v>20</v>
      </c>
      <c r="L925">
        <v>3</v>
      </c>
      <c r="M925">
        <v>17</v>
      </c>
      <c r="N925">
        <f>COUNTIF($I$2:$I$1128,I925)</f>
        <v>0</v>
      </c>
      <c r="O925">
        <f>COUNTIF($D$2:$D$1128,D925)</f>
        <v>1</v>
      </c>
      <c r="P925" t="str">
        <f t="shared" si="28"/>
        <v>OK</v>
      </c>
      <c r="Q925">
        <f>COUNTIF($I$2:$I$1128,D925)</f>
        <v>1</v>
      </c>
      <c r="R925" t="str">
        <f>IF(I925="","",COUNTIF($D$2:$D$1128,I925))</f>
        <v/>
      </c>
      <c r="S925" t="str">
        <f t="shared" si="29"/>
        <v/>
      </c>
      <c r="T925">
        <f>IF(ISNUMBER(SEARCH("DOBLE GRADO",B925)),COUNTIF($I$2:$I$1128,D925),"")</f>
        <v>1</v>
      </c>
    </row>
    <row r="926" spans="1:20">
      <c r="A926">
        <v>2321</v>
      </c>
      <c r="B926" t="s">
        <v>49</v>
      </c>
      <c r="C926">
        <v>2</v>
      </c>
      <c r="D926">
        <v>2321023</v>
      </c>
      <c r="E926" t="s">
        <v>66</v>
      </c>
      <c r="K926">
        <v>19</v>
      </c>
      <c r="L926">
        <v>3</v>
      </c>
      <c r="M926">
        <v>16</v>
      </c>
      <c r="N926">
        <f>COUNTIF($I$2:$I$1128,I926)</f>
        <v>0</v>
      </c>
      <c r="O926">
        <f>COUNTIF($D$2:$D$1128,D926)</f>
        <v>1</v>
      </c>
      <c r="P926" t="str">
        <f t="shared" si="28"/>
        <v>OK</v>
      </c>
      <c r="Q926">
        <f>COUNTIF($I$2:$I$1128,D926)</f>
        <v>1</v>
      </c>
      <c r="R926" t="str">
        <f>IF(I926="","",COUNTIF($D$2:$D$1128,I926))</f>
        <v/>
      </c>
      <c r="S926" t="str">
        <f t="shared" si="29"/>
        <v/>
      </c>
      <c r="T926">
        <f>IF(ISNUMBER(SEARCH("DOBLE GRADO",B926)),COUNTIF($I$2:$I$1128,D926),"")</f>
        <v>1</v>
      </c>
    </row>
    <row r="927" spans="1:20">
      <c r="A927">
        <v>2321</v>
      </c>
      <c r="B927" t="s">
        <v>49</v>
      </c>
      <c r="C927">
        <v>3</v>
      </c>
      <c r="D927">
        <v>2321024</v>
      </c>
      <c r="E927" t="s">
        <v>69</v>
      </c>
      <c r="K927">
        <v>16</v>
      </c>
      <c r="L927">
        <v>1</v>
      </c>
      <c r="M927">
        <v>15</v>
      </c>
      <c r="N927">
        <f>COUNTIF($I$2:$I$1128,I927)</f>
        <v>0</v>
      </c>
      <c r="O927">
        <f>COUNTIF($D$2:$D$1128,D927)</f>
        <v>1</v>
      </c>
      <c r="P927" t="str">
        <f t="shared" si="28"/>
        <v>OK</v>
      </c>
      <c r="Q927">
        <f>COUNTIF($I$2:$I$1128,D927)</f>
        <v>1</v>
      </c>
      <c r="R927" t="str">
        <f>IF(I927="","",COUNTIF($D$2:$D$1128,I927))</f>
        <v/>
      </c>
      <c r="S927" t="str">
        <f t="shared" si="29"/>
        <v/>
      </c>
      <c r="T927">
        <f>IF(ISNUMBER(SEARCH("DOBLE GRADO",B927)),COUNTIF($I$2:$I$1128,D927),"")</f>
        <v>1</v>
      </c>
    </row>
    <row r="928" spans="1:20">
      <c r="A928">
        <v>2321</v>
      </c>
      <c r="B928" t="s">
        <v>49</v>
      </c>
      <c r="C928">
        <v>3</v>
      </c>
      <c r="D928">
        <v>2321025</v>
      </c>
      <c r="E928" t="s">
        <v>177</v>
      </c>
      <c r="K928">
        <v>16</v>
      </c>
      <c r="L928">
        <v>2</v>
      </c>
      <c r="M928">
        <v>14</v>
      </c>
      <c r="N928">
        <f>COUNTIF($I$2:$I$1128,I928)</f>
        <v>0</v>
      </c>
      <c r="O928">
        <f>COUNTIF($D$2:$D$1128,D928)</f>
        <v>1</v>
      </c>
      <c r="P928" t="str">
        <f t="shared" si="28"/>
        <v>OK</v>
      </c>
      <c r="Q928">
        <f>COUNTIF($I$2:$I$1128,D928)</f>
        <v>1</v>
      </c>
      <c r="R928" t="str">
        <f>IF(I928="","",COUNTIF($D$2:$D$1128,I928))</f>
        <v/>
      </c>
      <c r="S928" t="str">
        <f t="shared" si="29"/>
        <v/>
      </c>
      <c r="T928">
        <f>IF(ISNUMBER(SEARCH("DOBLE GRADO",B928)),COUNTIF($I$2:$I$1128,D928),"")</f>
        <v>1</v>
      </c>
    </row>
    <row r="929" spans="1:20">
      <c r="A929">
        <v>2321</v>
      </c>
      <c r="B929" t="s">
        <v>49</v>
      </c>
      <c r="C929">
        <v>3</v>
      </c>
      <c r="D929">
        <v>2321026</v>
      </c>
      <c r="E929" t="s">
        <v>187</v>
      </c>
      <c r="K929">
        <v>13</v>
      </c>
      <c r="L929">
        <v>2</v>
      </c>
      <c r="M929">
        <v>11</v>
      </c>
      <c r="N929">
        <f>COUNTIF($I$2:$I$1128,I929)</f>
        <v>0</v>
      </c>
      <c r="O929">
        <f>COUNTIF($D$2:$D$1128,D929)</f>
        <v>1</v>
      </c>
      <c r="P929" t="str">
        <f t="shared" si="28"/>
        <v>OK</v>
      </c>
      <c r="Q929">
        <f>COUNTIF($I$2:$I$1128,D929)</f>
        <v>1</v>
      </c>
      <c r="R929" t="str">
        <f>IF(I929="","",COUNTIF($D$2:$D$1128,I929))</f>
        <v/>
      </c>
      <c r="S929" t="str">
        <f t="shared" si="29"/>
        <v/>
      </c>
      <c r="T929">
        <f>IF(ISNUMBER(SEARCH("DOBLE GRADO",B929)),COUNTIF($I$2:$I$1128,D929),"")</f>
        <v>1</v>
      </c>
    </row>
    <row r="930" spans="1:20">
      <c r="A930">
        <v>2321</v>
      </c>
      <c r="B930" t="s">
        <v>49</v>
      </c>
      <c r="C930">
        <v>3</v>
      </c>
      <c r="D930">
        <v>2321027</v>
      </c>
      <c r="E930" t="s">
        <v>71</v>
      </c>
      <c r="K930">
        <v>14</v>
      </c>
      <c r="L930">
        <v>2</v>
      </c>
      <c r="M930">
        <v>12</v>
      </c>
      <c r="N930">
        <f>COUNTIF($I$2:$I$1128,I930)</f>
        <v>0</v>
      </c>
      <c r="O930">
        <f>COUNTIF($D$2:$D$1128,D930)</f>
        <v>1</v>
      </c>
      <c r="P930" t="str">
        <f t="shared" si="28"/>
        <v>OK</v>
      </c>
      <c r="Q930">
        <f>COUNTIF($I$2:$I$1128,D930)</f>
        <v>1</v>
      </c>
      <c r="R930" t="str">
        <f>IF(I930="","",COUNTIF($D$2:$D$1128,I930))</f>
        <v/>
      </c>
      <c r="S930" t="str">
        <f t="shared" si="29"/>
        <v/>
      </c>
      <c r="T930">
        <f>IF(ISNUMBER(SEARCH("DOBLE GRADO",B930)),COUNTIF($I$2:$I$1128,D930),"")</f>
        <v>1</v>
      </c>
    </row>
    <row r="931" spans="1:20">
      <c r="A931">
        <v>2321</v>
      </c>
      <c r="B931" t="s">
        <v>49</v>
      </c>
      <c r="C931">
        <v>3</v>
      </c>
      <c r="D931">
        <v>2321028</v>
      </c>
      <c r="E931" t="s">
        <v>190</v>
      </c>
      <c r="K931">
        <v>15</v>
      </c>
      <c r="L931">
        <v>2</v>
      </c>
      <c r="M931">
        <v>13</v>
      </c>
      <c r="N931">
        <f>COUNTIF($I$2:$I$1128,I931)</f>
        <v>0</v>
      </c>
      <c r="O931">
        <f>COUNTIF($D$2:$D$1128,D931)</f>
        <v>1</v>
      </c>
      <c r="P931" t="str">
        <f t="shared" si="28"/>
        <v>OK</v>
      </c>
      <c r="Q931">
        <f>COUNTIF($I$2:$I$1128,D931)</f>
        <v>1</v>
      </c>
      <c r="R931" t="str">
        <f>IF(I931="","",COUNTIF($D$2:$D$1128,I931))</f>
        <v/>
      </c>
      <c r="S931" t="str">
        <f t="shared" si="29"/>
        <v/>
      </c>
      <c r="T931">
        <f>IF(ISNUMBER(SEARCH("DOBLE GRADO",B931)),COUNTIF($I$2:$I$1128,D931),"")</f>
        <v>1</v>
      </c>
    </row>
    <row r="932" spans="1:20">
      <c r="A932">
        <v>2321</v>
      </c>
      <c r="B932" t="s">
        <v>49</v>
      </c>
      <c r="C932">
        <v>3</v>
      </c>
      <c r="D932">
        <v>2321029</v>
      </c>
      <c r="E932" t="s">
        <v>185</v>
      </c>
      <c r="K932">
        <v>8</v>
      </c>
      <c r="L932">
        <v>2</v>
      </c>
      <c r="M932">
        <v>6</v>
      </c>
      <c r="N932">
        <f>COUNTIF($I$2:$I$1128,I932)</f>
        <v>0</v>
      </c>
      <c r="O932">
        <f>COUNTIF($D$2:$D$1128,D932)</f>
        <v>1</v>
      </c>
      <c r="P932" t="str">
        <f t="shared" si="28"/>
        <v>OK</v>
      </c>
      <c r="Q932">
        <f>COUNTIF($I$2:$I$1128,D932)</f>
        <v>1</v>
      </c>
      <c r="R932" t="str">
        <f>IF(I932="","",COUNTIF($D$2:$D$1128,I932))</f>
        <v/>
      </c>
      <c r="S932" t="str">
        <f t="shared" si="29"/>
        <v/>
      </c>
      <c r="T932">
        <f>IF(ISNUMBER(SEARCH("DOBLE GRADO",B932)),COUNTIF($I$2:$I$1128,D932),"")</f>
        <v>1</v>
      </c>
    </row>
    <row r="933" spans="1:20">
      <c r="A933">
        <v>2321</v>
      </c>
      <c r="B933" t="s">
        <v>49</v>
      </c>
      <c r="C933">
        <v>3</v>
      </c>
      <c r="D933">
        <v>2321030</v>
      </c>
      <c r="E933" t="s">
        <v>195</v>
      </c>
      <c r="K933">
        <v>19</v>
      </c>
      <c r="L933">
        <v>2</v>
      </c>
      <c r="M933">
        <v>17</v>
      </c>
      <c r="N933">
        <f>COUNTIF($I$2:$I$1128,I933)</f>
        <v>0</v>
      </c>
      <c r="O933">
        <f>COUNTIF($D$2:$D$1128,D933)</f>
        <v>1</v>
      </c>
      <c r="P933" t="str">
        <f t="shared" si="28"/>
        <v>OK</v>
      </c>
      <c r="Q933">
        <f>COUNTIF($I$2:$I$1128,D933)</f>
        <v>1</v>
      </c>
      <c r="R933" t="str">
        <f>IF(I933="","",COUNTIF($D$2:$D$1128,I933))</f>
        <v/>
      </c>
      <c r="S933" t="str">
        <f t="shared" si="29"/>
        <v/>
      </c>
      <c r="T933">
        <f>IF(ISNUMBER(SEARCH("DOBLE GRADO",B933)),COUNTIF($I$2:$I$1128,D933),"")</f>
        <v>1</v>
      </c>
    </row>
    <row r="934" spans="1:20">
      <c r="A934">
        <v>2321</v>
      </c>
      <c r="B934" t="s">
        <v>49</v>
      </c>
      <c r="C934">
        <v>3</v>
      </c>
      <c r="D934">
        <v>2321032</v>
      </c>
      <c r="E934" t="s">
        <v>192</v>
      </c>
      <c r="K934">
        <v>17</v>
      </c>
      <c r="L934">
        <v>2</v>
      </c>
      <c r="M934">
        <v>15</v>
      </c>
      <c r="N934">
        <f>COUNTIF($I$2:$I$1128,I934)</f>
        <v>0</v>
      </c>
      <c r="O934">
        <f>COUNTIF($D$2:$D$1128,D934)</f>
        <v>1</v>
      </c>
      <c r="P934" t="str">
        <f t="shared" ref="P934:P995" si="30">IF(I934=D934,1,"OK")</f>
        <v>OK</v>
      </c>
      <c r="Q934">
        <f>COUNTIF($I$2:$I$1128,D934)</f>
        <v>1</v>
      </c>
      <c r="R934" t="str">
        <f>IF(I934="","",COUNTIF($D$2:$D$1128,I934))</f>
        <v/>
      </c>
      <c r="S934" t="str">
        <f t="shared" ref="S934:S995" si="31">IF(G934="","",IF(ISNUMBER(SEARCH("DOBLE GRADO",G934)),"","1"))</f>
        <v/>
      </c>
      <c r="T934">
        <f>IF(ISNUMBER(SEARCH("DOBLE GRADO",B934)),COUNTIF($I$2:$I$1128,D934),"")</f>
        <v>1</v>
      </c>
    </row>
    <row r="935" spans="1:20">
      <c r="A935">
        <v>2321</v>
      </c>
      <c r="B935" t="s">
        <v>49</v>
      </c>
      <c r="C935">
        <v>3</v>
      </c>
      <c r="D935">
        <v>2321034</v>
      </c>
      <c r="E935" t="s">
        <v>194</v>
      </c>
      <c r="K935">
        <v>13</v>
      </c>
      <c r="L935">
        <v>2</v>
      </c>
      <c r="M935">
        <v>11</v>
      </c>
      <c r="N935">
        <f>COUNTIF($I$2:$I$1128,I935)</f>
        <v>0</v>
      </c>
      <c r="O935">
        <f>COUNTIF($D$2:$D$1128,D935)</f>
        <v>1</v>
      </c>
      <c r="P935" t="str">
        <f t="shared" si="30"/>
        <v>OK</v>
      </c>
      <c r="Q935">
        <f>COUNTIF($I$2:$I$1128,D935)</f>
        <v>1</v>
      </c>
      <c r="R935" t="str">
        <f>IF(I935="","",COUNTIF($D$2:$D$1128,I935))</f>
        <v/>
      </c>
      <c r="S935" t="str">
        <f t="shared" si="31"/>
        <v/>
      </c>
      <c r="T935">
        <f>IF(ISNUMBER(SEARCH("DOBLE GRADO",B935)),COUNTIF($I$2:$I$1128,D935),"")</f>
        <v>1</v>
      </c>
    </row>
    <row r="936" spans="1:20">
      <c r="A936">
        <v>2321</v>
      </c>
      <c r="B936" t="s">
        <v>49</v>
      </c>
      <c r="C936">
        <v>3</v>
      </c>
      <c r="D936">
        <v>2321035</v>
      </c>
      <c r="E936" t="s">
        <v>65</v>
      </c>
      <c r="K936">
        <v>17</v>
      </c>
      <c r="L936">
        <v>2</v>
      </c>
      <c r="M936">
        <v>15</v>
      </c>
      <c r="N936">
        <f>COUNTIF($I$2:$I$1128,I936)</f>
        <v>0</v>
      </c>
      <c r="O936">
        <f>COUNTIF($D$2:$D$1128,D936)</f>
        <v>1</v>
      </c>
      <c r="P936" t="str">
        <f t="shared" si="30"/>
        <v>OK</v>
      </c>
      <c r="Q936">
        <f>COUNTIF($I$2:$I$1128,D936)</f>
        <v>1</v>
      </c>
      <c r="R936" t="str">
        <f>IF(I936="","",COUNTIF($D$2:$D$1128,I936))</f>
        <v/>
      </c>
      <c r="S936" t="str">
        <f t="shared" si="31"/>
        <v/>
      </c>
      <c r="T936">
        <f>IF(ISNUMBER(SEARCH("DOBLE GRADO",B936)),COUNTIF($I$2:$I$1128,D936),"")</f>
        <v>1</v>
      </c>
    </row>
    <row r="937" spans="1:20">
      <c r="A937">
        <v>2321</v>
      </c>
      <c r="B937" t="s">
        <v>49</v>
      </c>
      <c r="C937">
        <v>3</v>
      </c>
      <c r="D937">
        <v>2321036</v>
      </c>
      <c r="E937" t="s">
        <v>196</v>
      </c>
      <c r="K937">
        <v>15</v>
      </c>
      <c r="L937">
        <v>2</v>
      </c>
      <c r="M937">
        <v>13</v>
      </c>
      <c r="N937">
        <f>COUNTIF($I$2:$I$1128,I937)</f>
        <v>0</v>
      </c>
      <c r="O937">
        <f>COUNTIF($D$2:$D$1128,D937)</f>
        <v>1</v>
      </c>
      <c r="P937" t="str">
        <f t="shared" si="30"/>
        <v>OK</v>
      </c>
      <c r="Q937">
        <f>COUNTIF($I$2:$I$1128,D937)</f>
        <v>1</v>
      </c>
      <c r="R937" t="str">
        <f>IF(I937="","",COUNTIF($D$2:$D$1128,I937))</f>
        <v/>
      </c>
      <c r="S937" t="str">
        <f t="shared" si="31"/>
        <v/>
      </c>
      <c r="T937">
        <f>IF(ISNUMBER(SEARCH("DOBLE GRADO",B937)),COUNTIF($I$2:$I$1128,D937),"")</f>
        <v>1</v>
      </c>
    </row>
    <row r="938" spans="1:20">
      <c r="A938">
        <v>2321</v>
      </c>
      <c r="B938" t="s">
        <v>49</v>
      </c>
      <c r="C938">
        <v>3</v>
      </c>
      <c r="D938">
        <v>2321037</v>
      </c>
      <c r="E938" t="s">
        <v>70</v>
      </c>
      <c r="K938">
        <v>15</v>
      </c>
      <c r="L938">
        <v>2</v>
      </c>
      <c r="M938">
        <v>13</v>
      </c>
      <c r="N938">
        <f>COUNTIF($I$2:$I$1128,I938)</f>
        <v>0</v>
      </c>
      <c r="O938">
        <f>COUNTIF($D$2:$D$1128,D938)</f>
        <v>1</v>
      </c>
      <c r="P938" t="str">
        <f t="shared" si="30"/>
        <v>OK</v>
      </c>
      <c r="Q938">
        <f>COUNTIF($I$2:$I$1128,D938)</f>
        <v>1</v>
      </c>
      <c r="R938" t="str">
        <f>IF(I938="","",COUNTIF($D$2:$D$1128,I938))</f>
        <v/>
      </c>
      <c r="S938" t="str">
        <f t="shared" si="31"/>
        <v/>
      </c>
      <c r="T938">
        <f>IF(ISNUMBER(SEARCH("DOBLE GRADO",B938)),COUNTIF($I$2:$I$1128,D938),"")</f>
        <v>1</v>
      </c>
    </row>
    <row r="939" spans="1:20">
      <c r="A939">
        <v>2321</v>
      </c>
      <c r="B939" t="s">
        <v>49</v>
      </c>
      <c r="C939">
        <v>3</v>
      </c>
      <c r="D939">
        <v>2321052</v>
      </c>
      <c r="E939" t="s">
        <v>197</v>
      </c>
      <c r="K939">
        <v>8</v>
      </c>
      <c r="L939">
        <v>0</v>
      </c>
      <c r="M939">
        <v>8</v>
      </c>
      <c r="N939">
        <f>COUNTIF($I$2:$I$1128,I939)</f>
        <v>0</v>
      </c>
      <c r="O939">
        <f>COUNTIF($D$2:$D$1128,D939)</f>
        <v>1</v>
      </c>
      <c r="P939" t="str">
        <f t="shared" si="30"/>
        <v>OK</v>
      </c>
      <c r="Q939">
        <f>COUNTIF($I$2:$I$1128,D939)</f>
        <v>1</v>
      </c>
      <c r="R939" t="str">
        <f>IF(I939="","",COUNTIF($D$2:$D$1128,I939))</f>
        <v/>
      </c>
      <c r="S939" t="str">
        <f t="shared" si="31"/>
        <v/>
      </c>
      <c r="T939">
        <f>IF(ISNUMBER(SEARCH("DOBLE GRADO",B939)),COUNTIF($I$2:$I$1128,D939),"")</f>
        <v>1</v>
      </c>
    </row>
    <row r="940" spans="1:20">
      <c r="A940">
        <v>2321</v>
      </c>
      <c r="B940" t="s">
        <v>49</v>
      </c>
      <c r="C940">
        <v>4</v>
      </c>
      <c r="D940">
        <v>2321031</v>
      </c>
      <c r="E940" t="s">
        <v>191</v>
      </c>
      <c r="K940">
        <v>22</v>
      </c>
      <c r="L940">
        <v>1</v>
      </c>
      <c r="M940">
        <v>21</v>
      </c>
      <c r="N940">
        <f>COUNTIF($I$2:$I$1128,I940)</f>
        <v>0</v>
      </c>
      <c r="O940">
        <f>COUNTIF($D$2:$D$1128,D940)</f>
        <v>1</v>
      </c>
      <c r="P940" t="str">
        <f t="shared" si="30"/>
        <v>OK</v>
      </c>
      <c r="Q940">
        <f>COUNTIF($I$2:$I$1128,D940)</f>
        <v>1</v>
      </c>
      <c r="R940" t="str">
        <f>IF(I940="","",COUNTIF($D$2:$D$1128,I940))</f>
        <v/>
      </c>
      <c r="S940" t="str">
        <f t="shared" si="31"/>
        <v/>
      </c>
      <c r="T940">
        <f>IF(ISNUMBER(SEARCH("DOBLE GRADO",B940)),COUNTIF($I$2:$I$1128,D940),"")</f>
        <v>1</v>
      </c>
    </row>
    <row r="941" spans="1:20">
      <c r="A941">
        <v>2321</v>
      </c>
      <c r="B941" t="s">
        <v>49</v>
      </c>
      <c r="C941">
        <v>4</v>
      </c>
      <c r="D941">
        <v>2321033</v>
      </c>
      <c r="E941" t="s">
        <v>193</v>
      </c>
      <c r="K941">
        <v>19</v>
      </c>
      <c r="L941">
        <v>1</v>
      </c>
      <c r="M941">
        <v>18</v>
      </c>
      <c r="N941">
        <f>COUNTIF($I$2:$I$1128,I941)</f>
        <v>0</v>
      </c>
      <c r="O941">
        <f>COUNTIF($D$2:$D$1128,D941)</f>
        <v>1</v>
      </c>
      <c r="P941" t="str">
        <f t="shared" si="30"/>
        <v>OK</v>
      </c>
      <c r="Q941">
        <f>COUNTIF($I$2:$I$1128,D941)</f>
        <v>1</v>
      </c>
      <c r="R941" t="str">
        <f>IF(I941="","",COUNTIF($D$2:$D$1128,I941))</f>
        <v/>
      </c>
      <c r="S941" t="str">
        <f t="shared" si="31"/>
        <v/>
      </c>
      <c r="T941">
        <f>IF(ISNUMBER(SEARCH("DOBLE GRADO",B941)),COUNTIF($I$2:$I$1128,D941),"")</f>
        <v>1</v>
      </c>
    </row>
    <row r="942" spans="1:20">
      <c r="A942">
        <v>2321</v>
      </c>
      <c r="B942" t="s">
        <v>49</v>
      </c>
      <c r="C942">
        <v>4</v>
      </c>
      <c r="D942">
        <v>2321038</v>
      </c>
      <c r="E942" t="s">
        <v>68</v>
      </c>
      <c r="K942">
        <v>20</v>
      </c>
      <c r="L942">
        <v>2</v>
      </c>
      <c r="M942">
        <v>18</v>
      </c>
      <c r="N942">
        <f>COUNTIF($I$2:$I$1128,I942)</f>
        <v>0</v>
      </c>
      <c r="O942">
        <f>COUNTIF($D$2:$D$1128,D942)</f>
        <v>1</v>
      </c>
      <c r="P942" t="str">
        <f t="shared" si="30"/>
        <v>OK</v>
      </c>
      <c r="Q942">
        <f>COUNTIF($I$2:$I$1128,D942)</f>
        <v>1</v>
      </c>
      <c r="R942" t="str">
        <f>IF(I942="","",COUNTIF($D$2:$D$1128,I942))</f>
        <v/>
      </c>
      <c r="S942" t="str">
        <f t="shared" si="31"/>
        <v/>
      </c>
      <c r="T942">
        <f>IF(ISNUMBER(SEARCH("DOBLE GRADO",B942)),COUNTIF($I$2:$I$1128,D942),"")</f>
        <v>1</v>
      </c>
    </row>
    <row r="943" spans="1:20">
      <c r="A943">
        <v>2321</v>
      </c>
      <c r="B943" t="s">
        <v>49</v>
      </c>
      <c r="C943">
        <v>4</v>
      </c>
      <c r="D943">
        <v>2321039</v>
      </c>
      <c r="E943" t="s">
        <v>198</v>
      </c>
      <c r="K943">
        <v>19</v>
      </c>
      <c r="L943">
        <v>1</v>
      </c>
      <c r="M943">
        <v>18</v>
      </c>
      <c r="N943">
        <f>COUNTIF($I$2:$I$1128,I943)</f>
        <v>0</v>
      </c>
      <c r="O943">
        <f>COUNTIF($D$2:$D$1128,D943)</f>
        <v>1</v>
      </c>
      <c r="P943" t="str">
        <f t="shared" si="30"/>
        <v>OK</v>
      </c>
      <c r="Q943">
        <f>COUNTIF($I$2:$I$1128,D943)</f>
        <v>1</v>
      </c>
      <c r="R943" t="str">
        <f>IF(I943="","",COUNTIF($D$2:$D$1128,I943))</f>
        <v/>
      </c>
      <c r="S943" t="str">
        <f t="shared" si="31"/>
        <v/>
      </c>
      <c r="T943">
        <f>IF(ISNUMBER(SEARCH("DOBLE GRADO",B943)),COUNTIF($I$2:$I$1128,D943),"")</f>
        <v>1</v>
      </c>
    </row>
    <row r="944" spans="1:20">
      <c r="A944">
        <v>2321</v>
      </c>
      <c r="B944" t="s">
        <v>49</v>
      </c>
      <c r="C944">
        <v>4</v>
      </c>
      <c r="D944">
        <v>2321040</v>
      </c>
      <c r="E944" t="s">
        <v>201</v>
      </c>
      <c r="K944">
        <v>20</v>
      </c>
      <c r="L944">
        <v>1</v>
      </c>
      <c r="M944">
        <v>19</v>
      </c>
      <c r="N944">
        <f>COUNTIF($I$2:$I$1128,I944)</f>
        <v>0</v>
      </c>
      <c r="O944">
        <f>COUNTIF($D$2:$D$1128,D944)</f>
        <v>1</v>
      </c>
      <c r="P944" t="str">
        <f t="shared" si="30"/>
        <v>OK</v>
      </c>
      <c r="Q944">
        <f>COUNTIF($I$2:$I$1128,D944)</f>
        <v>1</v>
      </c>
      <c r="R944" t="str">
        <f>IF(I944="","",COUNTIF($D$2:$D$1128,I944))</f>
        <v/>
      </c>
      <c r="S944" t="str">
        <f t="shared" si="31"/>
        <v/>
      </c>
      <c r="T944">
        <f>IF(ISNUMBER(SEARCH("DOBLE GRADO",B944)),COUNTIF($I$2:$I$1128,D944),"")</f>
        <v>1</v>
      </c>
    </row>
    <row r="945" spans="1:20">
      <c r="A945">
        <v>2321</v>
      </c>
      <c r="B945" t="s">
        <v>49</v>
      </c>
      <c r="C945">
        <v>4</v>
      </c>
      <c r="D945">
        <v>2321041</v>
      </c>
      <c r="E945" t="s">
        <v>203</v>
      </c>
      <c r="K945">
        <v>15</v>
      </c>
      <c r="L945">
        <v>1</v>
      </c>
      <c r="M945">
        <v>14</v>
      </c>
      <c r="N945">
        <f>COUNTIF($I$2:$I$1128,I945)</f>
        <v>0</v>
      </c>
      <c r="O945">
        <f>COUNTIF($D$2:$D$1128,D945)</f>
        <v>1</v>
      </c>
      <c r="P945" t="str">
        <f t="shared" si="30"/>
        <v>OK</v>
      </c>
      <c r="Q945">
        <f>COUNTIF($I$2:$I$1128,D945)</f>
        <v>1</v>
      </c>
      <c r="R945" t="str">
        <f>IF(I945="","",COUNTIF($D$2:$D$1128,I945))</f>
        <v/>
      </c>
      <c r="S945" t="str">
        <f t="shared" si="31"/>
        <v/>
      </c>
      <c r="T945">
        <f>IF(ISNUMBER(SEARCH("DOBLE GRADO",B945)),COUNTIF($I$2:$I$1128,D945),"")</f>
        <v>1</v>
      </c>
    </row>
    <row r="946" spans="1:20">
      <c r="A946">
        <v>2321</v>
      </c>
      <c r="B946" t="s">
        <v>49</v>
      </c>
      <c r="C946">
        <v>4</v>
      </c>
      <c r="D946">
        <v>2321042</v>
      </c>
      <c r="E946" t="s">
        <v>202</v>
      </c>
      <c r="K946">
        <v>19</v>
      </c>
      <c r="L946">
        <v>1</v>
      </c>
      <c r="M946">
        <v>18</v>
      </c>
      <c r="N946">
        <f>COUNTIF($I$2:$I$1128,I946)</f>
        <v>0</v>
      </c>
      <c r="O946">
        <f>COUNTIF($D$2:$D$1128,D946)</f>
        <v>1</v>
      </c>
      <c r="P946" t="str">
        <f t="shared" si="30"/>
        <v>OK</v>
      </c>
      <c r="Q946">
        <f>COUNTIF($I$2:$I$1128,D946)</f>
        <v>1</v>
      </c>
      <c r="R946" t="str">
        <f>IF(I946="","",COUNTIF($D$2:$D$1128,I946))</f>
        <v/>
      </c>
      <c r="S946" t="str">
        <f t="shared" si="31"/>
        <v/>
      </c>
      <c r="T946">
        <f>IF(ISNUMBER(SEARCH("DOBLE GRADO",B946)),COUNTIF($I$2:$I$1128,D946),"")</f>
        <v>1</v>
      </c>
    </row>
    <row r="947" spans="1:20">
      <c r="A947">
        <v>2321</v>
      </c>
      <c r="B947" t="s">
        <v>49</v>
      </c>
      <c r="C947">
        <v>4</v>
      </c>
      <c r="D947">
        <v>2321043</v>
      </c>
      <c r="E947" t="s">
        <v>75</v>
      </c>
      <c r="K947">
        <v>20</v>
      </c>
      <c r="L947">
        <v>1</v>
      </c>
      <c r="M947">
        <v>19</v>
      </c>
      <c r="N947">
        <f>COUNTIF($I$2:$I$1128,I947)</f>
        <v>0</v>
      </c>
      <c r="O947">
        <f>COUNTIF($D$2:$D$1128,D947)</f>
        <v>1</v>
      </c>
      <c r="P947" t="str">
        <f t="shared" si="30"/>
        <v>OK</v>
      </c>
      <c r="Q947">
        <f>COUNTIF($I$2:$I$1128,D947)</f>
        <v>1</v>
      </c>
      <c r="R947" t="str">
        <f>IF(I947="","",COUNTIF($D$2:$D$1128,I947))</f>
        <v/>
      </c>
      <c r="S947" t="str">
        <f t="shared" si="31"/>
        <v/>
      </c>
      <c r="T947">
        <f>IF(ISNUMBER(SEARCH("DOBLE GRADO",B947)),COUNTIF($I$2:$I$1128,D947),"")</f>
        <v>1</v>
      </c>
    </row>
    <row r="948" spans="1:20">
      <c r="A948">
        <v>2321</v>
      </c>
      <c r="B948" t="s">
        <v>49</v>
      </c>
      <c r="C948">
        <v>4</v>
      </c>
      <c r="D948">
        <v>2321044</v>
      </c>
      <c r="E948" t="s">
        <v>74</v>
      </c>
      <c r="K948">
        <v>19</v>
      </c>
      <c r="L948">
        <v>1</v>
      </c>
      <c r="M948">
        <v>18</v>
      </c>
      <c r="N948">
        <f>COUNTIF($I$2:$I$1128,I948)</f>
        <v>0</v>
      </c>
      <c r="O948">
        <f>COUNTIF($D$2:$D$1128,D948)</f>
        <v>1</v>
      </c>
      <c r="P948" t="str">
        <f t="shared" si="30"/>
        <v>OK</v>
      </c>
      <c r="Q948">
        <f>COUNTIF($I$2:$I$1128,D948)</f>
        <v>1</v>
      </c>
      <c r="R948" t="str">
        <f>IF(I948="","",COUNTIF($D$2:$D$1128,I948))</f>
        <v/>
      </c>
      <c r="S948" t="str">
        <f t="shared" si="31"/>
        <v/>
      </c>
      <c r="T948">
        <f>IF(ISNUMBER(SEARCH("DOBLE GRADO",B948)),COUNTIF($I$2:$I$1128,D948),"")</f>
        <v>1</v>
      </c>
    </row>
    <row r="949" spans="1:20">
      <c r="A949">
        <v>2321</v>
      </c>
      <c r="B949" t="s">
        <v>49</v>
      </c>
      <c r="C949">
        <v>4</v>
      </c>
      <c r="D949">
        <v>2321045</v>
      </c>
      <c r="E949" t="s">
        <v>200</v>
      </c>
      <c r="K949">
        <v>14</v>
      </c>
      <c r="L949">
        <v>1</v>
      </c>
      <c r="M949">
        <v>13</v>
      </c>
      <c r="N949">
        <f>COUNTIF($I$2:$I$1128,I949)</f>
        <v>0</v>
      </c>
      <c r="O949">
        <f>COUNTIF($D$2:$D$1128,D949)</f>
        <v>1</v>
      </c>
      <c r="P949" t="str">
        <f t="shared" si="30"/>
        <v>OK</v>
      </c>
      <c r="Q949">
        <f>COUNTIF($I$2:$I$1128,D949)</f>
        <v>1</v>
      </c>
      <c r="R949" t="str">
        <f>IF(I949="","",COUNTIF($D$2:$D$1128,I949))</f>
        <v/>
      </c>
      <c r="S949" t="str">
        <f t="shared" si="31"/>
        <v/>
      </c>
      <c r="T949">
        <f>IF(ISNUMBER(SEARCH("DOBLE GRADO",B949)),COUNTIF($I$2:$I$1128,D949),"")</f>
        <v>1</v>
      </c>
    </row>
    <row r="950" spans="1:20">
      <c r="A950">
        <v>2321</v>
      </c>
      <c r="B950" t="s">
        <v>49</v>
      </c>
      <c r="C950">
        <v>4</v>
      </c>
      <c r="D950">
        <v>2321046</v>
      </c>
      <c r="E950" t="s">
        <v>77</v>
      </c>
      <c r="K950">
        <v>19</v>
      </c>
      <c r="L950">
        <v>1</v>
      </c>
      <c r="M950">
        <v>18</v>
      </c>
      <c r="N950">
        <f>COUNTIF($I$2:$I$1128,I950)</f>
        <v>0</v>
      </c>
      <c r="O950">
        <f>COUNTIF($D$2:$D$1128,D950)</f>
        <v>1</v>
      </c>
      <c r="P950" t="str">
        <f t="shared" si="30"/>
        <v>OK</v>
      </c>
      <c r="Q950">
        <f>COUNTIF($I$2:$I$1128,D950)</f>
        <v>1</v>
      </c>
      <c r="R950" t="str">
        <f>IF(I950="","",COUNTIF($D$2:$D$1128,I950))</f>
        <v/>
      </c>
      <c r="S950" t="str">
        <f t="shared" si="31"/>
        <v/>
      </c>
      <c r="T950">
        <f>IF(ISNUMBER(SEARCH("DOBLE GRADO",B950)),COUNTIF($I$2:$I$1128,D950),"")</f>
        <v>1</v>
      </c>
    </row>
    <row r="951" spans="1:20">
      <c r="A951">
        <v>2321</v>
      </c>
      <c r="B951" t="s">
        <v>49</v>
      </c>
      <c r="C951">
        <v>4</v>
      </c>
      <c r="D951">
        <v>2321053</v>
      </c>
      <c r="E951" t="s">
        <v>82</v>
      </c>
      <c r="K951">
        <v>5</v>
      </c>
      <c r="L951">
        <v>0</v>
      </c>
      <c r="M951">
        <v>5</v>
      </c>
      <c r="N951">
        <f>COUNTIF($I$2:$I$1128,I951)</f>
        <v>0</v>
      </c>
      <c r="O951">
        <f>COUNTIF($D$2:$D$1128,D951)</f>
        <v>1</v>
      </c>
      <c r="P951" t="str">
        <f t="shared" si="30"/>
        <v>OK</v>
      </c>
      <c r="Q951">
        <f>COUNTIF($I$2:$I$1128,D951)</f>
        <v>1</v>
      </c>
      <c r="R951" t="str">
        <f>IF(I951="","",COUNTIF($D$2:$D$1128,I951))</f>
        <v/>
      </c>
      <c r="S951" t="str">
        <f t="shared" si="31"/>
        <v/>
      </c>
      <c r="T951">
        <f>IF(ISNUMBER(SEARCH("DOBLE GRADO",B951)),COUNTIF($I$2:$I$1128,D951),"")</f>
        <v>1</v>
      </c>
    </row>
    <row r="952" spans="1:20">
      <c r="A952">
        <v>2321</v>
      </c>
      <c r="B952" t="s">
        <v>49</v>
      </c>
      <c r="C952">
        <v>5</v>
      </c>
      <c r="D952">
        <v>2321047</v>
      </c>
      <c r="E952" t="s">
        <v>43</v>
      </c>
      <c r="K952">
        <v>17</v>
      </c>
      <c r="L952">
        <v>3</v>
      </c>
      <c r="M952">
        <v>14</v>
      </c>
      <c r="N952">
        <f>COUNTIF($I$2:$I$1128,I952)</f>
        <v>0</v>
      </c>
      <c r="O952">
        <f>COUNTIF($D$2:$D$1128,D952)</f>
        <v>1</v>
      </c>
      <c r="P952" t="str">
        <f t="shared" si="30"/>
        <v>OK</v>
      </c>
      <c r="Q952">
        <f>COUNTIF($I$2:$I$1128,D952)</f>
        <v>0</v>
      </c>
      <c r="R952" t="str">
        <f>IF(I952="","",COUNTIF($D$2:$D$1128,I952))</f>
        <v/>
      </c>
      <c r="S952" t="str">
        <f t="shared" si="31"/>
        <v/>
      </c>
      <c r="T952">
        <f>IF(ISNUMBER(SEARCH("DOBLE GRADO",B952)),COUNTIF($I$2:$I$1128,D952),"")</f>
        <v>0</v>
      </c>
    </row>
    <row r="953" spans="1:20">
      <c r="A953">
        <v>2321</v>
      </c>
      <c r="B953" t="s">
        <v>49</v>
      </c>
      <c r="C953">
        <v>5</v>
      </c>
      <c r="D953">
        <v>2321048</v>
      </c>
      <c r="E953" t="s">
        <v>45</v>
      </c>
      <c r="K953">
        <v>18</v>
      </c>
      <c r="L953">
        <v>3</v>
      </c>
      <c r="M953">
        <v>15</v>
      </c>
      <c r="N953">
        <f>COUNTIF($I$2:$I$1128,I953)</f>
        <v>0</v>
      </c>
      <c r="O953">
        <f>COUNTIF($D$2:$D$1128,D953)</f>
        <v>1</v>
      </c>
      <c r="P953" t="str">
        <f t="shared" si="30"/>
        <v>OK</v>
      </c>
      <c r="Q953">
        <f>COUNTIF($I$2:$I$1128,D953)</f>
        <v>0</v>
      </c>
      <c r="R953" t="str">
        <f>IF(I953="","",COUNTIF($D$2:$D$1128,I953))</f>
        <v/>
      </c>
      <c r="S953" t="str">
        <f t="shared" si="31"/>
        <v/>
      </c>
      <c r="T953">
        <f>IF(ISNUMBER(SEARCH("DOBLE GRADO",B953)),COUNTIF($I$2:$I$1128,D953),"")</f>
        <v>0</v>
      </c>
    </row>
    <row r="954" spans="1:20">
      <c r="A954">
        <v>2321</v>
      </c>
      <c r="B954" t="s">
        <v>49</v>
      </c>
      <c r="C954">
        <v>5</v>
      </c>
      <c r="D954">
        <v>2321049</v>
      </c>
      <c r="E954" t="s">
        <v>232</v>
      </c>
      <c r="K954">
        <v>37</v>
      </c>
      <c r="L954">
        <v>5</v>
      </c>
      <c r="M954">
        <v>32</v>
      </c>
      <c r="N954">
        <f>COUNTIF($I$2:$I$1128,I954)</f>
        <v>0</v>
      </c>
      <c r="O954">
        <f>COUNTIF($D$2:$D$1128,D954)</f>
        <v>1</v>
      </c>
      <c r="P954" t="str">
        <f t="shared" si="30"/>
        <v>OK</v>
      </c>
      <c r="Q954">
        <f>COUNTIF($I$2:$I$1128,D954)</f>
        <v>0</v>
      </c>
      <c r="R954" t="str">
        <f>IF(I954="","",COUNTIF($D$2:$D$1128,I954))</f>
        <v/>
      </c>
      <c r="S954" t="str">
        <f t="shared" si="31"/>
        <v/>
      </c>
      <c r="T954">
        <f>IF(ISNUMBER(SEARCH("DOBLE GRADO",B954)),COUNTIF($I$2:$I$1128,D954),"")</f>
        <v>0</v>
      </c>
    </row>
    <row r="955" spans="1:20">
      <c r="A955">
        <v>2321</v>
      </c>
      <c r="B955" t="s">
        <v>49</v>
      </c>
      <c r="C955">
        <v>5</v>
      </c>
      <c r="D955">
        <v>2321050</v>
      </c>
      <c r="E955" t="s">
        <v>162</v>
      </c>
      <c r="K955">
        <v>39</v>
      </c>
      <c r="L955">
        <v>5</v>
      </c>
      <c r="M955">
        <v>34</v>
      </c>
      <c r="N955">
        <f>COUNTIF($I$2:$I$1128,I955)</f>
        <v>0</v>
      </c>
      <c r="O955">
        <f>COUNTIF($D$2:$D$1128,D955)</f>
        <v>1</v>
      </c>
      <c r="P955" t="str">
        <f t="shared" si="30"/>
        <v>OK</v>
      </c>
      <c r="Q955">
        <f>COUNTIF($I$2:$I$1128,D955)</f>
        <v>0</v>
      </c>
      <c r="R955" t="str">
        <f>IF(I955="","",COUNTIF($D$2:$D$1128,I955))</f>
        <v/>
      </c>
      <c r="S955" t="str">
        <f t="shared" si="31"/>
        <v/>
      </c>
      <c r="T955">
        <f>IF(ISNUMBER(SEARCH("DOBLE GRADO",B955)),COUNTIF($I$2:$I$1128,D955),"")</f>
        <v>0</v>
      </c>
    </row>
    <row r="956" spans="1:20">
      <c r="A956">
        <v>2347</v>
      </c>
      <c r="B956" t="s">
        <v>23</v>
      </c>
      <c r="C956">
        <v>1</v>
      </c>
      <c r="D956">
        <v>2347001</v>
      </c>
      <c r="E956" t="s">
        <v>224</v>
      </c>
      <c r="F956">
        <v>2299</v>
      </c>
      <c r="G956" t="s">
        <v>233</v>
      </c>
      <c r="H956">
        <v>1</v>
      </c>
      <c r="I956">
        <v>2299001</v>
      </c>
      <c r="J956" t="s">
        <v>224</v>
      </c>
      <c r="K956">
        <v>11</v>
      </c>
      <c r="L956">
        <v>7</v>
      </c>
      <c r="M956">
        <v>4</v>
      </c>
      <c r="N956">
        <f>COUNTIF($I$2:$I$1128,I956)</f>
        <v>1</v>
      </c>
      <c r="O956">
        <f>COUNTIF($D$2:$D$1128,D956)</f>
        <v>5</v>
      </c>
      <c r="P956" t="str">
        <f t="shared" si="30"/>
        <v>OK</v>
      </c>
      <c r="Q956">
        <f>COUNTIF($I$2:$I$1128,D956)</f>
        <v>0</v>
      </c>
      <c r="R956">
        <f>IF(I956="","",COUNTIF($D$2:$D$1128,I956))</f>
        <v>0</v>
      </c>
      <c r="S956" t="str">
        <f t="shared" si="31"/>
        <v/>
      </c>
      <c r="T956" t="str">
        <f>IF(ISNUMBER(SEARCH("DOBLE GRADO",B956)),COUNTIF($I$2:$I$1128,D956),"")</f>
        <v/>
      </c>
    </row>
    <row r="957" spans="1:20">
      <c r="A957">
        <v>2347</v>
      </c>
      <c r="B957" t="s">
        <v>23</v>
      </c>
      <c r="C957">
        <v>1</v>
      </c>
      <c r="D957">
        <v>2347001</v>
      </c>
      <c r="E957" t="s">
        <v>224</v>
      </c>
      <c r="F957">
        <v>2315</v>
      </c>
      <c r="G957" t="s">
        <v>91</v>
      </c>
      <c r="H957">
        <v>1</v>
      </c>
      <c r="I957">
        <v>2315004</v>
      </c>
      <c r="J957" t="s">
        <v>224</v>
      </c>
      <c r="K957">
        <v>9</v>
      </c>
      <c r="L957">
        <v>1</v>
      </c>
      <c r="M957">
        <v>8</v>
      </c>
      <c r="N957">
        <f>COUNTIF($I$2:$I$1128,I957)</f>
        <v>1</v>
      </c>
      <c r="O957">
        <f>COUNTIF($D$2:$D$1128,D957)</f>
        <v>5</v>
      </c>
      <c r="P957" t="str">
        <f t="shared" si="30"/>
        <v>OK</v>
      </c>
      <c r="Q957">
        <f>COUNTIF($I$2:$I$1128,D957)</f>
        <v>0</v>
      </c>
      <c r="R957">
        <f>IF(I957="","",COUNTIF($D$2:$D$1128,I957))</f>
        <v>1</v>
      </c>
      <c r="S957" t="str">
        <f t="shared" si="31"/>
        <v/>
      </c>
      <c r="T957" t="str">
        <f>IF(ISNUMBER(SEARCH("DOBLE GRADO",B957)),COUNTIF($I$2:$I$1128,D957),"")</f>
        <v/>
      </c>
    </row>
    <row r="958" spans="1:20">
      <c r="A958">
        <v>2347</v>
      </c>
      <c r="B958" t="s">
        <v>23</v>
      </c>
      <c r="C958">
        <v>1</v>
      </c>
      <c r="D958">
        <v>2347001</v>
      </c>
      <c r="E958" t="s">
        <v>224</v>
      </c>
      <c r="F958">
        <v>2316</v>
      </c>
      <c r="G958" t="s">
        <v>107</v>
      </c>
      <c r="H958">
        <v>1</v>
      </c>
      <c r="I958">
        <v>2316004</v>
      </c>
      <c r="J958" t="s">
        <v>224</v>
      </c>
      <c r="K958">
        <v>12</v>
      </c>
      <c r="L958">
        <v>5</v>
      </c>
      <c r="M958">
        <v>7</v>
      </c>
      <c r="N958">
        <f>COUNTIF($I$2:$I$1128,I958)</f>
        <v>1</v>
      </c>
      <c r="O958">
        <f>COUNTIF($D$2:$D$1128,D958)</f>
        <v>5</v>
      </c>
      <c r="P958" t="str">
        <f t="shared" si="30"/>
        <v>OK</v>
      </c>
      <c r="Q958">
        <f>COUNTIF($I$2:$I$1128,D958)</f>
        <v>0</v>
      </c>
      <c r="R958">
        <f>IF(I958="","",COUNTIF($D$2:$D$1128,I958))</f>
        <v>1</v>
      </c>
      <c r="S958" t="str">
        <f t="shared" si="31"/>
        <v/>
      </c>
      <c r="T958" t="str">
        <f>IF(ISNUMBER(SEARCH("DOBLE GRADO",B958)),COUNTIF($I$2:$I$1128,D958),"")</f>
        <v/>
      </c>
    </row>
    <row r="959" spans="1:20">
      <c r="A959">
        <v>2347</v>
      </c>
      <c r="B959" t="s">
        <v>23</v>
      </c>
      <c r="C959">
        <v>1</v>
      </c>
      <c r="D959">
        <v>2347001</v>
      </c>
      <c r="E959" t="s">
        <v>224</v>
      </c>
      <c r="F959">
        <v>2348</v>
      </c>
      <c r="G959" t="s">
        <v>234</v>
      </c>
      <c r="H959">
        <v>1</v>
      </c>
      <c r="I959">
        <v>2348005</v>
      </c>
      <c r="J959" t="s">
        <v>224</v>
      </c>
      <c r="K959">
        <v>11</v>
      </c>
      <c r="L959">
        <v>8</v>
      </c>
      <c r="M959">
        <v>3</v>
      </c>
      <c r="N959">
        <f>COUNTIF($I$2:$I$1128,I959)</f>
        <v>1</v>
      </c>
      <c r="O959">
        <f>COUNTIF($D$2:$D$1128,D959)</f>
        <v>5</v>
      </c>
      <c r="P959" t="str">
        <f t="shared" si="30"/>
        <v>OK</v>
      </c>
      <c r="Q959">
        <f>COUNTIF($I$2:$I$1128,D959)</f>
        <v>0</v>
      </c>
      <c r="R959">
        <f>IF(I959="","",COUNTIF($D$2:$D$1128,I959))</f>
        <v>0</v>
      </c>
      <c r="S959" t="str">
        <f t="shared" si="31"/>
        <v/>
      </c>
      <c r="T959" t="str">
        <f>IF(ISNUMBER(SEARCH("DOBLE GRADO",B959)),COUNTIF($I$2:$I$1128,D959),"")</f>
        <v/>
      </c>
    </row>
    <row r="960" spans="1:20">
      <c r="A960">
        <v>2347</v>
      </c>
      <c r="B960" t="s">
        <v>23</v>
      </c>
      <c r="C960">
        <v>1</v>
      </c>
      <c r="D960">
        <v>2347001</v>
      </c>
      <c r="E960" t="s">
        <v>224</v>
      </c>
      <c r="K960">
        <v>34</v>
      </c>
      <c r="L960">
        <v>17</v>
      </c>
      <c r="M960">
        <v>17</v>
      </c>
      <c r="N960">
        <f>COUNTIF($I$2:$I$1128,I960)</f>
        <v>0</v>
      </c>
      <c r="O960">
        <f>COUNTIF($D$2:$D$1128,D960)</f>
        <v>5</v>
      </c>
      <c r="P960" t="str">
        <f t="shared" si="30"/>
        <v>OK</v>
      </c>
      <c r="Q960">
        <f>COUNTIF($I$2:$I$1128,D960)</f>
        <v>0</v>
      </c>
      <c r="R960" t="str">
        <f>IF(I960="","",COUNTIF($D$2:$D$1128,I960))</f>
        <v/>
      </c>
      <c r="S960" t="str">
        <f t="shared" si="31"/>
        <v/>
      </c>
      <c r="T960" t="str">
        <f>IF(ISNUMBER(SEARCH("DOBLE GRADO",B960)),COUNTIF($I$2:$I$1128,D960),"")</f>
        <v/>
      </c>
    </row>
    <row r="961" spans="1:20">
      <c r="A961">
        <v>2347</v>
      </c>
      <c r="B961" t="s">
        <v>23</v>
      </c>
      <c r="C961">
        <v>1</v>
      </c>
      <c r="D961">
        <v>2347002</v>
      </c>
      <c r="E961" t="s">
        <v>226</v>
      </c>
      <c r="F961">
        <v>2299</v>
      </c>
      <c r="G961" t="s">
        <v>233</v>
      </c>
      <c r="H961">
        <v>2</v>
      </c>
      <c r="I961">
        <v>2299025</v>
      </c>
      <c r="J961" t="s">
        <v>226</v>
      </c>
      <c r="K961">
        <v>1</v>
      </c>
      <c r="L961">
        <v>1</v>
      </c>
      <c r="M961">
        <v>0</v>
      </c>
      <c r="N961">
        <f>COUNTIF($I$2:$I$1128,I961)</f>
        <v>1</v>
      </c>
      <c r="O961">
        <f>COUNTIF($D$2:$D$1128,D961)</f>
        <v>5</v>
      </c>
      <c r="P961" t="str">
        <f t="shared" si="30"/>
        <v>OK</v>
      </c>
      <c r="Q961">
        <f>COUNTIF($I$2:$I$1128,D961)</f>
        <v>0</v>
      </c>
      <c r="R961">
        <f>IF(I961="","",COUNTIF($D$2:$D$1128,I961))</f>
        <v>0</v>
      </c>
      <c r="S961" t="str">
        <f t="shared" si="31"/>
        <v/>
      </c>
      <c r="T961" t="str">
        <f>IF(ISNUMBER(SEARCH("DOBLE GRADO",B961)),COUNTIF($I$2:$I$1128,D961),"")</f>
        <v/>
      </c>
    </row>
    <row r="962" spans="1:20">
      <c r="A962">
        <v>2347</v>
      </c>
      <c r="B962" t="s">
        <v>23</v>
      </c>
      <c r="C962">
        <v>1</v>
      </c>
      <c r="D962">
        <v>2347002</v>
      </c>
      <c r="E962" t="s">
        <v>226</v>
      </c>
      <c r="F962">
        <v>2315</v>
      </c>
      <c r="G962" t="s">
        <v>91</v>
      </c>
      <c r="H962">
        <v>2</v>
      </c>
      <c r="I962">
        <v>2315015</v>
      </c>
      <c r="J962" t="s">
        <v>226</v>
      </c>
      <c r="K962">
        <v>6</v>
      </c>
      <c r="L962">
        <v>1</v>
      </c>
      <c r="M962">
        <v>5</v>
      </c>
      <c r="N962">
        <f>COUNTIF($I$2:$I$1128,I962)</f>
        <v>1</v>
      </c>
      <c r="O962">
        <f>COUNTIF($D$2:$D$1128,D962)</f>
        <v>5</v>
      </c>
      <c r="P962" t="str">
        <f t="shared" si="30"/>
        <v>OK</v>
      </c>
      <c r="Q962">
        <f>COUNTIF($I$2:$I$1128,D962)</f>
        <v>0</v>
      </c>
      <c r="R962">
        <f>IF(I962="","",COUNTIF($D$2:$D$1128,I962))</f>
        <v>1</v>
      </c>
      <c r="S962" t="str">
        <f t="shared" si="31"/>
        <v/>
      </c>
      <c r="T962" t="str">
        <f>IF(ISNUMBER(SEARCH("DOBLE GRADO",B962)),COUNTIF($I$2:$I$1128,D962),"")</f>
        <v/>
      </c>
    </row>
    <row r="963" spans="1:20">
      <c r="A963">
        <v>2347</v>
      </c>
      <c r="B963" t="s">
        <v>23</v>
      </c>
      <c r="C963">
        <v>1</v>
      </c>
      <c r="D963">
        <v>2347002</v>
      </c>
      <c r="E963" t="s">
        <v>226</v>
      </c>
      <c r="F963">
        <v>2316</v>
      </c>
      <c r="G963" t="s">
        <v>107</v>
      </c>
      <c r="H963">
        <v>2</v>
      </c>
      <c r="I963">
        <v>2316015</v>
      </c>
      <c r="J963" t="s">
        <v>226</v>
      </c>
      <c r="K963">
        <v>8</v>
      </c>
      <c r="L963">
        <v>3</v>
      </c>
      <c r="M963">
        <v>5</v>
      </c>
      <c r="N963">
        <f>COUNTIF($I$2:$I$1128,I963)</f>
        <v>1</v>
      </c>
      <c r="O963">
        <f>COUNTIF($D$2:$D$1128,D963)</f>
        <v>5</v>
      </c>
      <c r="P963" t="str">
        <f t="shared" si="30"/>
        <v>OK</v>
      </c>
      <c r="Q963">
        <f>COUNTIF($I$2:$I$1128,D963)</f>
        <v>0</v>
      </c>
      <c r="R963">
        <f>IF(I963="","",COUNTIF($D$2:$D$1128,I963))</f>
        <v>1</v>
      </c>
      <c r="S963" t="str">
        <f t="shared" si="31"/>
        <v/>
      </c>
      <c r="T963" t="str">
        <f>IF(ISNUMBER(SEARCH("DOBLE GRADO",B963)),COUNTIF($I$2:$I$1128,D963),"")</f>
        <v/>
      </c>
    </row>
    <row r="964" spans="1:20">
      <c r="A964">
        <v>2347</v>
      </c>
      <c r="B964" t="s">
        <v>23</v>
      </c>
      <c r="C964">
        <v>1</v>
      </c>
      <c r="D964">
        <v>2347002</v>
      </c>
      <c r="E964" t="s">
        <v>226</v>
      </c>
      <c r="F964">
        <v>2348</v>
      </c>
      <c r="G964" t="s">
        <v>234</v>
      </c>
      <c r="H964">
        <v>2</v>
      </c>
      <c r="I964">
        <v>2348017</v>
      </c>
      <c r="J964" t="s">
        <v>226</v>
      </c>
      <c r="K964">
        <v>7</v>
      </c>
      <c r="L964">
        <v>6</v>
      </c>
      <c r="M964">
        <v>1</v>
      </c>
      <c r="N964">
        <f>COUNTIF($I$2:$I$1128,I964)</f>
        <v>1</v>
      </c>
      <c r="O964">
        <f>COUNTIF($D$2:$D$1128,D964)</f>
        <v>5</v>
      </c>
      <c r="P964" t="str">
        <f t="shared" si="30"/>
        <v>OK</v>
      </c>
      <c r="Q964">
        <f>COUNTIF($I$2:$I$1128,D964)</f>
        <v>0</v>
      </c>
      <c r="R964">
        <f>IF(I964="","",COUNTIF($D$2:$D$1128,I964))</f>
        <v>0</v>
      </c>
      <c r="S964" t="str">
        <f t="shared" si="31"/>
        <v/>
      </c>
      <c r="T964" t="str">
        <f>IF(ISNUMBER(SEARCH("DOBLE GRADO",B964)),COUNTIF($I$2:$I$1128,D964),"")</f>
        <v/>
      </c>
    </row>
    <row r="965" spans="1:20">
      <c r="A965">
        <v>2347</v>
      </c>
      <c r="B965" t="s">
        <v>23</v>
      </c>
      <c r="C965">
        <v>1</v>
      </c>
      <c r="D965">
        <v>2347002</v>
      </c>
      <c r="E965" t="s">
        <v>226</v>
      </c>
      <c r="K965">
        <v>34</v>
      </c>
      <c r="L965">
        <v>18</v>
      </c>
      <c r="M965">
        <v>16</v>
      </c>
      <c r="N965">
        <f>COUNTIF($I$2:$I$1128,I965)</f>
        <v>0</v>
      </c>
      <c r="O965">
        <f>COUNTIF($D$2:$D$1128,D965)</f>
        <v>5</v>
      </c>
      <c r="P965" t="str">
        <f t="shared" si="30"/>
        <v>OK</v>
      </c>
      <c r="Q965">
        <f>COUNTIF($I$2:$I$1128,D965)</f>
        <v>0</v>
      </c>
      <c r="R965" t="str">
        <f>IF(I965="","",COUNTIF($D$2:$D$1128,I965))</f>
        <v/>
      </c>
      <c r="S965" t="str">
        <f t="shared" si="31"/>
        <v/>
      </c>
      <c r="T965" t="str">
        <f>IF(ISNUMBER(SEARCH("DOBLE GRADO",B965)),COUNTIF($I$2:$I$1128,D965),"")</f>
        <v/>
      </c>
    </row>
    <row r="966" spans="1:20">
      <c r="A966">
        <v>2347</v>
      </c>
      <c r="B966" t="s">
        <v>23</v>
      </c>
      <c r="C966">
        <v>1</v>
      </c>
      <c r="D966">
        <v>2347003</v>
      </c>
      <c r="E966" t="s">
        <v>87</v>
      </c>
      <c r="F966">
        <v>2299</v>
      </c>
      <c r="G966" t="s">
        <v>233</v>
      </c>
      <c r="H966">
        <v>1</v>
      </c>
      <c r="I966">
        <v>2299005</v>
      </c>
      <c r="J966" t="s">
        <v>87</v>
      </c>
      <c r="K966">
        <v>12</v>
      </c>
      <c r="L966">
        <v>8</v>
      </c>
      <c r="M966">
        <v>4</v>
      </c>
      <c r="N966">
        <f>COUNTIF($I$2:$I$1128,I966)</f>
        <v>1</v>
      </c>
      <c r="O966">
        <f>COUNTIF($D$2:$D$1128,D966)</f>
        <v>5</v>
      </c>
      <c r="P966" t="str">
        <f t="shared" si="30"/>
        <v>OK</v>
      </c>
      <c r="Q966">
        <f>COUNTIF($I$2:$I$1128,D966)</f>
        <v>0</v>
      </c>
      <c r="R966">
        <f>IF(I966="","",COUNTIF($D$2:$D$1128,I966))</f>
        <v>0</v>
      </c>
      <c r="S966" t="str">
        <f t="shared" si="31"/>
        <v/>
      </c>
      <c r="T966" t="str">
        <f>IF(ISNUMBER(SEARCH("DOBLE GRADO",B966)),COUNTIF($I$2:$I$1128,D966),"")</f>
        <v/>
      </c>
    </row>
    <row r="967" spans="1:20">
      <c r="A967">
        <v>2347</v>
      </c>
      <c r="B967" t="s">
        <v>23</v>
      </c>
      <c r="C967">
        <v>1</v>
      </c>
      <c r="D967">
        <v>2347003</v>
      </c>
      <c r="E967" t="s">
        <v>87</v>
      </c>
      <c r="F967">
        <v>2315</v>
      </c>
      <c r="G967" t="s">
        <v>91</v>
      </c>
      <c r="H967">
        <v>1</v>
      </c>
      <c r="I967">
        <v>2315003</v>
      </c>
      <c r="J967" t="s">
        <v>87</v>
      </c>
      <c r="K967">
        <v>8</v>
      </c>
      <c r="L967">
        <v>1</v>
      </c>
      <c r="M967">
        <v>7</v>
      </c>
      <c r="N967">
        <f>COUNTIF($I$2:$I$1128,I967)</f>
        <v>1</v>
      </c>
      <c r="O967">
        <f>COUNTIF($D$2:$D$1128,D967)</f>
        <v>5</v>
      </c>
      <c r="P967" t="str">
        <f t="shared" si="30"/>
        <v>OK</v>
      </c>
      <c r="Q967">
        <f>COUNTIF($I$2:$I$1128,D967)</f>
        <v>0</v>
      </c>
      <c r="R967">
        <f>IF(I967="","",COUNTIF($D$2:$D$1128,I967))</f>
        <v>1</v>
      </c>
      <c r="S967" t="str">
        <f t="shared" si="31"/>
        <v/>
      </c>
      <c r="T967" t="str">
        <f>IF(ISNUMBER(SEARCH("DOBLE GRADO",B967)),COUNTIF($I$2:$I$1128,D967),"")</f>
        <v/>
      </c>
    </row>
    <row r="968" spans="1:20">
      <c r="A968">
        <v>2347</v>
      </c>
      <c r="B968" t="s">
        <v>23</v>
      </c>
      <c r="C968">
        <v>1</v>
      </c>
      <c r="D968">
        <v>2347003</v>
      </c>
      <c r="E968" t="s">
        <v>87</v>
      </c>
      <c r="F968">
        <v>2316</v>
      </c>
      <c r="G968" t="s">
        <v>107</v>
      </c>
      <c r="H968">
        <v>1</v>
      </c>
      <c r="I968">
        <v>2316003</v>
      </c>
      <c r="J968" t="s">
        <v>87</v>
      </c>
      <c r="K968">
        <v>10</v>
      </c>
      <c r="L968">
        <v>3</v>
      </c>
      <c r="M968">
        <v>7</v>
      </c>
      <c r="N968">
        <f>COUNTIF($I$2:$I$1128,I968)</f>
        <v>1</v>
      </c>
      <c r="O968">
        <f>COUNTIF($D$2:$D$1128,D968)</f>
        <v>5</v>
      </c>
      <c r="P968" t="str">
        <f t="shared" si="30"/>
        <v>OK</v>
      </c>
      <c r="Q968">
        <f>COUNTIF($I$2:$I$1128,D968)</f>
        <v>0</v>
      </c>
      <c r="R968">
        <f>IF(I968="","",COUNTIF($D$2:$D$1128,I968))</f>
        <v>1</v>
      </c>
      <c r="S968" t="str">
        <f t="shared" si="31"/>
        <v/>
      </c>
      <c r="T968" t="str">
        <f>IF(ISNUMBER(SEARCH("DOBLE GRADO",B968)),COUNTIF($I$2:$I$1128,D968),"")</f>
        <v/>
      </c>
    </row>
    <row r="969" spans="1:20">
      <c r="A969">
        <v>2347</v>
      </c>
      <c r="B969" t="s">
        <v>23</v>
      </c>
      <c r="C969">
        <v>1</v>
      </c>
      <c r="D969">
        <v>2347003</v>
      </c>
      <c r="E969" t="s">
        <v>87</v>
      </c>
      <c r="F969">
        <v>2348</v>
      </c>
      <c r="G969" t="s">
        <v>234</v>
      </c>
      <c r="H969">
        <v>1</v>
      </c>
      <c r="I969">
        <v>2348004</v>
      </c>
      <c r="J969" t="s">
        <v>87</v>
      </c>
      <c r="K969">
        <v>12</v>
      </c>
      <c r="L969">
        <v>9</v>
      </c>
      <c r="M969">
        <v>3</v>
      </c>
      <c r="N969">
        <f>COUNTIF($I$2:$I$1128,I969)</f>
        <v>1</v>
      </c>
      <c r="O969">
        <f>COUNTIF($D$2:$D$1128,D969)</f>
        <v>5</v>
      </c>
      <c r="P969" t="str">
        <f t="shared" si="30"/>
        <v>OK</v>
      </c>
      <c r="Q969">
        <f>COUNTIF($I$2:$I$1128,D969)</f>
        <v>0</v>
      </c>
      <c r="R969">
        <f>IF(I969="","",COUNTIF($D$2:$D$1128,I969))</f>
        <v>0</v>
      </c>
      <c r="S969" t="str">
        <f t="shared" si="31"/>
        <v/>
      </c>
      <c r="T969" t="str">
        <f>IF(ISNUMBER(SEARCH("DOBLE GRADO",B969)),COUNTIF($I$2:$I$1128,D969),"")</f>
        <v/>
      </c>
    </row>
    <row r="970" spans="1:20">
      <c r="A970">
        <v>2347</v>
      </c>
      <c r="B970" t="s">
        <v>23</v>
      </c>
      <c r="C970">
        <v>1</v>
      </c>
      <c r="D970">
        <v>2347003</v>
      </c>
      <c r="E970" t="s">
        <v>87</v>
      </c>
      <c r="K970">
        <v>34</v>
      </c>
      <c r="L970">
        <v>17</v>
      </c>
      <c r="M970">
        <v>17</v>
      </c>
      <c r="N970">
        <f>COUNTIF($I$2:$I$1128,I970)</f>
        <v>0</v>
      </c>
      <c r="O970">
        <f>COUNTIF($D$2:$D$1128,D970)</f>
        <v>5</v>
      </c>
      <c r="P970" t="str">
        <f t="shared" si="30"/>
        <v>OK</v>
      </c>
      <c r="Q970">
        <f>COUNTIF($I$2:$I$1128,D970)</f>
        <v>0</v>
      </c>
      <c r="R970" t="str">
        <f>IF(I970="","",COUNTIF($D$2:$D$1128,I970))</f>
        <v/>
      </c>
      <c r="S970" t="str">
        <f t="shared" si="31"/>
        <v/>
      </c>
      <c r="T970" t="str">
        <f>IF(ISNUMBER(SEARCH("DOBLE GRADO",B970)),COUNTIF($I$2:$I$1128,D970),"")</f>
        <v/>
      </c>
    </row>
    <row r="971" spans="1:20">
      <c r="A971">
        <v>2347</v>
      </c>
      <c r="B971" t="s">
        <v>23</v>
      </c>
      <c r="C971">
        <v>1</v>
      </c>
      <c r="D971">
        <v>2347004</v>
      </c>
      <c r="E971" t="s">
        <v>53</v>
      </c>
      <c r="F971">
        <v>2299</v>
      </c>
      <c r="G971" t="s">
        <v>233</v>
      </c>
      <c r="H971">
        <v>2</v>
      </c>
      <c r="I971">
        <v>2299015</v>
      </c>
      <c r="J971" t="s">
        <v>53</v>
      </c>
      <c r="K971">
        <v>2</v>
      </c>
      <c r="L971">
        <v>1</v>
      </c>
      <c r="M971">
        <v>1</v>
      </c>
      <c r="N971">
        <f>COUNTIF($I$2:$I$1128,I971)</f>
        <v>1</v>
      </c>
      <c r="O971">
        <f>COUNTIF($D$2:$D$1128,D971)</f>
        <v>3</v>
      </c>
      <c r="P971" t="str">
        <f t="shared" si="30"/>
        <v>OK</v>
      </c>
      <c r="Q971">
        <f>COUNTIF($I$2:$I$1128,D971)</f>
        <v>0</v>
      </c>
      <c r="R971">
        <f>IF(I971="","",COUNTIF($D$2:$D$1128,I971))</f>
        <v>0</v>
      </c>
      <c r="S971" t="str">
        <f t="shared" si="31"/>
        <v/>
      </c>
      <c r="T971" t="str">
        <f>IF(ISNUMBER(SEARCH("DOBLE GRADO",B971)),COUNTIF($I$2:$I$1128,D971),"")</f>
        <v/>
      </c>
    </row>
    <row r="972" spans="1:20">
      <c r="A972">
        <v>2347</v>
      </c>
      <c r="B972" t="s">
        <v>23</v>
      </c>
      <c r="C972">
        <v>1</v>
      </c>
      <c r="D972">
        <v>2347004</v>
      </c>
      <c r="E972" t="s">
        <v>53</v>
      </c>
      <c r="F972">
        <v>2348</v>
      </c>
      <c r="G972" t="s">
        <v>234</v>
      </c>
      <c r="H972">
        <v>2</v>
      </c>
      <c r="I972">
        <v>2348016</v>
      </c>
      <c r="J972" t="s">
        <v>53</v>
      </c>
      <c r="K972">
        <v>6</v>
      </c>
      <c r="L972">
        <v>5</v>
      </c>
      <c r="M972">
        <v>1</v>
      </c>
      <c r="N972">
        <f>COUNTIF($I$2:$I$1128,I972)</f>
        <v>1</v>
      </c>
      <c r="O972">
        <f>COUNTIF($D$2:$D$1128,D972)</f>
        <v>3</v>
      </c>
      <c r="P972" t="str">
        <f t="shared" si="30"/>
        <v>OK</v>
      </c>
      <c r="Q972">
        <f>COUNTIF($I$2:$I$1128,D972)</f>
        <v>0</v>
      </c>
      <c r="R972">
        <f>IF(I972="","",COUNTIF($D$2:$D$1128,I972))</f>
        <v>0</v>
      </c>
      <c r="S972" t="str">
        <f t="shared" si="31"/>
        <v/>
      </c>
      <c r="T972" t="str">
        <f>IF(ISNUMBER(SEARCH("DOBLE GRADO",B972)),COUNTIF($I$2:$I$1128,D972),"")</f>
        <v/>
      </c>
    </row>
    <row r="973" spans="1:20">
      <c r="A973">
        <v>2347</v>
      </c>
      <c r="B973" t="s">
        <v>23</v>
      </c>
      <c r="C973">
        <v>1</v>
      </c>
      <c r="D973">
        <v>2347004</v>
      </c>
      <c r="E973" t="s">
        <v>53</v>
      </c>
      <c r="K973">
        <v>34</v>
      </c>
      <c r="L973">
        <v>17</v>
      </c>
      <c r="M973">
        <v>17</v>
      </c>
      <c r="N973">
        <f>COUNTIF($I$2:$I$1128,I973)</f>
        <v>0</v>
      </c>
      <c r="O973">
        <f>COUNTIF($D$2:$D$1128,D973)</f>
        <v>3</v>
      </c>
      <c r="P973" t="str">
        <f t="shared" si="30"/>
        <v>OK</v>
      </c>
      <c r="Q973">
        <f>COUNTIF($I$2:$I$1128,D973)</f>
        <v>0</v>
      </c>
      <c r="R973" t="str">
        <f>IF(I973="","",COUNTIF($D$2:$D$1128,I973))</f>
        <v/>
      </c>
      <c r="S973" t="str">
        <f t="shared" si="31"/>
        <v/>
      </c>
      <c r="T973" t="str">
        <f>IF(ISNUMBER(SEARCH("DOBLE GRADO",B973)),COUNTIF($I$2:$I$1128,D973),"")</f>
        <v/>
      </c>
    </row>
    <row r="974" spans="1:20">
      <c r="A974">
        <v>2347</v>
      </c>
      <c r="B974" t="s">
        <v>23</v>
      </c>
      <c r="C974">
        <v>1</v>
      </c>
      <c r="D974">
        <v>2347005</v>
      </c>
      <c r="E974" t="s">
        <v>170</v>
      </c>
      <c r="F974">
        <v>2299</v>
      </c>
      <c r="G974" t="s">
        <v>233</v>
      </c>
      <c r="H974">
        <v>1</v>
      </c>
      <c r="I974">
        <v>2299006</v>
      </c>
      <c r="J974" t="s">
        <v>170</v>
      </c>
      <c r="K974">
        <v>12</v>
      </c>
      <c r="L974">
        <v>9</v>
      </c>
      <c r="M974">
        <v>3</v>
      </c>
      <c r="N974">
        <f>COUNTIF($I$2:$I$1128,I974)</f>
        <v>1</v>
      </c>
      <c r="O974">
        <f>COUNTIF($D$2:$D$1128,D974)</f>
        <v>5</v>
      </c>
      <c r="P974" t="str">
        <f t="shared" si="30"/>
        <v>OK</v>
      </c>
      <c r="Q974">
        <f>COUNTIF($I$2:$I$1128,D974)</f>
        <v>0</v>
      </c>
      <c r="R974">
        <f>IF(I974="","",COUNTIF($D$2:$D$1128,I974))</f>
        <v>0</v>
      </c>
      <c r="S974" t="str">
        <f t="shared" si="31"/>
        <v/>
      </c>
      <c r="T974" t="str">
        <f>IF(ISNUMBER(SEARCH("DOBLE GRADO",B974)),COUNTIF($I$2:$I$1128,D974),"")</f>
        <v/>
      </c>
    </row>
    <row r="975" spans="1:20">
      <c r="A975">
        <v>2347</v>
      </c>
      <c r="B975" t="s">
        <v>23</v>
      </c>
      <c r="C975">
        <v>1</v>
      </c>
      <c r="D975">
        <v>2347005</v>
      </c>
      <c r="E975" t="s">
        <v>170</v>
      </c>
      <c r="F975">
        <v>2315</v>
      </c>
      <c r="G975" t="s">
        <v>91</v>
      </c>
      <c r="H975">
        <v>1</v>
      </c>
      <c r="I975">
        <v>2315006</v>
      </c>
      <c r="J975" t="s">
        <v>170</v>
      </c>
      <c r="K975">
        <v>9</v>
      </c>
      <c r="L975">
        <v>1</v>
      </c>
      <c r="M975">
        <v>8</v>
      </c>
      <c r="N975">
        <f>COUNTIF($I$2:$I$1128,I975)</f>
        <v>1</v>
      </c>
      <c r="O975">
        <f>COUNTIF($D$2:$D$1128,D975)</f>
        <v>5</v>
      </c>
      <c r="P975" t="str">
        <f t="shared" si="30"/>
        <v>OK</v>
      </c>
      <c r="Q975">
        <f>COUNTIF($I$2:$I$1128,D975)</f>
        <v>0</v>
      </c>
      <c r="R975">
        <f>IF(I975="","",COUNTIF($D$2:$D$1128,I975))</f>
        <v>1</v>
      </c>
      <c r="S975" t="str">
        <f t="shared" si="31"/>
        <v/>
      </c>
      <c r="T975" t="str">
        <f>IF(ISNUMBER(SEARCH("DOBLE GRADO",B975)),COUNTIF($I$2:$I$1128,D975),"")</f>
        <v/>
      </c>
    </row>
    <row r="976" spans="1:20">
      <c r="A976">
        <v>2347</v>
      </c>
      <c r="B976" t="s">
        <v>23</v>
      </c>
      <c r="C976">
        <v>1</v>
      </c>
      <c r="D976">
        <v>2347005</v>
      </c>
      <c r="E976" t="s">
        <v>170</v>
      </c>
      <c r="F976">
        <v>2316</v>
      </c>
      <c r="G976" t="s">
        <v>107</v>
      </c>
      <c r="H976">
        <v>1</v>
      </c>
      <c r="I976">
        <v>2316006</v>
      </c>
      <c r="J976" t="s">
        <v>170</v>
      </c>
      <c r="K976">
        <v>12</v>
      </c>
      <c r="L976">
        <v>5</v>
      </c>
      <c r="M976">
        <v>7</v>
      </c>
      <c r="N976">
        <f>COUNTIF($I$2:$I$1128,I976)</f>
        <v>1</v>
      </c>
      <c r="O976">
        <f>COUNTIF($D$2:$D$1128,D976)</f>
        <v>5</v>
      </c>
      <c r="P976" t="str">
        <f t="shared" si="30"/>
        <v>OK</v>
      </c>
      <c r="Q976">
        <f>COUNTIF($I$2:$I$1128,D976)</f>
        <v>0</v>
      </c>
      <c r="R976">
        <f>IF(I976="","",COUNTIF($D$2:$D$1128,I976))</f>
        <v>1</v>
      </c>
      <c r="S976" t="str">
        <f t="shared" si="31"/>
        <v/>
      </c>
      <c r="T976" t="str">
        <f>IF(ISNUMBER(SEARCH("DOBLE GRADO",B976)),COUNTIF($I$2:$I$1128,D976),"")</f>
        <v/>
      </c>
    </row>
    <row r="977" spans="1:20">
      <c r="A977">
        <v>2347</v>
      </c>
      <c r="B977" t="s">
        <v>23</v>
      </c>
      <c r="C977">
        <v>1</v>
      </c>
      <c r="D977">
        <v>2347005</v>
      </c>
      <c r="E977" t="s">
        <v>170</v>
      </c>
      <c r="F977">
        <v>2348</v>
      </c>
      <c r="G977" t="s">
        <v>234</v>
      </c>
      <c r="H977">
        <v>1</v>
      </c>
      <c r="I977">
        <v>2348006</v>
      </c>
      <c r="J977" t="s">
        <v>170</v>
      </c>
      <c r="K977">
        <v>13</v>
      </c>
      <c r="L977">
        <v>10</v>
      </c>
      <c r="M977">
        <v>3</v>
      </c>
      <c r="N977">
        <f>COUNTIF($I$2:$I$1128,I977)</f>
        <v>1</v>
      </c>
      <c r="O977">
        <f>COUNTIF($D$2:$D$1128,D977)</f>
        <v>5</v>
      </c>
      <c r="P977" t="str">
        <f t="shared" si="30"/>
        <v>OK</v>
      </c>
      <c r="Q977">
        <f>COUNTIF($I$2:$I$1128,D977)</f>
        <v>0</v>
      </c>
      <c r="R977">
        <f>IF(I977="","",COUNTIF($D$2:$D$1128,I977))</f>
        <v>0</v>
      </c>
      <c r="S977" t="str">
        <f t="shared" si="31"/>
        <v/>
      </c>
      <c r="T977" t="str">
        <f>IF(ISNUMBER(SEARCH("DOBLE GRADO",B977)),COUNTIF($I$2:$I$1128,D977),"")</f>
        <v/>
      </c>
    </row>
    <row r="978" spans="1:20">
      <c r="A978">
        <v>2347</v>
      </c>
      <c r="B978" t="s">
        <v>23</v>
      </c>
      <c r="C978">
        <v>1</v>
      </c>
      <c r="D978">
        <v>2347005</v>
      </c>
      <c r="E978" t="s">
        <v>170</v>
      </c>
      <c r="K978">
        <v>34</v>
      </c>
      <c r="L978">
        <v>17</v>
      </c>
      <c r="M978">
        <v>17</v>
      </c>
      <c r="N978">
        <f>COUNTIF($I$2:$I$1128,I978)</f>
        <v>0</v>
      </c>
      <c r="O978">
        <f>COUNTIF($D$2:$D$1128,D978)</f>
        <v>5</v>
      </c>
      <c r="P978" t="str">
        <f t="shared" si="30"/>
        <v>OK</v>
      </c>
      <c r="Q978">
        <f>COUNTIF($I$2:$I$1128,D978)</f>
        <v>0</v>
      </c>
      <c r="R978" t="str">
        <f>IF(I978="","",COUNTIF($D$2:$D$1128,I978))</f>
        <v/>
      </c>
      <c r="S978" t="str">
        <f t="shared" si="31"/>
        <v/>
      </c>
      <c r="T978" t="str">
        <f>IF(ISNUMBER(SEARCH("DOBLE GRADO",B978)),COUNTIF($I$2:$I$1128,D978),"")</f>
        <v/>
      </c>
    </row>
    <row r="979" spans="1:20">
      <c r="A979">
        <v>2347</v>
      </c>
      <c r="B979" t="s">
        <v>23</v>
      </c>
      <c r="C979">
        <v>1</v>
      </c>
      <c r="D979">
        <v>2347006</v>
      </c>
      <c r="E979" t="s">
        <v>24</v>
      </c>
      <c r="F979">
        <v>2178</v>
      </c>
      <c r="G979" t="s">
        <v>234</v>
      </c>
      <c r="H979">
        <v>2</v>
      </c>
      <c r="I979">
        <v>2178021</v>
      </c>
      <c r="J979" t="s">
        <v>24</v>
      </c>
      <c r="K979">
        <v>1</v>
      </c>
      <c r="L979">
        <v>1</v>
      </c>
      <c r="M979">
        <v>0</v>
      </c>
      <c r="N979">
        <f>COUNTIF($I$2:$I$1128,I979)</f>
        <v>1</v>
      </c>
      <c r="O979">
        <f>COUNTIF($D$2:$D$1128,D979)</f>
        <v>6</v>
      </c>
      <c r="P979" t="str">
        <f t="shared" si="30"/>
        <v>OK</v>
      </c>
      <c r="Q979">
        <f>COUNTIF($I$2:$I$1128,D979)</f>
        <v>0</v>
      </c>
      <c r="R979">
        <f>IF(I979="","",COUNTIF($D$2:$D$1128,I979))</f>
        <v>0</v>
      </c>
      <c r="S979" t="str">
        <f t="shared" si="31"/>
        <v/>
      </c>
      <c r="T979" t="str">
        <f>IF(ISNUMBER(SEARCH("DOBLE GRADO",B979)),COUNTIF($I$2:$I$1128,D979),"")</f>
        <v/>
      </c>
    </row>
    <row r="980" spans="1:20">
      <c r="A980">
        <v>2347</v>
      </c>
      <c r="B980" t="s">
        <v>23</v>
      </c>
      <c r="C980">
        <v>1</v>
      </c>
      <c r="D980">
        <v>2347006</v>
      </c>
      <c r="E980" t="s">
        <v>24</v>
      </c>
      <c r="F980">
        <v>2299</v>
      </c>
      <c r="G980" t="s">
        <v>233</v>
      </c>
      <c r="H980">
        <v>1</v>
      </c>
      <c r="I980">
        <v>2299009</v>
      </c>
      <c r="J980" t="s">
        <v>24</v>
      </c>
      <c r="K980">
        <v>13</v>
      </c>
      <c r="L980">
        <v>9</v>
      </c>
      <c r="M980">
        <v>4</v>
      </c>
      <c r="N980">
        <f>COUNTIF($I$2:$I$1128,I980)</f>
        <v>1</v>
      </c>
      <c r="O980">
        <f>COUNTIF($D$2:$D$1128,D980)</f>
        <v>6</v>
      </c>
      <c r="P980" t="str">
        <f t="shared" si="30"/>
        <v>OK</v>
      </c>
      <c r="Q980">
        <f>COUNTIF($I$2:$I$1128,D980)</f>
        <v>0</v>
      </c>
      <c r="R980">
        <f>IF(I980="","",COUNTIF($D$2:$D$1128,I980))</f>
        <v>0</v>
      </c>
      <c r="S980" t="str">
        <f t="shared" si="31"/>
        <v/>
      </c>
      <c r="T980" t="str">
        <f>IF(ISNUMBER(SEARCH("DOBLE GRADO",B980)),COUNTIF($I$2:$I$1128,D980),"")</f>
        <v/>
      </c>
    </row>
    <row r="981" spans="1:20">
      <c r="A981">
        <v>2347</v>
      </c>
      <c r="B981" t="s">
        <v>23</v>
      </c>
      <c r="C981">
        <v>1</v>
      </c>
      <c r="D981">
        <v>2347006</v>
      </c>
      <c r="E981" t="s">
        <v>24</v>
      </c>
      <c r="F981">
        <v>2315</v>
      </c>
      <c r="G981" t="s">
        <v>91</v>
      </c>
      <c r="H981">
        <v>1</v>
      </c>
      <c r="I981">
        <v>2315011</v>
      </c>
      <c r="J981" t="s">
        <v>24</v>
      </c>
      <c r="K981">
        <v>10</v>
      </c>
      <c r="L981">
        <v>1</v>
      </c>
      <c r="M981">
        <v>9</v>
      </c>
      <c r="N981">
        <f>COUNTIF($I$2:$I$1128,I981)</f>
        <v>1</v>
      </c>
      <c r="O981">
        <f>COUNTIF($D$2:$D$1128,D981)</f>
        <v>6</v>
      </c>
      <c r="P981" t="str">
        <f t="shared" si="30"/>
        <v>OK</v>
      </c>
      <c r="Q981">
        <f>COUNTIF($I$2:$I$1128,D981)</f>
        <v>0</v>
      </c>
      <c r="R981">
        <f>IF(I981="","",COUNTIF($D$2:$D$1128,I981))</f>
        <v>1</v>
      </c>
      <c r="S981" t="str">
        <f t="shared" si="31"/>
        <v/>
      </c>
      <c r="T981" t="str">
        <f>IF(ISNUMBER(SEARCH("DOBLE GRADO",B981)),COUNTIF($I$2:$I$1128,D981),"")</f>
        <v/>
      </c>
    </row>
    <row r="982" spans="1:20">
      <c r="A982">
        <v>2347</v>
      </c>
      <c r="B982" t="s">
        <v>23</v>
      </c>
      <c r="C982">
        <v>1</v>
      </c>
      <c r="D982">
        <v>2347006</v>
      </c>
      <c r="E982" t="s">
        <v>24</v>
      </c>
      <c r="F982">
        <v>2316</v>
      </c>
      <c r="G982" t="s">
        <v>107</v>
      </c>
      <c r="H982">
        <v>1</v>
      </c>
      <c r="I982">
        <v>2316011</v>
      </c>
      <c r="J982" t="s">
        <v>24</v>
      </c>
      <c r="K982">
        <v>15</v>
      </c>
      <c r="L982">
        <v>6</v>
      </c>
      <c r="M982">
        <v>9</v>
      </c>
      <c r="N982">
        <f>COUNTIF($I$2:$I$1128,I982)</f>
        <v>1</v>
      </c>
      <c r="O982">
        <f>COUNTIF($D$2:$D$1128,D982)</f>
        <v>6</v>
      </c>
      <c r="P982" t="str">
        <f t="shared" si="30"/>
        <v>OK</v>
      </c>
      <c r="Q982">
        <f>COUNTIF($I$2:$I$1128,D982)</f>
        <v>0</v>
      </c>
      <c r="R982">
        <f>IF(I982="","",COUNTIF($D$2:$D$1128,I982))</f>
        <v>1</v>
      </c>
      <c r="S982" t="str">
        <f t="shared" si="31"/>
        <v/>
      </c>
      <c r="T982" t="str">
        <f>IF(ISNUMBER(SEARCH("DOBLE GRADO",B982)),COUNTIF($I$2:$I$1128,D982),"")</f>
        <v/>
      </c>
    </row>
    <row r="983" spans="1:20">
      <c r="A983">
        <v>2347</v>
      </c>
      <c r="B983" t="s">
        <v>23</v>
      </c>
      <c r="C983">
        <v>1</v>
      </c>
      <c r="D983">
        <v>2347006</v>
      </c>
      <c r="E983" t="s">
        <v>24</v>
      </c>
      <c r="F983">
        <v>2348</v>
      </c>
      <c r="G983" t="s">
        <v>234</v>
      </c>
      <c r="H983">
        <v>2</v>
      </c>
      <c r="I983">
        <v>2348021</v>
      </c>
      <c r="J983" t="s">
        <v>24</v>
      </c>
      <c r="K983">
        <v>9</v>
      </c>
      <c r="L983">
        <v>8</v>
      </c>
      <c r="M983">
        <v>1</v>
      </c>
      <c r="N983">
        <f>COUNTIF($I$2:$I$1128,I983)</f>
        <v>1</v>
      </c>
      <c r="O983">
        <f>COUNTIF($D$2:$D$1128,D983)</f>
        <v>6</v>
      </c>
      <c r="P983" t="str">
        <f t="shared" si="30"/>
        <v>OK</v>
      </c>
      <c r="Q983">
        <f>COUNTIF($I$2:$I$1128,D983)</f>
        <v>0</v>
      </c>
      <c r="R983">
        <f>IF(I983="","",COUNTIF($D$2:$D$1128,I983))</f>
        <v>0</v>
      </c>
      <c r="S983" t="str">
        <f t="shared" si="31"/>
        <v/>
      </c>
      <c r="T983" t="str">
        <f>IF(ISNUMBER(SEARCH("DOBLE GRADO",B983)),COUNTIF($I$2:$I$1128,D983),"")</f>
        <v/>
      </c>
    </row>
    <row r="984" spans="1:20">
      <c r="A984">
        <v>2347</v>
      </c>
      <c r="B984" t="s">
        <v>23</v>
      </c>
      <c r="C984">
        <v>1</v>
      </c>
      <c r="D984">
        <v>2347006</v>
      </c>
      <c r="E984" t="s">
        <v>24</v>
      </c>
      <c r="K984">
        <v>41</v>
      </c>
      <c r="L984">
        <v>21</v>
      </c>
      <c r="M984">
        <v>20</v>
      </c>
      <c r="N984">
        <f>COUNTIF($I$2:$I$1128,I984)</f>
        <v>0</v>
      </c>
      <c r="O984">
        <f>COUNTIF($D$2:$D$1128,D984)</f>
        <v>6</v>
      </c>
      <c r="P984" t="str">
        <f t="shared" si="30"/>
        <v>OK</v>
      </c>
      <c r="Q984">
        <f>COUNTIF($I$2:$I$1128,D984)</f>
        <v>0</v>
      </c>
      <c r="R984" t="str">
        <f>IF(I984="","",COUNTIF($D$2:$D$1128,I984))</f>
        <v/>
      </c>
      <c r="S984" t="str">
        <f t="shared" si="31"/>
        <v/>
      </c>
      <c r="T984" t="str">
        <f>IF(ISNUMBER(SEARCH("DOBLE GRADO",B984)),COUNTIF($I$2:$I$1128,D984),"")</f>
        <v/>
      </c>
    </row>
    <row r="985" spans="1:20">
      <c r="A985">
        <v>2347</v>
      </c>
      <c r="B985" t="s">
        <v>23</v>
      </c>
      <c r="C985">
        <v>1</v>
      </c>
      <c r="D985">
        <v>2347007</v>
      </c>
      <c r="E985" t="s">
        <v>25</v>
      </c>
      <c r="F985">
        <v>2178</v>
      </c>
      <c r="G985" t="s">
        <v>234</v>
      </c>
      <c r="H985">
        <v>1</v>
      </c>
      <c r="I985">
        <v>2178010</v>
      </c>
      <c r="J985" t="s">
        <v>25</v>
      </c>
      <c r="K985">
        <v>1</v>
      </c>
      <c r="L985">
        <v>1</v>
      </c>
      <c r="M985">
        <v>0</v>
      </c>
      <c r="N985">
        <f>COUNTIF($I$2:$I$1128,I985)</f>
        <v>1</v>
      </c>
      <c r="O985">
        <f>COUNTIF($D$2:$D$1128,D985)</f>
        <v>6</v>
      </c>
      <c r="P985" t="str">
        <f t="shared" si="30"/>
        <v>OK</v>
      </c>
      <c r="Q985">
        <f>COUNTIF($I$2:$I$1128,D985)</f>
        <v>0</v>
      </c>
      <c r="R985">
        <f>IF(I985="","",COUNTIF($D$2:$D$1128,I985))</f>
        <v>0</v>
      </c>
      <c r="S985" t="str">
        <f t="shared" si="31"/>
        <v/>
      </c>
      <c r="T985" t="str">
        <f>IF(ISNUMBER(SEARCH("DOBLE GRADO",B985)),COUNTIF($I$2:$I$1128,D985),"")</f>
        <v/>
      </c>
    </row>
    <row r="986" spans="1:20">
      <c r="A986">
        <v>2347</v>
      </c>
      <c r="B986" t="s">
        <v>23</v>
      </c>
      <c r="C986">
        <v>1</v>
      </c>
      <c r="D986">
        <v>2347007</v>
      </c>
      <c r="E986" t="s">
        <v>25</v>
      </c>
      <c r="F986">
        <v>2299</v>
      </c>
      <c r="G986" t="s">
        <v>233</v>
      </c>
      <c r="H986">
        <v>1</v>
      </c>
      <c r="I986">
        <v>2299007</v>
      </c>
      <c r="J986" t="s">
        <v>25</v>
      </c>
      <c r="K986">
        <v>15</v>
      </c>
      <c r="L986">
        <v>9</v>
      </c>
      <c r="M986">
        <v>6</v>
      </c>
      <c r="N986">
        <f>COUNTIF($I$2:$I$1128,I986)</f>
        <v>1</v>
      </c>
      <c r="O986">
        <f>COUNTIF($D$2:$D$1128,D986)</f>
        <v>6</v>
      </c>
      <c r="P986" t="str">
        <f t="shared" si="30"/>
        <v>OK</v>
      </c>
      <c r="Q986">
        <f>COUNTIF($I$2:$I$1128,D986)</f>
        <v>0</v>
      </c>
      <c r="R986">
        <f>IF(I986="","",COUNTIF($D$2:$D$1128,I986))</f>
        <v>0</v>
      </c>
      <c r="S986" t="str">
        <f t="shared" si="31"/>
        <v/>
      </c>
      <c r="T986" t="str">
        <f>IF(ISNUMBER(SEARCH("DOBLE GRADO",B986)),COUNTIF($I$2:$I$1128,D986),"")</f>
        <v/>
      </c>
    </row>
    <row r="987" spans="1:20">
      <c r="A987">
        <v>2347</v>
      </c>
      <c r="B987" t="s">
        <v>23</v>
      </c>
      <c r="C987">
        <v>1</v>
      </c>
      <c r="D987">
        <v>2347007</v>
      </c>
      <c r="E987" t="s">
        <v>25</v>
      </c>
      <c r="F987">
        <v>2315</v>
      </c>
      <c r="G987" t="s">
        <v>91</v>
      </c>
      <c r="H987">
        <v>1</v>
      </c>
      <c r="I987">
        <v>2315010</v>
      </c>
      <c r="J987" t="s">
        <v>25</v>
      </c>
      <c r="K987">
        <v>10</v>
      </c>
      <c r="L987">
        <v>1</v>
      </c>
      <c r="M987">
        <v>9</v>
      </c>
      <c r="N987">
        <f>COUNTIF($I$2:$I$1128,I987)</f>
        <v>1</v>
      </c>
      <c r="O987">
        <f>COUNTIF($D$2:$D$1128,D987)</f>
        <v>6</v>
      </c>
      <c r="P987" t="str">
        <f t="shared" si="30"/>
        <v>OK</v>
      </c>
      <c r="Q987">
        <f>COUNTIF($I$2:$I$1128,D987)</f>
        <v>0</v>
      </c>
      <c r="R987">
        <f>IF(I987="","",COUNTIF($D$2:$D$1128,I987))</f>
        <v>1</v>
      </c>
      <c r="S987" t="str">
        <f t="shared" si="31"/>
        <v/>
      </c>
      <c r="T987" t="str">
        <f>IF(ISNUMBER(SEARCH("DOBLE GRADO",B987)),COUNTIF($I$2:$I$1128,D987),"")</f>
        <v/>
      </c>
    </row>
    <row r="988" spans="1:20">
      <c r="A988">
        <v>2347</v>
      </c>
      <c r="B988" t="s">
        <v>23</v>
      </c>
      <c r="C988">
        <v>1</v>
      </c>
      <c r="D988">
        <v>2347007</v>
      </c>
      <c r="E988" t="s">
        <v>25</v>
      </c>
      <c r="F988">
        <v>2316</v>
      </c>
      <c r="G988" t="s">
        <v>107</v>
      </c>
      <c r="H988">
        <v>1</v>
      </c>
      <c r="I988">
        <v>2316010</v>
      </c>
      <c r="J988" t="s">
        <v>25</v>
      </c>
      <c r="K988">
        <v>11</v>
      </c>
      <c r="L988">
        <v>3</v>
      </c>
      <c r="M988">
        <v>8</v>
      </c>
      <c r="N988">
        <f>COUNTIF($I$2:$I$1128,I988)</f>
        <v>1</v>
      </c>
      <c r="O988">
        <f>COUNTIF($D$2:$D$1128,D988)</f>
        <v>6</v>
      </c>
      <c r="P988" t="str">
        <f t="shared" si="30"/>
        <v>OK</v>
      </c>
      <c r="Q988">
        <f>COUNTIF($I$2:$I$1128,D988)</f>
        <v>0</v>
      </c>
      <c r="R988">
        <f>IF(I988="","",COUNTIF($D$2:$D$1128,I988))</f>
        <v>1</v>
      </c>
      <c r="S988" t="str">
        <f t="shared" si="31"/>
        <v/>
      </c>
      <c r="T988" t="str">
        <f>IF(ISNUMBER(SEARCH("DOBLE GRADO",B988)),COUNTIF($I$2:$I$1128,D988),"")</f>
        <v/>
      </c>
    </row>
    <row r="989" spans="1:20">
      <c r="A989">
        <v>2347</v>
      </c>
      <c r="B989" t="s">
        <v>23</v>
      </c>
      <c r="C989">
        <v>1</v>
      </c>
      <c r="D989">
        <v>2347007</v>
      </c>
      <c r="E989" t="s">
        <v>25</v>
      </c>
      <c r="F989">
        <v>2348</v>
      </c>
      <c r="G989" t="s">
        <v>234</v>
      </c>
      <c r="H989">
        <v>1</v>
      </c>
      <c r="I989">
        <v>2348010</v>
      </c>
      <c r="J989" t="s">
        <v>25</v>
      </c>
      <c r="K989">
        <v>11</v>
      </c>
      <c r="L989">
        <v>9</v>
      </c>
      <c r="M989">
        <v>2</v>
      </c>
      <c r="N989">
        <f>COUNTIF($I$2:$I$1128,I989)</f>
        <v>1</v>
      </c>
      <c r="O989">
        <f>COUNTIF($D$2:$D$1128,D989)</f>
        <v>6</v>
      </c>
      <c r="P989" t="str">
        <f t="shared" si="30"/>
        <v>OK</v>
      </c>
      <c r="Q989">
        <f>COUNTIF($I$2:$I$1128,D989)</f>
        <v>0</v>
      </c>
      <c r="R989">
        <f>IF(I989="","",COUNTIF($D$2:$D$1128,I989))</f>
        <v>0</v>
      </c>
      <c r="S989" t="str">
        <f t="shared" si="31"/>
        <v/>
      </c>
      <c r="T989" t="str">
        <f>IF(ISNUMBER(SEARCH("DOBLE GRADO",B989)),COUNTIF($I$2:$I$1128,D989),"")</f>
        <v/>
      </c>
    </row>
    <row r="990" spans="1:20">
      <c r="A990">
        <v>2347</v>
      </c>
      <c r="B990" t="s">
        <v>23</v>
      </c>
      <c r="C990">
        <v>1</v>
      </c>
      <c r="D990">
        <v>2347007</v>
      </c>
      <c r="E990" t="s">
        <v>25</v>
      </c>
      <c r="K990">
        <v>39</v>
      </c>
      <c r="L990">
        <v>19</v>
      </c>
      <c r="M990">
        <v>20</v>
      </c>
      <c r="N990">
        <f>COUNTIF($I$2:$I$1128,I990)</f>
        <v>0</v>
      </c>
      <c r="O990">
        <f>COUNTIF($D$2:$D$1128,D990)</f>
        <v>6</v>
      </c>
      <c r="P990" t="str">
        <f t="shared" si="30"/>
        <v>OK</v>
      </c>
      <c r="Q990">
        <f>COUNTIF($I$2:$I$1128,D990)</f>
        <v>0</v>
      </c>
      <c r="R990" t="str">
        <f>IF(I990="","",COUNTIF($D$2:$D$1128,I990))</f>
        <v/>
      </c>
      <c r="S990" t="str">
        <f t="shared" si="31"/>
        <v/>
      </c>
      <c r="T990" t="str">
        <f>IF(ISNUMBER(SEARCH("DOBLE GRADO",B990)),COUNTIF($I$2:$I$1128,D990),"")</f>
        <v/>
      </c>
    </row>
    <row r="991" spans="1:20">
      <c r="A991">
        <v>2347</v>
      </c>
      <c r="B991" t="s">
        <v>23</v>
      </c>
      <c r="C991">
        <v>1</v>
      </c>
      <c r="D991">
        <v>2347008</v>
      </c>
      <c r="E991" t="s">
        <v>235</v>
      </c>
      <c r="F991">
        <v>2299</v>
      </c>
      <c r="G991" t="s">
        <v>233</v>
      </c>
      <c r="H991">
        <v>1</v>
      </c>
      <c r="I991">
        <v>2299010</v>
      </c>
      <c r="J991" t="s">
        <v>235</v>
      </c>
      <c r="K991">
        <v>10</v>
      </c>
      <c r="L991">
        <v>7</v>
      </c>
      <c r="M991">
        <v>3</v>
      </c>
      <c r="N991">
        <f>COUNTIF($I$2:$I$1128,I991)</f>
        <v>1</v>
      </c>
      <c r="O991">
        <f>COUNTIF($D$2:$D$1128,D991)</f>
        <v>3</v>
      </c>
      <c r="P991" t="str">
        <f t="shared" si="30"/>
        <v>OK</v>
      </c>
      <c r="Q991">
        <f>COUNTIF($I$2:$I$1128,D991)</f>
        <v>0</v>
      </c>
      <c r="R991">
        <f>IF(I991="","",COUNTIF($D$2:$D$1128,I991))</f>
        <v>0</v>
      </c>
      <c r="S991" t="str">
        <f t="shared" si="31"/>
        <v/>
      </c>
      <c r="T991" t="str">
        <f>IF(ISNUMBER(SEARCH("DOBLE GRADO",B991)),COUNTIF($I$2:$I$1128,D991),"")</f>
        <v/>
      </c>
    </row>
    <row r="992" spans="1:20">
      <c r="A992">
        <v>2347</v>
      </c>
      <c r="B992" t="s">
        <v>23</v>
      </c>
      <c r="C992">
        <v>1</v>
      </c>
      <c r="D992">
        <v>2347008</v>
      </c>
      <c r="E992" t="s">
        <v>235</v>
      </c>
      <c r="F992">
        <v>2348</v>
      </c>
      <c r="G992" t="s">
        <v>234</v>
      </c>
      <c r="H992">
        <v>2</v>
      </c>
      <c r="I992">
        <v>2348013</v>
      </c>
      <c r="J992" t="s">
        <v>235</v>
      </c>
      <c r="K992">
        <v>6</v>
      </c>
      <c r="L992">
        <v>6</v>
      </c>
      <c r="M992">
        <v>0</v>
      </c>
      <c r="N992">
        <f>COUNTIF($I$2:$I$1128,I992)</f>
        <v>1</v>
      </c>
      <c r="O992">
        <f>COUNTIF($D$2:$D$1128,D992)</f>
        <v>3</v>
      </c>
      <c r="P992" t="str">
        <f t="shared" si="30"/>
        <v>OK</v>
      </c>
      <c r="Q992">
        <f>COUNTIF($I$2:$I$1128,D992)</f>
        <v>0</v>
      </c>
      <c r="R992">
        <f>IF(I992="","",COUNTIF($D$2:$D$1128,I992))</f>
        <v>0</v>
      </c>
      <c r="S992" t="str">
        <f t="shared" si="31"/>
        <v/>
      </c>
      <c r="T992" t="str">
        <f>IF(ISNUMBER(SEARCH("DOBLE GRADO",B992)),COUNTIF($I$2:$I$1128,D992),"")</f>
        <v/>
      </c>
    </row>
    <row r="993" spans="1:20">
      <c r="A993">
        <v>2347</v>
      </c>
      <c r="B993" t="s">
        <v>23</v>
      </c>
      <c r="C993">
        <v>1</v>
      </c>
      <c r="D993">
        <v>2347008</v>
      </c>
      <c r="E993" t="s">
        <v>235</v>
      </c>
      <c r="K993">
        <v>35</v>
      </c>
      <c r="L993">
        <v>18</v>
      </c>
      <c r="M993">
        <v>17</v>
      </c>
      <c r="N993">
        <f>COUNTIF($I$2:$I$1128,I993)</f>
        <v>0</v>
      </c>
      <c r="O993">
        <f>COUNTIF($D$2:$D$1128,D993)</f>
        <v>3</v>
      </c>
      <c r="P993" t="str">
        <f t="shared" si="30"/>
        <v>OK</v>
      </c>
      <c r="Q993">
        <f>COUNTIF($I$2:$I$1128,D993)</f>
        <v>0</v>
      </c>
      <c r="R993" t="str">
        <f>IF(I993="","",COUNTIF($D$2:$D$1128,I993))</f>
        <v/>
      </c>
      <c r="S993" t="str">
        <f t="shared" si="31"/>
        <v/>
      </c>
      <c r="T993" t="str">
        <f>IF(ISNUMBER(SEARCH("DOBLE GRADO",B993)),COUNTIF($I$2:$I$1128,D993),"")</f>
        <v/>
      </c>
    </row>
    <row r="994" spans="1:20">
      <c r="A994">
        <v>2347</v>
      </c>
      <c r="B994" t="s">
        <v>23</v>
      </c>
      <c r="C994">
        <v>1</v>
      </c>
      <c r="D994">
        <v>2347009</v>
      </c>
      <c r="E994" t="s">
        <v>236</v>
      </c>
      <c r="K994">
        <v>34</v>
      </c>
      <c r="L994">
        <v>17</v>
      </c>
      <c r="M994">
        <v>17</v>
      </c>
      <c r="N994">
        <f>COUNTIF($I$2:$I$1128,I994)</f>
        <v>0</v>
      </c>
      <c r="O994">
        <f>COUNTIF($D$2:$D$1128,D994)</f>
        <v>1</v>
      </c>
      <c r="P994" t="str">
        <f t="shared" si="30"/>
        <v>OK</v>
      </c>
      <c r="Q994">
        <f>COUNTIF($I$2:$I$1128,D994)</f>
        <v>0</v>
      </c>
      <c r="R994" t="str">
        <f>IF(I994="","",COUNTIF($D$2:$D$1128,I994))</f>
        <v/>
      </c>
      <c r="S994" t="str">
        <f t="shared" si="31"/>
        <v/>
      </c>
      <c r="T994" t="str">
        <f>IF(ISNUMBER(SEARCH("DOBLE GRADO",B994)),COUNTIF($I$2:$I$1128,D994),"")</f>
        <v/>
      </c>
    </row>
    <row r="995" spans="1:20">
      <c r="A995">
        <v>2347</v>
      </c>
      <c r="B995" t="s">
        <v>23</v>
      </c>
      <c r="C995">
        <v>1</v>
      </c>
      <c r="D995">
        <v>2347010</v>
      </c>
      <c r="E995" t="s">
        <v>229</v>
      </c>
      <c r="F995">
        <v>2299</v>
      </c>
      <c r="G995" t="s">
        <v>233</v>
      </c>
      <c r="H995">
        <v>2</v>
      </c>
      <c r="I995">
        <v>2299020</v>
      </c>
      <c r="J995" t="s">
        <v>229</v>
      </c>
      <c r="K995">
        <v>4</v>
      </c>
      <c r="L995">
        <v>3</v>
      </c>
      <c r="M995">
        <v>1</v>
      </c>
      <c r="N995">
        <f>COUNTIF($I$2:$I$1128,I995)</f>
        <v>1</v>
      </c>
      <c r="O995">
        <f>COUNTIF($D$2:$D$1128,D995)</f>
        <v>5</v>
      </c>
      <c r="P995" t="str">
        <f t="shared" si="30"/>
        <v>OK</v>
      </c>
      <c r="Q995">
        <f>COUNTIF($I$2:$I$1128,D995)</f>
        <v>0</v>
      </c>
      <c r="R995">
        <f>IF(I995="","",COUNTIF($D$2:$D$1128,I995))</f>
        <v>0</v>
      </c>
      <c r="S995" t="str">
        <f t="shared" si="31"/>
        <v/>
      </c>
      <c r="T995" t="str">
        <f>IF(ISNUMBER(SEARCH("DOBLE GRADO",B995)),COUNTIF($I$2:$I$1128,D995),"")</f>
        <v/>
      </c>
    </row>
    <row r="996" spans="1:20">
      <c r="A996">
        <v>2347</v>
      </c>
      <c r="B996" t="s">
        <v>23</v>
      </c>
      <c r="C996">
        <v>1</v>
      </c>
      <c r="D996">
        <v>2347010</v>
      </c>
      <c r="E996" t="s">
        <v>229</v>
      </c>
      <c r="F996">
        <v>2315</v>
      </c>
      <c r="G996" t="s">
        <v>91</v>
      </c>
      <c r="H996">
        <v>3</v>
      </c>
      <c r="I996">
        <v>2315034</v>
      </c>
      <c r="J996" t="s">
        <v>229</v>
      </c>
      <c r="K996">
        <v>5</v>
      </c>
      <c r="L996">
        <v>1</v>
      </c>
      <c r="M996">
        <v>4</v>
      </c>
      <c r="N996">
        <f>COUNTIF($I$2:$I$1128,I996)</f>
        <v>1</v>
      </c>
      <c r="O996">
        <f>COUNTIF($D$2:$D$1128,D996)</f>
        <v>5</v>
      </c>
      <c r="P996" t="str">
        <f t="shared" ref="P996:P1053" si="32">IF(I996=D996,1,"OK")</f>
        <v>OK</v>
      </c>
      <c r="Q996">
        <f>COUNTIF($I$2:$I$1128,D996)</f>
        <v>0</v>
      </c>
      <c r="R996">
        <f>IF(I996="","",COUNTIF($D$2:$D$1128,I996))</f>
        <v>1</v>
      </c>
      <c r="S996" t="str">
        <f t="shared" ref="S996:S1053" si="33">IF(G996="","",IF(ISNUMBER(SEARCH("DOBLE GRADO",G996)),"","1"))</f>
        <v/>
      </c>
      <c r="T996" t="str">
        <f>IF(ISNUMBER(SEARCH("DOBLE GRADO",B996)),COUNTIF($I$2:$I$1128,D996),"")</f>
        <v/>
      </c>
    </row>
    <row r="997" spans="1:20">
      <c r="A997">
        <v>2347</v>
      </c>
      <c r="B997" t="s">
        <v>23</v>
      </c>
      <c r="C997">
        <v>1</v>
      </c>
      <c r="D997">
        <v>2347010</v>
      </c>
      <c r="E997" t="s">
        <v>229</v>
      </c>
      <c r="F997">
        <v>2316</v>
      </c>
      <c r="G997" t="s">
        <v>107</v>
      </c>
      <c r="H997">
        <v>3</v>
      </c>
      <c r="I997">
        <v>2316033</v>
      </c>
      <c r="J997" t="s">
        <v>229</v>
      </c>
      <c r="K997">
        <v>8</v>
      </c>
      <c r="L997">
        <v>1</v>
      </c>
      <c r="M997">
        <v>7</v>
      </c>
      <c r="N997">
        <f>COUNTIF($I$2:$I$1128,I997)</f>
        <v>1</v>
      </c>
      <c r="O997">
        <f>COUNTIF($D$2:$D$1128,D997)</f>
        <v>5</v>
      </c>
      <c r="P997" t="str">
        <f t="shared" si="32"/>
        <v>OK</v>
      </c>
      <c r="Q997">
        <f>COUNTIF($I$2:$I$1128,D997)</f>
        <v>0</v>
      </c>
      <c r="R997">
        <f>IF(I997="","",COUNTIF($D$2:$D$1128,I997))</f>
        <v>1</v>
      </c>
      <c r="S997" t="str">
        <f t="shared" si="33"/>
        <v/>
      </c>
      <c r="T997" t="str">
        <f>IF(ISNUMBER(SEARCH("DOBLE GRADO",B997)),COUNTIF($I$2:$I$1128,D997),"")</f>
        <v/>
      </c>
    </row>
    <row r="998" spans="1:20">
      <c r="A998">
        <v>2347</v>
      </c>
      <c r="B998" t="s">
        <v>23</v>
      </c>
      <c r="C998">
        <v>1</v>
      </c>
      <c r="D998">
        <v>2347010</v>
      </c>
      <c r="E998" t="s">
        <v>229</v>
      </c>
      <c r="F998">
        <v>2348</v>
      </c>
      <c r="G998" t="s">
        <v>234</v>
      </c>
      <c r="H998">
        <v>2</v>
      </c>
      <c r="I998">
        <v>2348033</v>
      </c>
      <c r="J998" t="s">
        <v>229</v>
      </c>
      <c r="K998">
        <v>7</v>
      </c>
      <c r="L998">
        <v>6</v>
      </c>
      <c r="M998">
        <v>1</v>
      </c>
      <c r="N998">
        <f>COUNTIF($I$2:$I$1128,I998)</f>
        <v>1</v>
      </c>
      <c r="O998">
        <f>COUNTIF($D$2:$D$1128,D998)</f>
        <v>5</v>
      </c>
      <c r="P998" t="str">
        <f t="shared" si="32"/>
        <v>OK</v>
      </c>
      <c r="Q998">
        <f>COUNTIF($I$2:$I$1128,D998)</f>
        <v>0</v>
      </c>
      <c r="R998">
        <f>IF(I998="","",COUNTIF($D$2:$D$1128,I998))</f>
        <v>0</v>
      </c>
      <c r="S998" t="str">
        <f t="shared" si="33"/>
        <v/>
      </c>
      <c r="T998" t="str">
        <f>IF(ISNUMBER(SEARCH("DOBLE GRADO",B998)),COUNTIF($I$2:$I$1128,D998),"")</f>
        <v/>
      </c>
    </row>
    <row r="999" spans="1:20">
      <c r="A999">
        <v>2347</v>
      </c>
      <c r="B999" t="s">
        <v>23</v>
      </c>
      <c r="C999">
        <v>1</v>
      </c>
      <c r="D999">
        <v>2347010</v>
      </c>
      <c r="E999" t="s">
        <v>229</v>
      </c>
      <c r="K999">
        <v>35</v>
      </c>
      <c r="L999">
        <v>18</v>
      </c>
      <c r="M999">
        <v>17</v>
      </c>
      <c r="N999">
        <f>COUNTIF($I$2:$I$1128,I999)</f>
        <v>0</v>
      </c>
      <c r="O999">
        <f>COUNTIF($D$2:$D$1128,D999)</f>
        <v>5</v>
      </c>
      <c r="P999" t="str">
        <f t="shared" si="32"/>
        <v>OK</v>
      </c>
      <c r="Q999">
        <f>COUNTIF($I$2:$I$1128,D999)</f>
        <v>0</v>
      </c>
      <c r="R999" t="str">
        <f>IF(I999="","",COUNTIF($D$2:$D$1128,I999))</f>
        <v/>
      </c>
      <c r="S999" t="str">
        <f t="shared" si="33"/>
        <v/>
      </c>
      <c r="T999" t="str">
        <f>IF(ISNUMBER(SEARCH("DOBLE GRADO",B999)),COUNTIF($I$2:$I$1128,D999),"")</f>
        <v/>
      </c>
    </row>
    <row r="1000" spans="1:20">
      <c r="A1000">
        <v>2347</v>
      </c>
      <c r="B1000" t="s">
        <v>23</v>
      </c>
      <c r="C1000">
        <v>2</v>
      </c>
      <c r="D1000">
        <v>2347012</v>
      </c>
      <c r="E1000" t="s">
        <v>26</v>
      </c>
      <c r="K1000">
        <v>7</v>
      </c>
      <c r="L1000">
        <v>2</v>
      </c>
      <c r="M1000">
        <v>5</v>
      </c>
      <c r="N1000">
        <f>COUNTIF($I$2:$I$1128,I1000)</f>
        <v>0</v>
      </c>
      <c r="O1000">
        <f>COUNTIF($D$2:$D$1128,D1000)</f>
        <v>1</v>
      </c>
      <c r="P1000" t="str">
        <f t="shared" si="32"/>
        <v>OK</v>
      </c>
      <c r="Q1000">
        <f>COUNTIF($I$2:$I$1128,D1000)</f>
        <v>0</v>
      </c>
      <c r="R1000" t="str">
        <f>IF(I1000="","",COUNTIF($D$2:$D$1128,I1000))</f>
        <v/>
      </c>
      <c r="S1000" t="str">
        <f t="shared" si="33"/>
        <v/>
      </c>
      <c r="T1000" t="str">
        <f>IF(ISNUMBER(SEARCH("DOBLE GRADO",B1000)),COUNTIF($I$2:$I$1128,D1000),"")</f>
        <v/>
      </c>
    </row>
    <row r="1001" spans="1:20">
      <c r="A1001">
        <v>2347</v>
      </c>
      <c r="B1001" t="s">
        <v>23</v>
      </c>
      <c r="C1001">
        <v>2</v>
      </c>
      <c r="D1001">
        <v>2347013</v>
      </c>
      <c r="E1001" t="s">
        <v>27</v>
      </c>
      <c r="F1001">
        <v>2178</v>
      </c>
      <c r="G1001" t="s">
        <v>234</v>
      </c>
      <c r="H1001">
        <v>2</v>
      </c>
      <c r="I1001">
        <v>2178015</v>
      </c>
      <c r="J1001" t="s">
        <v>27</v>
      </c>
      <c r="K1001">
        <v>1</v>
      </c>
      <c r="L1001">
        <v>1</v>
      </c>
      <c r="M1001">
        <v>0</v>
      </c>
      <c r="N1001">
        <f>COUNTIF($I$2:$I$1128,I1001)</f>
        <v>1</v>
      </c>
      <c r="O1001">
        <f>COUNTIF($D$2:$D$1128,D1001)</f>
        <v>6</v>
      </c>
      <c r="P1001" t="str">
        <f t="shared" si="32"/>
        <v>OK</v>
      </c>
      <c r="Q1001">
        <f>COUNTIF($I$2:$I$1128,D1001)</f>
        <v>0</v>
      </c>
      <c r="R1001">
        <f>IF(I1001="","",COUNTIF($D$2:$D$1128,I1001))</f>
        <v>0</v>
      </c>
      <c r="S1001" t="str">
        <f t="shared" si="33"/>
        <v/>
      </c>
      <c r="T1001" t="str">
        <f>IF(ISNUMBER(SEARCH("DOBLE GRADO",B1001)),COUNTIF($I$2:$I$1128,D1001),"")</f>
        <v/>
      </c>
    </row>
    <row r="1002" spans="1:20">
      <c r="A1002">
        <v>2347</v>
      </c>
      <c r="B1002" t="s">
        <v>23</v>
      </c>
      <c r="C1002">
        <v>2</v>
      </c>
      <c r="D1002">
        <v>2347013</v>
      </c>
      <c r="E1002" t="s">
        <v>27</v>
      </c>
      <c r="F1002">
        <v>2299</v>
      </c>
      <c r="G1002" t="s">
        <v>233</v>
      </c>
      <c r="H1002">
        <v>2</v>
      </c>
      <c r="I1002">
        <v>2299014</v>
      </c>
      <c r="J1002" t="s">
        <v>27</v>
      </c>
      <c r="K1002">
        <v>3</v>
      </c>
      <c r="L1002">
        <v>1</v>
      </c>
      <c r="M1002">
        <v>2</v>
      </c>
      <c r="N1002">
        <f>COUNTIF($I$2:$I$1128,I1002)</f>
        <v>1</v>
      </c>
      <c r="O1002">
        <f>COUNTIF($D$2:$D$1128,D1002)</f>
        <v>6</v>
      </c>
      <c r="P1002" t="str">
        <f t="shared" si="32"/>
        <v>OK</v>
      </c>
      <c r="Q1002">
        <f>COUNTIF($I$2:$I$1128,D1002)</f>
        <v>0</v>
      </c>
      <c r="R1002">
        <f>IF(I1002="","",COUNTIF($D$2:$D$1128,I1002))</f>
        <v>0</v>
      </c>
      <c r="S1002" t="str">
        <f t="shared" si="33"/>
        <v/>
      </c>
      <c r="T1002" t="str">
        <f>IF(ISNUMBER(SEARCH("DOBLE GRADO",B1002)),COUNTIF($I$2:$I$1128,D1002),"")</f>
        <v/>
      </c>
    </row>
    <row r="1003" spans="1:20">
      <c r="A1003">
        <v>2347</v>
      </c>
      <c r="B1003" t="s">
        <v>23</v>
      </c>
      <c r="C1003">
        <v>2</v>
      </c>
      <c r="D1003">
        <v>2347013</v>
      </c>
      <c r="E1003" t="s">
        <v>27</v>
      </c>
      <c r="F1003">
        <v>2315</v>
      </c>
      <c r="G1003" t="s">
        <v>91</v>
      </c>
      <c r="H1003">
        <v>2</v>
      </c>
      <c r="I1003">
        <v>2315016</v>
      </c>
      <c r="J1003" t="s">
        <v>27</v>
      </c>
      <c r="K1003">
        <v>6</v>
      </c>
      <c r="L1003">
        <v>1</v>
      </c>
      <c r="M1003">
        <v>5</v>
      </c>
      <c r="N1003">
        <f>COUNTIF($I$2:$I$1128,I1003)</f>
        <v>1</v>
      </c>
      <c r="O1003">
        <f>COUNTIF($D$2:$D$1128,D1003)</f>
        <v>6</v>
      </c>
      <c r="P1003" t="str">
        <f t="shared" si="32"/>
        <v>OK</v>
      </c>
      <c r="Q1003">
        <f>COUNTIF($I$2:$I$1128,D1003)</f>
        <v>0</v>
      </c>
      <c r="R1003">
        <f>IF(I1003="","",COUNTIF($D$2:$D$1128,I1003))</f>
        <v>1</v>
      </c>
      <c r="S1003" t="str">
        <f t="shared" si="33"/>
        <v/>
      </c>
      <c r="T1003" t="str">
        <f>IF(ISNUMBER(SEARCH("DOBLE GRADO",B1003)),COUNTIF($I$2:$I$1128,D1003),"")</f>
        <v/>
      </c>
    </row>
    <row r="1004" spans="1:20">
      <c r="A1004">
        <v>2347</v>
      </c>
      <c r="B1004" t="s">
        <v>23</v>
      </c>
      <c r="C1004">
        <v>2</v>
      </c>
      <c r="D1004">
        <v>2347013</v>
      </c>
      <c r="E1004" t="s">
        <v>27</v>
      </c>
      <c r="F1004">
        <v>2316</v>
      </c>
      <c r="G1004" t="s">
        <v>107</v>
      </c>
      <c r="H1004">
        <v>2</v>
      </c>
      <c r="I1004">
        <v>2316016</v>
      </c>
      <c r="J1004" t="s">
        <v>27</v>
      </c>
      <c r="K1004">
        <v>7</v>
      </c>
      <c r="L1004">
        <v>2</v>
      </c>
      <c r="M1004">
        <v>5</v>
      </c>
      <c r="N1004">
        <f>COUNTIF($I$2:$I$1128,I1004)</f>
        <v>1</v>
      </c>
      <c r="O1004">
        <f>COUNTIF($D$2:$D$1128,D1004)</f>
        <v>6</v>
      </c>
      <c r="P1004" t="str">
        <f t="shared" si="32"/>
        <v>OK</v>
      </c>
      <c r="Q1004">
        <f>COUNTIF($I$2:$I$1128,D1004)</f>
        <v>0</v>
      </c>
      <c r="R1004">
        <f>IF(I1004="","",COUNTIF($D$2:$D$1128,I1004))</f>
        <v>1</v>
      </c>
      <c r="S1004" t="str">
        <f t="shared" si="33"/>
        <v/>
      </c>
      <c r="T1004" t="str">
        <f>IF(ISNUMBER(SEARCH("DOBLE GRADO",B1004)),COUNTIF($I$2:$I$1128,D1004),"")</f>
        <v/>
      </c>
    </row>
    <row r="1005" spans="1:20">
      <c r="A1005">
        <v>2347</v>
      </c>
      <c r="B1005" t="s">
        <v>23</v>
      </c>
      <c r="C1005">
        <v>2</v>
      </c>
      <c r="D1005">
        <v>2347013</v>
      </c>
      <c r="E1005" t="s">
        <v>27</v>
      </c>
      <c r="F1005">
        <v>2348</v>
      </c>
      <c r="G1005" t="s">
        <v>234</v>
      </c>
      <c r="H1005">
        <v>2</v>
      </c>
      <c r="I1005">
        <v>2348015</v>
      </c>
      <c r="J1005" t="s">
        <v>27</v>
      </c>
      <c r="K1005">
        <v>8</v>
      </c>
      <c r="L1005">
        <v>7</v>
      </c>
      <c r="M1005">
        <v>1</v>
      </c>
      <c r="N1005">
        <f>COUNTIF($I$2:$I$1128,I1005)</f>
        <v>1</v>
      </c>
      <c r="O1005">
        <f>COUNTIF($D$2:$D$1128,D1005)</f>
        <v>6</v>
      </c>
      <c r="P1005" t="str">
        <f t="shared" si="32"/>
        <v>OK</v>
      </c>
      <c r="Q1005">
        <f>COUNTIF($I$2:$I$1128,D1005)</f>
        <v>0</v>
      </c>
      <c r="R1005">
        <f>IF(I1005="","",COUNTIF($D$2:$D$1128,I1005))</f>
        <v>0</v>
      </c>
      <c r="S1005" t="str">
        <f t="shared" si="33"/>
        <v/>
      </c>
      <c r="T1005" t="str">
        <f>IF(ISNUMBER(SEARCH("DOBLE GRADO",B1005)),COUNTIF($I$2:$I$1128,D1005),"")</f>
        <v/>
      </c>
    </row>
    <row r="1006" spans="1:20">
      <c r="A1006">
        <v>2347</v>
      </c>
      <c r="B1006" t="s">
        <v>23</v>
      </c>
      <c r="C1006">
        <v>2</v>
      </c>
      <c r="D1006">
        <v>2347013</v>
      </c>
      <c r="E1006" t="s">
        <v>27</v>
      </c>
      <c r="K1006">
        <v>16</v>
      </c>
      <c r="L1006">
        <v>7</v>
      </c>
      <c r="M1006">
        <v>9</v>
      </c>
      <c r="N1006">
        <f>COUNTIF($I$2:$I$1128,I1006)</f>
        <v>0</v>
      </c>
      <c r="O1006">
        <f>COUNTIF($D$2:$D$1128,D1006)</f>
        <v>6</v>
      </c>
      <c r="P1006" t="str">
        <f t="shared" si="32"/>
        <v>OK</v>
      </c>
      <c r="Q1006">
        <f>COUNTIF($I$2:$I$1128,D1006)</f>
        <v>0</v>
      </c>
      <c r="R1006" t="str">
        <f>IF(I1006="","",COUNTIF($D$2:$D$1128,I1006))</f>
        <v/>
      </c>
      <c r="S1006" t="str">
        <f t="shared" si="33"/>
        <v/>
      </c>
      <c r="T1006" t="str">
        <f>IF(ISNUMBER(SEARCH("DOBLE GRADO",B1006)),COUNTIF($I$2:$I$1128,D1006),"")</f>
        <v/>
      </c>
    </row>
    <row r="1007" spans="1:20">
      <c r="A1007">
        <v>2347</v>
      </c>
      <c r="B1007" t="s">
        <v>23</v>
      </c>
      <c r="C1007">
        <v>2</v>
      </c>
      <c r="D1007">
        <v>2347014</v>
      </c>
      <c r="E1007" t="s">
        <v>28</v>
      </c>
      <c r="F1007">
        <v>2178</v>
      </c>
      <c r="G1007" t="s">
        <v>234</v>
      </c>
      <c r="H1007">
        <v>3</v>
      </c>
      <c r="I1007">
        <v>2178022</v>
      </c>
      <c r="J1007" t="s">
        <v>28</v>
      </c>
      <c r="K1007">
        <v>2</v>
      </c>
      <c r="L1007">
        <v>2</v>
      </c>
      <c r="M1007">
        <v>0</v>
      </c>
      <c r="N1007">
        <f>COUNTIF($I$2:$I$1128,I1007)</f>
        <v>1</v>
      </c>
      <c r="O1007">
        <f>COUNTIF($D$2:$D$1128,D1007)</f>
        <v>6</v>
      </c>
      <c r="P1007" t="str">
        <f t="shared" si="32"/>
        <v>OK</v>
      </c>
      <c r="Q1007">
        <f>COUNTIF($I$2:$I$1128,D1007)</f>
        <v>0</v>
      </c>
      <c r="R1007">
        <f>IF(I1007="","",COUNTIF($D$2:$D$1128,I1007))</f>
        <v>0</v>
      </c>
      <c r="S1007" t="str">
        <f t="shared" si="33"/>
        <v/>
      </c>
      <c r="T1007" t="str">
        <f>IF(ISNUMBER(SEARCH("DOBLE GRADO",B1007)),COUNTIF($I$2:$I$1128,D1007),"")</f>
        <v/>
      </c>
    </row>
    <row r="1008" spans="1:20">
      <c r="A1008">
        <v>2347</v>
      </c>
      <c r="B1008" t="s">
        <v>23</v>
      </c>
      <c r="C1008">
        <v>2</v>
      </c>
      <c r="D1008">
        <v>2347014</v>
      </c>
      <c r="E1008" t="s">
        <v>28</v>
      </c>
      <c r="F1008">
        <v>2299</v>
      </c>
      <c r="G1008" t="s">
        <v>233</v>
      </c>
      <c r="H1008">
        <v>3</v>
      </c>
      <c r="I1008">
        <v>2299031</v>
      </c>
      <c r="J1008" t="s">
        <v>28</v>
      </c>
      <c r="K1008">
        <v>8</v>
      </c>
      <c r="L1008">
        <v>7</v>
      </c>
      <c r="M1008">
        <v>1</v>
      </c>
      <c r="N1008">
        <f>COUNTIF($I$2:$I$1128,I1008)</f>
        <v>1</v>
      </c>
      <c r="O1008">
        <f>COUNTIF($D$2:$D$1128,D1008)</f>
        <v>6</v>
      </c>
      <c r="P1008" t="str">
        <f t="shared" si="32"/>
        <v>OK</v>
      </c>
      <c r="Q1008">
        <f>COUNTIF($I$2:$I$1128,D1008)</f>
        <v>0</v>
      </c>
      <c r="R1008">
        <f>IF(I1008="","",COUNTIF($D$2:$D$1128,I1008))</f>
        <v>0</v>
      </c>
      <c r="S1008" t="str">
        <f t="shared" si="33"/>
        <v/>
      </c>
      <c r="T1008" t="str">
        <f>IF(ISNUMBER(SEARCH("DOBLE GRADO",B1008)),COUNTIF($I$2:$I$1128,D1008),"")</f>
        <v/>
      </c>
    </row>
    <row r="1009" spans="1:20">
      <c r="A1009">
        <v>2347</v>
      </c>
      <c r="B1009" t="s">
        <v>23</v>
      </c>
      <c r="C1009">
        <v>2</v>
      </c>
      <c r="D1009">
        <v>2347014</v>
      </c>
      <c r="E1009" t="s">
        <v>28</v>
      </c>
      <c r="F1009">
        <v>2315</v>
      </c>
      <c r="G1009" t="s">
        <v>91</v>
      </c>
      <c r="H1009">
        <v>2</v>
      </c>
      <c r="I1009">
        <v>2315022</v>
      </c>
      <c r="J1009" t="s">
        <v>28</v>
      </c>
      <c r="K1009">
        <v>6</v>
      </c>
      <c r="L1009">
        <v>1</v>
      </c>
      <c r="M1009">
        <v>5</v>
      </c>
      <c r="N1009">
        <f>COUNTIF($I$2:$I$1128,I1009)</f>
        <v>1</v>
      </c>
      <c r="O1009">
        <f>COUNTIF($D$2:$D$1128,D1009)</f>
        <v>6</v>
      </c>
      <c r="P1009" t="str">
        <f t="shared" si="32"/>
        <v>OK</v>
      </c>
      <c r="Q1009">
        <f>COUNTIF($I$2:$I$1128,D1009)</f>
        <v>0</v>
      </c>
      <c r="R1009">
        <f>IF(I1009="","",COUNTIF($D$2:$D$1128,I1009))</f>
        <v>1</v>
      </c>
      <c r="S1009" t="str">
        <f t="shared" si="33"/>
        <v/>
      </c>
      <c r="T1009" t="str">
        <f>IF(ISNUMBER(SEARCH("DOBLE GRADO",B1009)),COUNTIF($I$2:$I$1128,D1009),"")</f>
        <v/>
      </c>
    </row>
    <row r="1010" spans="1:20">
      <c r="A1010">
        <v>2347</v>
      </c>
      <c r="B1010" t="s">
        <v>23</v>
      </c>
      <c r="C1010">
        <v>2</v>
      </c>
      <c r="D1010">
        <v>2347014</v>
      </c>
      <c r="E1010" t="s">
        <v>28</v>
      </c>
      <c r="F1010">
        <v>2316</v>
      </c>
      <c r="G1010" t="s">
        <v>107</v>
      </c>
      <c r="H1010">
        <v>2</v>
      </c>
      <c r="I1010">
        <v>2316019</v>
      </c>
      <c r="J1010" t="s">
        <v>28</v>
      </c>
      <c r="K1010">
        <v>9</v>
      </c>
      <c r="L1010">
        <v>0</v>
      </c>
      <c r="M1010">
        <v>9</v>
      </c>
      <c r="N1010">
        <f>COUNTIF($I$2:$I$1128,I1010)</f>
        <v>1</v>
      </c>
      <c r="O1010">
        <f>COUNTIF($D$2:$D$1128,D1010)</f>
        <v>6</v>
      </c>
      <c r="P1010" t="str">
        <f t="shared" si="32"/>
        <v>OK</v>
      </c>
      <c r="Q1010">
        <f>COUNTIF($I$2:$I$1128,D1010)</f>
        <v>0</v>
      </c>
      <c r="R1010">
        <f>IF(I1010="","",COUNTIF($D$2:$D$1128,I1010))</f>
        <v>1</v>
      </c>
      <c r="S1010" t="str">
        <f t="shared" si="33"/>
        <v/>
      </c>
      <c r="T1010" t="str">
        <f>IF(ISNUMBER(SEARCH("DOBLE GRADO",B1010)),COUNTIF($I$2:$I$1128,D1010),"")</f>
        <v/>
      </c>
    </row>
    <row r="1011" spans="1:20">
      <c r="A1011">
        <v>2347</v>
      </c>
      <c r="B1011" t="s">
        <v>23</v>
      </c>
      <c r="C1011">
        <v>2</v>
      </c>
      <c r="D1011">
        <v>2347014</v>
      </c>
      <c r="E1011" t="s">
        <v>28</v>
      </c>
      <c r="F1011">
        <v>2348</v>
      </c>
      <c r="G1011" t="s">
        <v>234</v>
      </c>
      <c r="H1011">
        <v>3</v>
      </c>
      <c r="I1011">
        <v>2348022</v>
      </c>
      <c r="J1011" t="s">
        <v>28</v>
      </c>
      <c r="K1011">
        <v>4</v>
      </c>
      <c r="L1011">
        <v>4</v>
      </c>
      <c r="M1011">
        <v>0</v>
      </c>
      <c r="N1011">
        <f>COUNTIF($I$2:$I$1128,I1011)</f>
        <v>1</v>
      </c>
      <c r="O1011">
        <f>COUNTIF($D$2:$D$1128,D1011)</f>
        <v>6</v>
      </c>
      <c r="P1011" t="str">
        <f t="shared" si="32"/>
        <v>OK</v>
      </c>
      <c r="Q1011">
        <f>COUNTIF($I$2:$I$1128,D1011)</f>
        <v>0</v>
      </c>
      <c r="R1011">
        <f>IF(I1011="","",COUNTIF($D$2:$D$1128,I1011))</f>
        <v>0</v>
      </c>
      <c r="S1011" t="str">
        <f t="shared" si="33"/>
        <v/>
      </c>
      <c r="T1011" t="str">
        <f>IF(ISNUMBER(SEARCH("DOBLE GRADO",B1011)),COUNTIF($I$2:$I$1128,D1011),"")</f>
        <v/>
      </c>
    </row>
    <row r="1012" spans="1:20">
      <c r="A1012">
        <v>2347</v>
      </c>
      <c r="B1012" t="s">
        <v>23</v>
      </c>
      <c r="C1012">
        <v>2</v>
      </c>
      <c r="D1012">
        <v>2347014</v>
      </c>
      <c r="E1012" t="s">
        <v>28</v>
      </c>
      <c r="K1012">
        <v>20</v>
      </c>
      <c r="L1012">
        <v>8</v>
      </c>
      <c r="M1012">
        <v>12</v>
      </c>
      <c r="N1012">
        <f>COUNTIF($I$2:$I$1128,I1012)</f>
        <v>0</v>
      </c>
      <c r="O1012">
        <f>COUNTIF($D$2:$D$1128,D1012)</f>
        <v>6</v>
      </c>
      <c r="P1012" t="str">
        <f t="shared" si="32"/>
        <v>OK</v>
      </c>
      <c r="Q1012">
        <f>COUNTIF($I$2:$I$1128,D1012)</f>
        <v>0</v>
      </c>
      <c r="R1012" t="str">
        <f>IF(I1012="","",COUNTIF($D$2:$D$1128,I1012))</f>
        <v/>
      </c>
      <c r="S1012" t="str">
        <f t="shared" si="33"/>
        <v/>
      </c>
      <c r="T1012" t="str">
        <f>IF(ISNUMBER(SEARCH("DOBLE GRADO",B1012)),COUNTIF($I$2:$I$1128,D1012),"")</f>
        <v/>
      </c>
    </row>
    <row r="1013" spans="1:20">
      <c r="A1013">
        <v>2347</v>
      </c>
      <c r="B1013" t="s">
        <v>23</v>
      </c>
      <c r="C1013">
        <v>2</v>
      </c>
      <c r="D1013">
        <v>2347015</v>
      </c>
      <c r="E1013" t="s">
        <v>113</v>
      </c>
      <c r="F1013">
        <v>2178</v>
      </c>
      <c r="G1013" t="s">
        <v>234</v>
      </c>
      <c r="H1013">
        <v>3</v>
      </c>
      <c r="I1013">
        <v>2178027</v>
      </c>
      <c r="J1013" t="s">
        <v>113</v>
      </c>
      <c r="K1013">
        <v>1</v>
      </c>
      <c r="L1013">
        <v>0</v>
      </c>
      <c r="M1013">
        <v>1</v>
      </c>
      <c r="N1013">
        <f>COUNTIF($I$2:$I$1128,I1013)</f>
        <v>1</v>
      </c>
      <c r="O1013">
        <f>COUNTIF($D$2:$D$1128,D1013)</f>
        <v>4</v>
      </c>
      <c r="P1013" t="str">
        <f t="shared" si="32"/>
        <v>OK</v>
      </c>
      <c r="Q1013">
        <f>COUNTIF($I$2:$I$1128,D1013)</f>
        <v>0</v>
      </c>
      <c r="R1013">
        <f>IF(I1013="","",COUNTIF($D$2:$D$1128,I1013))</f>
        <v>0</v>
      </c>
      <c r="S1013" t="str">
        <f t="shared" si="33"/>
        <v/>
      </c>
      <c r="T1013" t="str">
        <f>IF(ISNUMBER(SEARCH("DOBLE GRADO",B1013)),COUNTIF($I$2:$I$1128,D1013),"")</f>
        <v/>
      </c>
    </row>
    <row r="1014" spans="1:20">
      <c r="A1014">
        <v>2347</v>
      </c>
      <c r="B1014" t="s">
        <v>23</v>
      </c>
      <c r="C1014">
        <v>2</v>
      </c>
      <c r="D1014">
        <v>2347015</v>
      </c>
      <c r="E1014" t="s">
        <v>113</v>
      </c>
      <c r="F1014">
        <v>2299</v>
      </c>
      <c r="G1014" t="s">
        <v>233</v>
      </c>
      <c r="H1014">
        <v>3</v>
      </c>
      <c r="I1014">
        <v>2299028</v>
      </c>
      <c r="J1014" t="s">
        <v>113</v>
      </c>
      <c r="K1014">
        <v>7</v>
      </c>
      <c r="L1014">
        <v>6</v>
      </c>
      <c r="M1014">
        <v>1</v>
      </c>
      <c r="N1014">
        <f>COUNTIF($I$2:$I$1128,I1014)</f>
        <v>1</v>
      </c>
      <c r="O1014">
        <f>COUNTIF($D$2:$D$1128,D1014)</f>
        <v>4</v>
      </c>
      <c r="P1014" t="str">
        <f t="shared" si="32"/>
        <v>OK</v>
      </c>
      <c r="Q1014">
        <f>COUNTIF($I$2:$I$1128,D1014)</f>
        <v>0</v>
      </c>
      <c r="R1014">
        <f>IF(I1014="","",COUNTIF($D$2:$D$1128,I1014))</f>
        <v>0</v>
      </c>
      <c r="S1014" t="str">
        <f t="shared" si="33"/>
        <v/>
      </c>
      <c r="T1014" t="str">
        <f>IF(ISNUMBER(SEARCH("DOBLE GRADO",B1014)),COUNTIF($I$2:$I$1128,D1014),"")</f>
        <v/>
      </c>
    </row>
    <row r="1015" spans="1:20">
      <c r="A1015">
        <v>2347</v>
      </c>
      <c r="B1015" t="s">
        <v>23</v>
      </c>
      <c r="C1015">
        <v>2</v>
      </c>
      <c r="D1015">
        <v>2347015</v>
      </c>
      <c r="E1015" t="s">
        <v>113</v>
      </c>
      <c r="F1015">
        <v>2348</v>
      </c>
      <c r="G1015" t="s">
        <v>234</v>
      </c>
      <c r="H1015">
        <v>3</v>
      </c>
      <c r="I1015">
        <v>2348027</v>
      </c>
      <c r="J1015" t="s">
        <v>113</v>
      </c>
      <c r="K1015">
        <v>6</v>
      </c>
      <c r="L1015">
        <v>6</v>
      </c>
      <c r="M1015">
        <v>0</v>
      </c>
      <c r="N1015">
        <f>COUNTIF($I$2:$I$1128,I1015)</f>
        <v>1</v>
      </c>
      <c r="O1015">
        <f>COUNTIF($D$2:$D$1128,D1015)</f>
        <v>4</v>
      </c>
      <c r="P1015" t="str">
        <f t="shared" si="32"/>
        <v>OK</v>
      </c>
      <c r="Q1015">
        <f>COUNTIF($I$2:$I$1128,D1015)</f>
        <v>0</v>
      </c>
      <c r="R1015">
        <f>IF(I1015="","",COUNTIF($D$2:$D$1128,I1015))</f>
        <v>0</v>
      </c>
      <c r="S1015" t="str">
        <f t="shared" si="33"/>
        <v/>
      </c>
      <c r="T1015" t="str">
        <f>IF(ISNUMBER(SEARCH("DOBLE GRADO",B1015)),COUNTIF($I$2:$I$1128,D1015),"")</f>
        <v/>
      </c>
    </row>
    <row r="1016" spans="1:20">
      <c r="A1016">
        <v>2347</v>
      </c>
      <c r="B1016" t="s">
        <v>23</v>
      </c>
      <c r="C1016">
        <v>2</v>
      </c>
      <c r="D1016">
        <v>2347015</v>
      </c>
      <c r="E1016" t="s">
        <v>113</v>
      </c>
      <c r="K1016">
        <v>20</v>
      </c>
      <c r="L1016">
        <v>8</v>
      </c>
      <c r="M1016">
        <v>12</v>
      </c>
      <c r="N1016">
        <f>COUNTIF($I$2:$I$1128,I1016)</f>
        <v>0</v>
      </c>
      <c r="O1016">
        <f>COUNTIF($D$2:$D$1128,D1016)</f>
        <v>4</v>
      </c>
      <c r="P1016" t="str">
        <f t="shared" si="32"/>
        <v>OK</v>
      </c>
      <c r="Q1016">
        <f>COUNTIF($I$2:$I$1128,D1016)</f>
        <v>0</v>
      </c>
      <c r="R1016" t="str">
        <f>IF(I1016="","",COUNTIF($D$2:$D$1128,I1016))</f>
        <v/>
      </c>
      <c r="S1016" t="str">
        <f t="shared" si="33"/>
        <v/>
      </c>
      <c r="T1016" t="str">
        <f>IF(ISNUMBER(SEARCH("DOBLE GRADO",B1016)),COUNTIF($I$2:$I$1128,D1016),"")</f>
        <v/>
      </c>
    </row>
    <row r="1017" spans="1:20">
      <c r="A1017">
        <v>2347</v>
      </c>
      <c r="B1017" t="s">
        <v>23</v>
      </c>
      <c r="C1017">
        <v>2</v>
      </c>
      <c r="D1017">
        <v>2347016</v>
      </c>
      <c r="E1017" t="s">
        <v>29</v>
      </c>
      <c r="F1017">
        <v>2178</v>
      </c>
      <c r="G1017" t="s">
        <v>234</v>
      </c>
      <c r="H1017">
        <v>4</v>
      </c>
      <c r="I1017">
        <v>2178043</v>
      </c>
      <c r="J1017" t="s">
        <v>29</v>
      </c>
      <c r="K1017">
        <v>1</v>
      </c>
      <c r="L1017">
        <v>0</v>
      </c>
      <c r="M1017">
        <v>1</v>
      </c>
      <c r="N1017">
        <f>COUNTIF($I$2:$I$1128,I1017)</f>
        <v>1</v>
      </c>
      <c r="O1017">
        <f>COUNTIF($D$2:$D$1128,D1017)</f>
        <v>4</v>
      </c>
      <c r="P1017" t="str">
        <f t="shared" si="32"/>
        <v>OK</v>
      </c>
      <c r="Q1017">
        <f>COUNTIF($I$2:$I$1128,D1017)</f>
        <v>0</v>
      </c>
      <c r="R1017">
        <f>IF(I1017="","",COUNTIF($D$2:$D$1128,I1017))</f>
        <v>0</v>
      </c>
      <c r="S1017" t="str">
        <f t="shared" si="33"/>
        <v/>
      </c>
      <c r="T1017" t="str">
        <f>IF(ISNUMBER(SEARCH("DOBLE GRADO",B1017)),COUNTIF($I$2:$I$1128,D1017),"")</f>
        <v/>
      </c>
    </row>
    <row r="1018" spans="1:20">
      <c r="A1018">
        <v>2347</v>
      </c>
      <c r="B1018" t="s">
        <v>23</v>
      </c>
      <c r="C1018">
        <v>2</v>
      </c>
      <c r="D1018">
        <v>2347016</v>
      </c>
      <c r="E1018" t="s">
        <v>29</v>
      </c>
      <c r="F1018">
        <v>2299</v>
      </c>
      <c r="G1018" t="s">
        <v>233</v>
      </c>
      <c r="H1018">
        <v>4</v>
      </c>
      <c r="I1018">
        <v>2299046</v>
      </c>
      <c r="J1018" t="s">
        <v>29</v>
      </c>
      <c r="K1018">
        <v>7</v>
      </c>
      <c r="L1018">
        <v>5</v>
      </c>
      <c r="M1018">
        <v>2</v>
      </c>
      <c r="N1018">
        <f>COUNTIF($I$2:$I$1128,I1018)</f>
        <v>1</v>
      </c>
      <c r="O1018">
        <f>COUNTIF($D$2:$D$1128,D1018)</f>
        <v>4</v>
      </c>
      <c r="P1018" t="str">
        <f t="shared" si="32"/>
        <v>OK</v>
      </c>
      <c r="Q1018">
        <f>COUNTIF($I$2:$I$1128,D1018)</f>
        <v>0</v>
      </c>
      <c r="R1018">
        <f>IF(I1018="","",COUNTIF($D$2:$D$1128,I1018))</f>
        <v>0</v>
      </c>
      <c r="S1018" t="str">
        <f t="shared" si="33"/>
        <v/>
      </c>
      <c r="T1018" t="str">
        <f>IF(ISNUMBER(SEARCH("DOBLE GRADO",B1018)),COUNTIF($I$2:$I$1128,D1018),"")</f>
        <v/>
      </c>
    </row>
    <row r="1019" spans="1:20">
      <c r="A1019">
        <v>2347</v>
      </c>
      <c r="B1019" t="s">
        <v>23</v>
      </c>
      <c r="C1019">
        <v>2</v>
      </c>
      <c r="D1019">
        <v>2347016</v>
      </c>
      <c r="E1019" t="s">
        <v>29</v>
      </c>
      <c r="F1019">
        <v>2348</v>
      </c>
      <c r="G1019" t="s">
        <v>234</v>
      </c>
      <c r="H1019">
        <v>4</v>
      </c>
      <c r="I1019">
        <v>2348043</v>
      </c>
      <c r="J1019" t="s">
        <v>29</v>
      </c>
      <c r="K1019">
        <v>9</v>
      </c>
      <c r="L1019">
        <v>9</v>
      </c>
      <c r="M1019">
        <v>0</v>
      </c>
      <c r="N1019">
        <f>COUNTIF($I$2:$I$1128,I1019)</f>
        <v>1</v>
      </c>
      <c r="O1019">
        <f>COUNTIF($D$2:$D$1128,D1019)</f>
        <v>4</v>
      </c>
      <c r="P1019" t="str">
        <f t="shared" si="32"/>
        <v>OK</v>
      </c>
      <c r="Q1019">
        <f>COUNTIF($I$2:$I$1128,D1019)</f>
        <v>0</v>
      </c>
      <c r="R1019">
        <f>IF(I1019="","",COUNTIF($D$2:$D$1128,I1019))</f>
        <v>0</v>
      </c>
      <c r="S1019" t="str">
        <f t="shared" si="33"/>
        <v/>
      </c>
      <c r="T1019" t="str">
        <f>IF(ISNUMBER(SEARCH("DOBLE GRADO",B1019)),COUNTIF($I$2:$I$1128,D1019),"")</f>
        <v/>
      </c>
    </row>
    <row r="1020" spans="1:20">
      <c r="A1020">
        <v>2347</v>
      </c>
      <c r="B1020" t="s">
        <v>23</v>
      </c>
      <c r="C1020">
        <v>2</v>
      </c>
      <c r="D1020">
        <v>2347016</v>
      </c>
      <c r="E1020" t="s">
        <v>29</v>
      </c>
      <c r="K1020">
        <v>19</v>
      </c>
      <c r="L1020">
        <v>7</v>
      </c>
      <c r="M1020">
        <v>12</v>
      </c>
      <c r="N1020">
        <f>COUNTIF($I$2:$I$1128,I1020)</f>
        <v>0</v>
      </c>
      <c r="O1020">
        <f>COUNTIF($D$2:$D$1128,D1020)</f>
        <v>4</v>
      </c>
      <c r="P1020" t="str">
        <f t="shared" si="32"/>
        <v>OK</v>
      </c>
      <c r="Q1020">
        <f>COUNTIF($I$2:$I$1128,D1020)</f>
        <v>0</v>
      </c>
      <c r="R1020" t="str">
        <f>IF(I1020="","",COUNTIF($D$2:$D$1128,I1020))</f>
        <v/>
      </c>
      <c r="S1020" t="str">
        <f t="shared" si="33"/>
        <v/>
      </c>
      <c r="T1020" t="str">
        <f>IF(ISNUMBER(SEARCH("DOBLE GRADO",B1020)),COUNTIF($I$2:$I$1128,D1020),"")</f>
        <v/>
      </c>
    </row>
    <row r="1021" spans="1:20">
      <c r="A1021">
        <v>2347</v>
      </c>
      <c r="B1021" t="s">
        <v>23</v>
      </c>
      <c r="C1021">
        <v>2</v>
      </c>
      <c r="D1021">
        <v>2347017</v>
      </c>
      <c r="E1021" t="s">
        <v>227</v>
      </c>
      <c r="F1021">
        <v>2299</v>
      </c>
      <c r="G1021" t="s">
        <v>233</v>
      </c>
      <c r="H1021">
        <v>2</v>
      </c>
      <c r="I1021">
        <v>2299017</v>
      </c>
      <c r="J1021" t="s">
        <v>227</v>
      </c>
      <c r="K1021">
        <v>2</v>
      </c>
      <c r="L1021">
        <v>1</v>
      </c>
      <c r="M1021">
        <v>1</v>
      </c>
      <c r="N1021">
        <f>COUNTIF($I$2:$I$1128,I1021)</f>
        <v>1</v>
      </c>
      <c r="O1021">
        <f>COUNTIF($D$2:$D$1128,D1021)</f>
        <v>5</v>
      </c>
      <c r="P1021" t="str">
        <f t="shared" si="32"/>
        <v>OK</v>
      </c>
      <c r="Q1021">
        <f>COUNTIF($I$2:$I$1128,D1021)</f>
        <v>0</v>
      </c>
      <c r="R1021">
        <f>IF(I1021="","",COUNTIF($D$2:$D$1128,I1021))</f>
        <v>0</v>
      </c>
      <c r="S1021" t="str">
        <f t="shared" si="33"/>
        <v/>
      </c>
      <c r="T1021" t="str">
        <f>IF(ISNUMBER(SEARCH("DOBLE GRADO",B1021)),COUNTIF($I$2:$I$1128,D1021),"")</f>
        <v/>
      </c>
    </row>
    <row r="1022" spans="1:20">
      <c r="A1022">
        <v>2347</v>
      </c>
      <c r="B1022" t="s">
        <v>23</v>
      </c>
      <c r="C1022">
        <v>2</v>
      </c>
      <c r="D1022">
        <v>2347017</v>
      </c>
      <c r="E1022" t="s">
        <v>227</v>
      </c>
      <c r="F1022">
        <v>2315</v>
      </c>
      <c r="G1022" t="s">
        <v>91</v>
      </c>
      <c r="H1022">
        <v>2</v>
      </c>
      <c r="I1022">
        <v>2315019</v>
      </c>
      <c r="J1022" t="s">
        <v>227</v>
      </c>
      <c r="K1022">
        <v>6</v>
      </c>
      <c r="L1022">
        <v>1</v>
      </c>
      <c r="M1022">
        <v>5</v>
      </c>
      <c r="N1022">
        <f>COUNTIF($I$2:$I$1128,I1022)</f>
        <v>1</v>
      </c>
      <c r="O1022">
        <f>COUNTIF($D$2:$D$1128,D1022)</f>
        <v>5</v>
      </c>
      <c r="P1022" t="str">
        <f t="shared" si="32"/>
        <v>OK</v>
      </c>
      <c r="Q1022">
        <f>COUNTIF($I$2:$I$1128,D1022)</f>
        <v>0</v>
      </c>
      <c r="R1022">
        <f>IF(I1022="","",COUNTIF($D$2:$D$1128,I1022))</f>
        <v>1</v>
      </c>
      <c r="S1022" t="str">
        <f t="shared" si="33"/>
        <v/>
      </c>
      <c r="T1022" t="str">
        <f>IF(ISNUMBER(SEARCH("DOBLE GRADO",B1022)),COUNTIF($I$2:$I$1128,D1022),"")</f>
        <v/>
      </c>
    </row>
    <row r="1023" spans="1:20">
      <c r="A1023">
        <v>2347</v>
      </c>
      <c r="B1023" t="s">
        <v>23</v>
      </c>
      <c r="C1023">
        <v>2</v>
      </c>
      <c r="D1023">
        <v>2347017</v>
      </c>
      <c r="E1023" t="s">
        <v>227</v>
      </c>
      <c r="F1023">
        <v>2316</v>
      </c>
      <c r="G1023" t="s">
        <v>107</v>
      </c>
      <c r="H1023">
        <v>2</v>
      </c>
      <c r="I1023">
        <v>2316020</v>
      </c>
      <c r="J1023" t="s">
        <v>227</v>
      </c>
      <c r="K1023">
        <v>7</v>
      </c>
      <c r="L1023">
        <v>2</v>
      </c>
      <c r="M1023">
        <v>5</v>
      </c>
      <c r="N1023">
        <f>COUNTIF($I$2:$I$1128,I1023)</f>
        <v>1</v>
      </c>
      <c r="O1023">
        <f>COUNTIF($D$2:$D$1128,D1023)</f>
        <v>5</v>
      </c>
      <c r="P1023" t="str">
        <f t="shared" si="32"/>
        <v>OK</v>
      </c>
      <c r="Q1023">
        <f>COUNTIF($I$2:$I$1128,D1023)</f>
        <v>0</v>
      </c>
      <c r="R1023">
        <f>IF(I1023="","",COUNTIF($D$2:$D$1128,I1023))</f>
        <v>1</v>
      </c>
      <c r="S1023" t="str">
        <f t="shared" si="33"/>
        <v/>
      </c>
      <c r="T1023" t="str">
        <f>IF(ISNUMBER(SEARCH("DOBLE GRADO",B1023)),COUNTIF($I$2:$I$1128,D1023),"")</f>
        <v/>
      </c>
    </row>
    <row r="1024" spans="1:20">
      <c r="A1024">
        <v>2347</v>
      </c>
      <c r="B1024" t="s">
        <v>23</v>
      </c>
      <c r="C1024">
        <v>2</v>
      </c>
      <c r="D1024">
        <v>2347017</v>
      </c>
      <c r="E1024" t="s">
        <v>227</v>
      </c>
      <c r="F1024">
        <v>2348</v>
      </c>
      <c r="G1024" t="s">
        <v>234</v>
      </c>
      <c r="H1024">
        <v>2</v>
      </c>
      <c r="I1024">
        <v>2348019</v>
      </c>
      <c r="J1024" t="s">
        <v>227</v>
      </c>
      <c r="K1024">
        <v>7</v>
      </c>
      <c r="L1024">
        <v>6</v>
      </c>
      <c r="M1024">
        <v>1</v>
      </c>
      <c r="N1024">
        <f>COUNTIF($I$2:$I$1128,I1024)</f>
        <v>1</v>
      </c>
      <c r="O1024">
        <f>COUNTIF($D$2:$D$1128,D1024)</f>
        <v>5</v>
      </c>
      <c r="P1024" t="str">
        <f t="shared" si="32"/>
        <v>OK</v>
      </c>
      <c r="Q1024">
        <f>COUNTIF($I$2:$I$1128,D1024)</f>
        <v>0</v>
      </c>
      <c r="R1024">
        <f>IF(I1024="","",COUNTIF($D$2:$D$1128,I1024))</f>
        <v>0</v>
      </c>
      <c r="S1024" t="str">
        <f t="shared" si="33"/>
        <v/>
      </c>
      <c r="T1024" t="str">
        <f>IF(ISNUMBER(SEARCH("DOBLE GRADO",B1024)),COUNTIF($I$2:$I$1128,D1024),"")</f>
        <v/>
      </c>
    </row>
    <row r="1025" spans="1:20">
      <c r="A1025">
        <v>2347</v>
      </c>
      <c r="B1025" t="s">
        <v>23</v>
      </c>
      <c r="C1025">
        <v>2</v>
      </c>
      <c r="D1025">
        <v>2347017</v>
      </c>
      <c r="E1025" t="s">
        <v>227</v>
      </c>
      <c r="K1025">
        <v>16</v>
      </c>
      <c r="L1025">
        <v>7</v>
      </c>
      <c r="M1025">
        <v>9</v>
      </c>
      <c r="N1025">
        <f>COUNTIF($I$2:$I$1128,I1025)</f>
        <v>0</v>
      </c>
      <c r="O1025">
        <f>COUNTIF($D$2:$D$1128,D1025)</f>
        <v>5</v>
      </c>
      <c r="P1025" t="str">
        <f t="shared" si="32"/>
        <v>OK</v>
      </c>
      <c r="Q1025">
        <f>COUNTIF($I$2:$I$1128,D1025)</f>
        <v>0</v>
      </c>
      <c r="R1025" t="str">
        <f>IF(I1025="","",COUNTIF($D$2:$D$1128,I1025))</f>
        <v/>
      </c>
      <c r="S1025" t="str">
        <f t="shared" si="33"/>
        <v/>
      </c>
      <c r="T1025" t="str">
        <f>IF(ISNUMBER(SEARCH("DOBLE GRADO",B1025)),COUNTIF($I$2:$I$1128,D1025),"")</f>
        <v/>
      </c>
    </row>
    <row r="1026" spans="1:20">
      <c r="A1026">
        <v>2347</v>
      </c>
      <c r="B1026" t="s">
        <v>23</v>
      </c>
      <c r="C1026">
        <v>2</v>
      </c>
      <c r="D1026">
        <v>2347018</v>
      </c>
      <c r="E1026" t="s">
        <v>228</v>
      </c>
      <c r="F1026">
        <v>2299</v>
      </c>
      <c r="G1026" t="s">
        <v>233</v>
      </c>
      <c r="H1026">
        <v>2</v>
      </c>
      <c r="I1026">
        <v>2299032</v>
      </c>
      <c r="J1026" t="s">
        <v>228</v>
      </c>
      <c r="K1026">
        <v>1</v>
      </c>
      <c r="L1026">
        <v>1</v>
      </c>
      <c r="M1026">
        <v>0</v>
      </c>
      <c r="N1026">
        <f>COUNTIF($I$2:$I$1128,I1026)</f>
        <v>1</v>
      </c>
      <c r="O1026">
        <f>COUNTIF($D$2:$D$1128,D1026)</f>
        <v>5</v>
      </c>
      <c r="P1026" t="str">
        <f t="shared" si="32"/>
        <v>OK</v>
      </c>
      <c r="Q1026">
        <f>COUNTIF($I$2:$I$1128,D1026)</f>
        <v>0</v>
      </c>
      <c r="R1026">
        <f>IF(I1026="","",COUNTIF($D$2:$D$1128,I1026))</f>
        <v>0</v>
      </c>
      <c r="S1026" t="str">
        <f t="shared" si="33"/>
        <v/>
      </c>
      <c r="T1026" t="str">
        <f>IF(ISNUMBER(SEARCH("DOBLE GRADO",B1026)),COUNTIF($I$2:$I$1128,D1026),"")</f>
        <v/>
      </c>
    </row>
    <row r="1027" spans="1:20">
      <c r="A1027">
        <v>2347</v>
      </c>
      <c r="B1027" t="s">
        <v>23</v>
      </c>
      <c r="C1027">
        <v>2</v>
      </c>
      <c r="D1027">
        <v>2347018</v>
      </c>
      <c r="E1027" t="s">
        <v>228</v>
      </c>
      <c r="F1027">
        <v>2315</v>
      </c>
      <c r="G1027" t="s">
        <v>91</v>
      </c>
      <c r="H1027">
        <v>2</v>
      </c>
      <c r="I1027">
        <v>2315020</v>
      </c>
      <c r="J1027" t="s">
        <v>228</v>
      </c>
      <c r="K1027">
        <v>6</v>
      </c>
      <c r="L1027">
        <v>1</v>
      </c>
      <c r="M1027">
        <v>5</v>
      </c>
      <c r="N1027">
        <f>COUNTIF($I$2:$I$1128,I1027)</f>
        <v>1</v>
      </c>
      <c r="O1027">
        <f>COUNTIF($D$2:$D$1128,D1027)</f>
        <v>5</v>
      </c>
      <c r="P1027" t="str">
        <f t="shared" si="32"/>
        <v>OK</v>
      </c>
      <c r="Q1027">
        <f>COUNTIF($I$2:$I$1128,D1027)</f>
        <v>0</v>
      </c>
      <c r="R1027">
        <f>IF(I1027="","",COUNTIF($D$2:$D$1128,I1027))</f>
        <v>1</v>
      </c>
      <c r="S1027" t="str">
        <f t="shared" si="33"/>
        <v/>
      </c>
      <c r="T1027" t="str">
        <f>IF(ISNUMBER(SEARCH("DOBLE GRADO",B1027)),COUNTIF($I$2:$I$1128,D1027),"")</f>
        <v/>
      </c>
    </row>
    <row r="1028" spans="1:20">
      <c r="A1028">
        <v>2347</v>
      </c>
      <c r="B1028" t="s">
        <v>23</v>
      </c>
      <c r="C1028">
        <v>2</v>
      </c>
      <c r="D1028">
        <v>2347018</v>
      </c>
      <c r="E1028" t="s">
        <v>228</v>
      </c>
      <c r="F1028">
        <v>2316</v>
      </c>
      <c r="G1028" t="s">
        <v>107</v>
      </c>
      <c r="H1028">
        <v>2</v>
      </c>
      <c r="I1028">
        <v>2316021</v>
      </c>
      <c r="J1028" t="s">
        <v>228</v>
      </c>
      <c r="K1028">
        <v>9</v>
      </c>
      <c r="L1028">
        <v>3</v>
      </c>
      <c r="M1028">
        <v>6</v>
      </c>
      <c r="N1028">
        <f>COUNTIF($I$2:$I$1128,I1028)</f>
        <v>1</v>
      </c>
      <c r="O1028">
        <f>COUNTIF($D$2:$D$1128,D1028)</f>
        <v>5</v>
      </c>
      <c r="P1028" t="str">
        <f t="shared" si="32"/>
        <v>OK</v>
      </c>
      <c r="Q1028">
        <f>COUNTIF($I$2:$I$1128,D1028)</f>
        <v>0</v>
      </c>
      <c r="R1028">
        <f>IF(I1028="","",COUNTIF($D$2:$D$1128,I1028))</f>
        <v>1</v>
      </c>
      <c r="S1028" t="str">
        <f t="shared" si="33"/>
        <v/>
      </c>
      <c r="T1028" t="str">
        <f>IF(ISNUMBER(SEARCH("DOBLE GRADO",B1028)),COUNTIF($I$2:$I$1128,D1028),"")</f>
        <v/>
      </c>
    </row>
    <row r="1029" spans="1:20">
      <c r="A1029">
        <v>2347</v>
      </c>
      <c r="B1029" t="s">
        <v>23</v>
      </c>
      <c r="C1029">
        <v>2</v>
      </c>
      <c r="D1029">
        <v>2347018</v>
      </c>
      <c r="E1029" t="s">
        <v>228</v>
      </c>
      <c r="F1029">
        <v>2348</v>
      </c>
      <c r="G1029" t="s">
        <v>234</v>
      </c>
      <c r="H1029">
        <v>1</v>
      </c>
      <c r="I1029">
        <v>2348011</v>
      </c>
      <c r="J1029" t="s">
        <v>228</v>
      </c>
      <c r="K1029">
        <v>11</v>
      </c>
      <c r="L1029">
        <v>8</v>
      </c>
      <c r="M1029">
        <v>3</v>
      </c>
      <c r="N1029">
        <f>COUNTIF($I$2:$I$1128,I1029)</f>
        <v>1</v>
      </c>
      <c r="O1029">
        <f>COUNTIF($D$2:$D$1128,D1029)</f>
        <v>5</v>
      </c>
      <c r="P1029" t="str">
        <f t="shared" si="32"/>
        <v>OK</v>
      </c>
      <c r="Q1029">
        <f>COUNTIF($I$2:$I$1128,D1029)</f>
        <v>0</v>
      </c>
      <c r="R1029">
        <f>IF(I1029="","",COUNTIF($D$2:$D$1128,I1029))</f>
        <v>0</v>
      </c>
      <c r="S1029" t="str">
        <f t="shared" si="33"/>
        <v/>
      </c>
      <c r="T1029" t="str">
        <f>IF(ISNUMBER(SEARCH("DOBLE GRADO",B1029)),COUNTIF($I$2:$I$1128,D1029),"")</f>
        <v/>
      </c>
    </row>
    <row r="1030" spans="1:20">
      <c r="A1030">
        <v>2347</v>
      </c>
      <c r="B1030" t="s">
        <v>23</v>
      </c>
      <c r="C1030">
        <v>2</v>
      </c>
      <c r="D1030">
        <v>2347018</v>
      </c>
      <c r="E1030" t="s">
        <v>228</v>
      </c>
      <c r="K1030">
        <v>18</v>
      </c>
      <c r="L1030">
        <v>7</v>
      </c>
      <c r="M1030">
        <v>11</v>
      </c>
      <c r="N1030">
        <f>COUNTIF($I$2:$I$1128,I1030)</f>
        <v>0</v>
      </c>
      <c r="O1030">
        <f>COUNTIF($D$2:$D$1128,D1030)</f>
        <v>5</v>
      </c>
      <c r="P1030" t="str">
        <f t="shared" si="32"/>
        <v>OK</v>
      </c>
      <c r="Q1030">
        <f>COUNTIF($I$2:$I$1128,D1030)</f>
        <v>0</v>
      </c>
      <c r="R1030" t="str">
        <f>IF(I1030="","",COUNTIF($D$2:$D$1128,I1030))</f>
        <v/>
      </c>
      <c r="S1030" t="str">
        <f t="shared" si="33"/>
        <v/>
      </c>
      <c r="T1030" t="str">
        <f>IF(ISNUMBER(SEARCH("DOBLE GRADO",B1030)),COUNTIF($I$2:$I$1128,D1030),"")</f>
        <v/>
      </c>
    </row>
    <row r="1031" spans="1:20">
      <c r="A1031">
        <v>2347</v>
      </c>
      <c r="B1031" t="s">
        <v>23</v>
      </c>
      <c r="C1031">
        <v>2</v>
      </c>
      <c r="D1031">
        <v>2347020</v>
      </c>
      <c r="E1031" t="s">
        <v>225</v>
      </c>
      <c r="F1031">
        <v>2315</v>
      </c>
      <c r="G1031" t="s">
        <v>91</v>
      </c>
      <c r="H1031">
        <v>1</v>
      </c>
      <c r="I1031">
        <v>2315005</v>
      </c>
      <c r="J1031" t="s">
        <v>225</v>
      </c>
      <c r="K1031">
        <v>8</v>
      </c>
      <c r="L1031">
        <v>1</v>
      </c>
      <c r="M1031">
        <v>7</v>
      </c>
      <c r="N1031">
        <f>COUNTIF($I$2:$I$1128,I1031)</f>
        <v>1</v>
      </c>
      <c r="O1031">
        <f>COUNTIF($D$2:$D$1128,D1031)</f>
        <v>3</v>
      </c>
      <c r="P1031" t="str">
        <f t="shared" si="32"/>
        <v>OK</v>
      </c>
      <c r="Q1031">
        <f>COUNTIF($I$2:$I$1128,D1031)</f>
        <v>0</v>
      </c>
      <c r="R1031">
        <f>IF(I1031="","",COUNTIF($D$2:$D$1128,I1031))</f>
        <v>1</v>
      </c>
      <c r="S1031" t="str">
        <f t="shared" si="33"/>
        <v/>
      </c>
      <c r="T1031" t="str">
        <f>IF(ISNUMBER(SEARCH("DOBLE GRADO",B1031)),COUNTIF($I$2:$I$1128,D1031),"")</f>
        <v/>
      </c>
    </row>
    <row r="1032" spans="1:20">
      <c r="A1032">
        <v>2347</v>
      </c>
      <c r="B1032" t="s">
        <v>23</v>
      </c>
      <c r="C1032">
        <v>2</v>
      </c>
      <c r="D1032">
        <v>2347020</v>
      </c>
      <c r="E1032" t="s">
        <v>225</v>
      </c>
      <c r="F1032">
        <v>2316</v>
      </c>
      <c r="G1032" t="s">
        <v>107</v>
      </c>
      <c r="H1032">
        <v>1</v>
      </c>
      <c r="I1032">
        <v>2316005</v>
      </c>
      <c r="J1032" t="s">
        <v>225</v>
      </c>
      <c r="K1032">
        <v>9</v>
      </c>
      <c r="L1032">
        <v>3</v>
      </c>
      <c r="M1032">
        <v>6</v>
      </c>
      <c r="N1032">
        <f>COUNTIF($I$2:$I$1128,I1032)</f>
        <v>1</v>
      </c>
      <c r="O1032">
        <f>COUNTIF($D$2:$D$1128,D1032)</f>
        <v>3</v>
      </c>
      <c r="P1032" t="str">
        <f t="shared" si="32"/>
        <v>OK</v>
      </c>
      <c r="Q1032">
        <f>COUNTIF($I$2:$I$1128,D1032)</f>
        <v>0</v>
      </c>
      <c r="R1032">
        <f>IF(I1032="","",COUNTIF($D$2:$D$1128,I1032))</f>
        <v>1</v>
      </c>
      <c r="S1032" t="str">
        <f t="shared" si="33"/>
        <v/>
      </c>
      <c r="T1032" t="str">
        <f>IF(ISNUMBER(SEARCH("DOBLE GRADO",B1032)),COUNTIF($I$2:$I$1128,D1032),"")</f>
        <v/>
      </c>
    </row>
    <row r="1033" spans="1:20">
      <c r="A1033">
        <v>2347</v>
      </c>
      <c r="B1033" t="s">
        <v>23</v>
      </c>
      <c r="C1033">
        <v>2</v>
      </c>
      <c r="D1033">
        <v>2347020</v>
      </c>
      <c r="E1033" t="s">
        <v>225</v>
      </c>
      <c r="K1033">
        <v>18</v>
      </c>
      <c r="L1033">
        <v>7</v>
      </c>
      <c r="M1033">
        <v>11</v>
      </c>
      <c r="N1033">
        <f>COUNTIF($I$2:$I$1128,I1033)</f>
        <v>0</v>
      </c>
      <c r="O1033">
        <f>COUNTIF($D$2:$D$1128,D1033)</f>
        <v>3</v>
      </c>
      <c r="P1033" t="str">
        <f t="shared" si="32"/>
        <v>OK</v>
      </c>
      <c r="Q1033">
        <f>COUNTIF($I$2:$I$1128,D1033)</f>
        <v>0</v>
      </c>
      <c r="R1033" t="str">
        <f>IF(I1033="","",COUNTIF($D$2:$D$1128,I1033))</f>
        <v/>
      </c>
      <c r="S1033" t="str">
        <f t="shared" si="33"/>
        <v/>
      </c>
      <c r="T1033" t="str">
        <f>IF(ISNUMBER(SEARCH("DOBLE GRADO",B1033)),COUNTIF($I$2:$I$1128,D1033),"")</f>
        <v/>
      </c>
    </row>
    <row r="1034" spans="1:20">
      <c r="A1034">
        <v>2347</v>
      </c>
      <c r="B1034" t="s">
        <v>23</v>
      </c>
      <c r="C1034">
        <v>2</v>
      </c>
      <c r="D1034">
        <v>2347025</v>
      </c>
      <c r="E1034" t="s">
        <v>230</v>
      </c>
      <c r="F1034">
        <v>2178</v>
      </c>
      <c r="G1034" t="s">
        <v>234</v>
      </c>
      <c r="H1034">
        <v>5</v>
      </c>
      <c r="I1034">
        <v>2178047</v>
      </c>
      <c r="J1034" t="s">
        <v>230</v>
      </c>
      <c r="K1034">
        <v>2</v>
      </c>
      <c r="L1034">
        <v>1</v>
      </c>
      <c r="M1034">
        <v>1</v>
      </c>
      <c r="N1034">
        <f>COUNTIF($I$2:$I$1128,I1034)</f>
        <v>1</v>
      </c>
      <c r="O1034">
        <f>COUNTIF($D$2:$D$1128,D1034)</f>
        <v>5</v>
      </c>
      <c r="P1034" t="str">
        <f t="shared" si="32"/>
        <v>OK</v>
      </c>
      <c r="Q1034">
        <f>COUNTIF($I$2:$I$1128,D1034)</f>
        <v>0</v>
      </c>
      <c r="R1034">
        <f>IF(I1034="","",COUNTIF($D$2:$D$1128,I1034))</f>
        <v>0</v>
      </c>
      <c r="S1034" t="str">
        <f t="shared" si="33"/>
        <v/>
      </c>
      <c r="T1034" t="str">
        <f>IF(ISNUMBER(SEARCH("DOBLE GRADO",B1034)),COUNTIF($I$2:$I$1128,D1034),"")</f>
        <v/>
      </c>
    </row>
    <row r="1035" spans="1:20">
      <c r="A1035">
        <v>2347</v>
      </c>
      <c r="B1035" t="s">
        <v>23</v>
      </c>
      <c r="C1035">
        <v>2</v>
      </c>
      <c r="D1035">
        <v>2347025</v>
      </c>
      <c r="E1035" t="s">
        <v>230</v>
      </c>
      <c r="F1035">
        <v>2299</v>
      </c>
      <c r="G1035" t="s">
        <v>233</v>
      </c>
      <c r="H1035">
        <v>3</v>
      </c>
      <c r="I1035">
        <v>2299016</v>
      </c>
      <c r="J1035" t="s">
        <v>230</v>
      </c>
      <c r="K1035">
        <v>7</v>
      </c>
      <c r="L1035">
        <v>5</v>
      </c>
      <c r="M1035">
        <v>2</v>
      </c>
      <c r="N1035">
        <f>COUNTIF($I$2:$I$1128,I1035)</f>
        <v>1</v>
      </c>
      <c r="O1035">
        <f>COUNTIF($D$2:$D$1128,D1035)</f>
        <v>5</v>
      </c>
      <c r="P1035" t="str">
        <f t="shared" si="32"/>
        <v>OK</v>
      </c>
      <c r="Q1035">
        <f>COUNTIF($I$2:$I$1128,D1035)</f>
        <v>0</v>
      </c>
      <c r="R1035">
        <f>IF(I1035="","",COUNTIF($D$2:$D$1128,I1035))</f>
        <v>0</v>
      </c>
      <c r="S1035" t="str">
        <f t="shared" si="33"/>
        <v/>
      </c>
      <c r="T1035" t="str">
        <f>IF(ISNUMBER(SEARCH("DOBLE GRADO",B1035)),COUNTIF($I$2:$I$1128,D1035),"")</f>
        <v/>
      </c>
    </row>
    <row r="1036" spans="1:20">
      <c r="A1036">
        <v>2347</v>
      </c>
      <c r="B1036" t="s">
        <v>23</v>
      </c>
      <c r="C1036">
        <v>2</v>
      </c>
      <c r="D1036">
        <v>2347025</v>
      </c>
      <c r="E1036" t="s">
        <v>230</v>
      </c>
      <c r="F1036">
        <v>2316</v>
      </c>
      <c r="G1036" t="s">
        <v>107</v>
      </c>
      <c r="H1036">
        <v>3</v>
      </c>
      <c r="I1036">
        <v>2316028</v>
      </c>
      <c r="J1036" t="s">
        <v>230</v>
      </c>
      <c r="K1036">
        <v>6</v>
      </c>
      <c r="L1036">
        <v>1</v>
      </c>
      <c r="M1036">
        <v>5</v>
      </c>
      <c r="N1036">
        <f>COUNTIF($I$2:$I$1128,I1036)</f>
        <v>1</v>
      </c>
      <c r="O1036">
        <f>COUNTIF($D$2:$D$1128,D1036)</f>
        <v>5</v>
      </c>
      <c r="P1036" t="str">
        <f t="shared" si="32"/>
        <v>OK</v>
      </c>
      <c r="Q1036">
        <f>COUNTIF($I$2:$I$1128,D1036)</f>
        <v>0</v>
      </c>
      <c r="R1036">
        <f>IF(I1036="","",COUNTIF($D$2:$D$1128,I1036))</f>
        <v>1</v>
      </c>
      <c r="S1036" t="str">
        <f t="shared" si="33"/>
        <v/>
      </c>
      <c r="T1036" t="str">
        <f>IF(ISNUMBER(SEARCH("DOBLE GRADO",B1036)),COUNTIF($I$2:$I$1128,D1036),"")</f>
        <v/>
      </c>
    </row>
    <row r="1037" spans="1:20">
      <c r="A1037">
        <v>2347</v>
      </c>
      <c r="B1037" t="s">
        <v>23</v>
      </c>
      <c r="C1037">
        <v>2</v>
      </c>
      <c r="D1037">
        <v>2347025</v>
      </c>
      <c r="E1037" t="s">
        <v>230</v>
      </c>
      <c r="F1037">
        <v>2348</v>
      </c>
      <c r="G1037" t="s">
        <v>234</v>
      </c>
      <c r="H1037">
        <v>5</v>
      </c>
      <c r="I1037">
        <v>2348047</v>
      </c>
      <c r="J1037" t="s">
        <v>230</v>
      </c>
      <c r="K1037">
        <v>2</v>
      </c>
      <c r="L1037">
        <v>2</v>
      </c>
      <c r="M1037">
        <v>0</v>
      </c>
      <c r="N1037">
        <f>COUNTIF($I$2:$I$1128,I1037)</f>
        <v>1</v>
      </c>
      <c r="O1037">
        <f>COUNTIF($D$2:$D$1128,D1037)</f>
        <v>5</v>
      </c>
      <c r="P1037" t="str">
        <f t="shared" si="32"/>
        <v>OK</v>
      </c>
      <c r="Q1037">
        <f>COUNTIF($I$2:$I$1128,D1037)</f>
        <v>0</v>
      </c>
      <c r="R1037">
        <f>IF(I1037="","",COUNTIF($D$2:$D$1128,I1037))</f>
        <v>0</v>
      </c>
      <c r="S1037" t="str">
        <f t="shared" si="33"/>
        <v/>
      </c>
      <c r="T1037" t="str">
        <f>IF(ISNUMBER(SEARCH("DOBLE GRADO",B1037)),COUNTIF($I$2:$I$1128,D1037),"")</f>
        <v/>
      </c>
    </row>
    <row r="1038" spans="1:20">
      <c r="A1038">
        <v>2347</v>
      </c>
      <c r="B1038" t="s">
        <v>23</v>
      </c>
      <c r="C1038">
        <v>2</v>
      </c>
      <c r="D1038">
        <v>2347025</v>
      </c>
      <c r="E1038" t="s">
        <v>230</v>
      </c>
      <c r="K1038">
        <v>19</v>
      </c>
      <c r="L1038">
        <v>8</v>
      </c>
      <c r="M1038">
        <v>11</v>
      </c>
      <c r="N1038">
        <f>COUNTIF($I$2:$I$1128,I1038)</f>
        <v>0</v>
      </c>
      <c r="O1038">
        <f>COUNTIF($D$2:$D$1128,D1038)</f>
        <v>5</v>
      </c>
      <c r="P1038" t="str">
        <f t="shared" si="32"/>
        <v>OK</v>
      </c>
      <c r="Q1038">
        <f>COUNTIF($I$2:$I$1128,D1038)</f>
        <v>0</v>
      </c>
      <c r="R1038" t="str">
        <f>IF(I1038="","",COUNTIF($D$2:$D$1128,I1038))</f>
        <v/>
      </c>
      <c r="S1038" t="str">
        <f t="shared" si="33"/>
        <v/>
      </c>
      <c r="T1038" t="str">
        <f>IF(ISNUMBER(SEARCH("DOBLE GRADO",B1038)),COUNTIF($I$2:$I$1128,D1038),"")</f>
        <v/>
      </c>
    </row>
    <row r="1039" spans="1:20">
      <c r="A1039">
        <v>2347</v>
      </c>
      <c r="B1039" t="s">
        <v>23</v>
      </c>
      <c r="C1039">
        <v>2</v>
      </c>
      <c r="D1039">
        <v>2347030</v>
      </c>
      <c r="E1039" t="s">
        <v>30</v>
      </c>
      <c r="F1039">
        <v>2178</v>
      </c>
      <c r="G1039" t="s">
        <v>234</v>
      </c>
      <c r="H1039">
        <v>2</v>
      </c>
      <c r="I1039">
        <v>2178020</v>
      </c>
      <c r="J1039" t="s">
        <v>30</v>
      </c>
      <c r="K1039">
        <v>1</v>
      </c>
      <c r="L1039">
        <v>1</v>
      </c>
      <c r="M1039">
        <v>0</v>
      </c>
      <c r="N1039">
        <f>COUNTIF($I$2:$I$1128,I1039)</f>
        <v>1</v>
      </c>
      <c r="O1039">
        <f>COUNTIF($D$2:$D$1128,D1039)</f>
        <v>6</v>
      </c>
      <c r="P1039" t="str">
        <f t="shared" si="32"/>
        <v>OK</v>
      </c>
      <c r="Q1039">
        <f>COUNTIF($I$2:$I$1128,D1039)</f>
        <v>0</v>
      </c>
      <c r="R1039">
        <f>IF(I1039="","",COUNTIF($D$2:$D$1128,I1039))</f>
        <v>0</v>
      </c>
      <c r="S1039" t="str">
        <f t="shared" si="33"/>
        <v/>
      </c>
      <c r="T1039" t="str">
        <f>IF(ISNUMBER(SEARCH("DOBLE GRADO",B1039)),COUNTIF($I$2:$I$1128,D1039),"")</f>
        <v/>
      </c>
    </row>
    <row r="1040" spans="1:20">
      <c r="A1040">
        <v>2347</v>
      </c>
      <c r="B1040" t="s">
        <v>23</v>
      </c>
      <c r="C1040">
        <v>2</v>
      </c>
      <c r="D1040">
        <v>2347030</v>
      </c>
      <c r="E1040" t="s">
        <v>30</v>
      </c>
      <c r="F1040">
        <v>2299</v>
      </c>
      <c r="G1040" t="s">
        <v>233</v>
      </c>
      <c r="H1040">
        <v>3</v>
      </c>
      <c r="I1040">
        <v>2299021</v>
      </c>
      <c r="J1040" t="s">
        <v>30</v>
      </c>
      <c r="K1040">
        <v>6</v>
      </c>
      <c r="L1040">
        <v>5</v>
      </c>
      <c r="M1040">
        <v>1</v>
      </c>
      <c r="N1040">
        <f>COUNTIF($I$2:$I$1128,I1040)</f>
        <v>1</v>
      </c>
      <c r="O1040">
        <f>COUNTIF($D$2:$D$1128,D1040)</f>
        <v>6</v>
      </c>
      <c r="P1040" t="str">
        <f t="shared" si="32"/>
        <v>OK</v>
      </c>
      <c r="Q1040">
        <f>COUNTIF($I$2:$I$1128,D1040)</f>
        <v>0</v>
      </c>
      <c r="R1040">
        <f>IF(I1040="","",COUNTIF($D$2:$D$1128,I1040))</f>
        <v>0</v>
      </c>
      <c r="S1040" t="str">
        <f t="shared" si="33"/>
        <v/>
      </c>
      <c r="T1040" t="str">
        <f>IF(ISNUMBER(SEARCH("DOBLE GRADO",B1040)),COUNTIF($I$2:$I$1128,D1040),"")</f>
        <v/>
      </c>
    </row>
    <row r="1041" spans="1:20">
      <c r="A1041">
        <v>2347</v>
      </c>
      <c r="B1041" t="s">
        <v>23</v>
      </c>
      <c r="C1041">
        <v>2</v>
      </c>
      <c r="D1041">
        <v>2347030</v>
      </c>
      <c r="E1041" t="s">
        <v>30</v>
      </c>
      <c r="F1041">
        <v>2315</v>
      </c>
      <c r="G1041" t="s">
        <v>91</v>
      </c>
      <c r="H1041">
        <v>2</v>
      </c>
      <c r="I1041">
        <v>2315021</v>
      </c>
      <c r="J1041" t="s">
        <v>30</v>
      </c>
      <c r="K1041">
        <v>6</v>
      </c>
      <c r="L1041">
        <v>2</v>
      </c>
      <c r="M1041">
        <v>4</v>
      </c>
      <c r="N1041">
        <f>COUNTIF($I$2:$I$1128,I1041)</f>
        <v>1</v>
      </c>
      <c r="O1041">
        <f>COUNTIF($D$2:$D$1128,D1041)</f>
        <v>6</v>
      </c>
      <c r="P1041" t="str">
        <f t="shared" si="32"/>
        <v>OK</v>
      </c>
      <c r="Q1041">
        <f>COUNTIF($I$2:$I$1128,D1041)</f>
        <v>0</v>
      </c>
      <c r="R1041">
        <f>IF(I1041="","",COUNTIF($D$2:$D$1128,I1041))</f>
        <v>1</v>
      </c>
      <c r="S1041" t="str">
        <f t="shared" si="33"/>
        <v/>
      </c>
      <c r="T1041" t="str">
        <f>IF(ISNUMBER(SEARCH("DOBLE GRADO",B1041)),COUNTIF($I$2:$I$1128,D1041),"")</f>
        <v/>
      </c>
    </row>
    <row r="1042" spans="1:20">
      <c r="A1042">
        <v>2347</v>
      </c>
      <c r="B1042" t="s">
        <v>23</v>
      </c>
      <c r="C1042">
        <v>2</v>
      </c>
      <c r="D1042">
        <v>2347030</v>
      </c>
      <c r="E1042" t="s">
        <v>30</v>
      </c>
      <c r="F1042">
        <v>2316</v>
      </c>
      <c r="G1042" t="s">
        <v>107</v>
      </c>
      <c r="H1042">
        <v>2</v>
      </c>
      <c r="I1042">
        <v>2316022</v>
      </c>
      <c r="J1042" t="s">
        <v>30</v>
      </c>
      <c r="K1042">
        <v>8</v>
      </c>
      <c r="L1042">
        <v>3</v>
      </c>
      <c r="M1042">
        <v>5</v>
      </c>
      <c r="N1042">
        <f>COUNTIF($I$2:$I$1128,I1042)</f>
        <v>1</v>
      </c>
      <c r="O1042">
        <f>COUNTIF($D$2:$D$1128,D1042)</f>
        <v>6</v>
      </c>
      <c r="P1042" t="str">
        <f t="shared" si="32"/>
        <v>OK</v>
      </c>
      <c r="Q1042">
        <f>COUNTIF($I$2:$I$1128,D1042)</f>
        <v>0</v>
      </c>
      <c r="R1042">
        <f>IF(I1042="","",COUNTIF($D$2:$D$1128,I1042))</f>
        <v>1</v>
      </c>
      <c r="S1042" t="str">
        <f t="shared" si="33"/>
        <v/>
      </c>
      <c r="T1042" t="str">
        <f>IF(ISNUMBER(SEARCH("DOBLE GRADO",B1042)),COUNTIF($I$2:$I$1128,D1042),"")</f>
        <v/>
      </c>
    </row>
    <row r="1043" spans="1:20">
      <c r="A1043">
        <v>2347</v>
      </c>
      <c r="B1043" t="s">
        <v>23</v>
      </c>
      <c r="C1043">
        <v>2</v>
      </c>
      <c r="D1043">
        <v>2347030</v>
      </c>
      <c r="E1043" t="s">
        <v>30</v>
      </c>
      <c r="F1043">
        <v>2348</v>
      </c>
      <c r="G1043" t="s">
        <v>234</v>
      </c>
      <c r="H1043">
        <v>2</v>
      </c>
      <c r="I1043">
        <v>2348020</v>
      </c>
      <c r="J1043" t="s">
        <v>30</v>
      </c>
      <c r="K1043">
        <v>7</v>
      </c>
      <c r="L1043">
        <v>6</v>
      </c>
      <c r="M1043">
        <v>1</v>
      </c>
      <c r="N1043">
        <f>COUNTIF($I$2:$I$1128,I1043)</f>
        <v>1</v>
      </c>
      <c r="O1043">
        <f>COUNTIF($D$2:$D$1128,D1043)</f>
        <v>6</v>
      </c>
      <c r="P1043" t="str">
        <f t="shared" si="32"/>
        <v>OK</v>
      </c>
      <c r="Q1043">
        <f>COUNTIF($I$2:$I$1128,D1043)</f>
        <v>0</v>
      </c>
      <c r="R1043">
        <f>IF(I1043="","",COUNTIF($D$2:$D$1128,I1043))</f>
        <v>0</v>
      </c>
      <c r="S1043" t="str">
        <f t="shared" si="33"/>
        <v/>
      </c>
      <c r="T1043" t="str">
        <f>IF(ISNUMBER(SEARCH("DOBLE GRADO",B1043)),COUNTIF($I$2:$I$1128,D1043),"")</f>
        <v/>
      </c>
    </row>
    <row r="1044" spans="1:20">
      <c r="A1044">
        <v>2347</v>
      </c>
      <c r="B1044" t="s">
        <v>23</v>
      </c>
      <c r="C1044">
        <v>2</v>
      </c>
      <c r="D1044">
        <v>2347030</v>
      </c>
      <c r="E1044" t="s">
        <v>30</v>
      </c>
      <c r="K1044">
        <v>21</v>
      </c>
      <c r="L1044">
        <v>8</v>
      </c>
      <c r="M1044">
        <v>13</v>
      </c>
      <c r="N1044">
        <f>COUNTIF($I$2:$I$1128,I1044)</f>
        <v>0</v>
      </c>
      <c r="O1044">
        <f>COUNTIF($D$2:$D$1128,D1044)</f>
        <v>6</v>
      </c>
      <c r="P1044" t="str">
        <f t="shared" si="32"/>
        <v>OK</v>
      </c>
      <c r="Q1044">
        <f>COUNTIF($I$2:$I$1128,D1044)</f>
        <v>0</v>
      </c>
      <c r="R1044" t="str">
        <f>IF(I1044="","",COUNTIF($D$2:$D$1128,I1044))</f>
        <v/>
      </c>
      <c r="S1044" t="str">
        <f t="shared" si="33"/>
        <v/>
      </c>
      <c r="T1044" t="str">
        <f>IF(ISNUMBER(SEARCH("DOBLE GRADO",B1044)),COUNTIF($I$2:$I$1128,D1044),"")</f>
        <v/>
      </c>
    </row>
    <row r="1045" spans="1:20">
      <c r="A1045">
        <v>2347</v>
      </c>
      <c r="B1045" t="s">
        <v>23</v>
      </c>
      <c r="C1045">
        <v>3</v>
      </c>
      <c r="D1045">
        <v>2347011</v>
      </c>
      <c r="E1045" t="s">
        <v>31</v>
      </c>
      <c r="F1045">
        <v>2178</v>
      </c>
      <c r="G1045" t="s">
        <v>234</v>
      </c>
      <c r="H1045">
        <v>4</v>
      </c>
      <c r="I1045">
        <v>2178039</v>
      </c>
      <c r="J1045" t="s">
        <v>31</v>
      </c>
      <c r="K1045">
        <v>1</v>
      </c>
      <c r="L1045">
        <v>1</v>
      </c>
      <c r="M1045">
        <v>0</v>
      </c>
      <c r="N1045">
        <f>COUNTIF($I$2:$I$1128,I1045)</f>
        <v>1</v>
      </c>
      <c r="O1045">
        <f>COUNTIF($D$2:$D$1128,D1045)</f>
        <v>6</v>
      </c>
      <c r="P1045" t="str">
        <f t="shared" si="32"/>
        <v>OK</v>
      </c>
      <c r="Q1045">
        <f>COUNTIF($I$2:$I$1128,D1045)</f>
        <v>0</v>
      </c>
      <c r="R1045">
        <f>IF(I1045="","",COUNTIF($D$2:$D$1128,I1045))</f>
        <v>0</v>
      </c>
      <c r="S1045" t="str">
        <f t="shared" si="33"/>
        <v/>
      </c>
      <c r="T1045" t="str">
        <f>IF(ISNUMBER(SEARCH("DOBLE GRADO",B1045)),COUNTIF($I$2:$I$1128,D1045),"")</f>
        <v/>
      </c>
    </row>
    <row r="1046" spans="1:20">
      <c r="A1046">
        <v>2347</v>
      </c>
      <c r="B1046" t="s">
        <v>23</v>
      </c>
      <c r="C1046">
        <v>3</v>
      </c>
      <c r="D1046">
        <v>2347011</v>
      </c>
      <c r="E1046" t="s">
        <v>31</v>
      </c>
      <c r="F1046">
        <v>2299</v>
      </c>
      <c r="G1046" t="s">
        <v>233</v>
      </c>
      <c r="H1046">
        <v>4</v>
      </c>
      <c r="I1046">
        <v>2299040</v>
      </c>
      <c r="J1046" t="s">
        <v>31</v>
      </c>
      <c r="K1046">
        <v>8</v>
      </c>
      <c r="L1046">
        <v>4</v>
      </c>
      <c r="M1046">
        <v>4</v>
      </c>
      <c r="N1046">
        <f>COUNTIF($I$2:$I$1128,I1046)</f>
        <v>1</v>
      </c>
      <c r="O1046">
        <f>COUNTIF($D$2:$D$1128,D1046)</f>
        <v>6</v>
      </c>
      <c r="P1046" t="str">
        <f t="shared" si="32"/>
        <v>OK</v>
      </c>
      <c r="Q1046">
        <f>COUNTIF($I$2:$I$1128,D1046)</f>
        <v>0</v>
      </c>
      <c r="R1046">
        <f>IF(I1046="","",COUNTIF($D$2:$D$1128,I1046))</f>
        <v>0</v>
      </c>
      <c r="S1046" t="str">
        <f t="shared" si="33"/>
        <v/>
      </c>
      <c r="T1046" t="str">
        <f>IF(ISNUMBER(SEARCH("DOBLE GRADO",B1046)),COUNTIF($I$2:$I$1128,D1046),"")</f>
        <v/>
      </c>
    </row>
    <row r="1047" spans="1:20">
      <c r="A1047">
        <v>2347</v>
      </c>
      <c r="B1047" t="s">
        <v>23</v>
      </c>
      <c r="C1047">
        <v>3</v>
      </c>
      <c r="D1047">
        <v>2347011</v>
      </c>
      <c r="E1047" t="s">
        <v>31</v>
      </c>
      <c r="F1047">
        <v>2315</v>
      </c>
      <c r="G1047" t="s">
        <v>91</v>
      </c>
      <c r="H1047">
        <v>4</v>
      </c>
      <c r="I1047">
        <v>2315039</v>
      </c>
      <c r="J1047" t="s">
        <v>31</v>
      </c>
      <c r="K1047">
        <v>8</v>
      </c>
      <c r="L1047">
        <v>1</v>
      </c>
      <c r="M1047">
        <v>7</v>
      </c>
      <c r="N1047">
        <f>COUNTIF($I$2:$I$1128,I1047)</f>
        <v>1</v>
      </c>
      <c r="O1047">
        <f>COUNTIF($D$2:$D$1128,D1047)</f>
        <v>6</v>
      </c>
      <c r="P1047" t="str">
        <f t="shared" si="32"/>
        <v>OK</v>
      </c>
      <c r="Q1047">
        <f>COUNTIF($I$2:$I$1128,D1047)</f>
        <v>0</v>
      </c>
      <c r="R1047">
        <f>IF(I1047="","",COUNTIF($D$2:$D$1128,I1047))</f>
        <v>1</v>
      </c>
      <c r="S1047" t="str">
        <f t="shared" si="33"/>
        <v/>
      </c>
      <c r="T1047" t="str">
        <f>IF(ISNUMBER(SEARCH("DOBLE GRADO",B1047)),COUNTIF($I$2:$I$1128,D1047),"")</f>
        <v/>
      </c>
    </row>
    <row r="1048" spans="1:20">
      <c r="A1048">
        <v>2347</v>
      </c>
      <c r="B1048" t="s">
        <v>23</v>
      </c>
      <c r="C1048">
        <v>3</v>
      </c>
      <c r="D1048">
        <v>2347011</v>
      </c>
      <c r="E1048" t="s">
        <v>31</v>
      </c>
      <c r="F1048">
        <v>2316</v>
      </c>
      <c r="G1048" t="s">
        <v>107</v>
      </c>
      <c r="H1048">
        <v>4</v>
      </c>
      <c r="I1048">
        <v>2316039</v>
      </c>
      <c r="J1048" t="s">
        <v>31</v>
      </c>
      <c r="K1048">
        <v>15</v>
      </c>
      <c r="L1048">
        <v>2</v>
      </c>
      <c r="M1048">
        <v>13</v>
      </c>
      <c r="N1048">
        <f>COUNTIF($I$2:$I$1128,I1048)</f>
        <v>1</v>
      </c>
      <c r="O1048">
        <f>COUNTIF($D$2:$D$1128,D1048)</f>
        <v>6</v>
      </c>
      <c r="P1048" t="str">
        <f t="shared" si="32"/>
        <v>OK</v>
      </c>
      <c r="Q1048">
        <f>COUNTIF($I$2:$I$1128,D1048)</f>
        <v>0</v>
      </c>
      <c r="R1048">
        <f>IF(I1048="","",COUNTIF($D$2:$D$1128,I1048))</f>
        <v>1</v>
      </c>
      <c r="S1048" t="str">
        <f t="shared" si="33"/>
        <v/>
      </c>
      <c r="T1048" t="str">
        <f>IF(ISNUMBER(SEARCH("DOBLE GRADO",B1048)),COUNTIF($I$2:$I$1128,D1048),"")</f>
        <v/>
      </c>
    </row>
    <row r="1049" spans="1:20">
      <c r="A1049">
        <v>2347</v>
      </c>
      <c r="B1049" t="s">
        <v>23</v>
      </c>
      <c r="C1049">
        <v>3</v>
      </c>
      <c r="D1049">
        <v>2347011</v>
      </c>
      <c r="E1049" t="s">
        <v>31</v>
      </c>
      <c r="F1049">
        <v>2348</v>
      </c>
      <c r="G1049" t="s">
        <v>234</v>
      </c>
      <c r="H1049">
        <v>4</v>
      </c>
      <c r="I1049">
        <v>2348039</v>
      </c>
      <c r="J1049" t="s">
        <v>31</v>
      </c>
      <c r="K1049">
        <v>9</v>
      </c>
      <c r="L1049">
        <v>9</v>
      </c>
      <c r="M1049">
        <v>0</v>
      </c>
      <c r="N1049">
        <f>COUNTIF($I$2:$I$1128,I1049)</f>
        <v>1</v>
      </c>
      <c r="O1049">
        <f>COUNTIF($D$2:$D$1128,D1049)</f>
        <v>6</v>
      </c>
      <c r="P1049" t="str">
        <f t="shared" si="32"/>
        <v>OK</v>
      </c>
      <c r="Q1049">
        <f>COUNTIF($I$2:$I$1128,D1049)</f>
        <v>0</v>
      </c>
      <c r="R1049">
        <f>IF(I1049="","",COUNTIF($D$2:$D$1128,I1049))</f>
        <v>0</v>
      </c>
      <c r="S1049" t="str">
        <f t="shared" si="33"/>
        <v/>
      </c>
      <c r="T1049" t="str">
        <f>IF(ISNUMBER(SEARCH("DOBLE GRADO",B1049)),COUNTIF($I$2:$I$1128,D1049),"")</f>
        <v/>
      </c>
    </row>
    <row r="1050" spans="1:20">
      <c r="A1050">
        <v>2347</v>
      </c>
      <c r="B1050" t="s">
        <v>23</v>
      </c>
      <c r="C1050">
        <v>3</v>
      </c>
      <c r="D1050">
        <v>2347011</v>
      </c>
      <c r="E1050" t="s">
        <v>31</v>
      </c>
      <c r="K1050">
        <v>9</v>
      </c>
      <c r="L1050">
        <v>2</v>
      </c>
      <c r="M1050">
        <v>7</v>
      </c>
      <c r="N1050">
        <f>COUNTIF($I$2:$I$1128,I1050)</f>
        <v>0</v>
      </c>
      <c r="O1050">
        <f>COUNTIF($D$2:$D$1128,D1050)</f>
        <v>6</v>
      </c>
      <c r="P1050" t="str">
        <f t="shared" si="32"/>
        <v>OK</v>
      </c>
      <c r="Q1050">
        <f>COUNTIF($I$2:$I$1128,D1050)</f>
        <v>0</v>
      </c>
      <c r="R1050" t="str">
        <f>IF(I1050="","",COUNTIF($D$2:$D$1128,I1050))</f>
        <v/>
      </c>
      <c r="S1050" t="str">
        <f t="shared" si="33"/>
        <v/>
      </c>
      <c r="T1050" t="str">
        <f>IF(ISNUMBER(SEARCH("DOBLE GRADO",B1050)),COUNTIF($I$2:$I$1128,D1050),"")</f>
        <v/>
      </c>
    </row>
    <row r="1051" spans="1:20">
      <c r="A1051">
        <v>2347</v>
      </c>
      <c r="B1051" t="s">
        <v>23</v>
      </c>
      <c r="C1051">
        <v>3</v>
      </c>
      <c r="D1051">
        <v>2347019</v>
      </c>
      <c r="E1051" t="s">
        <v>32</v>
      </c>
      <c r="F1051">
        <v>2299</v>
      </c>
      <c r="G1051" t="s">
        <v>233</v>
      </c>
      <c r="H1051">
        <v>4</v>
      </c>
      <c r="I1051">
        <v>2299042</v>
      </c>
      <c r="J1051" t="s">
        <v>32</v>
      </c>
      <c r="K1051">
        <v>9</v>
      </c>
      <c r="L1051">
        <v>6</v>
      </c>
      <c r="M1051">
        <v>3</v>
      </c>
      <c r="N1051">
        <f>COUNTIF($I$2:$I$1128,I1051)</f>
        <v>1</v>
      </c>
      <c r="O1051">
        <f>COUNTIF($D$2:$D$1128,D1051)</f>
        <v>3</v>
      </c>
      <c r="P1051" t="str">
        <f t="shared" si="32"/>
        <v>OK</v>
      </c>
      <c r="Q1051">
        <f>COUNTIF($I$2:$I$1128,D1051)</f>
        <v>0</v>
      </c>
      <c r="R1051">
        <f>IF(I1051="","",COUNTIF($D$2:$D$1128,I1051))</f>
        <v>0</v>
      </c>
      <c r="S1051" t="str">
        <f t="shared" si="33"/>
        <v/>
      </c>
      <c r="T1051" t="str">
        <f>IF(ISNUMBER(SEARCH("DOBLE GRADO",B1051)),COUNTIF($I$2:$I$1128,D1051),"")</f>
        <v/>
      </c>
    </row>
    <row r="1052" spans="1:20">
      <c r="A1052">
        <v>2347</v>
      </c>
      <c r="B1052" t="s">
        <v>23</v>
      </c>
      <c r="C1052">
        <v>3</v>
      </c>
      <c r="D1052">
        <v>2347019</v>
      </c>
      <c r="E1052" t="s">
        <v>32</v>
      </c>
      <c r="F1052">
        <v>2348</v>
      </c>
      <c r="G1052" t="s">
        <v>234</v>
      </c>
      <c r="H1052">
        <v>4</v>
      </c>
      <c r="I1052">
        <v>2348044</v>
      </c>
      <c r="J1052" t="s">
        <v>32</v>
      </c>
      <c r="K1052">
        <v>6</v>
      </c>
      <c r="L1052">
        <v>6</v>
      </c>
      <c r="M1052">
        <v>0</v>
      </c>
      <c r="N1052">
        <f>COUNTIF($I$2:$I$1128,I1052)</f>
        <v>1</v>
      </c>
      <c r="O1052">
        <f>COUNTIF($D$2:$D$1128,D1052)</f>
        <v>3</v>
      </c>
      <c r="P1052" t="str">
        <f t="shared" si="32"/>
        <v>OK</v>
      </c>
      <c r="Q1052">
        <f>COUNTIF($I$2:$I$1128,D1052)</f>
        <v>0</v>
      </c>
      <c r="R1052">
        <f>IF(I1052="","",COUNTIF($D$2:$D$1128,I1052))</f>
        <v>0</v>
      </c>
      <c r="S1052" t="str">
        <f t="shared" si="33"/>
        <v/>
      </c>
      <c r="T1052" t="str">
        <f>IF(ISNUMBER(SEARCH("DOBLE GRADO",B1052)),COUNTIF($I$2:$I$1128,D1052),"")</f>
        <v/>
      </c>
    </row>
    <row r="1053" spans="1:20">
      <c r="A1053">
        <v>2347</v>
      </c>
      <c r="B1053" t="s">
        <v>23</v>
      </c>
      <c r="C1053">
        <v>3</v>
      </c>
      <c r="D1053">
        <v>2347019</v>
      </c>
      <c r="E1053" t="s">
        <v>32</v>
      </c>
      <c r="K1053">
        <v>5</v>
      </c>
      <c r="L1053">
        <v>2</v>
      </c>
      <c r="M1053">
        <v>3</v>
      </c>
      <c r="N1053">
        <f>COUNTIF($I$2:$I$1128,I1053)</f>
        <v>0</v>
      </c>
      <c r="O1053">
        <f>COUNTIF($D$2:$D$1128,D1053)</f>
        <v>3</v>
      </c>
      <c r="P1053" t="str">
        <f t="shared" si="32"/>
        <v>OK</v>
      </c>
      <c r="Q1053">
        <f>COUNTIF($I$2:$I$1128,D1053)</f>
        <v>0</v>
      </c>
      <c r="R1053" t="str">
        <f>IF(I1053="","",COUNTIF($D$2:$D$1128,I1053))</f>
        <v/>
      </c>
      <c r="S1053" t="str">
        <f t="shared" si="33"/>
        <v/>
      </c>
      <c r="T1053" t="str">
        <f>IF(ISNUMBER(SEARCH("DOBLE GRADO",B1053)),COUNTIF($I$2:$I$1128,D1053),"")</f>
        <v/>
      </c>
    </row>
    <row r="1054" spans="1:20">
      <c r="A1054">
        <v>2347</v>
      </c>
      <c r="B1054" t="s">
        <v>23</v>
      </c>
      <c r="C1054">
        <v>3</v>
      </c>
      <c r="D1054">
        <v>2347021</v>
      </c>
      <c r="E1054" t="s">
        <v>33</v>
      </c>
      <c r="F1054">
        <v>2118</v>
      </c>
      <c r="G1054" t="s">
        <v>109</v>
      </c>
      <c r="H1054">
        <v>3</v>
      </c>
      <c r="I1054">
        <v>2118027</v>
      </c>
      <c r="J1054" t="s">
        <v>33</v>
      </c>
      <c r="K1054">
        <v>1</v>
      </c>
      <c r="L1054">
        <v>0</v>
      </c>
      <c r="M1054">
        <v>1</v>
      </c>
      <c r="N1054">
        <f>COUNTIF($I$2:$I$1128,I1054)</f>
        <v>1</v>
      </c>
      <c r="O1054">
        <f>COUNTIF($D$2:$D$1128,D1054)</f>
        <v>7</v>
      </c>
      <c r="P1054" t="str">
        <f t="shared" ref="P1054:P1107" si="34">IF(I1054=D1054,1,"OK")</f>
        <v>OK</v>
      </c>
      <c r="Q1054">
        <f>COUNTIF($I$2:$I$1128,D1054)</f>
        <v>0</v>
      </c>
      <c r="R1054">
        <f>IF(I1054="","",COUNTIF($D$2:$D$1128,I1054))</f>
        <v>1</v>
      </c>
      <c r="S1054" t="str">
        <f t="shared" ref="S1054:S1107" si="35">IF(G1054="","",IF(ISNUMBER(SEARCH("DOBLE GRADO",G1054)),"","1"))</f>
        <v/>
      </c>
      <c r="T1054" t="str">
        <f>IF(ISNUMBER(SEARCH("DOBLE GRADO",B1054)),COUNTIF($I$2:$I$1128,D1054),"")</f>
        <v/>
      </c>
    </row>
    <row r="1055" spans="1:20">
      <c r="A1055">
        <v>2347</v>
      </c>
      <c r="B1055" t="s">
        <v>23</v>
      </c>
      <c r="C1055">
        <v>3</v>
      </c>
      <c r="D1055">
        <v>2347021</v>
      </c>
      <c r="E1055" t="s">
        <v>33</v>
      </c>
      <c r="F1055">
        <v>2178</v>
      </c>
      <c r="G1055" t="s">
        <v>234</v>
      </c>
      <c r="H1055">
        <v>3</v>
      </c>
      <c r="I1055">
        <v>2178028</v>
      </c>
      <c r="J1055" t="s">
        <v>33</v>
      </c>
      <c r="K1055">
        <v>1</v>
      </c>
      <c r="L1055">
        <v>1</v>
      </c>
      <c r="M1055">
        <v>0</v>
      </c>
      <c r="N1055">
        <f>COUNTIF($I$2:$I$1128,I1055)</f>
        <v>1</v>
      </c>
      <c r="O1055">
        <f>COUNTIF($D$2:$D$1128,D1055)</f>
        <v>7</v>
      </c>
      <c r="P1055" t="str">
        <f t="shared" si="34"/>
        <v>OK</v>
      </c>
      <c r="Q1055">
        <f>COUNTIF($I$2:$I$1128,D1055)</f>
        <v>0</v>
      </c>
      <c r="R1055">
        <f>IF(I1055="","",COUNTIF($D$2:$D$1128,I1055))</f>
        <v>0</v>
      </c>
      <c r="S1055" t="str">
        <f t="shared" si="35"/>
        <v/>
      </c>
      <c r="T1055" t="str">
        <f>IF(ISNUMBER(SEARCH("DOBLE GRADO",B1055)),COUNTIF($I$2:$I$1128,D1055),"")</f>
        <v/>
      </c>
    </row>
    <row r="1056" spans="1:20">
      <c r="A1056">
        <v>2347</v>
      </c>
      <c r="B1056" t="s">
        <v>23</v>
      </c>
      <c r="C1056">
        <v>3</v>
      </c>
      <c r="D1056">
        <v>2347021</v>
      </c>
      <c r="E1056" t="s">
        <v>33</v>
      </c>
      <c r="F1056">
        <v>2299</v>
      </c>
      <c r="G1056" t="s">
        <v>233</v>
      </c>
      <c r="H1056">
        <v>3</v>
      </c>
      <c r="I1056">
        <v>2299023</v>
      </c>
      <c r="J1056" t="s">
        <v>33</v>
      </c>
      <c r="K1056">
        <v>5</v>
      </c>
      <c r="L1056">
        <v>4</v>
      </c>
      <c r="M1056">
        <v>1</v>
      </c>
      <c r="N1056">
        <f>COUNTIF($I$2:$I$1128,I1056)</f>
        <v>1</v>
      </c>
      <c r="O1056">
        <f>COUNTIF($D$2:$D$1128,D1056)</f>
        <v>7</v>
      </c>
      <c r="P1056" t="str">
        <f t="shared" si="34"/>
        <v>OK</v>
      </c>
      <c r="Q1056">
        <f>COUNTIF($I$2:$I$1128,D1056)</f>
        <v>0</v>
      </c>
      <c r="R1056">
        <f>IF(I1056="","",COUNTIF($D$2:$D$1128,I1056))</f>
        <v>0</v>
      </c>
      <c r="S1056" t="str">
        <f t="shared" si="35"/>
        <v/>
      </c>
      <c r="T1056" t="str">
        <f>IF(ISNUMBER(SEARCH("DOBLE GRADO",B1056)),COUNTIF($I$2:$I$1128,D1056),"")</f>
        <v/>
      </c>
    </row>
    <row r="1057" spans="1:20">
      <c r="A1057">
        <v>2347</v>
      </c>
      <c r="B1057" t="s">
        <v>23</v>
      </c>
      <c r="C1057">
        <v>3</v>
      </c>
      <c r="D1057">
        <v>2347021</v>
      </c>
      <c r="E1057" t="s">
        <v>33</v>
      </c>
      <c r="F1057">
        <v>2315</v>
      </c>
      <c r="G1057" t="s">
        <v>91</v>
      </c>
      <c r="H1057">
        <v>3</v>
      </c>
      <c r="I1057">
        <v>2315027</v>
      </c>
      <c r="J1057" t="s">
        <v>33</v>
      </c>
      <c r="K1057">
        <v>6</v>
      </c>
      <c r="L1057">
        <v>0</v>
      </c>
      <c r="M1057">
        <v>6</v>
      </c>
      <c r="N1057">
        <f>COUNTIF($I$2:$I$1128,I1057)</f>
        <v>1</v>
      </c>
      <c r="O1057">
        <f>COUNTIF($D$2:$D$1128,D1057)</f>
        <v>7</v>
      </c>
      <c r="P1057" t="str">
        <f t="shared" si="34"/>
        <v>OK</v>
      </c>
      <c r="Q1057">
        <f>COUNTIF($I$2:$I$1128,D1057)</f>
        <v>0</v>
      </c>
      <c r="R1057">
        <f>IF(I1057="","",COUNTIF($D$2:$D$1128,I1057))</f>
        <v>1</v>
      </c>
      <c r="S1057" t="str">
        <f t="shared" si="35"/>
        <v/>
      </c>
      <c r="T1057" t="str">
        <f>IF(ISNUMBER(SEARCH("DOBLE GRADO",B1057)),COUNTIF($I$2:$I$1128,D1057),"")</f>
        <v/>
      </c>
    </row>
    <row r="1058" spans="1:20">
      <c r="A1058">
        <v>2347</v>
      </c>
      <c r="B1058" t="s">
        <v>23</v>
      </c>
      <c r="C1058">
        <v>3</v>
      </c>
      <c r="D1058">
        <v>2347021</v>
      </c>
      <c r="E1058" t="s">
        <v>33</v>
      </c>
      <c r="F1058">
        <v>2316</v>
      </c>
      <c r="G1058" t="s">
        <v>107</v>
      </c>
      <c r="H1058">
        <v>3</v>
      </c>
      <c r="I1058">
        <v>2316025</v>
      </c>
      <c r="J1058" t="s">
        <v>33</v>
      </c>
      <c r="K1058">
        <v>6</v>
      </c>
      <c r="L1058">
        <v>2</v>
      </c>
      <c r="M1058">
        <v>4</v>
      </c>
      <c r="N1058">
        <f>COUNTIF($I$2:$I$1128,I1058)</f>
        <v>1</v>
      </c>
      <c r="O1058">
        <f>COUNTIF($D$2:$D$1128,D1058)</f>
        <v>7</v>
      </c>
      <c r="P1058" t="str">
        <f t="shared" si="34"/>
        <v>OK</v>
      </c>
      <c r="Q1058">
        <f>COUNTIF($I$2:$I$1128,D1058)</f>
        <v>0</v>
      </c>
      <c r="R1058">
        <f>IF(I1058="","",COUNTIF($D$2:$D$1128,I1058))</f>
        <v>1</v>
      </c>
      <c r="S1058" t="str">
        <f t="shared" si="35"/>
        <v/>
      </c>
      <c r="T1058" t="str">
        <f>IF(ISNUMBER(SEARCH("DOBLE GRADO",B1058)),COUNTIF($I$2:$I$1128,D1058),"")</f>
        <v/>
      </c>
    </row>
    <row r="1059" spans="1:20">
      <c r="A1059">
        <v>2347</v>
      </c>
      <c r="B1059" t="s">
        <v>23</v>
      </c>
      <c r="C1059">
        <v>3</v>
      </c>
      <c r="D1059">
        <v>2347021</v>
      </c>
      <c r="E1059" t="s">
        <v>33</v>
      </c>
      <c r="F1059">
        <v>2348</v>
      </c>
      <c r="G1059" t="s">
        <v>234</v>
      </c>
      <c r="H1059">
        <v>3</v>
      </c>
      <c r="I1059">
        <v>2348028</v>
      </c>
      <c r="J1059" t="s">
        <v>33</v>
      </c>
      <c r="K1059">
        <v>5</v>
      </c>
      <c r="L1059">
        <v>5</v>
      </c>
      <c r="M1059">
        <v>0</v>
      </c>
      <c r="N1059">
        <f>COUNTIF($I$2:$I$1128,I1059)</f>
        <v>1</v>
      </c>
      <c r="O1059">
        <f>COUNTIF($D$2:$D$1128,D1059)</f>
        <v>7</v>
      </c>
      <c r="P1059" t="str">
        <f t="shared" si="34"/>
        <v>OK</v>
      </c>
      <c r="Q1059">
        <f>COUNTIF($I$2:$I$1128,D1059)</f>
        <v>0</v>
      </c>
      <c r="R1059">
        <f>IF(I1059="","",COUNTIF($D$2:$D$1128,I1059))</f>
        <v>0</v>
      </c>
      <c r="S1059" t="str">
        <f t="shared" si="35"/>
        <v/>
      </c>
      <c r="T1059" t="str">
        <f>IF(ISNUMBER(SEARCH("DOBLE GRADO",B1059)),COUNTIF($I$2:$I$1128,D1059),"")</f>
        <v/>
      </c>
    </row>
    <row r="1060" spans="1:20">
      <c r="A1060">
        <v>2347</v>
      </c>
      <c r="B1060" t="s">
        <v>23</v>
      </c>
      <c r="C1060">
        <v>3</v>
      </c>
      <c r="D1060">
        <v>2347021</v>
      </c>
      <c r="E1060" t="s">
        <v>33</v>
      </c>
      <c r="K1060">
        <v>8</v>
      </c>
      <c r="L1060">
        <v>3</v>
      </c>
      <c r="M1060">
        <v>5</v>
      </c>
      <c r="N1060">
        <f>COUNTIF($I$2:$I$1128,I1060)</f>
        <v>0</v>
      </c>
      <c r="O1060">
        <f>COUNTIF($D$2:$D$1128,D1060)</f>
        <v>7</v>
      </c>
      <c r="P1060" t="str">
        <f t="shared" si="34"/>
        <v>OK</v>
      </c>
      <c r="Q1060">
        <f>COUNTIF($I$2:$I$1128,D1060)</f>
        <v>0</v>
      </c>
      <c r="R1060" t="str">
        <f>IF(I1060="","",COUNTIF($D$2:$D$1128,I1060))</f>
        <v/>
      </c>
      <c r="S1060" t="str">
        <f t="shared" si="35"/>
        <v/>
      </c>
      <c r="T1060" t="str">
        <f>IF(ISNUMBER(SEARCH("DOBLE GRADO",B1060)),COUNTIF($I$2:$I$1128,D1060),"")</f>
        <v/>
      </c>
    </row>
    <row r="1061" spans="1:20">
      <c r="A1061">
        <v>2347</v>
      </c>
      <c r="B1061" t="s">
        <v>23</v>
      </c>
      <c r="C1061">
        <v>3</v>
      </c>
      <c r="D1061">
        <v>2347022</v>
      </c>
      <c r="E1061" t="s">
        <v>34</v>
      </c>
      <c r="F1061">
        <v>2178</v>
      </c>
      <c r="G1061" t="s">
        <v>234</v>
      </c>
      <c r="H1061">
        <v>4</v>
      </c>
      <c r="I1061">
        <v>2178041</v>
      </c>
      <c r="J1061" t="s">
        <v>34</v>
      </c>
      <c r="K1061">
        <v>3</v>
      </c>
      <c r="L1061">
        <v>2</v>
      </c>
      <c r="M1061">
        <v>1</v>
      </c>
      <c r="N1061">
        <f>COUNTIF($I$2:$I$1128,I1061)</f>
        <v>1</v>
      </c>
      <c r="O1061">
        <f>COUNTIF($D$2:$D$1128,D1061)</f>
        <v>6</v>
      </c>
      <c r="P1061" t="str">
        <f t="shared" si="34"/>
        <v>OK</v>
      </c>
      <c r="Q1061">
        <f>COUNTIF($I$2:$I$1128,D1061)</f>
        <v>0</v>
      </c>
      <c r="R1061">
        <f>IF(I1061="","",COUNTIF($D$2:$D$1128,I1061))</f>
        <v>0</v>
      </c>
      <c r="S1061" t="str">
        <f t="shared" si="35"/>
        <v/>
      </c>
      <c r="T1061" t="str">
        <f>IF(ISNUMBER(SEARCH("DOBLE GRADO",B1061)),COUNTIF($I$2:$I$1128,D1061),"")</f>
        <v/>
      </c>
    </row>
    <row r="1062" spans="1:20">
      <c r="A1062">
        <v>2347</v>
      </c>
      <c r="B1062" t="s">
        <v>23</v>
      </c>
      <c r="C1062">
        <v>3</v>
      </c>
      <c r="D1062">
        <v>2347022</v>
      </c>
      <c r="E1062" t="s">
        <v>34</v>
      </c>
      <c r="F1062">
        <v>2299</v>
      </c>
      <c r="G1062" t="s">
        <v>233</v>
      </c>
      <c r="H1062">
        <v>4</v>
      </c>
      <c r="I1062">
        <v>2299039</v>
      </c>
      <c r="J1062" t="s">
        <v>34</v>
      </c>
      <c r="K1062">
        <v>13</v>
      </c>
      <c r="L1062">
        <v>8</v>
      </c>
      <c r="M1062">
        <v>5</v>
      </c>
      <c r="N1062">
        <f>COUNTIF($I$2:$I$1128,I1062)</f>
        <v>1</v>
      </c>
      <c r="O1062">
        <f>COUNTIF($D$2:$D$1128,D1062)</f>
        <v>6</v>
      </c>
      <c r="P1062" t="str">
        <f t="shared" si="34"/>
        <v>OK</v>
      </c>
      <c r="Q1062">
        <f>COUNTIF($I$2:$I$1128,D1062)</f>
        <v>0</v>
      </c>
      <c r="R1062">
        <f>IF(I1062="","",COUNTIF($D$2:$D$1128,I1062))</f>
        <v>0</v>
      </c>
      <c r="S1062" t="str">
        <f t="shared" si="35"/>
        <v/>
      </c>
      <c r="T1062" t="str">
        <f>IF(ISNUMBER(SEARCH("DOBLE GRADO",B1062)),COUNTIF($I$2:$I$1128,D1062),"")</f>
        <v/>
      </c>
    </row>
    <row r="1063" spans="1:20">
      <c r="A1063">
        <v>2347</v>
      </c>
      <c r="B1063" t="s">
        <v>23</v>
      </c>
      <c r="C1063">
        <v>3</v>
      </c>
      <c r="D1063">
        <v>2347022</v>
      </c>
      <c r="E1063" t="s">
        <v>34</v>
      </c>
      <c r="F1063">
        <v>2315</v>
      </c>
      <c r="G1063" t="s">
        <v>91</v>
      </c>
      <c r="H1063">
        <v>4</v>
      </c>
      <c r="I1063">
        <v>2315038</v>
      </c>
      <c r="J1063" t="s">
        <v>34</v>
      </c>
      <c r="K1063">
        <v>9</v>
      </c>
      <c r="L1063">
        <v>1</v>
      </c>
      <c r="M1063">
        <v>8</v>
      </c>
      <c r="N1063">
        <f>COUNTIF($I$2:$I$1128,I1063)</f>
        <v>1</v>
      </c>
      <c r="O1063">
        <f>COUNTIF($D$2:$D$1128,D1063)</f>
        <v>6</v>
      </c>
      <c r="P1063" t="str">
        <f t="shared" si="34"/>
        <v>OK</v>
      </c>
      <c r="Q1063">
        <f>COUNTIF($I$2:$I$1128,D1063)</f>
        <v>0</v>
      </c>
      <c r="R1063">
        <f>IF(I1063="","",COUNTIF($D$2:$D$1128,I1063))</f>
        <v>1</v>
      </c>
      <c r="S1063" t="str">
        <f t="shared" si="35"/>
        <v/>
      </c>
      <c r="T1063" t="str">
        <f>IF(ISNUMBER(SEARCH("DOBLE GRADO",B1063)),COUNTIF($I$2:$I$1128,D1063),"")</f>
        <v/>
      </c>
    </row>
    <row r="1064" spans="1:20">
      <c r="A1064">
        <v>2347</v>
      </c>
      <c r="B1064" t="s">
        <v>23</v>
      </c>
      <c r="C1064">
        <v>3</v>
      </c>
      <c r="D1064">
        <v>2347022</v>
      </c>
      <c r="E1064" t="s">
        <v>34</v>
      </c>
      <c r="F1064">
        <v>2316</v>
      </c>
      <c r="G1064" t="s">
        <v>107</v>
      </c>
      <c r="H1064">
        <v>3</v>
      </c>
      <c r="I1064">
        <v>2316027</v>
      </c>
      <c r="J1064" t="s">
        <v>34</v>
      </c>
      <c r="K1064">
        <v>6</v>
      </c>
      <c r="L1064">
        <v>1</v>
      </c>
      <c r="M1064">
        <v>5</v>
      </c>
      <c r="N1064">
        <f>COUNTIF($I$2:$I$1128,I1064)</f>
        <v>1</v>
      </c>
      <c r="O1064">
        <f>COUNTIF($D$2:$D$1128,D1064)</f>
        <v>6</v>
      </c>
      <c r="P1064" t="str">
        <f t="shared" si="34"/>
        <v>OK</v>
      </c>
      <c r="Q1064">
        <f>COUNTIF($I$2:$I$1128,D1064)</f>
        <v>0</v>
      </c>
      <c r="R1064">
        <f>IF(I1064="","",COUNTIF($D$2:$D$1128,I1064))</f>
        <v>1</v>
      </c>
      <c r="S1064" t="str">
        <f t="shared" si="35"/>
        <v/>
      </c>
      <c r="T1064" t="str">
        <f>IF(ISNUMBER(SEARCH("DOBLE GRADO",B1064)),COUNTIF($I$2:$I$1128,D1064),"")</f>
        <v/>
      </c>
    </row>
    <row r="1065" spans="1:20">
      <c r="A1065">
        <v>2347</v>
      </c>
      <c r="B1065" t="s">
        <v>23</v>
      </c>
      <c r="C1065">
        <v>3</v>
      </c>
      <c r="D1065">
        <v>2347022</v>
      </c>
      <c r="E1065" t="s">
        <v>34</v>
      </c>
      <c r="F1065">
        <v>2348</v>
      </c>
      <c r="G1065" t="s">
        <v>234</v>
      </c>
      <c r="H1065">
        <v>4</v>
      </c>
      <c r="I1065">
        <v>2348041</v>
      </c>
      <c r="J1065" t="s">
        <v>34</v>
      </c>
      <c r="K1065">
        <v>6</v>
      </c>
      <c r="L1065">
        <v>6</v>
      </c>
      <c r="M1065">
        <v>0</v>
      </c>
      <c r="N1065">
        <f>COUNTIF($I$2:$I$1128,I1065)</f>
        <v>1</v>
      </c>
      <c r="O1065">
        <f>COUNTIF($D$2:$D$1128,D1065)</f>
        <v>6</v>
      </c>
      <c r="P1065" t="str">
        <f t="shared" si="34"/>
        <v>OK</v>
      </c>
      <c r="Q1065">
        <f>COUNTIF($I$2:$I$1128,D1065)</f>
        <v>0</v>
      </c>
      <c r="R1065">
        <f>IF(I1065="","",COUNTIF($D$2:$D$1128,I1065))</f>
        <v>0</v>
      </c>
      <c r="S1065" t="str">
        <f t="shared" si="35"/>
        <v/>
      </c>
      <c r="T1065" t="str">
        <f>IF(ISNUMBER(SEARCH("DOBLE GRADO",B1065)),COUNTIF($I$2:$I$1128,D1065),"")</f>
        <v/>
      </c>
    </row>
    <row r="1066" spans="1:20">
      <c r="A1066">
        <v>2347</v>
      </c>
      <c r="B1066" t="s">
        <v>23</v>
      </c>
      <c r="C1066">
        <v>3</v>
      </c>
      <c r="D1066">
        <v>2347022</v>
      </c>
      <c r="E1066" t="s">
        <v>34</v>
      </c>
      <c r="K1066">
        <v>5</v>
      </c>
      <c r="L1066">
        <v>2</v>
      </c>
      <c r="M1066">
        <v>3</v>
      </c>
      <c r="N1066">
        <f>COUNTIF($I$2:$I$1128,I1066)</f>
        <v>0</v>
      </c>
      <c r="O1066">
        <f>COUNTIF($D$2:$D$1128,D1066)</f>
        <v>6</v>
      </c>
      <c r="P1066" t="str">
        <f t="shared" si="34"/>
        <v>OK</v>
      </c>
      <c r="Q1066">
        <f>COUNTIF($I$2:$I$1128,D1066)</f>
        <v>0</v>
      </c>
      <c r="R1066" t="str">
        <f>IF(I1066="","",COUNTIF($D$2:$D$1128,I1066))</f>
        <v/>
      </c>
      <c r="S1066" t="str">
        <f t="shared" si="35"/>
        <v/>
      </c>
      <c r="T1066" t="str">
        <f>IF(ISNUMBER(SEARCH("DOBLE GRADO",B1066)),COUNTIF($I$2:$I$1128,D1066),"")</f>
        <v/>
      </c>
    </row>
    <row r="1067" spans="1:20">
      <c r="A1067">
        <v>2347</v>
      </c>
      <c r="B1067" t="s">
        <v>23</v>
      </c>
      <c r="C1067">
        <v>3</v>
      </c>
      <c r="D1067">
        <v>2347023</v>
      </c>
      <c r="E1067" t="s">
        <v>237</v>
      </c>
      <c r="F1067">
        <v>2299</v>
      </c>
      <c r="G1067" t="s">
        <v>233</v>
      </c>
      <c r="H1067">
        <v>5</v>
      </c>
      <c r="I1067">
        <v>2299050</v>
      </c>
      <c r="J1067" t="s">
        <v>237</v>
      </c>
      <c r="K1067">
        <v>2</v>
      </c>
      <c r="L1067">
        <v>1</v>
      </c>
      <c r="M1067">
        <v>1</v>
      </c>
      <c r="N1067">
        <f>COUNTIF($I$2:$I$1128,I1067)</f>
        <v>1</v>
      </c>
      <c r="O1067">
        <f>COUNTIF($D$2:$D$1128,D1067)</f>
        <v>3</v>
      </c>
      <c r="P1067" t="str">
        <f t="shared" si="34"/>
        <v>OK</v>
      </c>
      <c r="Q1067">
        <f>COUNTIF($I$2:$I$1128,D1067)</f>
        <v>0</v>
      </c>
      <c r="R1067">
        <f>IF(I1067="","",COUNTIF($D$2:$D$1128,I1067))</f>
        <v>0</v>
      </c>
      <c r="S1067" t="str">
        <f t="shared" si="35"/>
        <v/>
      </c>
      <c r="T1067" t="str">
        <f>IF(ISNUMBER(SEARCH("DOBLE GRADO",B1067)),COUNTIF($I$2:$I$1128,D1067),"")</f>
        <v/>
      </c>
    </row>
    <row r="1068" spans="1:20">
      <c r="A1068">
        <v>2347</v>
      </c>
      <c r="B1068" t="s">
        <v>23</v>
      </c>
      <c r="C1068">
        <v>3</v>
      </c>
      <c r="D1068">
        <v>2347023</v>
      </c>
      <c r="E1068" t="s">
        <v>237</v>
      </c>
      <c r="F1068">
        <v>2348</v>
      </c>
      <c r="G1068" t="s">
        <v>234</v>
      </c>
      <c r="H1068">
        <v>3</v>
      </c>
      <c r="I1068">
        <v>2348029</v>
      </c>
      <c r="J1068" t="s">
        <v>237</v>
      </c>
      <c r="K1068">
        <v>5</v>
      </c>
      <c r="L1068">
        <v>5</v>
      </c>
      <c r="M1068">
        <v>0</v>
      </c>
      <c r="N1068">
        <f>COUNTIF($I$2:$I$1128,I1068)</f>
        <v>1</v>
      </c>
      <c r="O1068">
        <f>COUNTIF($D$2:$D$1128,D1068)</f>
        <v>3</v>
      </c>
      <c r="P1068" t="str">
        <f t="shared" si="34"/>
        <v>OK</v>
      </c>
      <c r="Q1068">
        <f>COUNTIF($I$2:$I$1128,D1068)</f>
        <v>0</v>
      </c>
      <c r="R1068">
        <f>IF(I1068="","",COUNTIF($D$2:$D$1128,I1068))</f>
        <v>0</v>
      </c>
      <c r="S1068" t="str">
        <f t="shared" si="35"/>
        <v/>
      </c>
      <c r="T1068" t="str">
        <f>IF(ISNUMBER(SEARCH("DOBLE GRADO",B1068)),COUNTIF($I$2:$I$1128,D1068),"")</f>
        <v/>
      </c>
    </row>
    <row r="1069" spans="1:20">
      <c r="A1069">
        <v>2347</v>
      </c>
      <c r="B1069" t="s">
        <v>23</v>
      </c>
      <c r="C1069">
        <v>3</v>
      </c>
      <c r="D1069">
        <v>2347023</v>
      </c>
      <c r="E1069" t="s">
        <v>237</v>
      </c>
      <c r="K1069">
        <v>6</v>
      </c>
      <c r="L1069">
        <v>2</v>
      </c>
      <c r="M1069">
        <v>4</v>
      </c>
      <c r="N1069">
        <f>COUNTIF($I$2:$I$1128,I1069)</f>
        <v>0</v>
      </c>
      <c r="O1069">
        <f>COUNTIF($D$2:$D$1128,D1069)</f>
        <v>3</v>
      </c>
      <c r="P1069" t="str">
        <f t="shared" si="34"/>
        <v>OK</v>
      </c>
      <c r="Q1069">
        <f>COUNTIF($I$2:$I$1128,D1069)</f>
        <v>0</v>
      </c>
      <c r="R1069" t="str">
        <f>IF(I1069="","",COUNTIF($D$2:$D$1128,I1069))</f>
        <v/>
      </c>
      <c r="S1069" t="str">
        <f t="shared" si="35"/>
        <v/>
      </c>
      <c r="T1069" t="str">
        <f>IF(ISNUMBER(SEARCH("DOBLE GRADO",B1069)),COUNTIF($I$2:$I$1128,D1069),"")</f>
        <v/>
      </c>
    </row>
    <row r="1070" spans="1:20">
      <c r="A1070">
        <v>2347</v>
      </c>
      <c r="B1070" t="s">
        <v>23</v>
      </c>
      <c r="C1070">
        <v>3</v>
      </c>
      <c r="D1070">
        <v>2347024</v>
      </c>
      <c r="E1070" t="s">
        <v>35</v>
      </c>
      <c r="F1070">
        <v>2118</v>
      </c>
      <c r="G1070" t="s">
        <v>109</v>
      </c>
      <c r="H1070">
        <v>3</v>
      </c>
      <c r="I1070">
        <v>2118025</v>
      </c>
      <c r="J1070" t="s">
        <v>35</v>
      </c>
      <c r="K1070">
        <v>1</v>
      </c>
      <c r="L1070">
        <v>0</v>
      </c>
      <c r="M1070">
        <v>1</v>
      </c>
      <c r="N1070">
        <f>COUNTIF($I$2:$I$1128,I1070)</f>
        <v>1</v>
      </c>
      <c r="O1070">
        <f>COUNTIF($D$2:$D$1128,D1070)</f>
        <v>7</v>
      </c>
      <c r="P1070" t="str">
        <f t="shared" si="34"/>
        <v>OK</v>
      </c>
      <c r="Q1070">
        <f>COUNTIF($I$2:$I$1128,D1070)</f>
        <v>0</v>
      </c>
      <c r="R1070">
        <f>IF(I1070="","",COUNTIF($D$2:$D$1128,I1070))</f>
        <v>1</v>
      </c>
      <c r="S1070" t="str">
        <f t="shared" si="35"/>
        <v/>
      </c>
      <c r="T1070" t="str">
        <f>IF(ISNUMBER(SEARCH("DOBLE GRADO",B1070)),COUNTIF($I$2:$I$1128,D1070),"")</f>
        <v/>
      </c>
    </row>
    <row r="1071" spans="1:20">
      <c r="A1071">
        <v>2347</v>
      </c>
      <c r="B1071" t="s">
        <v>23</v>
      </c>
      <c r="C1071">
        <v>3</v>
      </c>
      <c r="D1071">
        <v>2347024</v>
      </c>
      <c r="E1071" t="s">
        <v>35</v>
      </c>
      <c r="F1071">
        <v>2178</v>
      </c>
      <c r="G1071" t="s">
        <v>234</v>
      </c>
      <c r="H1071">
        <v>4</v>
      </c>
      <c r="I1071">
        <v>2178040</v>
      </c>
      <c r="J1071" t="s">
        <v>35</v>
      </c>
      <c r="K1071">
        <v>1</v>
      </c>
      <c r="L1071">
        <v>1</v>
      </c>
      <c r="M1071">
        <v>0</v>
      </c>
      <c r="N1071">
        <f>COUNTIF($I$2:$I$1128,I1071)</f>
        <v>1</v>
      </c>
      <c r="O1071">
        <f>COUNTIF($D$2:$D$1128,D1071)</f>
        <v>7</v>
      </c>
      <c r="P1071" t="str">
        <f t="shared" si="34"/>
        <v>OK</v>
      </c>
      <c r="Q1071">
        <f>COUNTIF($I$2:$I$1128,D1071)</f>
        <v>0</v>
      </c>
      <c r="R1071">
        <f>IF(I1071="","",COUNTIF($D$2:$D$1128,I1071))</f>
        <v>0</v>
      </c>
      <c r="S1071" t="str">
        <f t="shared" si="35"/>
        <v/>
      </c>
      <c r="T1071" t="str">
        <f>IF(ISNUMBER(SEARCH("DOBLE GRADO",B1071)),COUNTIF($I$2:$I$1128,D1071),"")</f>
        <v/>
      </c>
    </row>
    <row r="1072" spans="1:20">
      <c r="A1072">
        <v>2347</v>
      </c>
      <c r="B1072" t="s">
        <v>23</v>
      </c>
      <c r="C1072">
        <v>3</v>
      </c>
      <c r="D1072">
        <v>2347024</v>
      </c>
      <c r="E1072" t="s">
        <v>35</v>
      </c>
      <c r="F1072">
        <v>2299</v>
      </c>
      <c r="G1072" t="s">
        <v>233</v>
      </c>
      <c r="H1072">
        <v>4</v>
      </c>
      <c r="I1072">
        <v>2299036</v>
      </c>
      <c r="J1072" t="s">
        <v>35</v>
      </c>
      <c r="K1072">
        <v>10</v>
      </c>
      <c r="L1072">
        <v>5</v>
      </c>
      <c r="M1072">
        <v>5</v>
      </c>
      <c r="N1072">
        <f>COUNTIF($I$2:$I$1128,I1072)</f>
        <v>1</v>
      </c>
      <c r="O1072">
        <f>COUNTIF($D$2:$D$1128,D1072)</f>
        <v>7</v>
      </c>
      <c r="P1072" t="str">
        <f t="shared" si="34"/>
        <v>OK</v>
      </c>
      <c r="Q1072">
        <f>COUNTIF($I$2:$I$1128,D1072)</f>
        <v>0</v>
      </c>
      <c r="R1072">
        <f>IF(I1072="","",COUNTIF($D$2:$D$1128,I1072))</f>
        <v>0</v>
      </c>
      <c r="S1072" t="str">
        <f t="shared" si="35"/>
        <v/>
      </c>
      <c r="T1072" t="str">
        <f>IF(ISNUMBER(SEARCH("DOBLE GRADO",B1072)),COUNTIF($I$2:$I$1128,D1072),"")</f>
        <v/>
      </c>
    </row>
    <row r="1073" spans="1:20">
      <c r="A1073">
        <v>2347</v>
      </c>
      <c r="B1073" t="s">
        <v>23</v>
      </c>
      <c r="C1073">
        <v>3</v>
      </c>
      <c r="D1073">
        <v>2347024</v>
      </c>
      <c r="E1073" t="s">
        <v>35</v>
      </c>
      <c r="F1073">
        <v>2315</v>
      </c>
      <c r="G1073" t="s">
        <v>91</v>
      </c>
      <c r="H1073">
        <v>3</v>
      </c>
      <c r="I1073">
        <v>2315028</v>
      </c>
      <c r="J1073" t="s">
        <v>35</v>
      </c>
      <c r="K1073">
        <v>8</v>
      </c>
      <c r="L1073">
        <v>1</v>
      </c>
      <c r="M1073">
        <v>7</v>
      </c>
      <c r="N1073">
        <f>COUNTIF($I$2:$I$1128,I1073)</f>
        <v>1</v>
      </c>
      <c r="O1073">
        <f>COUNTIF($D$2:$D$1128,D1073)</f>
        <v>7</v>
      </c>
      <c r="P1073" t="str">
        <f t="shared" si="34"/>
        <v>OK</v>
      </c>
      <c r="Q1073">
        <f>COUNTIF($I$2:$I$1128,D1073)</f>
        <v>0</v>
      </c>
      <c r="R1073">
        <f>IF(I1073="","",COUNTIF($D$2:$D$1128,I1073))</f>
        <v>1</v>
      </c>
      <c r="S1073" t="str">
        <f t="shared" si="35"/>
        <v/>
      </c>
      <c r="T1073" t="str">
        <f>IF(ISNUMBER(SEARCH("DOBLE GRADO",B1073)),COUNTIF($I$2:$I$1128,D1073),"")</f>
        <v/>
      </c>
    </row>
    <row r="1074" spans="1:20">
      <c r="A1074">
        <v>2347</v>
      </c>
      <c r="B1074" t="s">
        <v>23</v>
      </c>
      <c r="C1074">
        <v>3</v>
      </c>
      <c r="D1074">
        <v>2347024</v>
      </c>
      <c r="E1074" t="s">
        <v>35</v>
      </c>
      <c r="F1074">
        <v>2316</v>
      </c>
      <c r="G1074" t="s">
        <v>107</v>
      </c>
      <c r="H1074">
        <v>3</v>
      </c>
      <c r="I1074">
        <v>2316026</v>
      </c>
      <c r="J1074" t="s">
        <v>35</v>
      </c>
      <c r="K1074">
        <v>7</v>
      </c>
      <c r="L1074">
        <v>2</v>
      </c>
      <c r="M1074">
        <v>5</v>
      </c>
      <c r="N1074">
        <f>COUNTIF($I$2:$I$1128,I1074)</f>
        <v>1</v>
      </c>
      <c r="O1074">
        <f>COUNTIF($D$2:$D$1128,D1074)</f>
        <v>7</v>
      </c>
      <c r="P1074" t="str">
        <f t="shared" si="34"/>
        <v>OK</v>
      </c>
      <c r="Q1074">
        <f>COUNTIF($I$2:$I$1128,D1074)</f>
        <v>0</v>
      </c>
      <c r="R1074">
        <f>IF(I1074="","",COUNTIF($D$2:$D$1128,I1074))</f>
        <v>1</v>
      </c>
      <c r="S1074" t="str">
        <f t="shared" si="35"/>
        <v/>
      </c>
      <c r="T1074" t="str">
        <f>IF(ISNUMBER(SEARCH("DOBLE GRADO",B1074)),COUNTIF($I$2:$I$1128,D1074),"")</f>
        <v/>
      </c>
    </row>
    <row r="1075" spans="1:20">
      <c r="A1075">
        <v>2347</v>
      </c>
      <c r="B1075" t="s">
        <v>23</v>
      </c>
      <c r="C1075">
        <v>3</v>
      </c>
      <c r="D1075">
        <v>2347024</v>
      </c>
      <c r="E1075" t="s">
        <v>35</v>
      </c>
      <c r="F1075">
        <v>2348</v>
      </c>
      <c r="G1075" t="s">
        <v>234</v>
      </c>
      <c r="H1075">
        <v>4</v>
      </c>
      <c r="I1075">
        <v>2348040</v>
      </c>
      <c r="J1075" t="s">
        <v>35</v>
      </c>
      <c r="K1075">
        <v>8</v>
      </c>
      <c r="L1075">
        <v>8</v>
      </c>
      <c r="M1075">
        <v>0</v>
      </c>
      <c r="N1075">
        <f>COUNTIF($I$2:$I$1128,I1075)</f>
        <v>1</v>
      </c>
      <c r="O1075">
        <f>COUNTIF($D$2:$D$1128,D1075)</f>
        <v>7</v>
      </c>
      <c r="P1075" t="str">
        <f t="shared" si="34"/>
        <v>OK</v>
      </c>
      <c r="Q1075">
        <f>COUNTIF($I$2:$I$1128,D1075)</f>
        <v>0</v>
      </c>
      <c r="R1075">
        <f>IF(I1075="","",COUNTIF($D$2:$D$1128,I1075))</f>
        <v>0</v>
      </c>
      <c r="S1075" t="str">
        <f t="shared" si="35"/>
        <v/>
      </c>
      <c r="T1075" t="str">
        <f>IF(ISNUMBER(SEARCH("DOBLE GRADO",B1075)),COUNTIF($I$2:$I$1128,D1075),"")</f>
        <v/>
      </c>
    </row>
    <row r="1076" spans="1:20">
      <c r="A1076">
        <v>2347</v>
      </c>
      <c r="B1076" t="s">
        <v>23</v>
      </c>
      <c r="C1076">
        <v>3</v>
      </c>
      <c r="D1076">
        <v>2347024</v>
      </c>
      <c r="E1076" t="s">
        <v>35</v>
      </c>
      <c r="K1076">
        <v>5</v>
      </c>
      <c r="L1076">
        <v>2</v>
      </c>
      <c r="M1076">
        <v>3</v>
      </c>
      <c r="N1076">
        <f>COUNTIF($I$2:$I$1128,I1076)</f>
        <v>0</v>
      </c>
      <c r="O1076">
        <f>COUNTIF($D$2:$D$1128,D1076)</f>
        <v>7</v>
      </c>
      <c r="P1076" t="str">
        <f t="shared" si="34"/>
        <v>OK</v>
      </c>
      <c r="Q1076">
        <f>COUNTIF($I$2:$I$1128,D1076)</f>
        <v>0</v>
      </c>
      <c r="R1076" t="str">
        <f>IF(I1076="","",COUNTIF($D$2:$D$1128,I1076))</f>
        <v/>
      </c>
      <c r="S1076" t="str">
        <f t="shared" si="35"/>
        <v/>
      </c>
      <c r="T1076" t="str">
        <f>IF(ISNUMBER(SEARCH("DOBLE GRADO",B1076)),COUNTIF($I$2:$I$1128,D1076),"")</f>
        <v/>
      </c>
    </row>
    <row r="1077" spans="1:20">
      <c r="A1077">
        <v>2347</v>
      </c>
      <c r="B1077" t="s">
        <v>23</v>
      </c>
      <c r="C1077">
        <v>3</v>
      </c>
      <c r="D1077">
        <v>2347026</v>
      </c>
      <c r="E1077" t="s">
        <v>36</v>
      </c>
      <c r="F1077">
        <v>2299</v>
      </c>
      <c r="G1077" t="s">
        <v>233</v>
      </c>
      <c r="H1077">
        <v>5</v>
      </c>
      <c r="I1077">
        <v>2299056</v>
      </c>
      <c r="J1077" t="s">
        <v>36</v>
      </c>
      <c r="K1077">
        <v>2</v>
      </c>
      <c r="L1077">
        <v>2</v>
      </c>
      <c r="M1077">
        <v>0</v>
      </c>
      <c r="N1077">
        <f>COUNTIF($I$2:$I$1128,I1077)</f>
        <v>1</v>
      </c>
      <c r="O1077">
        <f>COUNTIF($D$2:$D$1128,D1077)</f>
        <v>5</v>
      </c>
      <c r="P1077" t="str">
        <f t="shared" si="34"/>
        <v>OK</v>
      </c>
      <c r="Q1077">
        <f>COUNTIF($I$2:$I$1128,D1077)</f>
        <v>0</v>
      </c>
      <c r="R1077">
        <f>IF(I1077="","",COUNTIF($D$2:$D$1128,I1077))</f>
        <v>0</v>
      </c>
      <c r="S1077" t="str">
        <f t="shared" si="35"/>
        <v/>
      </c>
      <c r="T1077" t="str">
        <f>IF(ISNUMBER(SEARCH("DOBLE GRADO",B1077)),COUNTIF($I$2:$I$1128,D1077),"")</f>
        <v/>
      </c>
    </row>
    <row r="1078" spans="1:20">
      <c r="A1078">
        <v>2347</v>
      </c>
      <c r="B1078" t="s">
        <v>23</v>
      </c>
      <c r="C1078">
        <v>3</v>
      </c>
      <c r="D1078">
        <v>2347026</v>
      </c>
      <c r="E1078" t="s">
        <v>36</v>
      </c>
      <c r="F1078">
        <v>2315</v>
      </c>
      <c r="G1078" t="s">
        <v>91</v>
      </c>
      <c r="H1078">
        <v>4</v>
      </c>
      <c r="I1078">
        <v>2315045</v>
      </c>
      <c r="J1078" t="s">
        <v>36</v>
      </c>
      <c r="K1078">
        <v>9</v>
      </c>
      <c r="L1078">
        <v>3</v>
      </c>
      <c r="M1078">
        <v>6</v>
      </c>
      <c r="N1078">
        <f>COUNTIF($I$2:$I$1128,I1078)</f>
        <v>1</v>
      </c>
      <c r="O1078">
        <f>COUNTIF($D$2:$D$1128,D1078)</f>
        <v>5</v>
      </c>
      <c r="P1078" t="str">
        <f t="shared" si="34"/>
        <v>OK</v>
      </c>
      <c r="Q1078">
        <f>COUNTIF($I$2:$I$1128,D1078)</f>
        <v>0</v>
      </c>
      <c r="R1078">
        <f>IF(I1078="","",COUNTIF($D$2:$D$1128,I1078))</f>
        <v>1</v>
      </c>
      <c r="S1078" t="str">
        <f t="shared" si="35"/>
        <v/>
      </c>
      <c r="T1078" t="str">
        <f>IF(ISNUMBER(SEARCH("DOBLE GRADO",B1078)),COUNTIF($I$2:$I$1128,D1078),"")</f>
        <v/>
      </c>
    </row>
    <row r="1079" spans="1:20">
      <c r="A1079">
        <v>2347</v>
      </c>
      <c r="B1079" t="s">
        <v>23</v>
      </c>
      <c r="C1079">
        <v>3</v>
      </c>
      <c r="D1079">
        <v>2347026</v>
      </c>
      <c r="E1079" t="s">
        <v>36</v>
      </c>
      <c r="F1079">
        <v>2316</v>
      </c>
      <c r="G1079" t="s">
        <v>107</v>
      </c>
      <c r="H1079">
        <v>3</v>
      </c>
      <c r="I1079">
        <v>2316034</v>
      </c>
      <c r="J1079" t="s">
        <v>36</v>
      </c>
      <c r="K1079">
        <v>8</v>
      </c>
      <c r="L1079">
        <v>1</v>
      </c>
      <c r="M1079">
        <v>7</v>
      </c>
      <c r="N1079">
        <f>COUNTIF($I$2:$I$1128,I1079)</f>
        <v>1</v>
      </c>
      <c r="O1079">
        <f>COUNTIF($D$2:$D$1128,D1079)</f>
        <v>5</v>
      </c>
      <c r="P1079" t="str">
        <f t="shared" si="34"/>
        <v>OK</v>
      </c>
      <c r="Q1079">
        <f>COUNTIF($I$2:$I$1128,D1079)</f>
        <v>0</v>
      </c>
      <c r="R1079">
        <f>IF(I1079="","",COUNTIF($D$2:$D$1128,I1079))</f>
        <v>1</v>
      </c>
      <c r="S1079" t="str">
        <f t="shared" si="35"/>
        <v/>
      </c>
      <c r="T1079" t="str">
        <f>IF(ISNUMBER(SEARCH("DOBLE GRADO",B1079)),COUNTIF($I$2:$I$1128,D1079),"")</f>
        <v/>
      </c>
    </row>
    <row r="1080" spans="1:20">
      <c r="A1080">
        <v>2347</v>
      </c>
      <c r="B1080" t="s">
        <v>23</v>
      </c>
      <c r="C1080">
        <v>3</v>
      </c>
      <c r="D1080">
        <v>2347026</v>
      </c>
      <c r="E1080" t="s">
        <v>36</v>
      </c>
      <c r="F1080">
        <v>2348</v>
      </c>
      <c r="G1080" t="s">
        <v>234</v>
      </c>
      <c r="H1080">
        <v>3</v>
      </c>
      <c r="I1080">
        <v>2348034</v>
      </c>
      <c r="J1080" t="s">
        <v>36</v>
      </c>
      <c r="K1080">
        <v>6</v>
      </c>
      <c r="L1080">
        <v>6</v>
      </c>
      <c r="M1080">
        <v>0</v>
      </c>
      <c r="N1080">
        <f>COUNTIF($I$2:$I$1128,I1080)</f>
        <v>1</v>
      </c>
      <c r="O1080">
        <f>COUNTIF($D$2:$D$1128,D1080)</f>
        <v>5</v>
      </c>
      <c r="P1080" t="str">
        <f t="shared" si="34"/>
        <v>OK</v>
      </c>
      <c r="Q1080">
        <f>COUNTIF($I$2:$I$1128,D1080)</f>
        <v>0</v>
      </c>
      <c r="R1080">
        <f>IF(I1080="","",COUNTIF($D$2:$D$1128,I1080))</f>
        <v>0</v>
      </c>
      <c r="S1080" t="str">
        <f t="shared" si="35"/>
        <v/>
      </c>
      <c r="T1080" t="str">
        <f>IF(ISNUMBER(SEARCH("DOBLE GRADO",B1080)),COUNTIF($I$2:$I$1128,D1080),"")</f>
        <v/>
      </c>
    </row>
    <row r="1081" spans="1:20">
      <c r="A1081">
        <v>2347</v>
      </c>
      <c r="B1081" t="s">
        <v>23</v>
      </c>
      <c r="C1081">
        <v>3</v>
      </c>
      <c r="D1081">
        <v>2347026</v>
      </c>
      <c r="E1081" t="s">
        <v>36</v>
      </c>
      <c r="K1081">
        <v>4</v>
      </c>
      <c r="L1081">
        <v>2</v>
      </c>
      <c r="M1081">
        <v>2</v>
      </c>
      <c r="N1081">
        <f>COUNTIF($I$2:$I$1128,I1081)</f>
        <v>0</v>
      </c>
      <c r="O1081">
        <f>COUNTIF($D$2:$D$1128,D1081)</f>
        <v>5</v>
      </c>
      <c r="P1081" t="str">
        <f t="shared" si="34"/>
        <v>OK</v>
      </c>
      <c r="Q1081">
        <f>COUNTIF($I$2:$I$1128,D1081)</f>
        <v>0</v>
      </c>
      <c r="R1081" t="str">
        <f>IF(I1081="","",COUNTIF($D$2:$D$1128,I1081))</f>
        <v/>
      </c>
      <c r="S1081" t="str">
        <f t="shared" si="35"/>
        <v/>
      </c>
      <c r="T1081" t="str">
        <f>IF(ISNUMBER(SEARCH("DOBLE GRADO",B1081)),COUNTIF($I$2:$I$1128,D1081),"")</f>
        <v/>
      </c>
    </row>
    <row r="1082" spans="1:20">
      <c r="A1082">
        <v>2347</v>
      </c>
      <c r="B1082" t="s">
        <v>23</v>
      </c>
      <c r="C1082">
        <v>3</v>
      </c>
      <c r="D1082">
        <v>2347027</v>
      </c>
      <c r="E1082" t="s">
        <v>37</v>
      </c>
      <c r="F1082">
        <v>2178</v>
      </c>
      <c r="G1082" t="s">
        <v>234</v>
      </c>
      <c r="H1082">
        <v>4</v>
      </c>
      <c r="I1082">
        <v>2178042</v>
      </c>
      <c r="J1082" t="s">
        <v>37</v>
      </c>
      <c r="K1082">
        <v>4</v>
      </c>
      <c r="L1082">
        <v>3</v>
      </c>
      <c r="M1082">
        <v>1</v>
      </c>
      <c r="N1082">
        <f>COUNTIF($I$2:$I$1128,I1082)</f>
        <v>1</v>
      </c>
      <c r="O1082">
        <f>COUNTIF($D$2:$D$1128,D1082)</f>
        <v>6</v>
      </c>
      <c r="P1082" t="str">
        <f t="shared" si="34"/>
        <v>OK</v>
      </c>
      <c r="Q1082">
        <f>COUNTIF($I$2:$I$1128,D1082)</f>
        <v>0</v>
      </c>
      <c r="R1082">
        <f>IF(I1082="","",COUNTIF($D$2:$D$1128,I1082))</f>
        <v>0</v>
      </c>
      <c r="S1082" t="str">
        <f t="shared" si="35"/>
        <v/>
      </c>
      <c r="T1082" t="str">
        <f>IF(ISNUMBER(SEARCH("DOBLE GRADO",B1082)),COUNTIF($I$2:$I$1128,D1082),"")</f>
        <v/>
      </c>
    </row>
    <row r="1083" spans="1:20">
      <c r="A1083">
        <v>2347</v>
      </c>
      <c r="B1083" t="s">
        <v>23</v>
      </c>
      <c r="C1083">
        <v>3</v>
      </c>
      <c r="D1083">
        <v>2347027</v>
      </c>
      <c r="E1083" t="s">
        <v>37</v>
      </c>
      <c r="F1083">
        <v>2299</v>
      </c>
      <c r="G1083" t="s">
        <v>233</v>
      </c>
      <c r="H1083">
        <v>4</v>
      </c>
      <c r="I1083">
        <v>2299044</v>
      </c>
      <c r="J1083" t="s">
        <v>37</v>
      </c>
      <c r="K1083">
        <v>12</v>
      </c>
      <c r="L1083">
        <v>7</v>
      </c>
      <c r="M1083">
        <v>5</v>
      </c>
      <c r="N1083">
        <f>COUNTIF($I$2:$I$1128,I1083)</f>
        <v>1</v>
      </c>
      <c r="O1083">
        <f>COUNTIF($D$2:$D$1128,D1083)</f>
        <v>6</v>
      </c>
      <c r="P1083" t="str">
        <f t="shared" si="34"/>
        <v>OK</v>
      </c>
      <c r="Q1083">
        <f>COUNTIF($I$2:$I$1128,D1083)</f>
        <v>0</v>
      </c>
      <c r="R1083">
        <f>IF(I1083="","",COUNTIF($D$2:$D$1128,I1083))</f>
        <v>0</v>
      </c>
      <c r="S1083" t="str">
        <f t="shared" si="35"/>
        <v/>
      </c>
      <c r="T1083" t="str">
        <f>IF(ISNUMBER(SEARCH("DOBLE GRADO",B1083)),COUNTIF($I$2:$I$1128,D1083),"")</f>
        <v/>
      </c>
    </row>
    <row r="1084" spans="1:20">
      <c r="A1084">
        <v>2347</v>
      </c>
      <c r="B1084" t="s">
        <v>23</v>
      </c>
      <c r="C1084">
        <v>3</v>
      </c>
      <c r="D1084">
        <v>2347027</v>
      </c>
      <c r="E1084" t="s">
        <v>37</v>
      </c>
      <c r="F1084">
        <v>2315</v>
      </c>
      <c r="G1084" t="s">
        <v>91</v>
      </c>
      <c r="H1084">
        <v>4</v>
      </c>
      <c r="I1084">
        <v>2315044</v>
      </c>
      <c r="J1084" t="s">
        <v>37</v>
      </c>
      <c r="K1084">
        <v>10</v>
      </c>
      <c r="L1084">
        <v>3</v>
      </c>
      <c r="M1084">
        <v>7</v>
      </c>
      <c r="N1084">
        <f>COUNTIF($I$2:$I$1128,I1084)</f>
        <v>1</v>
      </c>
      <c r="O1084">
        <f>COUNTIF($D$2:$D$1128,D1084)</f>
        <v>6</v>
      </c>
      <c r="P1084" t="str">
        <f t="shared" si="34"/>
        <v>OK</v>
      </c>
      <c r="Q1084">
        <f>COUNTIF($I$2:$I$1128,D1084)</f>
        <v>0</v>
      </c>
      <c r="R1084">
        <f>IF(I1084="","",COUNTIF($D$2:$D$1128,I1084))</f>
        <v>1</v>
      </c>
      <c r="S1084" t="str">
        <f t="shared" si="35"/>
        <v/>
      </c>
      <c r="T1084" t="str">
        <f>IF(ISNUMBER(SEARCH("DOBLE GRADO",B1084)),COUNTIF($I$2:$I$1128,D1084),"")</f>
        <v/>
      </c>
    </row>
    <row r="1085" spans="1:20">
      <c r="A1085">
        <v>2347</v>
      </c>
      <c r="B1085" t="s">
        <v>23</v>
      </c>
      <c r="C1085">
        <v>3</v>
      </c>
      <c r="D1085">
        <v>2347027</v>
      </c>
      <c r="E1085" t="s">
        <v>37</v>
      </c>
      <c r="F1085">
        <v>2316</v>
      </c>
      <c r="G1085" t="s">
        <v>107</v>
      </c>
      <c r="H1085">
        <v>4</v>
      </c>
      <c r="I1085">
        <v>2316045</v>
      </c>
      <c r="J1085" t="s">
        <v>37</v>
      </c>
      <c r="K1085">
        <v>13</v>
      </c>
      <c r="L1085">
        <v>3</v>
      </c>
      <c r="M1085">
        <v>10</v>
      </c>
      <c r="N1085">
        <f>COUNTIF($I$2:$I$1128,I1085)</f>
        <v>1</v>
      </c>
      <c r="O1085">
        <f>COUNTIF($D$2:$D$1128,D1085)</f>
        <v>6</v>
      </c>
      <c r="P1085" t="str">
        <f t="shared" si="34"/>
        <v>OK</v>
      </c>
      <c r="Q1085">
        <f>COUNTIF($I$2:$I$1128,D1085)</f>
        <v>0</v>
      </c>
      <c r="R1085">
        <f>IF(I1085="","",COUNTIF($D$2:$D$1128,I1085))</f>
        <v>1</v>
      </c>
      <c r="S1085" t="str">
        <f t="shared" si="35"/>
        <v/>
      </c>
      <c r="T1085" t="str">
        <f>IF(ISNUMBER(SEARCH("DOBLE GRADO",B1085)),COUNTIF($I$2:$I$1128,D1085),"")</f>
        <v/>
      </c>
    </row>
    <row r="1086" spans="1:20">
      <c r="A1086">
        <v>2347</v>
      </c>
      <c r="B1086" t="s">
        <v>23</v>
      </c>
      <c r="C1086">
        <v>3</v>
      </c>
      <c r="D1086">
        <v>2347027</v>
      </c>
      <c r="E1086" t="s">
        <v>37</v>
      </c>
      <c r="F1086">
        <v>2348</v>
      </c>
      <c r="G1086" t="s">
        <v>234</v>
      </c>
      <c r="H1086">
        <v>4</v>
      </c>
      <c r="I1086">
        <v>2348042</v>
      </c>
      <c r="J1086" t="s">
        <v>37</v>
      </c>
      <c r="K1086">
        <v>7</v>
      </c>
      <c r="L1086">
        <v>7</v>
      </c>
      <c r="M1086">
        <v>0</v>
      </c>
      <c r="N1086">
        <f>COUNTIF($I$2:$I$1128,I1086)</f>
        <v>1</v>
      </c>
      <c r="O1086">
        <f>COUNTIF($D$2:$D$1128,D1086)</f>
        <v>6</v>
      </c>
      <c r="P1086" t="str">
        <f t="shared" si="34"/>
        <v>OK</v>
      </c>
      <c r="Q1086">
        <f>COUNTIF($I$2:$I$1128,D1086)</f>
        <v>0</v>
      </c>
      <c r="R1086">
        <f>IF(I1086="","",COUNTIF($D$2:$D$1128,I1086))</f>
        <v>0</v>
      </c>
      <c r="S1086" t="str">
        <f t="shared" si="35"/>
        <v/>
      </c>
      <c r="T1086" t="str">
        <f>IF(ISNUMBER(SEARCH("DOBLE GRADO",B1086)),COUNTIF($I$2:$I$1128,D1086),"")</f>
        <v/>
      </c>
    </row>
    <row r="1087" spans="1:20">
      <c r="A1087">
        <v>2347</v>
      </c>
      <c r="B1087" t="s">
        <v>23</v>
      </c>
      <c r="C1087">
        <v>3</v>
      </c>
      <c r="D1087">
        <v>2347027</v>
      </c>
      <c r="E1087" t="s">
        <v>37</v>
      </c>
      <c r="K1087">
        <v>6</v>
      </c>
      <c r="L1087">
        <v>2</v>
      </c>
      <c r="M1087">
        <v>4</v>
      </c>
      <c r="N1087">
        <f>COUNTIF($I$2:$I$1128,I1087)</f>
        <v>0</v>
      </c>
      <c r="O1087">
        <f>COUNTIF($D$2:$D$1128,D1087)</f>
        <v>6</v>
      </c>
      <c r="P1087" t="str">
        <f t="shared" si="34"/>
        <v>OK</v>
      </c>
      <c r="Q1087">
        <f>COUNTIF($I$2:$I$1128,D1087)</f>
        <v>0</v>
      </c>
      <c r="R1087" t="str">
        <f>IF(I1087="","",COUNTIF($D$2:$D$1128,I1087))</f>
        <v/>
      </c>
      <c r="S1087" t="str">
        <f t="shared" si="35"/>
        <v/>
      </c>
      <c r="T1087" t="str">
        <f>IF(ISNUMBER(SEARCH("DOBLE GRADO",B1087)),COUNTIF($I$2:$I$1128,D1087),"")</f>
        <v/>
      </c>
    </row>
    <row r="1088" spans="1:20">
      <c r="A1088">
        <v>2347</v>
      </c>
      <c r="B1088" t="s">
        <v>23</v>
      </c>
      <c r="C1088">
        <v>3</v>
      </c>
      <c r="D1088">
        <v>2347028</v>
      </c>
      <c r="E1088" t="s">
        <v>238</v>
      </c>
      <c r="F1088">
        <v>2348</v>
      </c>
      <c r="G1088" t="s">
        <v>234</v>
      </c>
      <c r="H1088">
        <v>3</v>
      </c>
      <c r="I1088">
        <v>2348035</v>
      </c>
      <c r="J1088" t="s">
        <v>238</v>
      </c>
      <c r="K1088">
        <v>6</v>
      </c>
      <c r="L1088">
        <v>6</v>
      </c>
      <c r="M1088">
        <v>0</v>
      </c>
      <c r="N1088">
        <f>COUNTIF($I$2:$I$1128,I1088)</f>
        <v>1</v>
      </c>
      <c r="O1088">
        <f>COUNTIF($D$2:$D$1128,D1088)</f>
        <v>2</v>
      </c>
      <c r="P1088" t="str">
        <f t="shared" si="34"/>
        <v>OK</v>
      </c>
      <c r="Q1088">
        <f>COUNTIF($I$2:$I$1128,D1088)</f>
        <v>0</v>
      </c>
      <c r="R1088">
        <f>IF(I1088="","",COUNTIF($D$2:$D$1128,I1088))</f>
        <v>0</v>
      </c>
      <c r="S1088" t="str">
        <f t="shared" si="35"/>
        <v/>
      </c>
      <c r="T1088" t="str">
        <f>IF(ISNUMBER(SEARCH("DOBLE GRADO",B1088)),COUNTIF($I$2:$I$1128,D1088),"")</f>
        <v/>
      </c>
    </row>
    <row r="1089" spans="1:20">
      <c r="A1089">
        <v>2347</v>
      </c>
      <c r="B1089" t="s">
        <v>23</v>
      </c>
      <c r="C1089">
        <v>3</v>
      </c>
      <c r="D1089">
        <v>2347028</v>
      </c>
      <c r="E1089" t="s">
        <v>238</v>
      </c>
      <c r="K1089">
        <v>4</v>
      </c>
      <c r="L1089">
        <v>2</v>
      </c>
      <c r="M1089">
        <v>2</v>
      </c>
      <c r="N1089">
        <f>COUNTIF($I$2:$I$1128,I1089)</f>
        <v>0</v>
      </c>
      <c r="O1089">
        <f>COUNTIF($D$2:$D$1128,D1089)</f>
        <v>2</v>
      </c>
      <c r="P1089" t="str">
        <f t="shared" si="34"/>
        <v>OK</v>
      </c>
      <c r="Q1089">
        <f>COUNTIF($I$2:$I$1128,D1089)</f>
        <v>0</v>
      </c>
      <c r="R1089" t="str">
        <f>IF(I1089="","",COUNTIF($D$2:$D$1128,I1089))</f>
        <v/>
      </c>
      <c r="S1089" t="str">
        <f t="shared" si="35"/>
        <v/>
      </c>
      <c r="T1089" t="str">
        <f>IF(ISNUMBER(SEARCH("DOBLE GRADO",B1089)),COUNTIF($I$2:$I$1128,D1089),"")</f>
        <v/>
      </c>
    </row>
    <row r="1090" spans="1:20">
      <c r="A1090">
        <v>2347</v>
      </c>
      <c r="B1090" t="s">
        <v>23</v>
      </c>
      <c r="C1090">
        <v>3</v>
      </c>
      <c r="D1090">
        <v>2347029</v>
      </c>
      <c r="E1090" t="s">
        <v>38</v>
      </c>
      <c r="F1090">
        <v>2178</v>
      </c>
      <c r="G1090" t="s">
        <v>234</v>
      </c>
      <c r="H1090">
        <v>4</v>
      </c>
      <c r="I1090">
        <v>2178053</v>
      </c>
      <c r="J1090" t="s">
        <v>38</v>
      </c>
      <c r="K1090">
        <v>2</v>
      </c>
      <c r="L1090">
        <v>1</v>
      </c>
      <c r="M1090">
        <v>1</v>
      </c>
      <c r="N1090">
        <f>COUNTIF($I$2:$I$1128,I1090)</f>
        <v>1</v>
      </c>
      <c r="O1090">
        <f>COUNTIF($D$2:$D$1128,D1090)</f>
        <v>6</v>
      </c>
      <c r="P1090" t="str">
        <f t="shared" si="34"/>
        <v>OK</v>
      </c>
      <c r="Q1090">
        <f>COUNTIF($I$2:$I$1128,D1090)</f>
        <v>0</v>
      </c>
      <c r="R1090">
        <f>IF(I1090="","",COUNTIF($D$2:$D$1128,I1090))</f>
        <v>0</v>
      </c>
      <c r="S1090" t="str">
        <f t="shared" si="35"/>
        <v/>
      </c>
      <c r="T1090" t="str">
        <f>IF(ISNUMBER(SEARCH("DOBLE GRADO",B1090)),COUNTIF($I$2:$I$1128,D1090),"")</f>
        <v/>
      </c>
    </row>
    <row r="1091" spans="1:20">
      <c r="A1091">
        <v>2347</v>
      </c>
      <c r="B1091" t="s">
        <v>23</v>
      </c>
      <c r="C1091">
        <v>3</v>
      </c>
      <c r="D1091">
        <v>2347029</v>
      </c>
      <c r="E1091" t="s">
        <v>38</v>
      </c>
      <c r="F1091">
        <v>2299</v>
      </c>
      <c r="G1091" t="s">
        <v>233</v>
      </c>
      <c r="H1091">
        <v>5</v>
      </c>
      <c r="I1091">
        <v>2299053</v>
      </c>
      <c r="J1091" t="s">
        <v>38</v>
      </c>
      <c r="K1091">
        <v>3</v>
      </c>
      <c r="L1091">
        <v>2</v>
      </c>
      <c r="M1091">
        <v>1</v>
      </c>
      <c r="N1091">
        <f>COUNTIF($I$2:$I$1128,I1091)</f>
        <v>1</v>
      </c>
      <c r="O1091">
        <f>COUNTIF($D$2:$D$1128,D1091)</f>
        <v>6</v>
      </c>
      <c r="P1091" t="str">
        <f t="shared" si="34"/>
        <v>OK</v>
      </c>
      <c r="Q1091">
        <f>COUNTIF($I$2:$I$1128,D1091)</f>
        <v>0</v>
      </c>
      <c r="R1091">
        <f>IF(I1091="","",COUNTIF($D$2:$D$1128,I1091))</f>
        <v>0</v>
      </c>
      <c r="S1091" t="str">
        <f t="shared" si="35"/>
        <v/>
      </c>
      <c r="T1091" t="str">
        <f>IF(ISNUMBER(SEARCH("DOBLE GRADO",B1091)),COUNTIF($I$2:$I$1128,D1091),"")</f>
        <v/>
      </c>
    </row>
    <row r="1092" spans="1:20">
      <c r="A1092">
        <v>2347</v>
      </c>
      <c r="B1092" t="s">
        <v>23</v>
      </c>
      <c r="C1092">
        <v>3</v>
      </c>
      <c r="D1092">
        <v>2347029</v>
      </c>
      <c r="E1092" t="s">
        <v>38</v>
      </c>
      <c r="F1092">
        <v>2315</v>
      </c>
      <c r="G1092" t="s">
        <v>91</v>
      </c>
      <c r="H1092">
        <v>4</v>
      </c>
      <c r="I1092">
        <v>2315046</v>
      </c>
      <c r="J1092" t="s">
        <v>38</v>
      </c>
      <c r="K1092">
        <v>10</v>
      </c>
      <c r="L1092">
        <v>4</v>
      </c>
      <c r="M1092">
        <v>6</v>
      </c>
      <c r="N1092">
        <f>COUNTIF($I$2:$I$1128,I1092)</f>
        <v>1</v>
      </c>
      <c r="O1092">
        <f>COUNTIF($D$2:$D$1128,D1092)</f>
        <v>6</v>
      </c>
      <c r="P1092" t="str">
        <f t="shared" si="34"/>
        <v>OK</v>
      </c>
      <c r="Q1092">
        <f>COUNTIF($I$2:$I$1128,D1092)</f>
        <v>0</v>
      </c>
      <c r="R1092">
        <f>IF(I1092="","",COUNTIF($D$2:$D$1128,I1092))</f>
        <v>1</v>
      </c>
      <c r="S1092" t="str">
        <f t="shared" si="35"/>
        <v/>
      </c>
      <c r="T1092" t="str">
        <f>IF(ISNUMBER(SEARCH("DOBLE GRADO",B1092)),COUNTIF($I$2:$I$1128,D1092),"")</f>
        <v/>
      </c>
    </row>
    <row r="1093" spans="1:20">
      <c r="A1093">
        <v>2347</v>
      </c>
      <c r="B1093" t="s">
        <v>23</v>
      </c>
      <c r="C1093">
        <v>3</v>
      </c>
      <c r="D1093">
        <v>2347029</v>
      </c>
      <c r="E1093" t="s">
        <v>38</v>
      </c>
      <c r="F1093">
        <v>2316</v>
      </c>
      <c r="G1093" t="s">
        <v>107</v>
      </c>
      <c r="H1093">
        <v>4</v>
      </c>
      <c r="I1093">
        <v>2316046</v>
      </c>
      <c r="J1093" t="s">
        <v>38</v>
      </c>
      <c r="K1093">
        <v>10</v>
      </c>
      <c r="L1093">
        <v>3</v>
      </c>
      <c r="M1093">
        <v>7</v>
      </c>
      <c r="N1093">
        <f>COUNTIF($I$2:$I$1128,I1093)</f>
        <v>1</v>
      </c>
      <c r="O1093">
        <f>COUNTIF($D$2:$D$1128,D1093)</f>
        <v>6</v>
      </c>
      <c r="P1093" t="str">
        <f t="shared" si="34"/>
        <v>OK</v>
      </c>
      <c r="Q1093">
        <f>COUNTIF($I$2:$I$1128,D1093)</f>
        <v>0</v>
      </c>
      <c r="R1093">
        <f>IF(I1093="","",COUNTIF($D$2:$D$1128,I1093))</f>
        <v>1</v>
      </c>
      <c r="S1093" t="str">
        <f t="shared" si="35"/>
        <v/>
      </c>
      <c r="T1093" t="str">
        <f>IF(ISNUMBER(SEARCH("DOBLE GRADO",B1093)),COUNTIF($I$2:$I$1128,D1093),"")</f>
        <v/>
      </c>
    </row>
    <row r="1094" spans="1:20">
      <c r="A1094">
        <v>2347</v>
      </c>
      <c r="B1094" t="s">
        <v>23</v>
      </c>
      <c r="C1094">
        <v>3</v>
      </c>
      <c r="D1094">
        <v>2347029</v>
      </c>
      <c r="E1094" t="s">
        <v>38</v>
      </c>
      <c r="F1094">
        <v>2348</v>
      </c>
      <c r="G1094" t="s">
        <v>234</v>
      </c>
      <c r="H1094">
        <v>4</v>
      </c>
      <c r="I1094">
        <v>2348053</v>
      </c>
      <c r="J1094" t="s">
        <v>38</v>
      </c>
      <c r="K1094">
        <v>9</v>
      </c>
      <c r="L1094">
        <v>9</v>
      </c>
      <c r="M1094">
        <v>0</v>
      </c>
      <c r="N1094">
        <f>COUNTIF($I$2:$I$1128,I1094)</f>
        <v>1</v>
      </c>
      <c r="O1094">
        <f>COUNTIF($D$2:$D$1128,D1094)</f>
        <v>6</v>
      </c>
      <c r="P1094" t="str">
        <f t="shared" si="34"/>
        <v>OK</v>
      </c>
      <c r="Q1094">
        <f>COUNTIF($I$2:$I$1128,D1094)</f>
        <v>0</v>
      </c>
      <c r="R1094">
        <f>IF(I1094="","",COUNTIF($D$2:$D$1128,I1094))</f>
        <v>0</v>
      </c>
      <c r="S1094" t="str">
        <f t="shared" si="35"/>
        <v/>
      </c>
      <c r="T1094" t="str">
        <f>IF(ISNUMBER(SEARCH("DOBLE GRADO",B1094)),COUNTIF($I$2:$I$1128,D1094),"")</f>
        <v/>
      </c>
    </row>
    <row r="1095" spans="1:20">
      <c r="A1095">
        <v>2347</v>
      </c>
      <c r="B1095" t="s">
        <v>23</v>
      </c>
      <c r="C1095">
        <v>3</v>
      </c>
      <c r="D1095">
        <v>2347029</v>
      </c>
      <c r="E1095" t="s">
        <v>38</v>
      </c>
      <c r="K1095">
        <v>5</v>
      </c>
      <c r="L1095">
        <v>2</v>
      </c>
      <c r="M1095">
        <v>3</v>
      </c>
      <c r="N1095">
        <f>COUNTIF($I$2:$I$1128,I1095)</f>
        <v>0</v>
      </c>
      <c r="O1095">
        <f>COUNTIF($D$2:$D$1128,D1095)</f>
        <v>6</v>
      </c>
      <c r="P1095" t="str">
        <f t="shared" si="34"/>
        <v>OK</v>
      </c>
      <c r="Q1095">
        <f>COUNTIF($I$2:$I$1128,D1095)</f>
        <v>0</v>
      </c>
      <c r="R1095" t="str">
        <f>IF(I1095="","",COUNTIF($D$2:$D$1128,I1095))</f>
        <v/>
      </c>
      <c r="S1095" t="str">
        <f t="shared" si="35"/>
        <v/>
      </c>
      <c r="T1095" t="str">
        <f>IF(ISNUMBER(SEARCH("DOBLE GRADO",B1095)),COUNTIF($I$2:$I$1128,D1095),"")</f>
        <v/>
      </c>
    </row>
    <row r="1096" spans="1:20">
      <c r="A1096">
        <v>2347</v>
      </c>
      <c r="B1096" t="s">
        <v>23</v>
      </c>
      <c r="C1096">
        <v>4</v>
      </c>
      <c r="D1096">
        <v>2347031</v>
      </c>
      <c r="E1096" t="s">
        <v>39</v>
      </c>
      <c r="F1096">
        <v>2178</v>
      </c>
      <c r="G1096" t="s">
        <v>234</v>
      </c>
      <c r="H1096">
        <v>5</v>
      </c>
      <c r="I1096">
        <v>2178048</v>
      </c>
      <c r="J1096" t="s">
        <v>39</v>
      </c>
      <c r="K1096">
        <v>1</v>
      </c>
      <c r="L1096">
        <v>0</v>
      </c>
      <c r="M1096">
        <v>1</v>
      </c>
      <c r="N1096">
        <f>COUNTIF($I$2:$I$1128,I1096)</f>
        <v>1</v>
      </c>
      <c r="O1096">
        <f>COUNTIF($D$2:$D$1128,D1096)</f>
        <v>6</v>
      </c>
      <c r="P1096" t="str">
        <f t="shared" si="34"/>
        <v>OK</v>
      </c>
      <c r="Q1096">
        <f>COUNTIF($I$2:$I$1128,D1096)</f>
        <v>0</v>
      </c>
      <c r="R1096">
        <f>IF(I1096="","",COUNTIF($D$2:$D$1128,I1096))</f>
        <v>0</v>
      </c>
      <c r="S1096" t="str">
        <f t="shared" si="35"/>
        <v/>
      </c>
      <c r="T1096" t="str">
        <f>IF(ISNUMBER(SEARCH("DOBLE GRADO",B1096)),COUNTIF($I$2:$I$1128,D1096),"")</f>
        <v/>
      </c>
    </row>
    <row r="1097" spans="1:20">
      <c r="A1097">
        <v>2347</v>
      </c>
      <c r="B1097" t="s">
        <v>23</v>
      </c>
      <c r="C1097">
        <v>4</v>
      </c>
      <c r="D1097">
        <v>2347031</v>
      </c>
      <c r="E1097" t="s">
        <v>39</v>
      </c>
      <c r="F1097">
        <v>2299</v>
      </c>
      <c r="G1097" t="s">
        <v>233</v>
      </c>
      <c r="H1097">
        <v>5</v>
      </c>
      <c r="I1097">
        <v>2299049</v>
      </c>
      <c r="J1097" t="s">
        <v>39</v>
      </c>
      <c r="K1097">
        <v>1</v>
      </c>
      <c r="L1097">
        <v>1</v>
      </c>
      <c r="M1097">
        <v>0</v>
      </c>
      <c r="N1097">
        <f>COUNTIF($I$2:$I$1128,I1097)</f>
        <v>1</v>
      </c>
      <c r="O1097">
        <f>COUNTIF($D$2:$D$1128,D1097)</f>
        <v>6</v>
      </c>
      <c r="P1097" t="str">
        <f t="shared" si="34"/>
        <v>OK</v>
      </c>
      <c r="Q1097">
        <f>COUNTIF($I$2:$I$1128,D1097)</f>
        <v>0</v>
      </c>
      <c r="R1097">
        <f>IF(I1097="","",COUNTIF($D$2:$D$1128,I1097))</f>
        <v>0</v>
      </c>
      <c r="S1097" t="str">
        <f t="shared" si="35"/>
        <v/>
      </c>
      <c r="T1097" t="str">
        <f>IF(ISNUMBER(SEARCH("DOBLE GRADO",B1097)),COUNTIF($I$2:$I$1128,D1097),"")</f>
        <v/>
      </c>
    </row>
    <row r="1098" spans="1:20">
      <c r="A1098">
        <v>2347</v>
      </c>
      <c r="B1098" t="s">
        <v>23</v>
      </c>
      <c r="C1098">
        <v>4</v>
      </c>
      <c r="D1098">
        <v>2347031</v>
      </c>
      <c r="E1098" t="s">
        <v>39</v>
      </c>
      <c r="F1098">
        <v>2315</v>
      </c>
      <c r="G1098" t="s">
        <v>91</v>
      </c>
      <c r="H1098">
        <v>5</v>
      </c>
      <c r="I1098">
        <v>2315040</v>
      </c>
      <c r="J1098" t="s">
        <v>39</v>
      </c>
      <c r="K1098">
        <v>3</v>
      </c>
      <c r="L1098">
        <v>1</v>
      </c>
      <c r="M1098">
        <v>2</v>
      </c>
      <c r="N1098">
        <f>COUNTIF($I$2:$I$1128,I1098)</f>
        <v>1</v>
      </c>
      <c r="O1098">
        <f>COUNTIF($D$2:$D$1128,D1098)</f>
        <v>6</v>
      </c>
      <c r="P1098" t="str">
        <f t="shared" si="34"/>
        <v>OK</v>
      </c>
      <c r="Q1098">
        <f>COUNTIF($I$2:$I$1128,D1098)</f>
        <v>0</v>
      </c>
      <c r="R1098">
        <f>IF(I1098="","",COUNTIF($D$2:$D$1128,I1098))</f>
        <v>1</v>
      </c>
      <c r="S1098" t="str">
        <f t="shared" si="35"/>
        <v/>
      </c>
      <c r="T1098" t="str">
        <f>IF(ISNUMBER(SEARCH("DOBLE GRADO",B1098)),COUNTIF($I$2:$I$1128,D1098),"")</f>
        <v/>
      </c>
    </row>
    <row r="1099" spans="1:20">
      <c r="A1099">
        <v>2347</v>
      </c>
      <c r="B1099" t="s">
        <v>23</v>
      </c>
      <c r="C1099">
        <v>4</v>
      </c>
      <c r="D1099">
        <v>2347031</v>
      </c>
      <c r="E1099" t="s">
        <v>39</v>
      </c>
      <c r="F1099">
        <v>2316</v>
      </c>
      <c r="G1099" t="s">
        <v>107</v>
      </c>
      <c r="H1099">
        <v>5</v>
      </c>
      <c r="I1099">
        <v>2316040</v>
      </c>
      <c r="J1099" t="s">
        <v>39</v>
      </c>
      <c r="K1099">
        <v>9</v>
      </c>
      <c r="L1099">
        <v>1</v>
      </c>
      <c r="M1099">
        <v>8</v>
      </c>
      <c r="N1099">
        <f>COUNTIF($I$2:$I$1128,I1099)</f>
        <v>1</v>
      </c>
      <c r="O1099">
        <f>COUNTIF($D$2:$D$1128,D1099)</f>
        <v>6</v>
      </c>
      <c r="P1099" t="str">
        <f t="shared" si="34"/>
        <v>OK</v>
      </c>
      <c r="Q1099">
        <f>COUNTIF($I$2:$I$1128,D1099)</f>
        <v>0</v>
      </c>
      <c r="R1099">
        <f>IF(I1099="","",COUNTIF($D$2:$D$1128,I1099))</f>
        <v>1</v>
      </c>
      <c r="S1099" t="str">
        <f t="shared" si="35"/>
        <v/>
      </c>
      <c r="T1099" t="str">
        <f>IF(ISNUMBER(SEARCH("DOBLE GRADO",B1099)),COUNTIF($I$2:$I$1128,D1099),"")</f>
        <v/>
      </c>
    </row>
    <row r="1100" spans="1:20">
      <c r="A1100">
        <v>2347</v>
      </c>
      <c r="B1100" t="s">
        <v>23</v>
      </c>
      <c r="C1100">
        <v>4</v>
      </c>
      <c r="D1100">
        <v>2347031</v>
      </c>
      <c r="E1100" t="s">
        <v>39</v>
      </c>
      <c r="F1100">
        <v>2348</v>
      </c>
      <c r="G1100" t="s">
        <v>234</v>
      </c>
      <c r="H1100">
        <v>5</v>
      </c>
      <c r="I1100">
        <v>2348048</v>
      </c>
      <c r="J1100" t="s">
        <v>39</v>
      </c>
      <c r="K1100">
        <v>2</v>
      </c>
      <c r="L1100">
        <v>2</v>
      </c>
      <c r="M1100">
        <v>0</v>
      </c>
      <c r="N1100">
        <f>COUNTIF($I$2:$I$1128,I1100)</f>
        <v>1</v>
      </c>
      <c r="O1100">
        <f>COUNTIF($D$2:$D$1128,D1100)</f>
        <v>6</v>
      </c>
      <c r="P1100" t="str">
        <f t="shared" si="34"/>
        <v>OK</v>
      </c>
      <c r="Q1100">
        <f>COUNTIF($I$2:$I$1128,D1100)</f>
        <v>0</v>
      </c>
      <c r="R1100">
        <f>IF(I1100="","",COUNTIF($D$2:$D$1128,I1100))</f>
        <v>0</v>
      </c>
      <c r="S1100" t="str">
        <f t="shared" si="35"/>
        <v/>
      </c>
      <c r="T1100" t="str">
        <f>IF(ISNUMBER(SEARCH("DOBLE GRADO",B1100)),COUNTIF($I$2:$I$1128,D1100),"")</f>
        <v/>
      </c>
    </row>
    <row r="1101" spans="1:20">
      <c r="A1101">
        <v>2347</v>
      </c>
      <c r="B1101" t="s">
        <v>23</v>
      </c>
      <c r="C1101">
        <v>4</v>
      </c>
      <c r="D1101">
        <v>2347031</v>
      </c>
      <c r="E1101" t="s">
        <v>39</v>
      </c>
      <c r="K1101">
        <v>8</v>
      </c>
      <c r="L1101">
        <v>3</v>
      </c>
      <c r="M1101">
        <v>5</v>
      </c>
      <c r="N1101">
        <f>COUNTIF($I$2:$I$1128,I1101)</f>
        <v>0</v>
      </c>
      <c r="O1101">
        <f>COUNTIF($D$2:$D$1128,D1101)</f>
        <v>6</v>
      </c>
      <c r="P1101" t="str">
        <f t="shared" si="34"/>
        <v>OK</v>
      </c>
      <c r="Q1101">
        <f>COUNTIF($I$2:$I$1128,D1101)</f>
        <v>0</v>
      </c>
      <c r="R1101" t="str">
        <f>IF(I1101="","",COUNTIF($D$2:$D$1128,I1101))</f>
        <v/>
      </c>
      <c r="S1101" t="str">
        <f t="shared" si="35"/>
        <v/>
      </c>
      <c r="T1101" t="str">
        <f>IF(ISNUMBER(SEARCH("DOBLE GRADO",B1101)),COUNTIF($I$2:$I$1128,D1101),"")</f>
        <v/>
      </c>
    </row>
    <row r="1102" spans="1:20">
      <c r="A1102">
        <v>2347</v>
      </c>
      <c r="B1102" t="s">
        <v>23</v>
      </c>
      <c r="C1102">
        <v>4</v>
      </c>
      <c r="D1102">
        <v>2347032</v>
      </c>
      <c r="E1102" t="s">
        <v>40</v>
      </c>
      <c r="K1102">
        <v>10</v>
      </c>
      <c r="L1102">
        <v>3</v>
      </c>
      <c r="M1102">
        <v>7</v>
      </c>
      <c r="N1102">
        <f>COUNTIF($I$2:$I$1128,I1102)</f>
        <v>0</v>
      </c>
      <c r="O1102">
        <f>COUNTIF($D$2:$D$1128,D1102)</f>
        <v>1</v>
      </c>
      <c r="P1102" t="str">
        <f t="shared" si="34"/>
        <v>OK</v>
      </c>
      <c r="Q1102">
        <f>COUNTIF($I$2:$I$1128,D1102)</f>
        <v>0</v>
      </c>
      <c r="R1102" t="str">
        <f>IF(I1102="","",COUNTIF($D$2:$D$1128,I1102))</f>
        <v/>
      </c>
      <c r="S1102" t="str">
        <f t="shared" si="35"/>
        <v/>
      </c>
      <c r="T1102" t="str">
        <f>IF(ISNUMBER(SEARCH("DOBLE GRADO",B1102)),COUNTIF($I$2:$I$1128,D1102),"")</f>
        <v/>
      </c>
    </row>
    <row r="1103" spans="1:20">
      <c r="A1103">
        <v>2347</v>
      </c>
      <c r="B1103" t="s">
        <v>23</v>
      </c>
      <c r="C1103">
        <v>4</v>
      </c>
      <c r="D1103">
        <v>2347033</v>
      </c>
      <c r="E1103" t="s">
        <v>41</v>
      </c>
      <c r="K1103">
        <v>7</v>
      </c>
      <c r="L1103">
        <v>3</v>
      </c>
      <c r="M1103">
        <v>4</v>
      </c>
      <c r="N1103">
        <f>COUNTIF($I$2:$I$1128,I1103)</f>
        <v>0</v>
      </c>
      <c r="O1103">
        <f>COUNTIF($D$2:$D$1128,D1103)</f>
        <v>1</v>
      </c>
      <c r="P1103" t="str">
        <f t="shared" si="34"/>
        <v>OK</v>
      </c>
      <c r="Q1103">
        <f>COUNTIF($I$2:$I$1128,D1103)</f>
        <v>0</v>
      </c>
      <c r="R1103" t="str">
        <f>IF(I1103="","",COUNTIF($D$2:$D$1128,I1103))</f>
        <v/>
      </c>
      <c r="S1103" t="str">
        <f t="shared" si="35"/>
        <v/>
      </c>
      <c r="T1103" t="str">
        <f>IF(ISNUMBER(SEARCH("DOBLE GRADO",B1103)),COUNTIF($I$2:$I$1128,D1103),"")</f>
        <v/>
      </c>
    </row>
    <row r="1104" spans="1:20">
      <c r="A1104">
        <v>2347</v>
      </c>
      <c r="B1104" t="s">
        <v>23</v>
      </c>
      <c r="C1104">
        <v>4</v>
      </c>
      <c r="D1104">
        <v>2347034</v>
      </c>
      <c r="E1104" t="s">
        <v>42</v>
      </c>
      <c r="K1104">
        <v>7</v>
      </c>
      <c r="L1104">
        <v>3</v>
      </c>
      <c r="M1104">
        <v>4</v>
      </c>
      <c r="N1104">
        <f>COUNTIF($I$2:$I$1128,I1104)</f>
        <v>0</v>
      </c>
      <c r="O1104">
        <f>COUNTIF($D$2:$D$1128,D1104)</f>
        <v>1</v>
      </c>
      <c r="P1104" t="str">
        <f t="shared" si="34"/>
        <v>OK</v>
      </c>
      <c r="Q1104">
        <f>COUNTIF($I$2:$I$1128,D1104)</f>
        <v>0</v>
      </c>
      <c r="R1104" t="str">
        <f>IF(I1104="","",COUNTIF($D$2:$D$1128,I1104))</f>
        <v/>
      </c>
      <c r="S1104" t="str">
        <f t="shared" si="35"/>
        <v/>
      </c>
      <c r="T1104" t="str">
        <f>IF(ISNUMBER(SEARCH("DOBLE GRADO",B1104)),COUNTIF($I$2:$I$1128,D1104),"")</f>
        <v/>
      </c>
    </row>
    <row r="1105" spans="1:20">
      <c r="A1105">
        <v>2347</v>
      </c>
      <c r="B1105" t="s">
        <v>23</v>
      </c>
      <c r="C1105">
        <v>4</v>
      </c>
      <c r="D1105">
        <v>2347035</v>
      </c>
      <c r="E1105" t="s">
        <v>43</v>
      </c>
      <c r="K1105">
        <v>9</v>
      </c>
      <c r="L1105">
        <v>3</v>
      </c>
      <c r="M1105">
        <v>6</v>
      </c>
      <c r="N1105">
        <f>COUNTIF($I$2:$I$1128,I1105)</f>
        <v>0</v>
      </c>
      <c r="O1105">
        <f>COUNTIF($D$2:$D$1128,D1105)</f>
        <v>1</v>
      </c>
      <c r="P1105" t="str">
        <f t="shared" si="34"/>
        <v>OK</v>
      </c>
      <c r="Q1105">
        <f>COUNTIF($I$2:$I$1128,D1105)</f>
        <v>0</v>
      </c>
      <c r="R1105" t="str">
        <f>IF(I1105="","",COUNTIF($D$2:$D$1128,I1105))</f>
        <v/>
      </c>
      <c r="S1105" t="str">
        <f t="shared" si="35"/>
        <v/>
      </c>
      <c r="T1105" t="str">
        <f>IF(ISNUMBER(SEARCH("DOBLE GRADO",B1105)),COUNTIF($I$2:$I$1128,D1105),"")</f>
        <v/>
      </c>
    </row>
    <row r="1106" spans="1:20">
      <c r="A1106">
        <v>2347</v>
      </c>
      <c r="B1106" t="s">
        <v>23</v>
      </c>
      <c r="C1106">
        <v>4</v>
      </c>
      <c r="D1106">
        <v>2347036</v>
      </c>
      <c r="E1106" t="s">
        <v>44</v>
      </c>
      <c r="K1106">
        <v>10</v>
      </c>
      <c r="L1106">
        <v>3</v>
      </c>
      <c r="M1106">
        <v>7</v>
      </c>
      <c r="N1106">
        <f>COUNTIF($I$2:$I$1128,I1106)</f>
        <v>0</v>
      </c>
      <c r="O1106">
        <f>COUNTIF($D$2:$D$1128,D1106)</f>
        <v>1</v>
      </c>
      <c r="P1106" t="str">
        <f t="shared" si="34"/>
        <v>OK</v>
      </c>
      <c r="Q1106">
        <f>COUNTIF($I$2:$I$1128,D1106)</f>
        <v>0</v>
      </c>
      <c r="R1106" t="str">
        <f>IF(I1106="","",COUNTIF($D$2:$D$1128,I1106))</f>
        <v/>
      </c>
      <c r="S1106" t="str">
        <f t="shared" si="35"/>
        <v/>
      </c>
      <c r="T1106" t="str">
        <f>IF(ISNUMBER(SEARCH("DOBLE GRADO",B1106)),COUNTIF($I$2:$I$1128,D1106),"")</f>
        <v/>
      </c>
    </row>
    <row r="1107" spans="1:20">
      <c r="A1107">
        <v>2347</v>
      </c>
      <c r="B1107" t="s">
        <v>23</v>
      </c>
      <c r="C1107">
        <v>4</v>
      </c>
      <c r="D1107">
        <v>2347037</v>
      </c>
      <c r="E1107" t="s">
        <v>45</v>
      </c>
      <c r="K1107">
        <v>9</v>
      </c>
      <c r="L1107">
        <v>3</v>
      </c>
      <c r="M1107">
        <v>6</v>
      </c>
      <c r="N1107">
        <f>COUNTIF($I$2:$I$1128,I1107)</f>
        <v>0</v>
      </c>
      <c r="O1107">
        <f>COUNTIF($D$2:$D$1128,D1107)</f>
        <v>1</v>
      </c>
      <c r="P1107" t="str">
        <f t="shared" si="34"/>
        <v>OK</v>
      </c>
      <c r="Q1107">
        <f>COUNTIF($I$2:$I$1128,D1107)</f>
        <v>0</v>
      </c>
      <c r="R1107" t="str">
        <f>IF(I1107="","",COUNTIF($D$2:$D$1128,I1107))</f>
        <v/>
      </c>
      <c r="S1107" t="str">
        <f t="shared" si="35"/>
        <v/>
      </c>
      <c r="T1107" t="str">
        <f>IF(ISNUMBER(SEARCH("DOBLE GRADO",B1107)),COUNTIF($I$2:$I$1128,D1107),"")</f>
        <v/>
      </c>
    </row>
    <row r="1108" spans="1:20">
      <c r="A1108">
        <v>2347</v>
      </c>
      <c r="B1108" t="s">
        <v>23</v>
      </c>
      <c r="C1108">
        <v>4</v>
      </c>
      <c r="D1108">
        <v>2347038</v>
      </c>
      <c r="E1108" t="s">
        <v>46</v>
      </c>
      <c r="K1108">
        <v>3</v>
      </c>
      <c r="L1108">
        <v>0</v>
      </c>
      <c r="M1108">
        <v>3</v>
      </c>
      <c r="N1108">
        <f>COUNTIF($I$2:$I$1128,I1108)</f>
        <v>0</v>
      </c>
      <c r="O1108">
        <f>COUNTIF($D$2:$D$1128,D1108)</f>
        <v>1</v>
      </c>
      <c r="P1108" t="str">
        <f t="shared" ref="P1108:P1128" si="36">IF(I1108=D1108,1,"OK")</f>
        <v>OK</v>
      </c>
      <c r="Q1108">
        <f>COUNTIF($I$2:$I$1128,D1108)</f>
        <v>0</v>
      </c>
      <c r="R1108" t="str">
        <f>IF(I1108="","",COUNTIF($D$2:$D$1128,I1108))</f>
        <v/>
      </c>
      <c r="S1108" t="str">
        <f t="shared" ref="S1108:S1128" si="37">IF(G1108="","",IF(ISNUMBER(SEARCH("DOBLE GRADO",G1108)),"","1"))</f>
        <v/>
      </c>
      <c r="T1108" t="str">
        <f>IF(ISNUMBER(SEARCH("DOBLE GRADO",B1108)),COUNTIF($I$2:$I$1128,D1108),"")</f>
        <v/>
      </c>
    </row>
    <row r="1109" spans="1:20">
      <c r="A1109">
        <v>2361</v>
      </c>
      <c r="B1109" t="s">
        <v>239</v>
      </c>
      <c r="C1109">
        <v>1</v>
      </c>
      <c r="D1109">
        <v>2361001</v>
      </c>
      <c r="E1109" t="s">
        <v>240</v>
      </c>
      <c r="K1109">
        <v>43</v>
      </c>
      <c r="L1109">
        <v>10</v>
      </c>
      <c r="M1109">
        <v>33</v>
      </c>
      <c r="N1109">
        <f>COUNTIF($I$2:$I$1128,I1109)</f>
        <v>0</v>
      </c>
      <c r="O1109">
        <f>COUNTIF($D$2:$D$1128,D1109)</f>
        <v>1</v>
      </c>
      <c r="P1109" t="str">
        <f t="shared" si="36"/>
        <v>OK</v>
      </c>
      <c r="Q1109">
        <f>COUNTIF($I$2:$I$1128,D1109)</f>
        <v>0</v>
      </c>
      <c r="R1109" t="str">
        <f>IF(I1109="","",COUNTIF($D$2:$D$1128,I1109))</f>
        <v/>
      </c>
      <c r="S1109" t="str">
        <f t="shared" si="37"/>
        <v/>
      </c>
      <c r="T1109" t="str">
        <f>IF(ISNUMBER(SEARCH("DOBLE GRADO",B1109)),COUNTIF($I$2:$I$1128,D1109),"")</f>
        <v/>
      </c>
    </row>
    <row r="1110" spans="1:20">
      <c r="A1110">
        <v>2361</v>
      </c>
      <c r="B1110" t="s">
        <v>239</v>
      </c>
      <c r="C1110">
        <v>1</v>
      </c>
      <c r="D1110">
        <v>2361002</v>
      </c>
      <c r="E1110" t="s">
        <v>25</v>
      </c>
      <c r="K1110">
        <v>59</v>
      </c>
      <c r="L1110">
        <v>15</v>
      </c>
      <c r="M1110">
        <v>44</v>
      </c>
      <c r="N1110">
        <f>COUNTIF($I$2:$I$1128,I1110)</f>
        <v>0</v>
      </c>
      <c r="O1110">
        <f>COUNTIF($D$2:$D$1128,D1110)</f>
        <v>1</v>
      </c>
      <c r="P1110" t="str">
        <f t="shared" si="36"/>
        <v>OK</v>
      </c>
      <c r="Q1110">
        <f>COUNTIF($I$2:$I$1128,D1110)</f>
        <v>0</v>
      </c>
      <c r="R1110" t="str">
        <f>IF(I1110="","",COUNTIF($D$2:$D$1128,I1110))</f>
        <v/>
      </c>
      <c r="S1110" t="str">
        <f t="shared" si="37"/>
        <v/>
      </c>
      <c r="T1110" t="str">
        <f>IF(ISNUMBER(SEARCH("DOBLE GRADO",B1110)),COUNTIF($I$2:$I$1128,D1110),"")</f>
        <v/>
      </c>
    </row>
    <row r="1111" spans="1:20">
      <c r="A1111">
        <v>2361</v>
      </c>
      <c r="B1111" t="s">
        <v>239</v>
      </c>
      <c r="C1111">
        <v>1</v>
      </c>
      <c r="D1111">
        <v>2361003</v>
      </c>
      <c r="E1111" t="s">
        <v>87</v>
      </c>
      <c r="K1111">
        <v>46</v>
      </c>
      <c r="L1111">
        <v>10</v>
      </c>
      <c r="M1111">
        <v>36</v>
      </c>
      <c r="N1111">
        <f>COUNTIF($I$2:$I$1128,I1111)</f>
        <v>0</v>
      </c>
      <c r="O1111">
        <f>COUNTIF($D$2:$D$1128,D1111)</f>
        <v>1</v>
      </c>
      <c r="P1111" t="str">
        <f t="shared" si="36"/>
        <v>OK</v>
      </c>
      <c r="Q1111">
        <f>COUNTIF($I$2:$I$1128,D1111)</f>
        <v>0</v>
      </c>
      <c r="R1111" t="str">
        <f>IF(I1111="","",COUNTIF($D$2:$D$1128,I1111))</f>
        <v/>
      </c>
      <c r="S1111" t="str">
        <f t="shared" si="37"/>
        <v/>
      </c>
      <c r="T1111" t="str">
        <f>IF(ISNUMBER(SEARCH("DOBLE GRADO",B1111)),COUNTIF($I$2:$I$1128,D1111),"")</f>
        <v/>
      </c>
    </row>
    <row r="1112" spans="1:20">
      <c r="A1112">
        <v>2361</v>
      </c>
      <c r="B1112" t="s">
        <v>239</v>
      </c>
      <c r="C1112">
        <v>1</v>
      </c>
      <c r="D1112">
        <v>2361004</v>
      </c>
      <c r="E1112" t="s">
        <v>89</v>
      </c>
      <c r="K1112">
        <v>45</v>
      </c>
      <c r="L1112">
        <v>11</v>
      </c>
      <c r="M1112">
        <v>34</v>
      </c>
      <c r="N1112">
        <f>COUNTIF($I$2:$I$1128,I1112)</f>
        <v>0</v>
      </c>
      <c r="O1112">
        <f>COUNTIF($D$2:$D$1128,D1112)</f>
        <v>1</v>
      </c>
      <c r="P1112" t="str">
        <f t="shared" si="36"/>
        <v>OK</v>
      </c>
      <c r="Q1112">
        <f>COUNTIF($I$2:$I$1128,D1112)</f>
        <v>0</v>
      </c>
      <c r="R1112" t="str">
        <f>IF(I1112="","",COUNTIF($D$2:$D$1128,I1112))</f>
        <v/>
      </c>
      <c r="S1112" t="str">
        <f t="shared" si="37"/>
        <v/>
      </c>
      <c r="T1112" t="str">
        <f>IF(ISNUMBER(SEARCH("DOBLE GRADO",B1112)),COUNTIF($I$2:$I$1128,D1112),"")</f>
        <v/>
      </c>
    </row>
    <row r="1113" spans="1:20">
      <c r="A1113">
        <v>2361</v>
      </c>
      <c r="B1113" t="s">
        <v>239</v>
      </c>
      <c r="C1113">
        <v>1</v>
      </c>
      <c r="D1113">
        <v>2361005</v>
      </c>
      <c r="E1113" t="s">
        <v>241</v>
      </c>
      <c r="K1113">
        <v>45</v>
      </c>
      <c r="L1113">
        <v>10</v>
      </c>
      <c r="M1113">
        <v>35</v>
      </c>
      <c r="N1113">
        <f>COUNTIF($I$2:$I$1128,I1113)</f>
        <v>0</v>
      </c>
      <c r="O1113">
        <f>COUNTIF($D$2:$D$1128,D1113)</f>
        <v>1</v>
      </c>
      <c r="P1113" t="str">
        <f t="shared" si="36"/>
        <v>OK</v>
      </c>
      <c r="Q1113">
        <f>COUNTIF($I$2:$I$1128,D1113)</f>
        <v>0</v>
      </c>
      <c r="R1113" t="str">
        <f>IF(I1113="","",COUNTIF($D$2:$D$1128,I1113))</f>
        <v/>
      </c>
      <c r="S1113" t="str">
        <f t="shared" si="37"/>
        <v/>
      </c>
      <c r="T1113" t="str">
        <f>IF(ISNUMBER(SEARCH("DOBLE GRADO",B1113)),COUNTIF($I$2:$I$1128,D1113),"")</f>
        <v/>
      </c>
    </row>
    <row r="1114" spans="1:20">
      <c r="A1114">
        <v>2361</v>
      </c>
      <c r="B1114" t="s">
        <v>239</v>
      </c>
      <c r="C1114">
        <v>1</v>
      </c>
      <c r="D1114">
        <v>2361006</v>
      </c>
      <c r="E1114" t="s">
        <v>242</v>
      </c>
      <c r="K1114">
        <v>42</v>
      </c>
      <c r="L1114">
        <v>10</v>
      </c>
      <c r="M1114">
        <v>32</v>
      </c>
      <c r="N1114">
        <f>COUNTIF($I$2:$I$1128,I1114)</f>
        <v>0</v>
      </c>
      <c r="O1114">
        <f>COUNTIF($D$2:$D$1128,D1114)</f>
        <v>1</v>
      </c>
      <c r="P1114" t="str">
        <f t="shared" si="36"/>
        <v>OK</v>
      </c>
      <c r="Q1114">
        <f>COUNTIF($I$2:$I$1128,D1114)</f>
        <v>0</v>
      </c>
      <c r="R1114" t="str">
        <f>IF(I1114="","",COUNTIF($D$2:$D$1128,I1114))</f>
        <v/>
      </c>
      <c r="S1114" t="str">
        <f t="shared" si="37"/>
        <v/>
      </c>
      <c r="T1114" t="str">
        <f>IF(ISNUMBER(SEARCH("DOBLE GRADO",B1114)),COUNTIF($I$2:$I$1128,D1114),"")</f>
        <v/>
      </c>
    </row>
    <row r="1115" spans="1:20">
      <c r="A1115">
        <v>2361</v>
      </c>
      <c r="B1115" t="s">
        <v>239</v>
      </c>
      <c r="C1115">
        <v>1</v>
      </c>
      <c r="D1115">
        <v>2361007</v>
      </c>
      <c r="E1115" t="s">
        <v>243</v>
      </c>
      <c r="K1115">
        <v>42</v>
      </c>
      <c r="L1115">
        <v>10</v>
      </c>
      <c r="M1115">
        <v>32</v>
      </c>
      <c r="N1115">
        <f>COUNTIF($I$2:$I$1128,I1115)</f>
        <v>0</v>
      </c>
      <c r="O1115">
        <f>COUNTIF($D$2:$D$1128,D1115)</f>
        <v>1</v>
      </c>
      <c r="P1115" t="str">
        <f t="shared" si="36"/>
        <v>OK</v>
      </c>
      <c r="Q1115">
        <f>COUNTIF($I$2:$I$1128,D1115)</f>
        <v>0</v>
      </c>
      <c r="R1115" t="str">
        <f>IF(I1115="","",COUNTIF($D$2:$D$1128,I1115))</f>
        <v/>
      </c>
      <c r="S1115" t="str">
        <f t="shared" si="37"/>
        <v/>
      </c>
      <c r="T1115" t="str">
        <f>IF(ISNUMBER(SEARCH("DOBLE GRADO",B1115)),COUNTIF($I$2:$I$1128,D1115),"")</f>
        <v/>
      </c>
    </row>
    <row r="1116" spans="1:20">
      <c r="A1116">
        <v>2361</v>
      </c>
      <c r="B1116" t="s">
        <v>239</v>
      </c>
      <c r="C1116">
        <v>1</v>
      </c>
      <c r="D1116">
        <v>2361008</v>
      </c>
      <c r="E1116" t="s">
        <v>244</v>
      </c>
      <c r="K1116">
        <v>46</v>
      </c>
      <c r="L1116">
        <v>11</v>
      </c>
      <c r="M1116">
        <v>35</v>
      </c>
      <c r="N1116">
        <f>COUNTIF($I$2:$I$1128,I1116)</f>
        <v>0</v>
      </c>
      <c r="O1116">
        <f>COUNTIF($D$2:$D$1128,D1116)</f>
        <v>1</v>
      </c>
      <c r="P1116" t="str">
        <f t="shared" si="36"/>
        <v>OK</v>
      </c>
      <c r="Q1116">
        <f>COUNTIF($I$2:$I$1128,D1116)</f>
        <v>0</v>
      </c>
      <c r="R1116" t="str">
        <f>IF(I1116="","",COUNTIF($D$2:$D$1128,I1116))</f>
        <v/>
      </c>
      <c r="S1116" t="str">
        <f t="shared" si="37"/>
        <v/>
      </c>
      <c r="T1116" t="str">
        <f>IF(ISNUMBER(SEARCH("DOBLE GRADO",B1116)),COUNTIF($I$2:$I$1128,D1116),"")</f>
        <v/>
      </c>
    </row>
    <row r="1117" spans="1:20">
      <c r="A1117">
        <v>2361</v>
      </c>
      <c r="B1117" t="s">
        <v>239</v>
      </c>
      <c r="C1117">
        <v>1</v>
      </c>
      <c r="D1117">
        <v>2361009</v>
      </c>
      <c r="E1117" t="s">
        <v>97</v>
      </c>
      <c r="K1117">
        <v>50</v>
      </c>
      <c r="L1117">
        <v>12</v>
      </c>
      <c r="M1117">
        <v>38</v>
      </c>
      <c r="N1117">
        <f>COUNTIF($I$2:$I$1128,I1117)</f>
        <v>0</v>
      </c>
      <c r="O1117">
        <f>COUNTIF($D$2:$D$1128,D1117)</f>
        <v>1</v>
      </c>
      <c r="P1117" t="str">
        <f t="shared" si="36"/>
        <v>OK</v>
      </c>
      <c r="Q1117">
        <f>COUNTIF($I$2:$I$1128,D1117)</f>
        <v>0</v>
      </c>
      <c r="R1117" t="str">
        <f>IF(I1117="","",COUNTIF($D$2:$D$1128,I1117))</f>
        <v/>
      </c>
      <c r="S1117" t="str">
        <f t="shared" si="37"/>
        <v/>
      </c>
      <c r="T1117" t="str">
        <f>IF(ISNUMBER(SEARCH("DOBLE GRADO",B1117)),COUNTIF($I$2:$I$1128,D1117),"")</f>
        <v/>
      </c>
    </row>
    <row r="1118" spans="1:20">
      <c r="A1118">
        <v>2361</v>
      </c>
      <c r="B1118" t="s">
        <v>239</v>
      </c>
      <c r="C1118">
        <v>1</v>
      </c>
      <c r="D1118">
        <v>2361010</v>
      </c>
      <c r="E1118" t="s">
        <v>245</v>
      </c>
      <c r="K1118">
        <v>50</v>
      </c>
      <c r="L1118">
        <v>11</v>
      </c>
      <c r="M1118">
        <v>39</v>
      </c>
      <c r="N1118">
        <f>COUNTIF($I$2:$I$1128,I1118)</f>
        <v>0</v>
      </c>
      <c r="O1118">
        <f>COUNTIF($D$2:$D$1128,D1118)</f>
        <v>1</v>
      </c>
      <c r="P1118" t="str">
        <f t="shared" si="36"/>
        <v>OK</v>
      </c>
      <c r="Q1118">
        <f>COUNTIF($I$2:$I$1128,D1118)</f>
        <v>0</v>
      </c>
      <c r="R1118" t="str">
        <f>IF(I1118="","",COUNTIF($D$2:$D$1128,I1118))</f>
        <v/>
      </c>
      <c r="S1118" t="str">
        <f t="shared" si="37"/>
        <v/>
      </c>
      <c r="T1118" t="str">
        <f>IF(ISNUMBER(SEARCH("DOBLE GRADO",B1118)),COUNTIF($I$2:$I$1128,D1118),"")</f>
        <v/>
      </c>
    </row>
    <row r="1119" spans="1:20">
      <c r="A1119">
        <v>2361</v>
      </c>
      <c r="B1119" t="s">
        <v>239</v>
      </c>
      <c r="C1119">
        <v>2</v>
      </c>
      <c r="D1119">
        <v>2361011</v>
      </c>
      <c r="E1119" t="s">
        <v>246</v>
      </c>
      <c r="K1119">
        <v>32</v>
      </c>
      <c r="L1119">
        <v>10</v>
      </c>
      <c r="M1119">
        <v>22</v>
      </c>
      <c r="N1119">
        <f>COUNTIF($I$2:$I$1128,I1119)</f>
        <v>0</v>
      </c>
      <c r="O1119">
        <f>COUNTIF($D$2:$D$1128,D1119)</f>
        <v>1</v>
      </c>
      <c r="P1119" t="str">
        <f t="shared" si="36"/>
        <v>OK</v>
      </c>
      <c r="Q1119">
        <f>COUNTIF($I$2:$I$1128,D1119)</f>
        <v>0</v>
      </c>
      <c r="R1119" t="str">
        <f>IF(I1119="","",COUNTIF($D$2:$D$1128,I1119))</f>
        <v/>
      </c>
      <c r="S1119" t="str">
        <f t="shared" si="37"/>
        <v/>
      </c>
      <c r="T1119" t="str">
        <f>IF(ISNUMBER(SEARCH("DOBLE GRADO",B1119)),COUNTIF($I$2:$I$1128,D1119),"")</f>
        <v/>
      </c>
    </row>
    <row r="1120" spans="1:20">
      <c r="A1120">
        <v>2361</v>
      </c>
      <c r="B1120" t="s">
        <v>239</v>
      </c>
      <c r="C1120">
        <v>2</v>
      </c>
      <c r="D1120">
        <v>2361012</v>
      </c>
      <c r="E1120" t="s">
        <v>247</v>
      </c>
      <c r="K1120">
        <v>30</v>
      </c>
      <c r="L1120">
        <v>10</v>
      </c>
      <c r="M1120">
        <v>20</v>
      </c>
      <c r="N1120">
        <f>COUNTIF($I$2:$I$1128,I1120)</f>
        <v>0</v>
      </c>
      <c r="O1120">
        <f>COUNTIF($D$2:$D$1128,D1120)</f>
        <v>1</v>
      </c>
      <c r="P1120" t="str">
        <f t="shared" si="36"/>
        <v>OK</v>
      </c>
      <c r="Q1120">
        <f>COUNTIF($I$2:$I$1128,D1120)</f>
        <v>0</v>
      </c>
      <c r="R1120" t="str">
        <f>IF(I1120="","",COUNTIF($D$2:$D$1128,I1120))</f>
        <v/>
      </c>
      <c r="S1120" t="str">
        <f t="shared" si="37"/>
        <v/>
      </c>
      <c r="T1120" t="str">
        <f>IF(ISNUMBER(SEARCH("DOBLE GRADO",B1120)),COUNTIF($I$2:$I$1128,D1120),"")</f>
        <v/>
      </c>
    </row>
    <row r="1121" spans="1:20">
      <c r="A1121">
        <v>2361</v>
      </c>
      <c r="B1121" t="s">
        <v>239</v>
      </c>
      <c r="C1121">
        <v>2</v>
      </c>
      <c r="D1121">
        <v>2361013</v>
      </c>
      <c r="E1121" t="s">
        <v>248</v>
      </c>
      <c r="K1121">
        <v>33</v>
      </c>
      <c r="L1121">
        <v>10</v>
      </c>
      <c r="M1121">
        <v>23</v>
      </c>
      <c r="N1121">
        <f>COUNTIF($I$2:$I$1128,I1121)</f>
        <v>0</v>
      </c>
      <c r="O1121">
        <f>COUNTIF($D$2:$D$1128,D1121)</f>
        <v>1</v>
      </c>
      <c r="P1121" t="str">
        <f t="shared" si="36"/>
        <v>OK</v>
      </c>
      <c r="Q1121">
        <f>COUNTIF($I$2:$I$1128,D1121)</f>
        <v>0</v>
      </c>
      <c r="R1121" t="str">
        <f>IF(I1121="","",COUNTIF($D$2:$D$1128,I1121))</f>
        <v/>
      </c>
      <c r="S1121" t="str">
        <f t="shared" si="37"/>
        <v/>
      </c>
      <c r="T1121" t="str">
        <f>IF(ISNUMBER(SEARCH("DOBLE GRADO",B1121)),COUNTIF($I$2:$I$1128,D1121),"")</f>
        <v/>
      </c>
    </row>
    <row r="1122" spans="1:20">
      <c r="A1122">
        <v>2361</v>
      </c>
      <c r="B1122" t="s">
        <v>239</v>
      </c>
      <c r="C1122">
        <v>2</v>
      </c>
      <c r="D1122">
        <v>2361014</v>
      </c>
      <c r="E1122" t="s">
        <v>64</v>
      </c>
      <c r="K1122">
        <v>32</v>
      </c>
      <c r="L1122">
        <v>8</v>
      </c>
      <c r="M1122">
        <v>24</v>
      </c>
      <c r="N1122">
        <f>COUNTIF($I$2:$I$1128,I1122)</f>
        <v>0</v>
      </c>
      <c r="O1122">
        <f>COUNTIF($D$2:$D$1128,D1122)</f>
        <v>1</v>
      </c>
      <c r="P1122" t="str">
        <f t="shared" si="36"/>
        <v>OK</v>
      </c>
      <c r="Q1122">
        <f>COUNTIF($I$2:$I$1128,D1122)</f>
        <v>0</v>
      </c>
      <c r="R1122" t="str">
        <f>IF(I1122="","",COUNTIF($D$2:$D$1128,I1122))</f>
        <v/>
      </c>
      <c r="S1122" t="str">
        <f t="shared" si="37"/>
        <v/>
      </c>
      <c r="T1122" t="str">
        <f>IF(ISNUMBER(SEARCH("DOBLE GRADO",B1122)),COUNTIF($I$2:$I$1128,D1122),"")</f>
        <v/>
      </c>
    </row>
    <row r="1123" spans="1:20">
      <c r="A1123">
        <v>2361</v>
      </c>
      <c r="B1123" t="s">
        <v>239</v>
      </c>
      <c r="C1123">
        <v>2</v>
      </c>
      <c r="D1123">
        <v>2361015</v>
      </c>
      <c r="E1123" t="s">
        <v>249</v>
      </c>
      <c r="K1123">
        <v>30</v>
      </c>
      <c r="L1123">
        <v>9</v>
      </c>
      <c r="M1123">
        <v>21</v>
      </c>
      <c r="N1123">
        <f>COUNTIF($I$2:$I$1128,I1123)</f>
        <v>0</v>
      </c>
      <c r="O1123">
        <f>COUNTIF($D$2:$D$1128,D1123)</f>
        <v>1</v>
      </c>
      <c r="P1123" t="str">
        <f t="shared" si="36"/>
        <v>OK</v>
      </c>
      <c r="Q1123">
        <f>COUNTIF($I$2:$I$1128,D1123)</f>
        <v>0</v>
      </c>
      <c r="R1123" t="str">
        <f>IF(I1123="","",COUNTIF($D$2:$D$1128,I1123))</f>
        <v/>
      </c>
      <c r="S1123" t="str">
        <f t="shared" si="37"/>
        <v/>
      </c>
      <c r="T1123" t="str">
        <f>IF(ISNUMBER(SEARCH("DOBLE GRADO",B1123)),COUNTIF($I$2:$I$1128,D1123),"")</f>
        <v/>
      </c>
    </row>
    <row r="1124" spans="1:20">
      <c r="A1124">
        <v>2361</v>
      </c>
      <c r="B1124" t="s">
        <v>239</v>
      </c>
      <c r="C1124">
        <v>2</v>
      </c>
      <c r="D1124">
        <v>2361016</v>
      </c>
      <c r="E1124" t="s">
        <v>250</v>
      </c>
      <c r="K1124">
        <v>34</v>
      </c>
      <c r="L1124">
        <v>10</v>
      </c>
      <c r="M1124">
        <v>24</v>
      </c>
      <c r="N1124">
        <f>COUNTIF($I$2:$I$1128,I1124)</f>
        <v>0</v>
      </c>
      <c r="O1124">
        <f>COUNTIF($D$2:$D$1128,D1124)</f>
        <v>1</v>
      </c>
      <c r="P1124" t="str">
        <f t="shared" si="36"/>
        <v>OK</v>
      </c>
      <c r="Q1124">
        <f>COUNTIF($I$2:$I$1128,D1124)</f>
        <v>0</v>
      </c>
      <c r="R1124" t="str">
        <f>IF(I1124="","",COUNTIF($D$2:$D$1128,I1124))</f>
        <v/>
      </c>
      <c r="S1124" t="str">
        <f t="shared" si="37"/>
        <v/>
      </c>
      <c r="T1124" t="str">
        <f>IF(ISNUMBER(SEARCH("DOBLE GRADO",B1124)),COUNTIF($I$2:$I$1128,D1124),"")</f>
        <v/>
      </c>
    </row>
    <row r="1125" spans="1:20">
      <c r="A1125">
        <v>2361</v>
      </c>
      <c r="B1125" t="s">
        <v>239</v>
      </c>
      <c r="C1125">
        <v>2</v>
      </c>
      <c r="D1125">
        <v>2361017</v>
      </c>
      <c r="E1125" t="s">
        <v>177</v>
      </c>
      <c r="K1125">
        <v>30</v>
      </c>
      <c r="L1125">
        <v>9</v>
      </c>
      <c r="M1125">
        <v>21</v>
      </c>
      <c r="N1125">
        <f>COUNTIF($I$2:$I$1128,I1125)</f>
        <v>0</v>
      </c>
      <c r="O1125">
        <f>COUNTIF($D$2:$D$1128,D1125)</f>
        <v>1</v>
      </c>
      <c r="P1125" t="str">
        <f t="shared" si="36"/>
        <v>OK</v>
      </c>
      <c r="Q1125">
        <f>COUNTIF($I$2:$I$1128,D1125)</f>
        <v>0</v>
      </c>
      <c r="R1125" t="str">
        <f>IF(I1125="","",COUNTIF($D$2:$D$1128,I1125))</f>
        <v/>
      </c>
      <c r="S1125" t="str">
        <f t="shared" si="37"/>
        <v/>
      </c>
      <c r="T1125" t="str">
        <f>IF(ISNUMBER(SEARCH("DOBLE GRADO",B1125)),COUNTIF($I$2:$I$1128,D1125),"")</f>
        <v/>
      </c>
    </row>
    <row r="1126" spans="1:20">
      <c r="A1126">
        <v>2361</v>
      </c>
      <c r="B1126" t="s">
        <v>239</v>
      </c>
      <c r="C1126">
        <v>2</v>
      </c>
      <c r="D1126">
        <v>2361018</v>
      </c>
      <c r="E1126" t="s">
        <v>251</v>
      </c>
      <c r="K1126">
        <v>30</v>
      </c>
      <c r="L1126">
        <v>9</v>
      </c>
      <c r="M1126">
        <v>21</v>
      </c>
      <c r="N1126">
        <f>COUNTIF($I$2:$I$1128,I1126)</f>
        <v>0</v>
      </c>
      <c r="O1126">
        <f>COUNTIF($D$2:$D$1128,D1126)</f>
        <v>1</v>
      </c>
      <c r="P1126" t="str">
        <f t="shared" si="36"/>
        <v>OK</v>
      </c>
      <c r="Q1126">
        <f>COUNTIF($I$2:$I$1128,D1126)</f>
        <v>0</v>
      </c>
      <c r="R1126" t="str">
        <f>IF(I1126="","",COUNTIF($D$2:$D$1128,I1126))</f>
        <v/>
      </c>
      <c r="S1126" t="str">
        <f t="shared" si="37"/>
        <v/>
      </c>
      <c r="T1126" t="str">
        <f>IF(ISNUMBER(SEARCH("DOBLE GRADO",B1126)),COUNTIF($I$2:$I$1128,D1126),"")</f>
        <v/>
      </c>
    </row>
    <row r="1127" spans="1:20">
      <c r="A1127">
        <v>2361</v>
      </c>
      <c r="B1127" t="s">
        <v>239</v>
      </c>
      <c r="C1127">
        <v>2</v>
      </c>
      <c r="D1127">
        <v>2361019</v>
      </c>
      <c r="E1127" t="s">
        <v>66</v>
      </c>
      <c r="K1127">
        <v>30</v>
      </c>
      <c r="L1127">
        <v>8</v>
      </c>
      <c r="M1127">
        <v>22</v>
      </c>
      <c r="N1127">
        <f>COUNTIF($I$2:$I$1128,I1127)</f>
        <v>0</v>
      </c>
      <c r="O1127">
        <f>COUNTIF($D$2:$D$1128,D1127)</f>
        <v>1</v>
      </c>
      <c r="P1127" t="str">
        <f t="shared" si="36"/>
        <v>OK</v>
      </c>
      <c r="Q1127">
        <f>COUNTIF($I$2:$I$1128,D1127)</f>
        <v>0</v>
      </c>
      <c r="R1127" t="str">
        <f>IF(I1127="","",COUNTIF($D$2:$D$1128,I1127))</f>
        <v/>
      </c>
      <c r="S1127" t="str">
        <f t="shared" si="37"/>
        <v/>
      </c>
      <c r="T1127" t="str">
        <f>IF(ISNUMBER(SEARCH("DOBLE GRADO",B1127)),COUNTIF($I$2:$I$1128,D1127),"")</f>
        <v/>
      </c>
    </row>
    <row r="1128" spans="1:20">
      <c r="A1128">
        <v>2361</v>
      </c>
      <c r="B1128" t="s">
        <v>239</v>
      </c>
      <c r="C1128">
        <v>2</v>
      </c>
      <c r="D1128">
        <v>2361020</v>
      </c>
      <c r="E1128" t="s">
        <v>26</v>
      </c>
      <c r="K1128">
        <v>14</v>
      </c>
      <c r="L1128">
        <v>4</v>
      </c>
      <c r="M1128">
        <v>10</v>
      </c>
      <c r="N1128">
        <f>COUNTIF($I$2:$I$1128,I1128)</f>
        <v>0</v>
      </c>
      <c r="O1128">
        <f>COUNTIF($D$2:$D$1128,D1128)</f>
        <v>1</v>
      </c>
      <c r="P1128" t="str">
        <f t="shared" si="36"/>
        <v>OK</v>
      </c>
      <c r="Q1128">
        <f>COUNTIF($I$2:$I$1128,D1128)</f>
        <v>0</v>
      </c>
      <c r="R1128" t="str">
        <f>IF(I1128="","",COUNTIF($D$2:$D$1128,I1128))</f>
        <v/>
      </c>
      <c r="S1128" t="str">
        <f t="shared" si="37"/>
        <v/>
      </c>
      <c r="T1128" t="str">
        <f>IF(ISNUMBER(SEARCH("DOBLE GRADO",B1128)),COUNTIF($I$2:$I$1128,D1128),"")</f>
        <v/>
      </c>
    </row>
  </sheetData>
  <autoFilter ref="A1:T1128" xr:uid="{4D2265B2-6299-4C7B-8AEF-AC6EA11531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06CA1-BF79-4B28-BFDC-FBD20AE560CF}">
  <sheetPr filterMode="1"/>
  <dimension ref="A1:T1170"/>
  <sheetViews>
    <sheetView topLeftCell="E1" workbookViewId="0">
      <selection activeCell="S1" sqref="S1"/>
    </sheetView>
  </sheetViews>
  <sheetFormatPr defaultColWidth="11.42578125" defaultRowHeight="15"/>
  <cols>
    <col min="2" max="2" width="96.5703125" customWidth="1"/>
    <col min="5" max="5" width="30.28515625" customWidth="1"/>
    <col min="6" max="6" width="16.5703125" customWidth="1"/>
    <col min="7" max="7" width="67.85546875" customWidth="1"/>
  </cols>
  <sheetData>
    <row r="1" spans="1:20">
      <c r="A1" t="str">
        <f>'CompartenDetalleLimpio(leeme)'!A1</f>
        <v>COD_PLAN_PADRE</v>
      </c>
      <c r="B1" t="str">
        <f>'CompartenDetalleLimpio(leeme)'!B1</f>
        <v>PLAN_PADRE</v>
      </c>
      <c r="C1" t="str">
        <f>'CompartenDetalleLimpio(leeme)'!C1</f>
        <v>CURSO_PADRE</v>
      </c>
      <c r="D1" t="str">
        <f>'CompartenDetalleLimpio(leeme)'!D1</f>
        <v>COD_ASIG_PADRE</v>
      </c>
      <c r="E1" t="str">
        <f>'CompartenDetalleLimpio(leeme)'!E1</f>
        <v>ASIG_PADRE</v>
      </c>
      <c r="F1" t="str">
        <f>'CompartenDetalleLimpio(leeme)'!F1</f>
        <v>COD_PLAN_HIJA</v>
      </c>
      <c r="G1" t="str">
        <f>'CompartenDetalleLimpio(leeme)'!G1</f>
        <v>PLAN_HIJA</v>
      </c>
      <c r="H1" t="str">
        <f>'CompartenDetalleLimpio(leeme)'!H1</f>
        <v>CURSO_HIJA</v>
      </c>
      <c r="I1" t="str">
        <f>'CompartenDetalleLimpio(leeme)'!I1</f>
        <v>COD_ASIG_HIJA</v>
      </c>
      <c r="J1" t="str">
        <f>'CompartenDetalleLimpio(leeme)'!J1</f>
        <v>ASIG_HIJA</v>
      </c>
      <c r="K1" t="str">
        <f>'CompartenDetalleLimpio(leeme)'!K1</f>
        <v>TOTAL</v>
      </c>
      <c r="L1" t="str">
        <f>'CompartenDetalleLimpio(leeme)'!L1</f>
        <v>MUJERES</v>
      </c>
      <c r="M1" t="str">
        <f>'CompartenDetalleLimpio(leeme)'!M1</f>
        <v>HOMBRES</v>
      </c>
      <c r="N1" t="s">
        <v>13</v>
      </c>
      <c r="O1" t="s">
        <v>14</v>
      </c>
      <c r="P1" t="s">
        <v>15</v>
      </c>
      <c r="Q1" t="s">
        <v>16</v>
      </c>
      <c r="R1" t="s">
        <v>17</v>
      </c>
      <c r="S1" t="s">
        <v>18</v>
      </c>
      <c r="T1" t="s">
        <v>19</v>
      </c>
    </row>
    <row r="2" spans="1:20">
      <c r="A2" t="e">
        <f>'CompartenDetalleLimpio(leeme)'!#REF!</f>
        <v>#REF!</v>
      </c>
      <c r="B2" t="e">
        <f>'CompartenDetalleLimpio(leeme)'!#REF!</f>
        <v>#REF!</v>
      </c>
      <c r="C2" t="e">
        <f>'CompartenDetalleLimpio(leeme)'!#REF!</f>
        <v>#REF!</v>
      </c>
      <c r="D2" t="e">
        <f>'CompartenDetalleLimpio(leeme)'!#REF!</f>
        <v>#REF!</v>
      </c>
      <c r="E2" t="e">
        <f>'CompartenDetalleLimpio(leeme)'!#REF!</f>
        <v>#REF!</v>
      </c>
      <c r="F2" t="e">
        <f>IF(OR($A2=2028,$D2=2032031,$D2=2032032,$D2=2033032,$D2=2033034,$D2=2034035,ISNUMBER(SEARCH("DOBLE GRADO",$B2))),"",IF('CompartenDetalleLimpio(leeme)'!#REF!="",A2,'CompartenDetalleLimpio(leeme)'!#REF!))</f>
        <v>#REF!</v>
      </c>
      <c r="G2" t="e">
        <f>IF(OR($A2=2028,$D2=2032031,$D2=2032032,$D2=2033032,$D2=2033034,$D2=2034035,ISNUMBER(SEARCH("DOBLE GRADO",$B2))),"",IF('CompartenDetalleLimpio(leeme)'!#REF!="",B2,'CompartenDetalleLimpio(leeme)'!#REF!))</f>
        <v>#REF!</v>
      </c>
      <c r="H2" t="e">
        <f>IF(OR($A2=2028,$D2=2032031,$D2=2032032,$D2=2033032,$D2=2033034,$D2=2034035,ISNUMBER(SEARCH("DOBLE GRADO",$B2))),"",IF('CompartenDetalleLimpio(leeme)'!#REF!="",C2,'CompartenDetalleLimpio(leeme)'!#REF!))</f>
        <v>#REF!</v>
      </c>
      <c r="I2" t="e">
        <f>IF(OR($A2=2028,$D2=2032031,$D2=2032032,$D2=2033032,$D2=2033034,$D2=2034035,ISNUMBER(SEARCH("DOBLE GRADO",$B2))),"",IF('CompartenDetalleLimpio(leeme)'!#REF!="",D2,'CompartenDetalleLimpio(leeme)'!#REF!))</f>
        <v>#REF!</v>
      </c>
      <c r="J2" t="e">
        <f>IF(OR($A2=2028,$D2=2032031,$D2=2032032,$D2=2033032,$D2=2033034,$D2=2034035,ISNUMBER(SEARCH("DOBLE GRADO",$B2))),"",IF('CompartenDetalleLimpio(leeme)'!#REF!="",E2,'CompartenDetalleLimpio(leeme)'!#REF!))</f>
        <v>#REF!</v>
      </c>
      <c r="K2" t="e">
        <f>'CompartenDetalleLimpio(leeme)'!#REF!</f>
        <v>#REF!</v>
      </c>
      <c r="L2" t="e">
        <f>'CompartenDetalleLimpio(leeme)'!#REF!</f>
        <v>#REF!</v>
      </c>
      <c r="M2" t="e">
        <f>'CompartenDetalleLimpio(leeme)'!#REF!</f>
        <v>#REF!</v>
      </c>
      <c r="N2" t="e">
        <f>IF(I2="","",COUNTIF($I$2:$I$1170,I2))</f>
        <v>#REF!</v>
      </c>
      <c r="O2">
        <f t="shared" ref="O2" si="0">COUNTIF($D$2:$D$1170,D2)</f>
        <v>42</v>
      </c>
      <c r="P2" t="e">
        <f t="shared" ref="P2" si="1">IF(I2=D2,1,"OK")</f>
        <v>#REF!</v>
      </c>
      <c r="Q2">
        <f t="shared" ref="Q2" si="2">COUNTIF($I$2:$I$1170,D2)</f>
        <v>42</v>
      </c>
      <c r="R2" t="e">
        <f t="shared" ref="R2" si="3">IF(I2="","",COUNTIF($D$2:$D$1170,I2))</f>
        <v>#REF!</v>
      </c>
      <c r="S2" t="e">
        <f t="shared" ref="S2" si="4">IF(G2="","",IF(ISNUMBER(SEARCH("DOBLE GRADO",G2)),"","1"))</f>
        <v>#REF!</v>
      </c>
      <c r="T2" t="str">
        <f t="shared" ref="T2" si="5">IF(ISNUMBER(SEARCH("DOBLE GRADO",B2)),COUNTIF($I$2:$I$1170,D2),"")</f>
        <v/>
      </c>
    </row>
    <row r="3" spans="1:20">
      <c r="A3" t="e">
        <f>'CompartenDetalleLimpio(leeme)'!#REF!</f>
        <v>#REF!</v>
      </c>
      <c r="B3" t="e">
        <f>'CompartenDetalleLimpio(leeme)'!#REF!</f>
        <v>#REF!</v>
      </c>
      <c r="C3" t="e">
        <f>'CompartenDetalleLimpio(leeme)'!#REF!</f>
        <v>#REF!</v>
      </c>
      <c r="D3" t="e">
        <f>'CompartenDetalleLimpio(leeme)'!#REF!</f>
        <v>#REF!</v>
      </c>
      <c r="E3" t="e">
        <f>'CompartenDetalleLimpio(leeme)'!#REF!</f>
        <v>#REF!</v>
      </c>
      <c r="F3" t="e">
        <f>IF(OR($A3=2028,$D3=2032031,$D3=2032032,$D3=2033032,$D3=2033034,$D3=2034035,ISNUMBER(SEARCH("DOBLE GRADO",$B3))),"",IF('CompartenDetalleLimpio(leeme)'!#REF!="",A3,'CompartenDetalleLimpio(leeme)'!#REF!))</f>
        <v>#REF!</v>
      </c>
      <c r="G3" t="e">
        <f>IF(OR($A3=2028,$D3=2032031,$D3=2032032,$D3=2033032,$D3=2033034,$D3=2034035,ISNUMBER(SEARCH("DOBLE GRADO",$B3))),"",IF('CompartenDetalleLimpio(leeme)'!#REF!="",B3,'CompartenDetalleLimpio(leeme)'!#REF!))</f>
        <v>#REF!</v>
      </c>
      <c r="H3" t="e">
        <f>IF(OR($A3=2028,$D3=2032031,$D3=2032032,$D3=2033032,$D3=2033034,$D3=2034035,ISNUMBER(SEARCH("DOBLE GRADO",$B3))),"",IF('CompartenDetalleLimpio(leeme)'!#REF!="",C3,'CompartenDetalleLimpio(leeme)'!#REF!))</f>
        <v>#REF!</v>
      </c>
      <c r="I3" t="e">
        <f>IF(OR($A3=2028,$D3=2032031,$D3=2032032,$D3=2033032,$D3=2033034,$D3=2034035,ISNUMBER(SEARCH("DOBLE GRADO",$B3))),"",IF('CompartenDetalleLimpio(leeme)'!#REF!="",D3,'CompartenDetalleLimpio(leeme)'!#REF!))</f>
        <v>#REF!</v>
      </c>
      <c r="J3" t="e">
        <f>IF(OR($A3=2028,$D3=2032031,$D3=2032032,$D3=2033032,$D3=2033034,$D3=2034035,ISNUMBER(SEARCH("DOBLE GRADO",$B3))),"",IF('CompartenDetalleLimpio(leeme)'!#REF!="",E3,'CompartenDetalleLimpio(leeme)'!#REF!))</f>
        <v>#REF!</v>
      </c>
      <c r="K3" t="e">
        <f>'CompartenDetalleLimpio(leeme)'!#REF!</f>
        <v>#REF!</v>
      </c>
      <c r="L3" t="e">
        <f>'CompartenDetalleLimpio(leeme)'!#REF!</f>
        <v>#REF!</v>
      </c>
      <c r="M3" t="e">
        <f>'CompartenDetalleLimpio(leeme)'!#REF!</f>
        <v>#REF!</v>
      </c>
      <c r="N3" t="e">
        <f t="shared" ref="N3:N66" si="6">IF(I3="","",COUNTIF($I$2:$I$1170,I3))</f>
        <v>#REF!</v>
      </c>
      <c r="O3">
        <f t="shared" ref="O3:O66" si="7">COUNTIF($D$2:$D$1170,D3)</f>
        <v>42</v>
      </c>
      <c r="P3" t="e">
        <f t="shared" ref="P3:P66" si="8">IF(I3=D3,1,"OK")</f>
        <v>#REF!</v>
      </c>
      <c r="Q3">
        <f t="shared" ref="Q3:Q66" si="9">COUNTIF($I$2:$I$1170,D3)</f>
        <v>42</v>
      </c>
      <c r="R3" t="e">
        <f t="shared" ref="R3:R66" si="10">IF(I3="","",COUNTIF($D$2:$D$1170,I3))</f>
        <v>#REF!</v>
      </c>
      <c r="S3" t="e">
        <f t="shared" ref="S3:S66" si="11">IF(G3="","",IF(ISNUMBER(SEARCH("DOBLE GRADO",G3)),"","1"))</f>
        <v>#REF!</v>
      </c>
      <c r="T3" t="str">
        <f t="shared" ref="T3:T66" si="12">IF(ISNUMBER(SEARCH("DOBLE GRADO",B3)),COUNTIF($I$2:$I$1170,D3),"")</f>
        <v/>
      </c>
    </row>
    <row r="4" spans="1:20">
      <c r="A4" t="e">
        <f>'CompartenDetalleLimpio(leeme)'!#REF!</f>
        <v>#REF!</v>
      </c>
      <c r="B4" t="e">
        <f>'CompartenDetalleLimpio(leeme)'!#REF!</f>
        <v>#REF!</v>
      </c>
      <c r="C4" t="e">
        <f>'CompartenDetalleLimpio(leeme)'!#REF!</f>
        <v>#REF!</v>
      </c>
      <c r="D4" t="e">
        <f>'CompartenDetalleLimpio(leeme)'!#REF!</f>
        <v>#REF!</v>
      </c>
      <c r="E4" t="e">
        <f>'CompartenDetalleLimpio(leeme)'!#REF!</f>
        <v>#REF!</v>
      </c>
      <c r="F4" t="e">
        <f>IF(OR($A4=2028,$D4=2032031,$D4=2032032,$D4=2033032,$D4=2033034,$D4=2034035,ISNUMBER(SEARCH("DOBLE GRADO",$B4))),"",IF('CompartenDetalleLimpio(leeme)'!#REF!="",A4,'CompartenDetalleLimpio(leeme)'!#REF!))</f>
        <v>#REF!</v>
      </c>
      <c r="G4" t="e">
        <f>IF(OR($A4=2028,$D4=2032031,$D4=2032032,$D4=2033032,$D4=2033034,$D4=2034035,ISNUMBER(SEARCH("DOBLE GRADO",$B4))),"",IF('CompartenDetalleLimpio(leeme)'!#REF!="",B4,'CompartenDetalleLimpio(leeme)'!#REF!))</f>
        <v>#REF!</v>
      </c>
      <c r="H4" t="e">
        <f>IF(OR($A4=2028,$D4=2032031,$D4=2032032,$D4=2033032,$D4=2033034,$D4=2034035,ISNUMBER(SEARCH("DOBLE GRADO",$B4))),"",IF('CompartenDetalleLimpio(leeme)'!#REF!="",C4,'CompartenDetalleLimpio(leeme)'!#REF!))</f>
        <v>#REF!</v>
      </c>
      <c r="I4" t="e">
        <f>IF(OR($A4=2028,$D4=2032031,$D4=2032032,$D4=2033032,$D4=2033034,$D4=2034035,ISNUMBER(SEARCH("DOBLE GRADO",$B4))),"",IF('CompartenDetalleLimpio(leeme)'!#REF!="",D4,'CompartenDetalleLimpio(leeme)'!#REF!))</f>
        <v>#REF!</v>
      </c>
      <c r="J4" t="e">
        <f>IF(OR($A4=2028,$D4=2032031,$D4=2032032,$D4=2033032,$D4=2033034,$D4=2034035,ISNUMBER(SEARCH("DOBLE GRADO",$B4))),"",IF('CompartenDetalleLimpio(leeme)'!#REF!="",E4,'CompartenDetalleLimpio(leeme)'!#REF!))</f>
        <v>#REF!</v>
      </c>
      <c r="K4" t="e">
        <f>'CompartenDetalleLimpio(leeme)'!#REF!</f>
        <v>#REF!</v>
      </c>
      <c r="L4" t="e">
        <f>'CompartenDetalleLimpio(leeme)'!#REF!</f>
        <v>#REF!</v>
      </c>
      <c r="M4" t="e">
        <f>'CompartenDetalleLimpio(leeme)'!#REF!</f>
        <v>#REF!</v>
      </c>
      <c r="N4" t="e">
        <f t="shared" si="6"/>
        <v>#REF!</v>
      </c>
      <c r="O4">
        <f t="shared" si="7"/>
        <v>42</v>
      </c>
      <c r="P4" t="e">
        <f t="shared" si="8"/>
        <v>#REF!</v>
      </c>
      <c r="Q4">
        <f t="shared" si="9"/>
        <v>42</v>
      </c>
      <c r="R4" t="e">
        <f t="shared" si="10"/>
        <v>#REF!</v>
      </c>
      <c r="S4" t="e">
        <f t="shared" si="11"/>
        <v>#REF!</v>
      </c>
      <c r="T4" t="str">
        <f t="shared" si="12"/>
        <v/>
      </c>
    </row>
    <row r="5" spans="1:20">
      <c r="A5" t="e">
        <f>'CompartenDetalleLimpio(leeme)'!#REF!</f>
        <v>#REF!</v>
      </c>
      <c r="B5" t="e">
        <f>'CompartenDetalleLimpio(leeme)'!#REF!</f>
        <v>#REF!</v>
      </c>
      <c r="C5" t="e">
        <f>'CompartenDetalleLimpio(leeme)'!#REF!</f>
        <v>#REF!</v>
      </c>
      <c r="D5" t="e">
        <f>'CompartenDetalleLimpio(leeme)'!#REF!</f>
        <v>#REF!</v>
      </c>
      <c r="E5" t="e">
        <f>'CompartenDetalleLimpio(leeme)'!#REF!</f>
        <v>#REF!</v>
      </c>
      <c r="F5" t="e">
        <f>IF(OR($A5=2028,$D5=2032031,$D5=2032032,$D5=2033032,$D5=2033034,$D5=2034035,ISNUMBER(SEARCH("DOBLE GRADO",$B5))),"",IF('CompartenDetalleLimpio(leeme)'!#REF!="",A5,'CompartenDetalleLimpio(leeme)'!#REF!))</f>
        <v>#REF!</v>
      </c>
      <c r="G5" t="e">
        <f>IF(OR($A5=2028,$D5=2032031,$D5=2032032,$D5=2033032,$D5=2033034,$D5=2034035,ISNUMBER(SEARCH("DOBLE GRADO",$B5))),"",IF('CompartenDetalleLimpio(leeme)'!#REF!="",B5,'CompartenDetalleLimpio(leeme)'!#REF!))</f>
        <v>#REF!</v>
      </c>
      <c r="H5" t="e">
        <f>IF(OR($A5=2028,$D5=2032031,$D5=2032032,$D5=2033032,$D5=2033034,$D5=2034035,ISNUMBER(SEARCH("DOBLE GRADO",$B5))),"",IF('CompartenDetalleLimpio(leeme)'!#REF!="",C5,'CompartenDetalleLimpio(leeme)'!#REF!))</f>
        <v>#REF!</v>
      </c>
      <c r="I5" t="e">
        <f>IF(OR($A5=2028,$D5=2032031,$D5=2032032,$D5=2033032,$D5=2033034,$D5=2034035,ISNUMBER(SEARCH("DOBLE GRADO",$B5))),"",IF('CompartenDetalleLimpio(leeme)'!#REF!="",D5,'CompartenDetalleLimpio(leeme)'!#REF!))</f>
        <v>#REF!</v>
      </c>
      <c r="J5" t="e">
        <f>IF(OR($A5=2028,$D5=2032031,$D5=2032032,$D5=2033032,$D5=2033034,$D5=2034035,ISNUMBER(SEARCH("DOBLE GRADO",$B5))),"",IF('CompartenDetalleLimpio(leeme)'!#REF!="",E5,'CompartenDetalleLimpio(leeme)'!#REF!))</f>
        <v>#REF!</v>
      </c>
      <c r="K5" t="e">
        <f>'CompartenDetalleLimpio(leeme)'!#REF!</f>
        <v>#REF!</v>
      </c>
      <c r="L5" t="e">
        <f>'CompartenDetalleLimpio(leeme)'!#REF!</f>
        <v>#REF!</v>
      </c>
      <c r="M5" t="e">
        <f>'CompartenDetalleLimpio(leeme)'!#REF!</f>
        <v>#REF!</v>
      </c>
      <c r="N5" t="e">
        <f t="shared" si="6"/>
        <v>#REF!</v>
      </c>
      <c r="O5">
        <f t="shared" si="7"/>
        <v>42</v>
      </c>
      <c r="P5" t="e">
        <f t="shared" si="8"/>
        <v>#REF!</v>
      </c>
      <c r="Q5">
        <f t="shared" si="9"/>
        <v>42</v>
      </c>
      <c r="R5" t="e">
        <f t="shared" si="10"/>
        <v>#REF!</v>
      </c>
      <c r="S5" t="e">
        <f t="shared" si="11"/>
        <v>#REF!</v>
      </c>
      <c r="T5" t="str">
        <f t="shared" si="12"/>
        <v/>
      </c>
    </row>
    <row r="6" spans="1:20">
      <c r="A6" t="e">
        <f>'CompartenDetalleLimpio(leeme)'!#REF!</f>
        <v>#REF!</v>
      </c>
      <c r="B6" t="e">
        <f>'CompartenDetalleLimpio(leeme)'!#REF!</f>
        <v>#REF!</v>
      </c>
      <c r="C6" t="e">
        <f>'CompartenDetalleLimpio(leeme)'!#REF!</f>
        <v>#REF!</v>
      </c>
      <c r="D6" t="e">
        <f>'CompartenDetalleLimpio(leeme)'!#REF!</f>
        <v>#REF!</v>
      </c>
      <c r="E6" t="e">
        <f>'CompartenDetalleLimpio(leeme)'!#REF!</f>
        <v>#REF!</v>
      </c>
      <c r="F6" t="e">
        <f>IF(OR($A6=2028,$D6=2032031,$D6=2032032,$D6=2033032,$D6=2033034,$D6=2034035,ISNUMBER(SEARCH("DOBLE GRADO",$B6))),"",IF('CompartenDetalleLimpio(leeme)'!#REF!="",A6,'CompartenDetalleLimpio(leeme)'!#REF!))</f>
        <v>#REF!</v>
      </c>
      <c r="G6" t="e">
        <f>IF(OR($A6=2028,$D6=2032031,$D6=2032032,$D6=2033032,$D6=2033034,$D6=2034035,ISNUMBER(SEARCH("DOBLE GRADO",$B6))),"",IF('CompartenDetalleLimpio(leeme)'!#REF!="",B6,'CompartenDetalleLimpio(leeme)'!#REF!))</f>
        <v>#REF!</v>
      </c>
      <c r="H6" t="e">
        <f>IF(OR($A6=2028,$D6=2032031,$D6=2032032,$D6=2033032,$D6=2033034,$D6=2034035,ISNUMBER(SEARCH("DOBLE GRADO",$B6))),"",IF('CompartenDetalleLimpio(leeme)'!#REF!="",C6,'CompartenDetalleLimpio(leeme)'!#REF!))</f>
        <v>#REF!</v>
      </c>
      <c r="I6" t="e">
        <f>IF(OR($A6=2028,$D6=2032031,$D6=2032032,$D6=2033032,$D6=2033034,$D6=2034035,ISNUMBER(SEARCH("DOBLE GRADO",$B6))),"",IF('CompartenDetalleLimpio(leeme)'!#REF!="",D6,'CompartenDetalleLimpio(leeme)'!#REF!))</f>
        <v>#REF!</v>
      </c>
      <c r="J6" t="e">
        <f>IF(OR($A6=2028,$D6=2032031,$D6=2032032,$D6=2033032,$D6=2033034,$D6=2034035,ISNUMBER(SEARCH("DOBLE GRADO",$B6))),"",IF('CompartenDetalleLimpio(leeme)'!#REF!="",E6,'CompartenDetalleLimpio(leeme)'!#REF!))</f>
        <v>#REF!</v>
      </c>
      <c r="K6" t="e">
        <f>'CompartenDetalleLimpio(leeme)'!#REF!</f>
        <v>#REF!</v>
      </c>
      <c r="L6" t="e">
        <f>'CompartenDetalleLimpio(leeme)'!#REF!</f>
        <v>#REF!</v>
      </c>
      <c r="M6" t="e">
        <f>'CompartenDetalleLimpio(leeme)'!#REF!</f>
        <v>#REF!</v>
      </c>
      <c r="N6" t="e">
        <f t="shared" si="6"/>
        <v>#REF!</v>
      </c>
      <c r="O6">
        <f t="shared" si="7"/>
        <v>42</v>
      </c>
      <c r="P6" t="e">
        <f t="shared" si="8"/>
        <v>#REF!</v>
      </c>
      <c r="Q6">
        <f t="shared" si="9"/>
        <v>42</v>
      </c>
      <c r="R6" t="e">
        <f t="shared" si="10"/>
        <v>#REF!</v>
      </c>
      <c r="S6" t="e">
        <f t="shared" si="11"/>
        <v>#REF!</v>
      </c>
      <c r="T6" t="str">
        <f t="shared" si="12"/>
        <v/>
      </c>
    </row>
    <row r="7" spans="1:20">
      <c r="A7" t="e">
        <f>'CompartenDetalleLimpio(leeme)'!#REF!</f>
        <v>#REF!</v>
      </c>
      <c r="B7" t="e">
        <f>'CompartenDetalleLimpio(leeme)'!#REF!</f>
        <v>#REF!</v>
      </c>
      <c r="C7" t="e">
        <f>'CompartenDetalleLimpio(leeme)'!#REF!</f>
        <v>#REF!</v>
      </c>
      <c r="D7" t="e">
        <f>'CompartenDetalleLimpio(leeme)'!#REF!</f>
        <v>#REF!</v>
      </c>
      <c r="E7" t="e">
        <f>'CompartenDetalleLimpio(leeme)'!#REF!</f>
        <v>#REF!</v>
      </c>
      <c r="F7" t="e">
        <f>IF(OR($A7=2028,$D7=2032031,$D7=2032032,$D7=2033032,$D7=2033034,$D7=2034035,ISNUMBER(SEARCH("DOBLE GRADO",$B7))),"",IF('CompartenDetalleLimpio(leeme)'!#REF!="",A7,'CompartenDetalleLimpio(leeme)'!#REF!))</f>
        <v>#REF!</v>
      </c>
      <c r="G7" t="e">
        <f>IF(OR($A7=2028,$D7=2032031,$D7=2032032,$D7=2033032,$D7=2033034,$D7=2034035,ISNUMBER(SEARCH("DOBLE GRADO",$B7))),"",IF('CompartenDetalleLimpio(leeme)'!#REF!="",B7,'CompartenDetalleLimpio(leeme)'!#REF!))</f>
        <v>#REF!</v>
      </c>
      <c r="H7" t="e">
        <f>IF(OR($A7=2028,$D7=2032031,$D7=2032032,$D7=2033032,$D7=2033034,$D7=2034035,ISNUMBER(SEARCH("DOBLE GRADO",$B7))),"",IF('CompartenDetalleLimpio(leeme)'!#REF!="",C7,'CompartenDetalleLimpio(leeme)'!#REF!))</f>
        <v>#REF!</v>
      </c>
      <c r="I7" t="e">
        <f>IF(OR($A7=2028,$D7=2032031,$D7=2032032,$D7=2033032,$D7=2033034,$D7=2034035,ISNUMBER(SEARCH("DOBLE GRADO",$B7))),"",IF('CompartenDetalleLimpio(leeme)'!#REF!="",D7,'CompartenDetalleLimpio(leeme)'!#REF!))</f>
        <v>#REF!</v>
      </c>
      <c r="J7" t="e">
        <f>IF(OR($A7=2028,$D7=2032031,$D7=2032032,$D7=2033032,$D7=2033034,$D7=2034035,ISNUMBER(SEARCH("DOBLE GRADO",$B7))),"",IF('CompartenDetalleLimpio(leeme)'!#REF!="",E7,'CompartenDetalleLimpio(leeme)'!#REF!))</f>
        <v>#REF!</v>
      </c>
      <c r="K7" t="e">
        <f>'CompartenDetalleLimpio(leeme)'!#REF!</f>
        <v>#REF!</v>
      </c>
      <c r="L7" t="e">
        <f>'CompartenDetalleLimpio(leeme)'!#REF!</f>
        <v>#REF!</v>
      </c>
      <c r="M7" t="e">
        <f>'CompartenDetalleLimpio(leeme)'!#REF!</f>
        <v>#REF!</v>
      </c>
      <c r="N7" t="e">
        <f t="shared" si="6"/>
        <v>#REF!</v>
      </c>
      <c r="O7">
        <f t="shared" si="7"/>
        <v>42</v>
      </c>
      <c r="P7" t="e">
        <f t="shared" si="8"/>
        <v>#REF!</v>
      </c>
      <c r="Q7">
        <f t="shared" si="9"/>
        <v>42</v>
      </c>
      <c r="R7" t="e">
        <f t="shared" si="10"/>
        <v>#REF!</v>
      </c>
      <c r="S7" t="e">
        <f t="shared" si="11"/>
        <v>#REF!</v>
      </c>
      <c r="T7" t="str">
        <f t="shared" si="12"/>
        <v/>
      </c>
    </row>
    <row r="8" spans="1:20">
      <c r="A8" t="e">
        <f>'CompartenDetalleLimpio(leeme)'!#REF!</f>
        <v>#REF!</v>
      </c>
      <c r="B8" t="e">
        <f>'CompartenDetalleLimpio(leeme)'!#REF!</f>
        <v>#REF!</v>
      </c>
      <c r="C8" t="e">
        <f>'CompartenDetalleLimpio(leeme)'!#REF!</f>
        <v>#REF!</v>
      </c>
      <c r="D8" t="e">
        <f>'CompartenDetalleLimpio(leeme)'!#REF!</f>
        <v>#REF!</v>
      </c>
      <c r="E8" t="e">
        <f>'CompartenDetalleLimpio(leeme)'!#REF!</f>
        <v>#REF!</v>
      </c>
      <c r="F8" t="e">
        <f>IF(OR($A8=2028,$D8=2032031,$D8=2032032,$D8=2033032,$D8=2033034,$D8=2034035,ISNUMBER(SEARCH("DOBLE GRADO",$B8))),"",IF('CompartenDetalleLimpio(leeme)'!#REF!="",A8,'CompartenDetalleLimpio(leeme)'!#REF!))</f>
        <v>#REF!</v>
      </c>
      <c r="G8" t="e">
        <f>IF(OR($A8=2028,$D8=2032031,$D8=2032032,$D8=2033032,$D8=2033034,$D8=2034035,ISNUMBER(SEARCH("DOBLE GRADO",$B8))),"",IF('CompartenDetalleLimpio(leeme)'!#REF!="",B8,'CompartenDetalleLimpio(leeme)'!#REF!))</f>
        <v>#REF!</v>
      </c>
      <c r="H8" t="e">
        <f>IF(OR($A8=2028,$D8=2032031,$D8=2032032,$D8=2033032,$D8=2033034,$D8=2034035,ISNUMBER(SEARCH("DOBLE GRADO",$B8))),"",IF('CompartenDetalleLimpio(leeme)'!#REF!="",C8,'CompartenDetalleLimpio(leeme)'!#REF!))</f>
        <v>#REF!</v>
      </c>
      <c r="I8" t="e">
        <f>IF(OR($A8=2028,$D8=2032031,$D8=2032032,$D8=2033032,$D8=2033034,$D8=2034035,ISNUMBER(SEARCH("DOBLE GRADO",$B8))),"",IF('CompartenDetalleLimpio(leeme)'!#REF!="",D8,'CompartenDetalleLimpio(leeme)'!#REF!))</f>
        <v>#REF!</v>
      </c>
      <c r="J8" t="e">
        <f>IF(OR($A8=2028,$D8=2032031,$D8=2032032,$D8=2033032,$D8=2033034,$D8=2034035,ISNUMBER(SEARCH("DOBLE GRADO",$B8))),"",IF('CompartenDetalleLimpio(leeme)'!#REF!="",E8,'CompartenDetalleLimpio(leeme)'!#REF!))</f>
        <v>#REF!</v>
      </c>
      <c r="K8" t="e">
        <f>'CompartenDetalleLimpio(leeme)'!#REF!</f>
        <v>#REF!</v>
      </c>
      <c r="L8" t="e">
        <f>'CompartenDetalleLimpio(leeme)'!#REF!</f>
        <v>#REF!</v>
      </c>
      <c r="M8" t="e">
        <f>'CompartenDetalleLimpio(leeme)'!#REF!</f>
        <v>#REF!</v>
      </c>
      <c r="N8" t="e">
        <f t="shared" si="6"/>
        <v>#REF!</v>
      </c>
      <c r="O8">
        <f t="shared" si="7"/>
        <v>42</v>
      </c>
      <c r="P8" t="e">
        <f t="shared" si="8"/>
        <v>#REF!</v>
      </c>
      <c r="Q8">
        <f t="shared" si="9"/>
        <v>42</v>
      </c>
      <c r="R8" t="e">
        <f t="shared" si="10"/>
        <v>#REF!</v>
      </c>
      <c r="S8" t="e">
        <f t="shared" si="11"/>
        <v>#REF!</v>
      </c>
      <c r="T8" t="str">
        <f t="shared" si="12"/>
        <v/>
      </c>
    </row>
    <row r="9" spans="1:20">
      <c r="A9" t="e">
        <f>'CompartenDetalleLimpio(leeme)'!#REF!</f>
        <v>#REF!</v>
      </c>
      <c r="B9" t="e">
        <f>'CompartenDetalleLimpio(leeme)'!#REF!</f>
        <v>#REF!</v>
      </c>
      <c r="C9" t="e">
        <f>'CompartenDetalleLimpio(leeme)'!#REF!</f>
        <v>#REF!</v>
      </c>
      <c r="D9" t="e">
        <f>'CompartenDetalleLimpio(leeme)'!#REF!</f>
        <v>#REF!</v>
      </c>
      <c r="E9" t="e">
        <f>'CompartenDetalleLimpio(leeme)'!#REF!</f>
        <v>#REF!</v>
      </c>
      <c r="F9" t="e">
        <f>IF(OR($A9=2028,$D9=2032031,$D9=2032032,$D9=2033032,$D9=2033034,$D9=2034035,ISNUMBER(SEARCH("DOBLE GRADO",$B9))),"",IF('CompartenDetalleLimpio(leeme)'!#REF!="",A9,'CompartenDetalleLimpio(leeme)'!#REF!))</f>
        <v>#REF!</v>
      </c>
      <c r="G9" t="e">
        <f>IF(OR($A9=2028,$D9=2032031,$D9=2032032,$D9=2033032,$D9=2033034,$D9=2034035,ISNUMBER(SEARCH("DOBLE GRADO",$B9))),"",IF('CompartenDetalleLimpio(leeme)'!#REF!="",B9,'CompartenDetalleLimpio(leeme)'!#REF!))</f>
        <v>#REF!</v>
      </c>
      <c r="H9" t="e">
        <f>IF(OR($A9=2028,$D9=2032031,$D9=2032032,$D9=2033032,$D9=2033034,$D9=2034035,ISNUMBER(SEARCH("DOBLE GRADO",$B9))),"",IF('CompartenDetalleLimpio(leeme)'!#REF!="",C9,'CompartenDetalleLimpio(leeme)'!#REF!))</f>
        <v>#REF!</v>
      </c>
      <c r="I9" t="e">
        <f>IF(OR($A9=2028,$D9=2032031,$D9=2032032,$D9=2033032,$D9=2033034,$D9=2034035,ISNUMBER(SEARCH("DOBLE GRADO",$B9))),"",IF('CompartenDetalleLimpio(leeme)'!#REF!="",D9,'CompartenDetalleLimpio(leeme)'!#REF!))</f>
        <v>#REF!</v>
      </c>
      <c r="J9" t="e">
        <f>IF(OR($A9=2028,$D9=2032031,$D9=2032032,$D9=2033032,$D9=2033034,$D9=2034035,ISNUMBER(SEARCH("DOBLE GRADO",$B9))),"",IF('CompartenDetalleLimpio(leeme)'!#REF!="",E9,'CompartenDetalleLimpio(leeme)'!#REF!))</f>
        <v>#REF!</v>
      </c>
      <c r="K9" t="e">
        <f>'CompartenDetalleLimpio(leeme)'!#REF!</f>
        <v>#REF!</v>
      </c>
      <c r="L9" t="e">
        <f>'CompartenDetalleLimpio(leeme)'!#REF!</f>
        <v>#REF!</v>
      </c>
      <c r="M9" t="e">
        <f>'CompartenDetalleLimpio(leeme)'!#REF!</f>
        <v>#REF!</v>
      </c>
      <c r="N9" t="e">
        <f t="shared" si="6"/>
        <v>#REF!</v>
      </c>
      <c r="O9">
        <f t="shared" si="7"/>
        <v>42</v>
      </c>
      <c r="P9" t="e">
        <f t="shared" si="8"/>
        <v>#REF!</v>
      </c>
      <c r="Q9">
        <f t="shared" si="9"/>
        <v>42</v>
      </c>
      <c r="R9" t="e">
        <f t="shared" si="10"/>
        <v>#REF!</v>
      </c>
      <c r="S9" t="e">
        <f t="shared" si="11"/>
        <v>#REF!</v>
      </c>
      <c r="T9" t="str">
        <f t="shared" si="12"/>
        <v/>
      </c>
    </row>
    <row r="10" spans="1:20">
      <c r="A10" t="e">
        <f>'CompartenDetalleLimpio(leeme)'!#REF!</f>
        <v>#REF!</v>
      </c>
      <c r="B10" t="e">
        <f>'CompartenDetalleLimpio(leeme)'!#REF!</f>
        <v>#REF!</v>
      </c>
      <c r="C10" t="e">
        <f>'CompartenDetalleLimpio(leeme)'!#REF!</f>
        <v>#REF!</v>
      </c>
      <c r="D10" t="e">
        <f>'CompartenDetalleLimpio(leeme)'!#REF!</f>
        <v>#REF!</v>
      </c>
      <c r="E10" t="e">
        <f>'CompartenDetalleLimpio(leeme)'!#REF!</f>
        <v>#REF!</v>
      </c>
      <c r="F10" t="e">
        <f>IF(OR($A10=2028,$D10=2032031,$D10=2032032,$D10=2033032,$D10=2033034,$D10=2034035,ISNUMBER(SEARCH("DOBLE GRADO",$B10))),"",IF('CompartenDetalleLimpio(leeme)'!#REF!="",A10,'CompartenDetalleLimpio(leeme)'!#REF!))</f>
        <v>#REF!</v>
      </c>
      <c r="G10" t="e">
        <f>IF(OR($A10=2028,$D10=2032031,$D10=2032032,$D10=2033032,$D10=2033034,$D10=2034035,ISNUMBER(SEARCH("DOBLE GRADO",$B10))),"",IF('CompartenDetalleLimpio(leeme)'!#REF!="",B10,'CompartenDetalleLimpio(leeme)'!#REF!))</f>
        <v>#REF!</v>
      </c>
      <c r="H10" t="e">
        <f>IF(OR($A10=2028,$D10=2032031,$D10=2032032,$D10=2033032,$D10=2033034,$D10=2034035,ISNUMBER(SEARCH("DOBLE GRADO",$B10))),"",IF('CompartenDetalleLimpio(leeme)'!#REF!="",C10,'CompartenDetalleLimpio(leeme)'!#REF!))</f>
        <v>#REF!</v>
      </c>
      <c r="I10" t="e">
        <f>IF(OR($A10=2028,$D10=2032031,$D10=2032032,$D10=2033032,$D10=2033034,$D10=2034035,ISNUMBER(SEARCH("DOBLE GRADO",$B10))),"",IF('CompartenDetalleLimpio(leeme)'!#REF!="",D10,'CompartenDetalleLimpio(leeme)'!#REF!))</f>
        <v>#REF!</v>
      </c>
      <c r="J10" t="e">
        <f>IF(OR($A10=2028,$D10=2032031,$D10=2032032,$D10=2033032,$D10=2033034,$D10=2034035,ISNUMBER(SEARCH("DOBLE GRADO",$B10))),"",IF('CompartenDetalleLimpio(leeme)'!#REF!="",E10,'CompartenDetalleLimpio(leeme)'!#REF!))</f>
        <v>#REF!</v>
      </c>
      <c r="K10" t="e">
        <f>'CompartenDetalleLimpio(leeme)'!#REF!</f>
        <v>#REF!</v>
      </c>
      <c r="L10" t="e">
        <f>'CompartenDetalleLimpio(leeme)'!#REF!</f>
        <v>#REF!</v>
      </c>
      <c r="M10" t="e">
        <f>'CompartenDetalleLimpio(leeme)'!#REF!</f>
        <v>#REF!</v>
      </c>
      <c r="N10" t="e">
        <f t="shared" si="6"/>
        <v>#REF!</v>
      </c>
      <c r="O10">
        <f t="shared" si="7"/>
        <v>42</v>
      </c>
      <c r="P10" t="e">
        <f t="shared" si="8"/>
        <v>#REF!</v>
      </c>
      <c r="Q10">
        <f t="shared" si="9"/>
        <v>42</v>
      </c>
      <c r="R10" t="e">
        <f t="shared" si="10"/>
        <v>#REF!</v>
      </c>
      <c r="S10" t="e">
        <f t="shared" si="11"/>
        <v>#REF!</v>
      </c>
      <c r="T10" t="str">
        <f t="shared" si="12"/>
        <v/>
      </c>
    </row>
    <row r="11" spans="1:20">
      <c r="A11" t="e">
        <f>'CompartenDetalleLimpio(leeme)'!#REF!</f>
        <v>#REF!</v>
      </c>
      <c r="B11" t="e">
        <f>'CompartenDetalleLimpio(leeme)'!#REF!</f>
        <v>#REF!</v>
      </c>
      <c r="C11" t="e">
        <f>'CompartenDetalleLimpio(leeme)'!#REF!</f>
        <v>#REF!</v>
      </c>
      <c r="D11" t="e">
        <f>'CompartenDetalleLimpio(leeme)'!#REF!</f>
        <v>#REF!</v>
      </c>
      <c r="E11" t="e">
        <f>'CompartenDetalleLimpio(leeme)'!#REF!</f>
        <v>#REF!</v>
      </c>
      <c r="F11" t="e">
        <f>IF(OR($A11=2028,$D11=2032031,$D11=2032032,$D11=2033032,$D11=2033034,$D11=2034035,ISNUMBER(SEARCH("DOBLE GRADO",$B11))),"",IF('CompartenDetalleLimpio(leeme)'!#REF!="",A11,'CompartenDetalleLimpio(leeme)'!#REF!))</f>
        <v>#REF!</v>
      </c>
      <c r="G11" t="e">
        <f>IF(OR($A11=2028,$D11=2032031,$D11=2032032,$D11=2033032,$D11=2033034,$D11=2034035,ISNUMBER(SEARCH("DOBLE GRADO",$B11))),"",IF('CompartenDetalleLimpio(leeme)'!#REF!="",B11,'CompartenDetalleLimpio(leeme)'!#REF!))</f>
        <v>#REF!</v>
      </c>
      <c r="H11" t="e">
        <f>IF(OR($A11=2028,$D11=2032031,$D11=2032032,$D11=2033032,$D11=2033034,$D11=2034035,ISNUMBER(SEARCH("DOBLE GRADO",$B11))),"",IF('CompartenDetalleLimpio(leeme)'!#REF!="",C11,'CompartenDetalleLimpio(leeme)'!#REF!))</f>
        <v>#REF!</v>
      </c>
      <c r="I11" t="e">
        <f>IF(OR($A11=2028,$D11=2032031,$D11=2032032,$D11=2033032,$D11=2033034,$D11=2034035,ISNUMBER(SEARCH("DOBLE GRADO",$B11))),"",IF('CompartenDetalleLimpio(leeme)'!#REF!="",D11,'CompartenDetalleLimpio(leeme)'!#REF!))</f>
        <v>#REF!</v>
      </c>
      <c r="J11" t="e">
        <f>IF(OR($A11=2028,$D11=2032031,$D11=2032032,$D11=2033032,$D11=2033034,$D11=2034035,ISNUMBER(SEARCH("DOBLE GRADO",$B11))),"",IF('CompartenDetalleLimpio(leeme)'!#REF!="",E11,'CompartenDetalleLimpio(leeme)'!#REF!))</f>
        <v>#REF!</v>
      </c>
      <c r="K11" t="e">
        <f>'CompartenDetalleLimpio(leeme)'!#REF!</f>
        <v>#REF!</v>
      </c>
      <c r="L11" t="e">
        <f>'CompartenDetalleLimpio(leeme)'!#REF!</f>
        <v>#REF!</v>
      </c>
      <c r="M11" t="e">
        <f>'CompartenDetalleLimpio(leeme)'!#REF!</f>
        <v>#REF!</v>
      </c>
      <c r="N11" t="e">
        <f t="shared" si="6"/>
        <v>#REF!</v>
      </c>
      <c r="O11">
        <f t="shared" si="7"/>
        <v>42</v>
      </c>
      <c r="P11" t="e">
        <f t="shared" si="8"/>
        <v>#REF!</v>
      </c>
      <c r="Q11">
        <f t="shared" si="9"/>
        <v>42</v>
      </c>
      <c r="R11" t="e">
        <f t="shared" si="10"/>
        <v>#REF!</v>
      </c>
      <c r="S11" t="e">
        <f t="shared" si="11"/>
        <v>#REF!</v>
      </c>
      <c r="T11" t="str">
        <f t="shared" si="12"/>
        <v/>
      </c>
    </row>
    <row r="12" spans="1:20">
      <c r="A12" t="e">
        <f>'CompartenDetalleLimpio(leeme)'!#REF!</f>
        <v>#REF!</v>
      </c>
      <c r="B12" t="e">
        <f>'CompartenDetalleLimpio(leeme)'!#REF!</f>
        <v>#REF!</v>
      </c>
      <c r="C12" t="e">
        <f>'CompartenDetalleLimpio(leeme)'!#REF!</f>
        <v>#REF!</v>
      </c>
      <c r="D12" t="e">
        <f>'CompartenDetalleLimpio(leeme)'!#REF!</f>
        <v>#REF!</v>
      </c>
      <c r="E12" t="e">
        <f>'CompartenDetalleLimpio(leeme)'!#REF!</f>
        <v>#REF!</v>
      </c>
      <c r="F12" t="e">
        <f>IF(OR($A12=2028,$D12=2032031,$D12=2032032,$D12=2033032,$D12=2033034,$D12=2034035,ISNUMBER(SEARCH("DOBLE GRADO",$B12))),"",IF('CompartenDetalleLimpio(leeme)'!#REF!="",A12,'CompartenDetalleLimpio(leeme)'!#REF!))</f>
        <v>#REF!</v>
      </c>
      <c r="G12" t="e">
        <f>IF(OR($A12=2028,$D12=2032031,$D12=2032032,$D12=2033032,$D12=2033034,$D12=2034035,ISNUMBER(SEARCH("DOBLE GRADO",$B12))),"",IF('CompartenDetalleLimpio(leeme)'!#REF!="",B12,'CompartenDetalleLimpio(leeme)'!#REF!))</f>
        <v>#REF!</v>
      </c>
      <c r="H12" t="e">
        <f>IF(OR($A12=2028,$D12=2032031,$D12=2032032,$D12=2033032,$D12=2033034,$D12=2034035,ISNUMBER(SEARCH("DOBLE GRADO",$B12))),"",IF('CompartenDetalleLimpio(leeme)'!#REF!="",C12,'CompartenDetalleLimpio(leeme)'!#REF!))</f>
        <v>#REF!</v>
      </c>
      <c r="I12" t="e">
        <f>IF(OR($A12=2028,$D12=2032031,$D12=2032032,$D12=2033032,$D12=2033034,$D12=2034035,ISNUMBER(SEARCH("DOBLE GRADO",$B12))),"",IF('CompartenDetalleLimpio(leeme)'!#REF!="",D12,'CompartenDetalleLimpio(leeme)'!#REF!))</f>
        <v>#REF!</v>
      </c>
      <c r="J12" t="e">
        <f>IF(OR($A12=2028,$D12=2032031,$D12=2032032,$D12=2033032,$D12=2033034,$D12=2034035,ISNUMBER(SEARCH("DOBLE GRADO",$B12))),"",IF('CompartenDetalleLimpio(leeme)'!#REF!="",E12,'CompartenDetalleLimpio(leeme)'!#REF!))</f>
        <v>#REF!</v>
      </c>
      <c r="K12" t="e">
        <f>'CompartenDetalleLimpio(leeme)'!#REF!</f>
        <v>#REF!</v>
      </c>
      <c r="L12" t="e">
        <f>'CompartenDetalleLimpio(leeme)'!#REF!</f>
        <v>#REF!</v>
      </c>
      <c r="M12" t="e">
        <f>'CompartenDetalleLimpio(leeme)'!#REF!</f>
        <v>#REF!</v>
      </c>
      <c r="N12" t="e">
        <f t="shared" si="6"/>
        <v>#REF!</v>
      </c>
      <c r="O12">
        <f t="shared" si="7"/>
        <v>42</v>
      </c>
      <c r="P12" t="e">
        <f t="shared" si="8"/>
        <v>#REF!</v>
      </c>
      <c r="Q12">
        <f t="shared" si="9"/>
        <v>42</v>
      </c>
      <c r="R12" t="e">
        <f t="shared" si="10"/>
        <v>#REF!</v>
      </c>
      <c r="S12" t="e">
        <f t="shared" si="11"/>
        <v>#REF!</v>
      </c>
      <c r="T12" t="str">
        <f t="shared" si="12"/>
        <v/>
      </c>
    </row>
    <row r="13" spans="1:20">
      <c r="A13" t="e">
        <f>'CompartenDetalleLimpio(leeme)'!#REF!</f>
        <v>#REF!</v>
      </c>
      <c r="B13" t="e">
        <f>'CompartenDetalleLimpio(leeme)'!#REF!</f>
        <v>#REF!</v>
      </c>
      <c r="C13" t="e">
        <f>'CompartenDetalleLimpio(leeme)'!#REF!</f>
        <v>#REF!</v>
      </c>
      <c r="D13" t="e">
        <f>'CompartenDetalleLimpio(leeme)'!#REF!</f>
        <v>#REF!</v>
      </c>
      <c r="E13" t="e">
        <f>'CompartenDetalleLimpio(leeme)'!#REF!</f>
        <v>#REF!</v>
      </c>
      <c r="F13" t="e">
        <f>IF(OR($A13=2028,$D13=2032031,$D13=2032032,$D13=2033032,$D13=2033034,$D13=2034035,ISNUMBER(SEARCH("DOBLE GRADO",$B13))),"",IF('CompartenDetalleLimpio(leeme)'!#REF!="",A13,'CompartenDetalleLimpio(leeme)'!#REF!))</f>
        <v>#REF!</v>
      </c>
      <c r="G13" t="e">
        <f>IF(OR($A13=2028,$D13=2032031,$D13=2032032,$D13=2033032,$D13=2033034,$D13=2034035,ISNUMBER(SEARCH("DOBLE GRADO",$B13))),"",IF('CompartenDetalleLimpio(leeme)'!#REF!="",B13,'CompartenDetalleLimpio(leeme)'!#REF!))</f>
        <v>#REF!</v>
      </c>
      <c r="H13" t="e">
        <f>IF(OR($A13=2028,$D13=2032031,$D13=2032032,$D13=2033032,$D13=2033034,$D13=2034035,ISNUMBER(SEARCH("DOBLE GRADO",$B13))),"",IF('CompartenDetalleLimpio(leeme)'!#REF!="",C13,'CompartenDetalleLimpio(leeme)'!#REF!))</f>
        <v>#REF!</v>
      </c>
      <c r="I13" t="e">
        <f>IF(OR($A13=2028,$D13=2032031,$D13=2032032,$D13=2033032,$D13=2033034,$D13=2034035,ISNUMBER(SEARCH("DOBLE GRADO",$B13))),"",IF('CompartenDetalleLimpio(leeme)'!#REF!="",D13,'CompartenDetalleLimpio(leeme)'!#REF!))</f>
        <v>#REF!</v>
      </c>
      <c r="J13" t="e">
        <f>IF(OR($A13=2028,$D13=2032031,$D13=2032032,$D13=2033032,$D13=2033034,$D13=2034035,ISNUMBER(SEARCH("DOBLE GRADO",$B13))),"",IF('CompartenDetalleLimpio(leeme)'!#REF!="",E13,'CompartenDetalleLimpio(leeme)'!#REF!))</f>
        <v>#REF!</v>
      </c>
      <c r="K13" t="e">
        <f>'CompartenDetalleLimpio(leeme)'!#REF!</f>
        <v>#REF!</v>
      </c>
      <c r="L13" t="e">
        <f>'CompartenDetalleLimpio(leeme)'!#REF!</f>
        <v>#REF!</v>
      </c>
      <c r="M13" t="e">
        <f>'CompartenDetalleLimpio(leeme)'!#REF!</f>
        <v>#REF!</v>
      </c>
      <c r="N13" t="e">
        <f t="shared" si="6"/>
        <v>#REF!</v>
      </c>
      <c r="O13">
        <f t="shared" si="7"/>
        <v>42</v>
      </c>
      <c r="P13" t="e">
        <f t="shared" si="8"/>
        <v>#REF!</v>
      </c>
      <c r="Q13">
        <f t="shared" si="9"/>
        <v>42</v>
      </c>
      <c r="R13" t="e">
        <f t="shared" si="10"/>
        <v>#REF!</v>
      </c>
      <c r="S13" t="e">
        <f t="shared" si="11"/>
        <v>#REF!</v>
      </c>
      <c r="T13" t="str">
        <f t="shared" si="12"/>
        <v/>
      </c>
    </row>
    <row r="14" spans="1:20">
      <c r="A14" t="e">
        <f>'CompartenDetalleLimpio(leeme)'!#REF!</f>
        <v>#REF!</v>
      </c>
      <c r="B14" t="e">
        <f>'CompartenDetalleLimpio(leeme)'!#REF!</f>
        <v>#REF!</v>
      </c>
      <c r="C14" t="e">
        <f>'CompartenDetalleLimpio(leeme)'!#REF!</f>
        <v>#REF!</v>
      </c>
      <c r="D14" t="e">
        <f>'CompartenDetalleLimpio(leeme)'!#REF!</f>
        <v>#REF!</v>
      </c>
      <c r="E14" t="e">
        <f>'CompartenDetalleLimpio(leeme)'!#REF!</f>
        <v>#REF!</v>
      </c>
      <c r="F14" t="e">
        <f>IF(OR($A14=2028,$D14=2032031,$D14=2032032,$D14=2033032,$D14=2033034,$D14=2034035,ISNUMBER(SEARCH("DOBLE GRADO",$B14))),"",IF('CompartenDetalleLimpio(leeme)'!#REF!="",A14,'CompartenDetalleLimpio(leeme)'!#REF!))</f>
        <v>#REF!</v>
      </c>
      <c r="G14" t="e">
        <f>IF(OR($A14=2028,$D14=2032031,$D14=2032032,$D14=2033032,$D14=2033034,$D14=2034035,ISNUMBER(SEARCH("DOBLE GRADO",$B14))),"",IF('CompartenDetalleLimpio(leeme)'!#REF!="",B14,'CompartenDetalleLimpio(leeme)'!#REF!))</f>
        <v>#REF!</v>
      </c>
      <c r="H14" t="e">
        <f>IF(OR($A14=2028,$D14=2032031,$D14=2032032,$D14=2033032,$D14=2033034,$D14=2034035,ISNUMBER(SEARCH("DOBLE GRADO",$B14))),"",IF('CompartenDetalleLimpio(leeme)'!#REF!="",C14,'CompartenDetalleLimpio(leeme)'!#REF!))</f>
        <v>#REF!</v>
      </c>
      <c r="I14" t="e">
        <f>IF(OR($A14=2028,$D14=2032031,$D14=2032032,$D14=2033032,$D14=2033034,$D14=2034035,ISNUMBER(SEARCH("DOBLE GRADO",$B14))),"",IF('CompartenDetalleLimpio(leeme)'!#REF!="",D14,'CompartenDetalleLimpio(leeme)'!#REF!))</f>
        <v>#REF!</v>
      </c>
      <c r="J14" t="e">
        <f>IF(OR($A14=2028,$D14=2032031,$D14=2032032,$D14=2033032,$D14=2033034,$D14=2034035,ISNUMBER(SEARCH("DOBLE GRADO",$B14))),"",IF('CompartenDetalleLimpio(leeme)'!#REF!="",E14,'CompartenDetalleLimpio(leeme)'!#REF!))</f>
        <v>#REF!</v>
      </c>
      <c r="K14" t="e">
        <f>'CompartenDetalleLimpio(leeme)'!#REF!</f>
        <v>#REF!</v>
      </c>
      <c r="L14" t="e">
        <f>'CompartenDetalleLimpio(leeme)'!#REF!</f>
        <v>#REF!</v>
      </c>
      <c r="M14" t="e">
        <f>'CompartenDetalleLimpio(leeme)'!#REF!</f>
        <v>#REF!</v>
      </c>
      <c r="N14" t="e">
        <f t="shared" si="6"/>
        <v>#REF!</v>
      </c>
      <c r="O14">
        <f t="shared" si="7"/>
        <v>42</v>
      </c>
      <c r="P14" t="e">
        <f t="shared" si="8"/>
        <v>#REF!</v>
      </c>
      <c r="Q14">
        <f t="shared" si="9"/>
        <v>42</v>
      </c>
      <c r="R14" t="e">
        <f t="shared" si="10"/>
        <v>#REF!</v>
      </c>
      <c r="S14" t="e">
        <f t="shared" si="11"/>
        <v>#REF!</v>
      </c>
      <c r="T14" t="str">
        <f t="shared" si="12"/>
        <v/>
      </c>
    </row>
    <row r="15" spans="1:20">
      <c r="A15" t="e">
        <f>'CompartenDetalleLimpio(leeme)'!#REF!</f>
        <v>#REF!</v>
      </c>
      <c r="B15" t="e">
        <f>'CompartenDetalleLimpio(leeme)'!#REF!</f>
        <v>#REF!</v>
      </c>
      <c r="C15" t="e">
        <f>'CompartenDetalleLimpio(leeme)'!#REF!</f>
        <v>#REF!</v>
      </c>
      <c r="D15" t="e">
        <f>'CompartenDetalleLimpio(leeme)'!#REF!</f>
        <v>#REF!</v>
      </c>
      <c r="E15" t="e">
        <f>'CompartenDetalleLimpio(leeme)'!#REF!</f>
        <v>#REF!</v>
      </c>
      <c r="F15" t="e">
        <f>IF(OR($A15=2028,$D15=2032031,$D15=2032032,$D15=2033032,$D15=2033034,$D15=2034035,ISNUMBER(SEARCH("DOBLE GRADO",$B15))),"",IF('CompartenDetalleLimpio(leeme)'!#REF!="",A15,'CompartenDetalleLimpio(leeme)'!#REF!))</f>
        <v>#REF!</v>
      </c>
      <c r="G15" t="e">
        <f>IF(OR($A15=2028,$D15=2032031,$D15=2032032,$D15=2033032,$D15=2033034,$D15=2034035,ISNUMBER(SEARCH("DOBLE GRADO",$B15))),"",IF('CompartenDetalleLimpio(leeme)'!#REF!="",B15,'CompartenDetalleLimpio(leeme)'!#REF!))</f>
        <v>#REF!</v>
      </c>
      <c r="H15" t="e">
        <f>IF(OR($A15=2028,$D15=2032031,$D15=2032032,$D15=2033032,$D15=2033034,$D15=2034035,ISNUMBER(SEARCH("DOBLE GRADO",$B15))),"",IF('CompartenDetalleLimpio(leeme)'!#REF!="",C15,'CompartenDetalleLimpio(leeme)'!#REF!))</f>
        <v>#REF!</v>
      </c>
      <c r="I15" t="e">
        <f>IF(OR($A15=2028,$D15=2032031,$D15=2032032,$D15=2033032,$D15=2033034,$D15=2034035,ISNUMBER(SEARCH("DOBLE GRADO",$B15))),"",IF('CompartenDetalleLimpio(leeme)'!#REF!="",D15,'CompartenDetalleLimpio(leeme)'!#REF!))</f>
        <v>#REF!</v>
      </c>
      <c r="J15" t="e">
        <f>IF(OR($A15=2028,$D15=2032031,$D15=2032032,$D15=2033032,$D15=2033034,$D15=2034035,ISNUMBER(SEARCH("DOBLE GRADO",$B15))),"",IF('CompartenDetalleLimpio(leeme)'!#REF!="",E15,'CompartenDetalleLimpio(leeme)'!#REF!))</f>
        <v>#REF!</v>
      </c>
      <c r="K15" t="e">
        <f>'CompartenDetalleLimpio(leeme)'!#REF!</f>
        <v>#REF!</v>
      </c>
      <c r="L15" t="e">
        <f>'CompartenDetalleLimpio(leeme)'!#REF!</f>
        <v>#REF!</v>
      </c>
      <c r="M15" t="e">
        <f>'CompartenDetalleLimpio(leeme)'!#REF!</f>
        <v>#REF!</v>
      </c>
      <c r="N15" t="e">
        <f t="shared" si="6"/>
        <v>#REF!</v>
      </c>
      <c r="O15">
        <f t="shared" si="7"/>
        <v>42</v>
      </c>
      <c r="P15" t="e">
        <f t="shared" si="8"/>
        <v>#REF!</v>
      </c>
      <c r="Q15">
        <f t="shared" si="9"/>
        <v>42</v>
      </c>
      <c r="R15" t="e">
        <f t="shared" si="10"/>
        <v>#REF!</v>
      </c>
      <c r="S15" t="e">
        <f t="shared" si="11"/>
        <v>#REF!</v>
      </c>
      <c r="T15" t="str">
        <f t="shared" si="12"/>
        <v/>
      </c>
    </row>
    <row r="16" spans="1:20">
      <c r="A16" t="e">
        <f>'CompartenDetalleLimpio(leeme)'!#REF!</f>
        <v>#REF!</v>
      </c>
      <c r="B16" t="e">
        <f>'CompartenDetalleLimpio(leeme)'!#REF!</f>
        <v>#REF!</v>
      </c>
      <c r="C16" t="e">
        <f>'CompartenDetalleLimpio(leeme)'!#REF!</f>
        <v>#REF!</v>
      </c>
      <c r="D16" t="e">
        <f>'CompartenDetalleLimpio(leeme)'!#REF!</f>
        <v>#REF!</v>
      </c>
      <c r="E16" t="e">
        <f>'CompartenDetalleLimpio(leeme)'!#REF!</f>
        <v>#REF!</v>
      </c>
      <c r="F16" t="e">
        <f>IF(OR($A16=2028,$D16=2032031,$D16=2032032,$D16=2033032,$D16=2033034,$D16=2034035,ISNUMBER(SEARCH("DOBLE GRADO",$B16))),"",IF('CompartenDetalleLimpio(leeme)'!#REF!="",A16,'CompartenDetalleLimpio(leeme)'!#REF!))</f>
        <v>#REF!</v>
      </c>
      <c r="G16" t="e">
        <f>IF(OR($A16=2028,$D16=2032031,$D16=2032032,$D16=2033032,$D16=2033034,$D16=2034035,ISNUMBER(SEARCH("DOBLE GRADO",$B16))),"",IF('CompartenDetalleLimpio(leeme)'!#REF!="",B16,'CompartenDetalleLimpio(leeme)'!#REF!))</f>
        <v>#REF!</v>
      </c>
      <c r="H16" t="e">
        <f>IF(OR($A16=2028,$D16=2032031,$D16=2032032,$D16=2033032,$D16=2033034,$D16=2034035,ISNUMBER(SEARCH("DOBLE GRADO",$B16))),"",IF('CompartenDetalleLimpio(leeme)'!#REF!="",C16,'CompartenDetalleLimpio(leeme)'!#REF!))</f>
        <v>#REF!</v>
      </c>
      <c r="I16" t="e">
        <f>IF(OR($A16=2028,$D16=2032031,$D16=2032032,$D16=2033032,$D16=2033034,$D16=2034035,ISNUMBER(SEARCH("DOBLE GRADO",$B16))),"",IF('CompartenDetalleLimpio(leeme)'!#REF!="",D16,'CompartenDetalleLimpio(leeme)'!#REF!))</f>
        <v>#REF!</v>
      </c>
      <c r="J16" t="e">
        <f>IF(OR($A16=2028,$D16=2032031,$D16=2032032,$D16=2033032,$D16=2033034,$D16=2034035,ISNUMBER(SEARCH("DOBLE GRADO",$B16))),"",IF('CompartenDetalleLimpio(leeme)'!#REF!="",E16,'CompartenDetalleLimpio(leeme)'!#REF!))</f>
        <v>#REF!</v>
      </c>
      <c r="K16" t="e">
        <f>'CompartenDetalleLimpio(leeme)'!#REF!</f>
        <v>#REF!</v>
      </c>
      <c r="L16" t="e">
        <f>'CompartenDetalleLimpio(leeme)'!#REF!</f>
        <v>#REF!</v>
      </c>
      <c r="M16" t="e">
        <f>'CompartenDetalleLimpio(leeme)'!#REF!</f>
        <v>#REF!</v>
      </c>
      <c r="N16" t="e">
        <f t="shared" si="6"/>
        <v>#REF!</v>
      </c>
      <c r="O16">
        <f t="shared" si="7"/>
        <v>42</v>
      </c>
      <c r="P16" t="e">
        <f t="shared" si="8"/>
        <v>#REF!</v>
      </c>
      <c r="Q16">
        <f t="shared" si="9"/>
        <v>42</v>
      </c>
      <c r="R16" t="e">
        <f t="shared" si="10"/>
        <v>#REF!</v>
      </c>
      <c r="S16" t="e">
        <f t="shared" si="11"/>
        <v>#REF!</v>
      </c>
      <c r="T16" t="str">
        <f t="shared" si="12"/>
        <v/>
      </c>
    </row>
    <row r="17" spans="1:20">
      <c r="A17" t="e">
        <f>'CompartenDetalleLimpio(leeme)'!#REF!</f>
        <v>#REF!</v>
      </c>
      <c r="B17" t="e">
        <f>'CompartenDetalleLimpio(leeme)'!#REF!</f>
        <v>#REF!</v>
      </c>
      <c r="C17" t="e">
        <f>'CompartenDetalleLimpio(leeme)'!#REF!</f>
        <v>#REF!</v>
      </c>
      <c r="D17" t="e">
        <f>'CompartenDetalleLimpio(leeme)'!#REF!</f>
        <v>#REF!</v>
      </c>
      <c r="E17" t="e">
        <f>'CompartenDetalleLimpio(leeme)'!#REF!</f>
        <v>#REF!</v>
      </c>
      <c r="F17" t="e">
        <f>IF(OR($A17=2028,$D17=2032031,$D17=2032032,$D17=2033032,$D17=2033034,$D17=2034035,ISNUMBER(SEARCH("DOBLE GRADO",$B17))),"",IF('CompartenDetalleLimpio(leeme)'!#REF!="",A17,'CompartenDetalleLimpio(leeme)'!#REF!))</f>
        <v>#REF!</v>
      </c>
      <c r="G17" t="e">
        <f>IF(OR($A17=2028,$D17=2032031,$D17=2032032,$D17=2033032,$D17=2033034,$D17=2034035,ISNUMBER(SEARCH("DOBLE GRADO",$B17))),"",IF('CompartenDetalleLimpio(leeme)'!#REF!="",B17,'CompartenDetalleLimpio(leeme)'!#REF!))</f>
        <v>#REF!</v>
      </c>
      <c r="H17" t="e">
        <f>IF(OR($A17=2028,$D17=2032031,$D17=2032032,$D17=2033032,$D17=2033034,$D17=2034035,ISNUMBER(SEARCH("DOBLE GRADO",$B17))),"",IF('CompartenDetalleLimpio(leeme)'!#REF!="",C17,'CompartenDetalleLimpio(leeme)'!#REF!))</f>
        <v>#REF!</v>
      </c>
      <c r="I17" t="e">
        <f>IF(OR($A17=2028,$D17=2032031,$D17=2032032,$D17=2033032,$D17=2033034,$D17=2034035,ISNUMBER(SEARCH("DOBLE GRADO",$B17))),"",IF('CompartenDetalleLimpio(leeme)'!#REF!="",D17,'CompartenDetalleLimpio(leeme)'!#REF!))</f>
        <v>#REF!</v>
      </c>
      <c r="J17" t="e">
        <f>IF(OR($A17=2028,$D17=2032031,$D17=2032032,$D17=2033032,$D17=2033034,$D17=2034035,ISNUMBER(SEARCH("DOBLE GRADO",$B17))),"",IF('CompartenDetalleLimpio(leeme)'!#REF!="",E17,'CompartenDetalleLimpio(leeme)'!#REF!))</f>
        <v>#REF!</v>
      </c>
      <c r="K17" t="e">
        <f>'CompartenDetalleLimpio(leeme)'!#REF!</f>
        <v>#REF!</v>
      </c>
      <c r="L17" t="e">
        <f>'CompartenDetalleLimpio(leeme)'!#REF!</f>
        <v>#REF!</v>
      </c>
      <c r="M17" t="e">
        <f>'CompartenDetalleLimpio(leeme)'!#REF!</f>
        <v>#REF!</v>
      </c>
      <c r="N17" t="e">
        <f t="shared" si="6"/>
        <v>#REF!</v>
      </c>
      <c r="O17">
        <f t="shared" si="7"/>
        <v>42</v>
      </c>
      <c r="P17" t="e">
        <f t="shared" si="8"/>
        <v>#REF!</v>
      </c>
      <c r="Q17">
        <f t="shared" si="9"/>
        <v>42</v>
      </c>
      <c r="R17" t="e">
        <f t="shared" si="10"/>
        <v>#REF!</v>
      </c>
      <c r="S17" t="e">
        <f t="shared" si="11"/>
        <v>#REF!</v>
      </c>
      <c r="T17" t="str">
        <f t="shared" si="12"/>
        <v/>
      </c>
    </row>
    <row r="18" spans="1:20">
      <c r="A18" t="e">
        <f>'CompartenDetalleLimpio(leeme)'!#REF!</f>
        <v>#REF!</v>
      </c>
      <c r="B18" t="e">
        <f>'CompartenDetalleLimpio(leeme)'!#REF!</f>
        <v>#REF!</v>
      </c>
      <c r="C18" t="e">
        <f>'CompartenDetalleLimpio(leeme)'!#REF!</f>
        <v>#REF!</v>
      </c>
      <c r="D18" t="e">
        <f>'CompartenDetalleLimpio(leeme)'!#REF!</f>
        <v>#REF!</v>
      </c>
      <c r="E18" t="e">
        <f>'CompartenDetalleLimpio(leeme)'!#REF!</f>
        <v>#REF!</v>
      </c>
      <c r="F18" t="e">
        <f>IF(OR($A18=2028,$D18=2032031,$D18=2032032,$D18=2033032,$D18=2033034,$D18=2034035,ISNUMBER(SEARCH("DOBLE GRADO",$B18))),"",IF('CompartenDetalleLimpio(leeme)'!#REF!="",A18,'CompartenDetalleLimpio(leeme)'!#REF!))</f>
        <v>#REF!</v>
      </c>
      <c r="G18" t="e">
        <f>IF(OR($A18=2028,$D18=2032031,$D18=2032032,$D18=2033032,$D18=2033034,$D18=2034035,ISNUMBER(SEARCH("DOBLE GRADO",$B18))),"",IF('CompartenDetalleLimpio(leeme)'!#REF!="",B18,'CompartenDetalleLimpio(leeme)'!#REF!))</f>
        <v>#REF!</v>
      </c>
      <c r="H18" t="e">
        <f>IF(OR($A18=2028,$D18=2032031,$D18=2032032,$D18=2033032,$D18=2033034,$D18=2034035,ISNUMBER(SEARCH("DOBLE GRADO",$B18))),"",IF('CompartenDetalleLimpio(leeme)'!#REF!="",C18,'CompartenDetalleLimpio(leeme)'!#REF!))</f>
        <v>#REF!</v>
      </c>
      <c r="I18" t="e">
        <f>IF(OR($A18=2028,$D18=2032031,$D18=2032032,$D18=2033032,$D18=2033034,$D18=2034035,ISNUMBER(SEARCH("DOBLE GRADO",$B18))),"",IF('CompartenDetalleLimpio(leeme)'!#REF!="",D18,'CompartenDetalleLimpio(leeme)'!#REF!))</f>
        <v>#REF!</v>
      </c>
      <c r="J18" t="e">
        <f>IF(OR($A18=2028,$D18=2032031,$D18=2032032,$D18=2033032,$D18=2033034,$D18=2034035,ISNUMBER(SEARCH("DOBLE GRADO",$B18))),"",IF('CompartenDetalleLimpio(leeme)'!#REF!="",E18,'CompartenDetalleLimpio(leeme)'!#REF!))</f>
        <v>#REF!</v>
      </c>
      <c r="K18" t="e">
        <f>'CompartenDetalleLimpio(leeme)'!#REF!</f>
        <v>#REF!</v>
      </c>
      <c r="L18" t="e">
        <f>'CompartenDetalleLimpio(leeme)'!#REF!</f>
        <v>#REF!</v>
      </c>
      <c r="M18" t="e">
        <f>'CompartenDetalleLimpio(leeme)'!#REF!</f>
        <v>#REF!</v>
      </c>
      <c r="N18" t="e">
        <f t="shared" si="6"/>
        <v>#REF!</v>
      </c>
      <c r="O18">
        <f t="shared" si="7"/>
        <v>42</v>
      </c>
      <c r="P18" t="e">
        <f t="shared" si="8"/>
        <v>#REF!</v>
      </c>
      <c r="Q18">
        <f t="shared" si="9"/>
        <v>42</v>
      </c>
      <c r="R18" t="e">
        <f t="shared" si="10"/>
        <v>#REF!</v>
      </c>
      <c r="S18" t="e">
        <f t="shared" si="11"/>
        <v>#REF!</v>
      </c>
      <c r="T18" t="str">
        <f t="shared" si="12"/>
        <v/>
      </c>
    </row>
    <row r="19" spans="1:20">
      <c r="A19" t="e">
        <f>'CompartenDetalleLimpio(leeme)'!#REF!</f>
        <v>#REF!</v>
      </c>
      <c r="B19" t="e">
        <f>'CompartenDetalleLimpio(leeme)'!#REF!</f>
        <v>#REF!</v>
      </c>
      <c r="C19" t="e">
        <f>'CompartenDetalleLimpio(leeme)'!#REF!</f>
        <v>#REF!</v>
      </c>
      <c r="D19" t="e">
        <f>'CompartenDetalleLimpio(leeme)'!#REF!</f>
        <v>#REF!</v>
      </c>
      <c r="E19" t="e">
        <f>'CompartenDetalleLimpio(leeme)'!#REF!</f>
        <v>#REF!</v>
      </c>
      <c r="F19" t="e">
        <f>IF(OR($A19=2028,$D19=2032031,$D19=2032032,$D19=2033032,$D19=2033034,$D19=2034035,ISNUMBER(SEARCH("DOBLE GRADO",$B19))),"",IF('CompartenDetalleLimpio(leeme)'!#REF!="",A19,'CompartenDetalleLimpio(leeme)'!#REF!))</f>
        <v>#REF!</v>
      </c>
      <c r="G19" t="e">
        <f>IF(OR($A19=2028,$D19=2032031,$D19=2032032,$D19=2033032,$D19=2033034,$D19=2034035,ISNUMBER(SEARCH("DOBLE GRADO",$B19))),"",IF('CompartenDetalleLimpio(leeme)'!#REF!="",B19,'CompartenDetalleLimpio(leeme)'!#REF!))</f>
        <v>#REF!</v>
      </c>
      <c r="H19" t="e">
        <f>IF(OR($A19=2028,$D19=2032031,$D19=2032032,$D19=2033032,$D19=2033034,$D19=2034035,ISNUMBER(SEARCH("DOBLE GRADO",$B19))),"",IF('CompartenDetalleLimpio(leeme)'!#REF!="",C19,'CompartenDetalleLimpio(leeme)'!#REF!))</f>
        <v>#REF!</v>
      </c>
      <c r="I19" t="e">
        <f>IF(OR($A19=2028,$D19=2032031,$D19=2032032,$D19=2033032,$D19=2033034,$D19=2034035,ISNUMBER(SEARCH("DOBLE GRADO",$B19))),"",IF('CompartenDetalleLimpio(leeme)'!#REF!="",D19,'CompartenDetalleLimpio(leeme)'!#REF!))</f>
        <v>#REF!</v>
      </c>
      <c r="J19" t="e">
        <f>IF(OR($A19=2028,$D19=2032031,$D19=2032032,$D19=2033032,$D19=2033034,$D19=2034035,ISNUMBER(SEARCH("DOBLE GRADO",$B19))),"",IF('CompartenDetalleLimpio(leeme)'!#REF!="",E19,'CompartenDetalleLimpio(leeme)'!#REF!))</f>
        <v>#REF!</v>
      </c>
      <c r="K19" t="e">
        <f>'CompartenDetalleLimpio(leeme)'!#REF!</f>
        <v>#REF!</v>
      </c>
      <c r="L19" t="e">
        <f>'CompartenDetalleLimpio(leeme)'!#REF!</f>
        <v>#REF!</v>
      </c>
      <c r="M19" t="e">
        <f>'CompartenDetalleLimpio(leeme)'!#REF!</f>
        <v>#REF!</v>
      </c>
      <c r="N19" t="e">
        <f t="shared" si="6"/>
        <v>#REF!</v>
      </c>
      <c r="O19">
        <f t="shared" si="7"/>
        <v>42</v>
      </c>
      <c r="P19" t="e">
        <f t="shared" si="8"/>
        <v>#REF!</v>
      </c>
      <c r="Q19">
        <f t="shared" si="9"/>
        <v>42</v>
      </c>
      <c r="R19" t="e">
        <f t="shared" si="10"/>
        <v>#REF!</v>
      </c>
      <c r="S19" t="e">
        <f t="shared" si="11"/>
        <v>#REF!</v>
      </c>
      <c r="T19" t="str">
        <f t="shared" si="12"/>
        <v/>
      </c>
    </row>
    <row r="20" spans="1:20">
      <c r="A20" t="e">
        <f>'CompartenDetalleLimpio(leeme)'!#REF!</f>
        <v>#REF!</v>
      </c>
      <c r="B20" t="e">
        <f>'CompartenDetalleLimpio(leeme)'!#REF!</f>
        <v>#REF!</v>
      </c>
      <c r="C20" t="e">
        <f>'CompartenDetalleLimpio(leeme)'!#REF!</f>
        <v>#REF!</v>
      </c>
      <c r="D20" t="e">
        <f>'CompartenDetalleLimpio(leeme)'!#REF!</f>
        <v>#REF!</v>
      </c>
      <c r="E20" t="e">
        <f>'CompartenDetalleLimpio(leeme)'!#REF!</f>
        <v>#REF!</v>
      </c>
      <c r="F20" t="e">
        <f>IF(OR($A20=2028,$D20=2032031,$D20=2032032,$D20=2033032,$D20=2033034,$D20=2034035,ISNUMBER(SEARCH("DOBLE GRADO",$B20))),"",IF('CompartenDetalleLimpio(leeme)'!#REF!="",A20,'CompartenDetalleLimpio(leeme)'!#REF!))</f>
        <v>#REF!</v>
      </c>
      <c r="G20" t="e">
        <f>IF(OR($A20=2028,$D20=2032031,$D20=2032032,$D20=2033032,$D20=2033034,$D20=2034035,ISNUMBER(SEARCH("DOBLE GRADO",$B20))),"",IF('CompartenDetalleLimpio(leeme)'!#REF!="",B20,'CompartenDetalleLimpio(leeme)'!#REF!))</f>
        <v>#REF!</v>
      </c>
      <c r="H20" t="e">
        <f>IF(OR($A20=2028,$D20=2032031,$D20=2032032,$D20=2033032,$D20=2033034,$D20=2034035,ISNUMBER(SEARCH("DOBLE GRADO",$B20))),"",IF('CompartenDetalleLimpio(leeme)'!#REF!="",C20,'CompartenDetalleLimpio(leeme)'!#REF!))</f>
        <v>#REF!</v>
      </c>
      <c r="I20" t="e">
        <f>IF(OR($A20=2028,$D20=2032031,$D20=2032032,$D20=2033032,$D20=2033034,$D20=2034035,ISNUMBER(SEARCH("DOBLE GRADO",$B20))),"",IF('CompartenDetalleLimpio(leeme)'!#REF!="",D20,'CompartenDetalleLimpio(leeme)'!#REF!))</f>
        <v>#REF!</v>
      </c>
      <c r="J20" t="e">
        <f>IF(OR($A20=2028,$D20=2032031,$D20=2032032,$D20=2033032,$D20=2033034,$D20=2034035,ISNUMBER(SEARCH("DOBLE GRADO",$B20))),"",IF('CompartenDetalleLimpio(leeme)'!#REF!="",E20,'CompartenDetalleLimpio(leeme)'!#REF!))</f>
        <v>#REF!</v>
      </c>
      <c r="K20" t="e">
        <f>'CompartenDetalleLimpio(leeme)'!#REF!</f>
        <v>#REF!</v>
      </c>
      <c r="L20" t="e">
        <f>'CompartenDetalleLimpio(leeme)'!#REF!</f>
        <v>#REF!</v>
      </c>
      <c r="M20" t="e">
        <f>'CompartenDetalleLimpio(leeme)'!#REF!</f>
        <v>#REF!</v>
      </c>
      <c r="N20" t="e">
        <f t="shared" si="6"/>
        <v>#REF!</v>
      </c>
      <c r="O20">
        <f t="shared" si="7"/>
        <v>42</v>
      </c>
      <c r="P20" t="e">
        <f t="shared" si="8"/>
        <v>#REF!</v>
      </c>
      <c r="Q20">
        <f t="shared" si="9"/>
        <v>42</v>
      </c>
      <c r="R20" t="e">
        <f t="shared" si="10"/>
        <v>#REF!</v>
      </c>
      <c r="S20" t="e">
        <f t="shared" si="11"/>
        <v>#REF!</v>
      </c>
      <c r="T20" t="str">
        <f t="shared" si="12"/>
        <v/>
      </c>
    </row>
    <row r="21" spans="1:20">
      <c r="A21" t="e">
        <f>'CompartenDetalleLimpio(leeme)'!#REF!</f>
        <v>#REF!</v>
      </c>
      <c r="B21" t="e">
        <f>'CompartenDetalleLimpio(leeme)'!#REF!</f>
        <v>#REF!</v>
      </c>
      <c r="C21" t="e">
        <f>'CompartenDetalleLimpio(leeme)'!#REF!</f>
        <v>#REF!</v>
      </c>
      <c r="D21" t="e">
        <f>'CompartenDetalleLimpio(leeme)'!#REF!</f>
        <v>#REF!</v>
      </c>
      <c r="E21" t="e">
        <f>'CompartenDetalleLimpio(leeme)'!#REF!</f>
        <v>#REF!</v>
      </c>
      <c r="F21" t="e">
        <f>IF(OR($A21=2028,$D21=2032031,$D21=2032032,$D21=2033032,$D21=2033034,$D21=2034035,ISNUMBER(SEARCH("DOBLE GRADO",$B21))),"",IF('CompartenDetalleLimpio(leeme)'!#REF!="",A21,'CompartenDetalleLimpio(leeme)'!#REF!))</f>
        <v>#REF!</v>
      </c>
      <c r="G21" t="e">
        <f>IF(OR($A21=2028,$D21=2032031,$D21=2032032,$D21=2033032,$D21=2033034,$D21=2034035,ISNUMBER(SEARCH("DOBLE GRADO",$B21))),"",IF('CompartenDetalleLimpio(leeme)'!#REF!="",B21,'CompartenDetalleLimpio(leeme)'!#REF!))</f>
        <v>#REF!</v>
      </c>
      <c r="H21" t="e">
        <f>IF(OR($A21=2028,$D21=2032031,$D21=2032032,$D21=2033032,$D21=2033034,$D21=2034035,ISNUMBER(SEARCH("DOBLE GRADO",$B21))),"",IF('CompartenDetalleLimpio(leeme)'!#REF!="",C21,'CompartenDetalleLimpio(leeme)'!#REF!))</f>
        <v>#REF!</v>
      </c>
      <c r="I21" t="e">
        <f>IF(OR($A21=2028,$D21=2032031,$D21=2032032,$D21=2033032,$D21=2033034,$D21=2034035,ISNUMBER(SEARCH("DOBLE GRADO",$B21))),"",IF('CompartenDetalleLimpio(leeme)'!#REF!="",D21,'CompartenDetalleLimpio(leeme)'!#REF!))</f>
        <v>#REF!</v>
      </c>
      <c r="J21" t="e">
        <f>IF(OR($A21=2028,$D21=2032031,$D21=2032032,$D21=2033032,$D21=2033034,$D21=2034035,ISNUMBER(SEARCH("DOBLE GRADO",$B21))),"",IF('CompartenDetalleLimpio(leeme)'!#REF!="",E21,'CompartenDetalleLimpio(leeme)'!#REF!))</f>
        <v>#REF!</v>
      </c>
      <c r="K21" t="e">
        <f>'CompartenDetalleLimpio(leeme)'!#REF!</f>
        <v>#REF!</v>
      </c>
      <c r="L21" t="e">
        <f>'CompartenDetalleLimpio(leeme)'!#REF!</f>
        <v>#REF!</v>
      </c>
      <c r="M21" t="e">
        <f>'CompartenDetalleLimpio(leeme)'!#REF!</f>
        <v>#REF!</v>
      </c>
      <c r="N21" t="e">
        <f t="shared" si="6"/>
        <v>#REF!</v>
      </c>
      <c r="O21">
        <f t="shared" si="7"/>
        <v>42</v>
      </c>
      <c r="P21" t="e">
        <f t="shared" si="8"/>
        <v>#REF!</v>
      </c>
      <c r="Q21">
        <f t="shared" si="9"/>
        <v>42</v>
      </c>
      <c r="R21" t="e">
        <f t="shared" si="10"/>
        <v>#REF!</v>
      </c>
      <c r="S21" t="e">
        <f t="shared" si="11"/>
        <v>#REF!</v>
      </c>
      <c r="T21" t="str">
        <f t="shared" si="12"/>
        <v/>
      </c>
    </row>
    <row r="22" spans="1:20">
      <c r="A22" t="e">
        <f>'CompartenDetalleLimpio(leeme)'!#REF!</f>
        <v>#REF!</v>
      </c>
      <c r="B22" t="e">
        <f>'CompartenDetalleLimpio(leeme)'!#REF!</f>
        <v>#REF!</v>
      </c>
      <c r="C22" t="e">
        <f>'CompartenDetalleLimpio(leeme)'!#REF!</f>
        <v>#REF!</v>
      </c>
      <c r="D22" t="e">
        <f>'CompartenDetalleLimpio(leeme)'!#REF!</f>
        <v>#REF!</v>
      </c>
      <c r="E22" t="e">
        <f>'CompartenDetalleLimpio(leeme)'!#REF!</f>
        <v>#REF!</v>
      </c>
      <c r="F22" t="e">
        <f>IF(OR($A22=2028,$D22=2032031,$D22=2032032,$D22=2033032,$D22=2033034,$D22=2034035,ISNUMBER(SEARCH("DOBLE GRADO",$B22))),"",IF('CompartenDetalleLimpio(leeme)'!#REF!="",A22,'CompartenDetalleLimpio(leeme)'!#REF!))</f>
        <v>#REF!</v>
      </c>
      <c r="G22" t="e">
        <f>IF(OR($A22=2028,$D22=2032031,$D22=2032032,$D22=2033032,$D22=2033034,$D22=2034035,ISNUMBER(SEARCH("DOBLE GRADO",$B22))),"",IF('CompartenDetalleLimpio(leeme)'!#REF!="",B22,'CompartenDetalleLimpio(leeme)'!#REF!))</f>
        <v>#REF!</v>
      </c>
      <c r="H22" t="e">
        <f>IF(OR($A22=2028,$D22=2032031,$D22=2032032,$D22=2033032,$D22=2033034,$D22=2034035,ISNUMBER(SEARCH("DOBLE GRADO",$B22))),"",IF('CompartenDetalleLimpio(leeme)'!#REF!="",C22,'CompartenDetalleLimpio(leeme)'!#REF!))</f>
        <v>#REF!</v>
      </c>
      <c r="I22" t="e">
        <f>IF(OR($A22=2028,$D22=2032031,$D22=2032032,$D22=2033032,$D22=2033034,$D22=2034035,ISNUMBER(SEARCH("DOBLE GRADO",$B22))),"",IF('CompartenDetalleLimpio(leeme)'!#REF!="",D22,'CompartenDetalleLimpio(leeme)'!#REF!))</f>
        <v>#REF!</v>
      </c>
      <c r="J22" t="e">
        <f>IF(OR($A22=2028,$D22=2032031,$D22=2032032,$D22=2033032,$D22=2033034,$D22=2034035,ISNUMBER(SEARCH("DOBLE GRADO",$B22))),"",IF('CompartenDetalleLimpio(leeme)'!#REF!="",E22,'CompartenDetalleLimpio(leeme)'!#REF!))</f>
        <v>#REF!</v>
      </c>
      <c r="K22" t="e">
        <f>'CompartenDetalleLimpio(leeme)'!#REF!</f>
        <v>#REF!</v>
      </c>
      <c r="L22" t="e">
        <f>'CompartenDetalleLimpio(leeme)'!#REF!</f>
        <v>#REF!</v>
      </c>
      <c r="M22" t="e">
        <f>'CompartenDetalleLimpio(leeme)'!#REF!</f>
        <v>#REF!</v>
      </c>
      <c r="N22" t="e">
        <f t="shared" si="6"/>
        <v>#REF!</v>
      </c>
      <c r="O22">
        <f t="shared" si="7"/>
        <v>42</v>
      </c>
      <c r="P22" t="e">
        <f t="shared" si="8"/>
        <v>#REF!</v>
      </c>
      <c r="Q22">
        <f t="shared" si="9"/>
        <v>42</v>
      </c>
      <c r="R22" t="e">
        <f t="shared" si="10"/>
        <v>#REF!</v>
      </c>
      <c r="S22" t="e">
        <f t="shared" si="11"/>
        <v>#REF!</v>
      </c>
      <c r="T22" t="str">
        <f t="shared" si="12"/>
        <v/>
      </c>
    </row>
    <row r="23" spans="1:20">
      <c r="A23" t="e">
        <f>'CompartenDetalleLimpio(leeme)'!#REF!</f>
        <v>#REF!</v>
      </c>
      <c r="B23" t="e">
        <f>'CompartenDetalleLimpio(leeme)'!#REF!</f>
        <v>#REF!</v>
      </c>
      <c r="C23" t="e">
        <f>'CompartenDetalleLimpio(leeme)'!#REF!</f>
        <v>#REF!</v>
      </c>
      <c r="D23" t="e">
        <f>'CompartenDetalleLimpio(leeme)'!#REF!</f>
        <v>#REF!</v>
      </c>
      <c r="E23" t="e">
        <f>'CompartenDetalleLimpio(leeme)'!#REF!</f>
        <v>#REF!</v>
      </c>
      <c r="F23" t="e">
        <f>IF(OR($A23=2028,$D23=2032031,$D23=2032032,$D23=2033032,$D23=2033034,$D23=2034035,ISNUMBER(SEARCH("DOBLE GRADO",$B23))),"",IF('CompartenDetalleLimpio(leeme)'!#REF!="",A23,'CompartenDetalleLimpio(leeme)'!#REF!))</f>
        <v>#REF!</v>
      </c>
      <c r="G23" t="e">
        <f>IF(OR($A23=2028,$D23=2032031,$D23=2032032,$D23=2033032,$D23=2033034,$D23=2034035,ISNUMBER(SEARCH("DOBLE GRADO",$B23))),"",IF('CompartenDetalleLimpio(leeme)'!#REF!="",B23,'CompartenDetalleLimpio(leeme)'!#REF!))</f>
        <v>#REF!</v>
      </c>
      <c r="H23" t="e">
        <f>IF(OR($A23=2028,$D23=2032031,$D23=2032032,$D23=2033032,$D23=2033034,$D23=2034035,ISNUMBER(SEARCH("DOBLE GRADO",$B23))),"",IF('CompartenDetalleLimpio(leeme)'!#REF!="",C23,'CompartenDetalleLimpio(leeme)'!#REF!))</f>
        <v>#REF!</v>
      </c>
      <c r="I23" t="e">
        <f>IF(OR($A23=2028,$D23=2032031,$D23=2032032,$D23=2033032,$D23=2033034,$D23=2034035,ISNUMBER(SEARCH("DOBLE GRADO",$B23))),"",IF('CompartenDetalleLimpio(leeme)'!#REF!="",D23,'CompartenDetalleLimpio(leeme)'!#REF!))</f>
        <v>#REF!</v>
      </c>
      <c r="J23" t="e">
        <f>IF(OR($A23=2028,$D23=2032031,$D23=2032032,$D23=2033032,$D23=2033034,$D23=2034035,ISNUMBER(SEARCH("DOBLE GRADO",$B23))),"",IF('CompartenDetalleLimpio(leeme)'!#REF!="",E23,'CompartenDetalleLimpio(leeme)'!#REF!))</f>
        <v>#REF!</v>
      </c>
      <c r="K23" t="e">
        <f>'CompartenDetalleLimpio(leeme)'!#REF!</f>
        <v>#REF!</v>
      </c>
      <c r="L23" t="e">
        <f>'CompartenDetalleLimpio(leeme)'!#REF!</f>
        <v>#REF!</v>
      </c>
      <c r="M23" t="e">
        <f>'CompartenDetalleLimpio(leeme)'!#REF!</f>
        <v>#REF!</v>
      </c>
      <c r="N23" t="e">
        <f t="shared" si="6"/>
        <v>#REF!</v>
      </c>
      <c r="O23">
        <f t="shared" si="7"/>
        <v>42</v>
      </c>
      <c r="P23" t="e">
        <f t="shared" si="8"/>
        <v>#REF!</v>
      </c>
      <c r="Q23">
        <f t="shared" si="9"/>
        <v>42</v>
      </c>
      <c r="R23" t="e">
        <f t="shared" si="10"/>
        <v>#REF!</v>
      </c>
      <c r="S23" t="e">
        <f t="shared" si="11"/>
        <v>#REF!</v>
      </c>
      <c r="T23" t="str">
        <f t="shared" si="12"/>
        <v/>
      </c>
    </row>
    <row r="24" spans="1:20">
      <c r="A24" t="e">
        <f>'CompartenDetalleLimpio(leeme)'!#REF!</f>
        <v>#REF!</v>
      </c>
      <c r="B24" t="e">
        <f>'CompartenDetalleLimpio(leeme)'!#REF!</f>
        <v>#REF!</v>
      </c>
      <c r="C24" t="e">
        <f>'CompartenDetalleLimpio(leeme)'!#REF!</f>
        <v>#REF!</v>
      </c>
      <c r="D24" t="e">
        <f>'CompartenDetalleLimpio(leeme)'!#REF!</f>
        <v>#REF!</v>
      </c>
      <c r="E24" t="e">
        <f>'CompartenDetalleLimpio(leeme)'!#REF!</f>
        <v>#REF!</v>
      </c>
      <c r="F24" t="e">
        <f>IF(OR($A24=2028,$D24=2032031,$D24=2032032,$D24=2033032,$D24=2033034,$D24=2034035,ISNUMBER(SEARCH("DOBLE GRADO",$B24))),"",IF('CompartenDetalleLimpio(leeme)'!#REF!="",A24,'CompartenDetalleLimpio(leeme)'!#REF!))</f>
        <v>#REF!</v>
      </c>
      <c r="G24" t="e">
        <f>IF(OR($A24=2028,$D24=2032031,$D24=2032032,$D24=2033032,$D24=2033034,$D24=2034035,ISNUMBER(SEARCH("DOBLE GRADO",$B24))),"",IF('CompartenDetalleLimpio(leeme)'!#REF!="",B24,'CompartenDetalleLimpio(leeme)'!#REF!))</f>
        <v>#REF!</v>
      </c>
      <c r="H24" t="e">
        <f>IF(OR($A24=2028,$D24=2032031,$D24=2032032,$D24=2033032,$D24=2033034,$D24=2034035,ISNUMBER(SEARCH("DOBLE GRADO",$B24))),"",IF('CompartenDetalleLimpio(leeme)'!#REF!="",C24,'CompartenDetalleLimpio(leeme)'!#REF!))</f>
        <v>#REF!</v>
      </c>
      <c r="I24" t="e">
        <f>IF(OR($A24=2028,$D24=2032031,$D24=2032032,$D24=2033032,$D24=2033034,$D24=2034035,ISNUMBER(SEARCH("DOBLE GRADO",$B24))),"",IF('CompartenDetalleLimpio(leeme)'!#REF!="",D24,'CompartenDetalleLimpio(leeme)'!#REF!))</f>
        <v>#REF!</v>
      </c>
      <c r="J24" t="e">
        <f>IF(OR($A24=2028,$D24=2032031,$D24=2032032,$D24=2033032,$D24=2033034,$D24=2034035,ISNUMBER(SEARCH("DOBLE GRADO",$B24))),"",IF('CompartenDetalleLimpio(leeme)'!#REF!="",E24,'CompartenDetalleLimpio(leeme)'!#REF!))</f>
        <v>#REF!</v>
      </c>
      <c r="K24" t="e">
        <f>'CompartenDetalleLimpio(leeme)'!#REF!</f>
        <v>#REF!</v>
      </c>
      <c r="L24" t="e">
        <f>'CompartenDetalleLimpio(leeme)'!#REF!</f>
        <v>#REF!</v>
      </c>
      <c r="M24" t="e">
        <f>'CompartenDetalleLimpio(leeme)'!#REF!</f>
        <v>#REF!</v>
      </c>
      <c r="N24" t="e">
        <f t="shared" si="6"/>
        <v>#REF!</v>
      </c>
      <c r="O24">
        <f t="shared" si="7"/>
        <v>42</v>
      </c>
      <c r="P24" t="e">
        <f t="shared" si="8"/>
        <v>#REF!</v>
      </c>
      <c r="Q24">
        <f t="shared" si="9"/>
        <v>42</v>
      </c>
      <c r="R24" t="e">
        <f t="shared" si="10"/>
        <v>#REF!</v>
      </c>
      <c r="S24" t="e">
        <f t="shared" si="11"/>
        <v>#REF!</v>
      </c>
      <c r="T24" t="str">
        <f t="shared" si="12"/>
        <v/>
      </c>
    </row>
    <row r="25" spans="1:20" hidden="1">
      <c r="A25">
        <f>'CompartenDetalleLimpio(leeme)'!A2</f>
        <v>2032</v>
      </c>
      <c r="B25" t="str">
        <f>'CompartenDetalleLimpio(leeme)'!B2</f>
        <v>GRADO EN INGENIERIA DE COMPUTADORES (MOSTOLES)</v>
      </c>
      <c r="C25">
        <f>'CompartenDetalleLimpio(leeme)'!C2</f>
        <v>1</v>
      </c>
      <c r="D25">
        <f>'CompartenDetalleLimpio(leeme)'!D2</f>
        <v>2032001</v>
      </c>
      <c r="E25" t="str">
        <f>'CompartenDetalleLimpio(leeme)'!E2</f>
        <v>LOGICA Y MATEMATICA DISCRETA</v>
      </c>
      <c r="F25">
        <f>IF(OR($A25=2028,$D25=2032031,$D25=2032032,$D25=2033032,$D25=2033034,$D25=2034035,ISNUMBER(SEARCH("DOBLE GRADO",$B25))),"",IF('CompartenDetalleLimpio(leeme)'!F2="",A25,'CompartenDetalleLimpio(leeme)'!F2))</f>
        <v>2321</v>
      </c>
      <c r="G25" t="str">
        <f>IF(OR($A25=2028,$D25=2032031,$D25=2032032,$D25=2033032,$D25=2033034,$D25=2034035,ISNUMBER(SEARCH("DOBLE GRADO",$B25))),"",IF('CompartenDetalleLimpio(leeme)'!G2="",B25,'CompartenDetalleLimpio(leeme)'!G2))</f>
        <v>DOBLE GRADO EN DISEÑO Y DESARROLLO DE VIDEOJUEGOS E INGENIERIA DE COMPUTADORES (MOSTOLES)</v>
      </c>
      <c r="H25">
        <f>IF(OR($A25=2028,$D25=2032031,$D25=2032032,$D25=2033032,$D25=2033034,$D25=2034035,ISNUMBER(SEARCH("DOBLE GRADO",$B25))),"",IF('CompartenDetalleLimpio(leeme)'!H2="",C25,'CompartenDetalleLimpio(leeme)'!H2))</f>
        <v>1</v>
      </c>
      <c r="I25">
        <f>IF(OR($A25=2028,$D25=2032031,$D25=2032032,$D25=2033032,$D25=2033034,$D25=2034035,ISNUMBER(SEARCH("DOBLE GRADO",$B25))),"",IF('CompartenDetalleLimpio(leeme)'!I2="",D25,'CompartenDetalleLimpio(leeme)'!I2))</f>
        <v>2321002</v>
      </c>
      <c r="J25" t="str">
        <f>IF(OR($A25=2028,$D25=2032031,$D25=2032032,$D25=2033032,$D25=2033034,$D25=2034035,ISNUMBER(SEARCH("DOBLE GRADO",$B25))),"",IF('CompartenDetalleLimpio(leeme)'!J2="",E25,'CompartenDetalleLimpio(leeme)'!J2))</f>
        <v>LOGICA Y MATEMATICA DISCRETA</v>
      </c>
      <c r="K25">
        <f>'CompartenDetalleLimpio(leeme)'!K2</f>
        <v>12</v>
      </c>
      <c r="L25">
        <f>'CompartenDetalleLimpio(leeme)'!L2</f>
        <v>3</v>
      </c>
      <c r="M25">
        <f>'CompartenDetalleLimpio(leeme)'!M2</f>
        <v>9</v>
      </c>
      <c r="N25">
        <f t="shared" si="6"/>
        <v>1</v>
      </c>
      <c r="O25">
        <f t="shared" si="7"/>
        <v>2</v>
      </c>
      <c r="P25" t="str">
        <f t="shared" si="8"/>
        <v>OK</v>
      </c>
      <c r="Q25">
        <f t="shared" si="9"/>
        <v>1</v>
      </c>
      <c r="R25">
        <f t="shared" si="10"/>
        <v>1</v>
      </c>
      <c r="S25" t="str">
        <f t="shared" si="11"/>
        <v/>
      </c>
      <c r="T25" t="str">
        <f t="shared" si="12"/>
        <v/>
      </c>
    </row>
    <row r="26" spans="1:20" hidden="1">
      <c r="A26">
        <f>'CompartenDetalleLimpio(leeme)'!A3</f>
        <v>2032</v>
      </c>
      <c r="B26" t="str">
        <f>'CompartenDetalleLimpio(leeme)'!B3</f>
        <v>GRADO EN INGENIERIA DE COMPUTADORES (MOSTOLES)</v>
      </c>
      <c r="C26">
        <f>'CompartenDetalleLimpio(leeme)'!C3</f>
        <v>1</v>
      </c>
      <c r="D26">
        <f>'CompartenDetalleLimpio(leeme)'!D3</f>
        <v>2032001</v>
      </c>
      <c r="E26" t="str">
        <f>'CompartenDetalleLimpio(leeme)'!E3</f>
        <v>LOGICA Y MATEMATICA DISCRETA</v>
      </c>
      <c r="F26">
        <f>IF(OR($A26=2028,$D26=2032031,$D26=2032032,$D26=2033032,$D26=2033034,$D26=2034035,ISNUMBER(SEARCH("DOBLE GRADO",$B26))),"",IF('CompartenDetalleLimpio(leeme)'!F3="",A26,'CompartenDetalleLimpio(leeme)'!F3))</f>
        <v>2032</v>
      </c>
      <c r="G26" t="str">
        <f>IF(OR($A26=2028,$D26=2032031,$D26=2032032,$D26=2033032,$D26=2033034,$D26=2034035,ISNUMBER(SEARCH("DOBLE GRADO",$B26))),"",IF('CompartenDetalleLimpio(leeme)'!G3="",B26,'CompartenDetalleLimpio(leeme)'!G3))</f>
        <v>GRADO EN INGENIERIA DE COMPUTADORES (MOSTOLES)</v>
      </c>
      <c r="H26">
        <f>IF(OR($A26=2028,$D26=2032031,$D26=2032032,$D26=2033032,$D26=2033034,$D26=2034035,ISNUMBER(SEARCH("DOBLE GRADO",$B26))),"",IF('CompartenDetalleLimpio(leeme)'!H3="",C26,'CompartenDetalleLimpio(leeme)'!H3))</f>
        <v>1</v>
      </c>
      <c r="I26">
        <f>IF(OR($A26=2028,$D26=2032031,$D26=2032032,$D26=2033032,$D26=2033034,$D26=2034035,ISNUMBER(SEARCH("DOBLE GRADO",$B26))),"",IF('CompartenDetalleLimpio(leeme)'!I3="",D26,'CompartenDetalleLimpio(leeme)'!I3))</f>
        <v>2032001</v>
      </c>
      <c r="J26" t="str">
        <f>IF(OR($A26=2028,$D26=2032031,$D26=2032032,$D26=2033032,$D26=2033034,$D26=2034035,ISNUMBER(SEARCH("DOBLE GRADO",$B26))),"",IF('CompartenDetalleLimpio(leeme)'!J3="",E26,'CompartenDetalleLimpio(leeme)'!J3))</f>
        <v>LOGICA Y MATEMATICA DISCRETA</v>
      </c>
      <c r="K26">
        <f>'CompartenDetalleLimpio(leeme)'!K3</f>
        <v>41</v>
      </c>
      <c r="L26">
        <f>'CompartenDetalleLimpio(leeme)'!L3</f>
        <v>6</v>
      </c>
      <c r="M26">
        <f>'CompartenDetalleLimpio(leeme)'!M3</f>
        <v>35</v>
      </c>
      <c r="N26">
        <f t="shared" si="6"/>
        <v>1</v>
      </c>
      <c r="O26">
        <f t="shared" si="7"/>
        <v>2</v>
      </c>
      <c r="P26">
        <f t="shared" si="8"/>
        <v>1</v>
      </c>
      <c r="Q26">
        <f t="shared" si="9"/>
        <v>1</v>
      </c>
      <c r="R26">
        <f t="shared" si="10"/>
        <v>2</v>
      </c>
      <c r="S26" t="str">
        <f t="shared" si="11"/>
        <v>1</v>
      </c>
      <c r="T26" t="str">
        <f t="shared" si="12"/>
        <v/>
      </c>
    </row>
    <row r="27" spans="1:20" hidden="1">
      <c r="A27">
        <f>'CompartenDetalleLimpio(leeme)'!A4</f>
        <v>2032</v>
      </c>
      <c r="B27" t="str">
        <f>'CompartenDetalleLimpio(leeme)'!B4</f>
        <v>GRADO EN INGENIERIA DE COMPUTADORES (MOSTOLES)</v>
      </c>
      <c r="C27">
        <f>'CompartenDetalleLimpio(leeme)'!C4</f>
        <v>1</v>
      </c>
      <c r="D27">
        <f>'CompartenDetalleLimpio(leeme)'!D4</f>
        <v>2032002</v>
      </c>
      <c r="E27" t="str">
        <f>'CompartenDetalleLimpio(leeme)'!E4</f>
        <v>TECNOLOGIA DE COMPUTADORES</v>
      </c>
      <c r="F27">
        <f>IF(OR($A27=2028,$D27=2032031,$D27=2032032,$D27=2033032,$D27=2033034,$D27=2034035,ISNUMBER(SEARCH("DOBLE GRADO",$B27))),"",IF('CompartenDetalleLimpio(leeme)'!F4="",A27,'CompartenDetalleLimpio(leeme)'!F4))</f>
        <v>2113</v>
      </c>
      <c r="G27" t="str">
        <f>IF(OR($A27=2028,$D27=2032031,$D27=2032032,$D27=2033032,$D27=2033034,$D27=2034035,ISNUMBER(SEARCH("DOBLE GRADO",$B27))),"",IF('CompartenDetalleLimpio(leeme)'!G4="",B27,'CompartenDetalleLimpio(leeme)'!G4))</f>
        <v>DOBLE GRADO EN INGENIERIA INFORMATICA E INGENIERIA DE COMPUTADORES (MOSTOLES)</v>
      </c>
      <c r="H27">
        <f>IF(OR($A27=2028,$D27=2032031,$D27=2032032,$D27=2033032,$D27=2033034,$D27=2034035,ISNUMBER(SEARCH("DOBLE GRADO",$B27))),"",IF('CompartenDetalleLimpio(leeme)'!H4="",C27,'CompartenDetalleLimpio(leeme)'!H4))</f>
        <v>1</v>
      </c>
      <c r="I27">
        <f>IF(OR($A27=2028,$D27=2032031,$D27=2032032,$D27=2033032,$D27=2033034,$D27=2034035,ISNUMBER(SEARCH("DOBLE GRADO",$B27))),"",IF('CompartenDetalleLimpio(leeme)'!I4="",D27,'CompartenDetalleLimpio(leeme)'!I4))</f>
        <v>2113001</v>
      </c>
      <c r="J27" t="str">
        <f>IF(OR($A27=2028,$D27=2032031,$D27=2032032,$D27=2033032,$D27=2033034,$D27=2034035,ISNUMBER(SEARCH("DOBLE GRADO",$B27))),"",IF('CompartenDetalleLimpio(leeme)'!J4="",E27,'CompartenDetalleLimpio(leeme)'!J4))</f>
        <v>TECNOLOGIA DE COMPUTADORES</v>
      </c>
      <c r="K27">
        <f>'CompartenDetalleLimpio(leeme)'!K4</f>
        <v>9</v>
      </c>
      <c r="L27">
        <f>'CompartenDetalleLimpio(leeme)'!L4</f>
        <v>1</v>
      </c>
      <c r="M27">
        <f>'CompartenDetalleLimpio(leeme)'!M4</f>
        <v>8</v>
      </c>
      <c r="N27">
        <f t="shared" si="6"/>
        <v>1</v>
      </c>
      <c r="O27">
        <f t="shared" si="7"/>
        <v>3</v>
      </c>
      <c r="P27" t="str">
        <f t="shared" si="8"/>
        <v>OK</v>
      </c>
      <c r="Q27">
        <f t="shared" si="9"/>
        <v>1</v>
      </c>
      <c r="R27">
        <f t="shared" si="10"/>
        <v>1</v>
      </c>
      <c r="S27" t="str">
        <f t="shared" si="11"/>
        <v/>
      </c>
      <c r="T27" t="str">
        <f t="shared" si="12"/>
        <v/>
      </c>
    </row>
    <row r="28" spans="1:20" hidden="1">
      <c r="A28">
        <f>'CompartenDetalleLimpio(leeme)'!A5</f>
        <v>2032</v>
      </c>
      <c r="B28" t="str">
        <f>'CompartenDetalleLimpio(leeme)'!B5</f>
        <v>GRADO EN INGENIERIA DE COMPUTADORES (MOSTOLES)</v>
      </c>
      <c r="C28">
        <f>'CompartenDetalleLimpio(leeme)'!C5</f>
        <v>1</v>
      </c>
      <c r="D28">
        <f>'CompartenDetalleLimpio(leeme)'!D5</f>
        <v>2032002</v>
      </c>
      <c r="E28" t="str">
        <f>'CompartenDetalleLimpio(leeme)'!E5</f>
        <v>TECNOLOGIA DE COMPUTADORES</v>
      </c>
      <c r="F28">
        <f>IF(OR($A28=2028,$D28=2032031,$D28=2032032,$D28=2033032,$D28=2033034,$D28=2034035,ISNUMBER(SEARCH("DOBLE GRADO",$B28))),"",IF('CompartenDetalleLimpio(leeme)'!F5="",A28,'CompartenDetalleLimpio(leeme)'!F5))</f>
        <v>2321</v>
      </c>
      <c r="G28" t="str">
        <f>IF(OR($A28=2028,$D28=2032031,$D28=2032032,$D28=2033032,$D28=2033034,$D28=2034035,ISNUMBER(SEARCH("DOBLE GRADO",$B28))),"",IF('CompartenDetalleLimpio(leeme)'!G5="",B28,'CompartenDetalleLimpio(leeme)'!G5))</f>
        <v>DOBLE GRADO EN DISEÑO Y DESARROLLO DE VIDEOJUEGOS E INGENIERIA DE COMPUTADORES (MOSTOLES)</v>
      </c>
      <c r="H28">
        <f>IF(OR($A28=2028,$D28=2032031,$D28=2032032,$D28=2033032,$D28=2033034,$D28=2034035,ISNUMBER(SEARCH("DOBLE GRADO",$B28))),"",IF('CompartenDetalleLimpio(leeme)'!H5="",C28,'CompartenDetalleLimpio(leeme)'!H5))</f>
        <v>1</v>
      </c>
      <c r="I28">
        <f>IF(OR($A28=2028,$D28=2032031,$D28=2032032,$D28=2033032,$D28=2033034,$D28=2034035,ISNUMBER(SEARCH("DOBLE GRADO",$B28))),"",IF('CompartenDetalleLimpio(leeme)'!I5="",D28,'CompartenDetalleLimpio(leeme)'!I5))</f>
        <v>2321005</v>
      </c>
      <c r="J28" t="str">
        <f>IF(OR($A28=2028,$D28=2032031,$D28=2032032,$D28=2033032,$D28=2033034,$D28=2034035,ISNUMBER(SEARCH("DOBLE GRADO",$B28))),"",IF('CompartenDetalleLimpio(leeme)'!J5="",E28,'CompartenDetalleLimpio(leeme)'!J5))</f>
        <v>TECNOLOGIA DE COMPUTADORES</v>
      </c>
      <c r="K28">
        <f>'CompartenDetalleLimpio(leeme)'!K5</f>
        <v>12</v>
      </c>
      <c r="L28">
        <f>'CompartenDetalleLimpio(leeme)'!L5</f>
        <v>3</v>
      </c>
      <c r="M28">
        <f>'CompartenDetalleLimpio(leeme)'!M5</f>
        <v>9</v>
      </c>
      <c r="N28">
        <f t="shared" si="6"/>
        <v>1</v>
      </c>
      <c r="O28">
        <f t="shared" si="7"/>
        <v>3</v>
      </c>
      <c r="P28" t="str">
        <f t="shared" si="8"/>
        <v>OK</v>
      </c>
      <c r="Q28">
        <f t="shared" si="9"/>
        <v>1</v>
      </c>
      <c r="R28">
        <f t="shared" si="10"/>
        <v>1</v>
      </c>
      <c r="S28" t="str">
        <f t="shared" si="11"/>
        <v/>
      </c>
      <c r="T28" t="str">
        <f t="shared" si="12"/>
        <v/>
      </c>
    </row>
    <row r="29" spans="1:20" hidden="1">
      <c r="A29">
        <f>'CompartenDetalleLimpio(leeme)'!A6</f>
        <v>2032</v>
      </c>
      <c r="B29" t="str">
        <f>'CompartenDetalleLimpio(leeme)'!B6</f>
        <v>GRADO EN INGENIERIA DE COMPUTADORES (MOSTOLES)</v>
      </c>
      <c r="C29">
        <f>'CompartenDetalleLimpio(leeme)'!C6</f>
        <v>1</v>
      </c>
      <c r="D29">
        <f>'CompartenDetalleLimpio(leeme)'!D6</f>
        <v>2032002</v>
      </c>
      <c r="E29" t="str">
        <f>'CompartenDetalleLimpio(leeme)'!E6</f>
        <v>TECNOLOGIA DE COMPUTADORES</v>
      </c>
      <c r="F29">
        <f>IF(OR($A29=2028,$D29=2032031,$D29=2032032,$D29=2033032,$D29=2033034,$D29=2034035,ISNUMBER(SEARCH("DOBLE GRADO",$B29))),"",IF('CompartenDetalleLimpio(leeme)'!F6="",A29,'CompartenDetalleLimpio(leeme)'!F6))</f>
        <v>2032</v>
      </c>
      <c r="G29" t="str">
        <f>IF(OR($A29=2028,$D29=2032031,$D29=2032032,$D29=2033032,$D29=2033034,$D29=2034035,ISNUMBER(SEARCH("DOBLE GRADO",$B29))),"",IF('CompartenDetalleLimpio(leeme)'!G6="",B29,'CompartenDetalleLimpio(leeme)'!G6))</f>
        <v>GRADO EN INGENIERIA DE COMPUTADORES (MOSTOLES)</v>
      </c>
      <c r="H29">
        <f>IF(OR($A29=2028,$D29=2032031,$D29=2032032,$D29=2033032,$D29=2033034,$D29=2034035,ISNUMBER(SEARCH("DOBLE GRADO",$B29))),"",IF('CompartenDetalleLimpio(leeme)'!H6="",C29,'CompartenDetalleLimpio(leeme)'!H6))</f>
        <v>1</v>
      </c>
      <c r="I29">
        <f>IF(OR($A29=2028,$D29=2032031,$D29=2032032,$D29=2033032,$D29=2033034,$D29=2034035,ISNUMBER(SEARCH("DOBLE GRADO",$B29))),"",IF('CompartenDetalleLimpio(leeme)'!I6="",D29,'CompartenDetalleLimpio(leeme)'!I6))</f>
        <v>2032002</v>
      </c>
      <c r="J29" t="str">
        <f>IF(OR($A29=2028,$D29=2032031,$D29=2032032,$D29=2033032,$D29=2033034,$D29=2034035,ISNUMBER(SEARCH("DOBLE GRADO",$B29))),"",IF('CompartenDetalleLimpio(leeme)'!J6="",E29,'CompartenDetalleLimpio(leeme)'!J6))</f>
        <v>TECNOLOGIA DE COMPUTADORES</v>
      </c>
      <c r="K29">
        <f>'CompartenDetalleLimpio(leeme)'!K6</f>
        <v>50</v>
      </c>
      <c r="L29">
        <f>'CompartenDetalleLimpio(leeme)'!L6</f>
        <v>6</v>
      </c>
      <c r="M29">
        <f>'CompartenDetalleLimpio(leeme)'!M6</f>
        <v>44</v>
      </c>
      <c r="N29">
        <f t="shared" si="6"/>
        <v>1</v>
      </c>
      <c r="O29">
        <f t="shared" si="7"/>
        <v>3</v>
      </c>
      <c r="P29">
        <f t="shared" si="8"/>
        <v>1</v>
      </c>
      <c r="Q29">
        <f t="shared" si="9"/>
        <v>1</v>
      </c>
      <c r="R29">
        <f t="shared" si="10"/>
        <v>3</v>
      </c>
      <c r="S29" t="str">
        <f t="shared" si="11"/>
        <v>1</v>
      </c>
      <c r="T29" t="str">
        <f t="shared" si="12"/>
        <v/>
      </c>
    </row>
    <row r="30" spans="1:20" hidden="1">
      <c r="A30">
        <f>'CompartenDetalleLimpio(leeme)'!A7</f>
        <v>2032</v>
      </c>
      <c r="B30" t="str">
        <f>'CompartenDetalleLimpio(leeme)'!B7</f>
        <v>GRADO EN INGENIERIA DE COMPUTADORES (MOSTOLES)</v>
      </c>
      <c r="C30">
        <f>'CompartenDetalleLimpio(leeme)'!C7</f>
        <v>1</v>
      </c>
      <c r="D30">
        <f>'CompartenDetalleLimpio(leeme)'!D7</f>
        <v>2032003</v>
      </c>
      <c r="E30" t="str">
        <f>'CompartenDetalleLimpio(leeme)'!E7</f>
        <v>FUNDAMENTOS FISICOS DE LOS COMPUTADORES</v>
      </c>
      <c r="F30">
        <f>IF(OR($A30=2028,$D30=2032031,$D30=2032032,$D30=2033032,$D30=2033034,$D30=2034035,ISNUMBER(SEARCH("DOBLE GRADO",$B30))),"",IF('CompartenDetalleLimpio(leeme)'!F7="",A30,'CompartenDetalleLimpio(leeme)'!F7))</f>
        <v>2113</v>
      </c>
      <c r="G30" t="str">
        <f>IF(OR($A30=2028,$D30=2032031,$D30=2032032,$D30=2033032,$D30=2033034,$D30=2034035,ISNUMBER(SEARCH("DOBLE GRADO",$B30))),"",IF('CompartenDetalleLimpio(leeme)'!G7="",B30,'CompartenDetalleLimpio(leeme)'!G7))</f>
        <v>DOBLE GRADO EN INGENIERIA INFORMATICA E INGENIERIA DE COMPUTADORES (MOSTOLES)</v>
      </c>
      <c r="H30">
        <f>IF(OR($A30=2028,$D30=2032031,$D30=2032032,$D30=2033032,$D30=2033034,$D30=2034035,ISNUMBER(SEARCH("DOBLE GRADO",$B30))),"",IF('CompartenDetalleLimpio(leeme)'!H7="",C30,'CompartenDetalleLimpio(leeme)'!H7))</f>
        <v>1</v>
      </c>
      <c r="I30">
        <f>IF(OR($A30=2028,$D30=2032031,$D30=2032032,$D30=2033032,$D30=2033034,$D30=2034035,ISNUMBER(SEARCH("DOBLE GRADO",$B30))),"",IF('CompartenDetalleLimpio(leeme)'!I7="",D30,'CompartenDetalleLimpio(leeme)'!I7))</f>
        <v>2113003</v>
      </c>
      <c r="J30" t="str">
        <f>IF(OR($A30=2028,$D30=2032031,$D30=2032032,$D30=2033032,$D30=2033034,$D30=2034035,ISNUMBER(SEARCH("DOBLE GRADO",$B30))),"",IF('CompartenDetalleLimpio(leeme)'!J7="",E30,'CompartenDetalleLimpio(leeme)'!J7))</f>
        <v>FUNDAMENTOS FISICOS DE LOS COMPUTADORES</v>
      </c>
      <c r="K30">
        <f>'CompartenDetalleLimpio(leeme)'!K7</f>
        <v>11</v>
      </c>
      <c r="L30">
        <f>'CompartenDetalleLimpio(leeme)'!L7</f>
        <v>2</v>
      </c>
      <c r="M30">
        <f>'CompartenDetalleLimpio(leeme)'!M7</f>
        <v>9</v>
      </c>
      <c r="N30">
        <f t="shared" si="6"/>
        <v>1</v>
      </c>
      <c r="O30">
        <f t="shared" si="7"/>
        <v>2</v>
      </c>
      <c r="P30" t="str">
        <f t="shared" si="8"/>
        <v>OK</v>
      </c>
      <c r="Q30">
        <f t="shared" si="9"/>
        <v>1</v>
      </c>
      <c r="R30">
        <f t="shared" si="10"/>
        <v>1</v>
      </c>
      <c r="S30" t="str">
        <f t="shared" si="11"/>
        <v/>
      </c>
      <c r="T30" t="str">
        <f t="shared" si="12"/>
        <v/>
      </c>
    </row>
    <row r="31" spans="1:20" hidden="1">
      <c r="A31">
        <f>'CompartenDetalleLimpio(leeme)'!A8</f>
        <v>2032</v>
      </c>
      <c r="B31" t="str">
        <f>'CompartenDetalleLimpio(leeme)'!B8</f>
        <v>GRADO EN INGENIERIA DE COMPUTADORES (MOSTOLES)</v>
      </c>
      <c r="C31">
        <f>'CompartenDetalleLimpio(leeme)'!C8</f>
        <v>1</v>
      </c>
      <c r="D31">
        <f>'CompartenDetalleLimpio(leeme)'!D8</f>
        <v>2032003</v>
      </c>
      <c r="E31" t="str">
        <f>'CompartenDetalleLimpio(leeme)'!E8</f>
        <v>FUNDAMENTOS FISICOS DE LOS COMPUTADORES</v>
      </c>
      <c r="F31">
        <f>IF(OR($A31=2028,$D31=2032031,$D31=2032032,$D31=2033032,$D31=2033034,$D31=2034035,ISNUMBER(SEARCH("DOBLE GRADO",$B31))),"",IF('CompartenDetalleLimpio(leeme)'!F8="",A31,'CompartenDetalleLimpio(leeme)'!F8))</f>
        <v>2032</v>
      </c>
      <c r="G31" t="str">
        <f>IF(OR($A31=2028,$D31=2032031,$D31=2032032,$D31=2033032,$D31=2033034,$D31=2034035,ISNUMBER(SEARCH("DOBLE GRADO",$B31))),"",IF('CompartenDetalleLimpio(leeme)'!G8="",B31,'CompartenDetalleLimpio(leeme)'!G8))</f>
        <v>GRADO EN INGENIERIA DE COMPUTADORES (MOSTOLES)</v>
      </c>
      <c r="H31">
        <f>IF(OR($A31=2028,$D31=2032031,$D31=2032032,$D31=2033032,$D31=2033034,$D31=2034035,ISNUMBER(SEARCH("DOBLE GRADO",$B31))),"",IF('CompartenDetalleLimpio(leeme)'!H8="",C31,'CompartenDetalleLimpio(leeme)'!H8))</f>
        <v>1</v>
      </c>
      <c r="I31">
        <f>IF(OR($A31=2028,$D31=2032031,$D31=2032032,$D31=2033032,$D31=2033034,$D31=2034035,ISNUMBER(SEARCH("DOBLE GRADO",$B31))),"",IF('CompartenDetalleLimpio(leeme)'!I8="",D31,'CompartenDetalleLimpio(leeme)'!I8))</f>
        <v>2032003</v>
      </c>
      <c r="J31" t="str">
        <f>IF(OR($A31=2028,$D31=2032031,$D31=2032032,$D31=2033032,$D31=2033034,$D31=2034035,ISNUMBER(SEARCH("DOBLE GRADO",$B31))),"",IF('CompartenDetalleLimpio(leeme)'!J8="",E31,'CompartenDetalleLimpio(leeme)'!J8))</f>
        <v>FUNDAMENTOS FISICOS DE LOS COMPUTADORES</v>
      </c>
      <c r="K31">
        <f>'CompartenDetalleLimpio(leeme)'!K8</f>
        <v>54</v>
      </c>
      <c r="L31">
        <f>'CompartenDetalleLimpio(leeme)'!L8</f>
        <v>8</v>
      </c>
      <c r="M31">
        <f>'CompartenDetalleLimpio(leeme)'!M8</f>
        <v>46</v>
      </c>
      <c r="N31">
        <f t="shared" si="6"/>
        <v>1</v>
      </c>
      <c r="O31">
        <f t="shared" si="7"/>
        <v>2</v>
      </c>
      <c r="P31">
        <f t="shared" si="8"/>
        <v>1</v>
      </c>
      <c r="Q31">
        <f t="shared" si="9"/>
        <v>1</v>
      </c>
      <c r="R31">
        <f t="shared" si="10"/>
        <v>2</v>
      </c>
      <c r="S31" t="str">
        <f t="shared" si="11"/>
        <v>1</v>
      </c>
      <c r="T31" t="str">
        <f t="shared" si="12"/>
        <v/>
      </c>
    </row>
    <row r="32" spans="1:20" hidden="1">
      <c r="A32">
        <f>'CompartenDetalleLimpio(leeme)'!A9</f>
        <v>2032</v>
      </c>
      <c r="B32" t="str">
        <f>'CompartenDetalleLimpio(leeme)'!B9</f>
        <v>GRADO EN INGENIERIA DE COMPUTADORES (MOSTOLES)</v>
      </c>
      <c r="C32">
        <f>'CompartenDetalleLimpio(leeme)'!C9</f>
        <v>1</v>
      </c>
      <c r="D32">
        <f>'CompartenDetalleLimpio(leeme)'!D9</f>
        <v>2032004</v>
      </c>
      <c r="E32" t="str">
        <f>'CompartenDetalleLimpio(leeme)'!E9</f>
        <v>INTRODUCCION A LA PROGRAMACION</v>
      </c>
      <c r="F32">
        <f>IF(OR($A32=2028,$D32=2032031,$D32=2032032,$D32=2033032,$D32=2033034,$D32=2034035,ISNUMBER(SEARCH("DOBLE GRADO",$B32))),"",IF('CompartenDetalleLimpio(leeme)'!F9="",A32,'CompartenDetalleLimpio(leeme)'!F9))</f>
        <v>2113</v>
      </c>
      <c r="G32" t="str">
        <f>IF(OR($A32=2028,$D32=2032031,$D32=2032032,$D32=2033032,$D32=2033034,$D32=2034035,ISNUMBER(SEARCH("DOBLE GRADO",$B32))),"",IF('CompartenDetalleLimpio(leeme)'!G9="",B32,'CompartenDetalleLimpio(leeme)'!G9))</f>
        <v>DOBLE GRADO EN INGENIERIA INFORMATICA E INGENIERIA DE COMPUTADORES (MOSTOLES)</v>
      </c>
      <c r="H32">
        <f>IF(OR($A32=2028,$D32=2032031,$D32=2032032,$D32=2033032,$D32=2033034,$D32=2034035,ISNUMBER(SEARCH("DOBLE GRADO",$B32))),"",IF('CompartenDetalleLimpio(leeme)'!H9="",C32,'CompartenDetalleLimpio(leeme)'!H9))</f>
        <v>1</v>
      </c>
      <c r="I32">
        <f>IF(OR($A32=2028,$D32=2032031,$D32=2032032,$D32=2033032,$D32=2033034,$D32=2034035,ISNUMBER(SEARCH("DOBLE GRADO",$B32))),"",IF('CompartenDetalleLimpio(leeme)'!I9="",D32,'CompartenDetalleLimpio(leeme)'!I9))</f>
        <v>2113004</v>
      </c>
      <c r="J32" t="str">
        <f>IF(OR($A32=2028,$D32=2032031,$D32=2032032,$D32=2033032,$D32=2033034,$D32=2034035,ISNUMBER(SEARCH("DOBLE GRADO",$B32))),"",IF('CompartenDetalleLimpio(leeme)'!J9="",E32,'CompartenDetalleLimpio(leeme)'!J9))</f>
        <v>INTRODUCCION A LA PROGRAMACION</v>
      </c>
      <c r="K32">
        <f>'CompartenDetalleLimpio(leeme)'!K9</f>
        <v>10</v>
      </c>
      <c r="L32">
        <f>'CompartenDetalleLimpio(leeme)'!L9</f>
        <v>2</v>
      </c>
      <c r="M32">
        <f>'CompartenDetalleLimpio(leeme)'!M9</f>
        <v>8</v>
      </c>
      <c r="N32">
        <f t="shared" si="6"/>
        <v>1</v>
      </c>
      <c r="O32">
        <f t="shared" si="7"/>
        <v>2</v>
      </c>
      <c r="P32" t="str">
        <f t="shared" si="8"/>
        <v>OK</v>
      </c>
      <c r="Q32">
        <f t="shared" si="9"/>
        <v>1</v>
      </c>
      <c r="R32">
        <f t="shared" si="10"/>
        <v>1</v>
      </c>
      <c r="S32" t="str">
        <f t="shared" si="11"/>
        <v/>
      </c>
      <c r="T32" t="str">
        <f t="shared" si="12"/>
        <v/>
      </c>
    </row>
    <row r="33" spans="1:20" hidden="1">
      <c r="A33">
        <f>'CompartenDetalleLimpio(leeme)'!A10</f>
        <v>2032</v>
      </c>
      <c r="B33" t="str">
        <f>'CompartenDetalleLimpio(leeme)'!B10</f>
        <v>GRADO EN INGENIERIA DE COMPUTADORES (MOSTOLES)</v>
      </c>
      <c r="C33">
        <f>'CompartenDetalleLimpio(leeme)'!C10</f>
        <v>1</v>
      </c>
      <c r="D33">
        <f>'CompartenDetalleLimpio(leeme)'!D10</f>
        <v>2032004</v>
      </c>
      <c r="E33" t="str">
        <f>'CompartenDetalleLimpio(leeme)'!E10</f>
        <v>INTRODUCCION A LA PROGRAMACION</v>
      </c>
      <c r="F33">
        <f>IF(OR($A33=2028,$D33=2032031,$D33=2032032,$D33=2033032,$D33=2033034,$D33=2034035,ISNUMBER(SEARCH("DOBLE GRADO",$B33))),"",IF('CompartenDetalleLimpio(leeme)'!F10="",A33,'CompartenDetalleLimpio(leeme)'!F10))</f>
        <v>2032</v>
      </c>
      <c r="G33" t="str">
        <f>IF(OR($A33=2028,$D33=2032031,$D33=2032032,$D33=2033032,$D33=2033034,$D33=2034035,ISNUMBER(SEARCH("DOBLE GRADO",$B33))),"",IF('CompartenDetalleLimpio(leeme)'!G10="",B33,'CompartenDetalleLimpio(leeme)'!G10))</f>
        <v>GRADO EN INGENIERIA DE COMPUTADORES (MOSTOLES)</v>
      </c>
      <c r="H33">
        <f>IF(OR($A33=2028,$D33=2032031,$D33=2032032,$D33=2033032,$D33=2033034,$D33=2034035,ISNUMBER(SEARCH("DOBLE GRADO",$B33))),"",IF('CompartenDetalleLimpio(leeme)'!H10="",C33,'CompartenDetalleLimpio(leeme)'!H10))</f>
        <v>1</v>
      </c>
      <c r="I33">
        <f>IF(OR($A33=2028,$D33=2032031,$D33=2032032,$D33=2033032,$D33=2033034,$D33=2034035,ISNUMBER(SEARCH("DOBLE GRADO",$B33))),"",IF('CompartenDetalleLimpio(leeme)'!I10="",D33,'CompartenDetalleLimpio(leeme)'!I10))</f>
        <v>2032004</v>
      </c>
      <c r="J33" t="str">
        <f>IF(OR($A33=2028,$D33=2032031,$D33=2032032,$D33=2033032,$D33=2033034,$D33=2034035,ISNUMBER(SEARCH("DOBLE GRADO",$B33))),"",IF('CompartenDetalleLimpio(leeme)'!J10="",E33,'CompartenDetalleLimpio(leeme)'!J10))</f>
        <v>INTRODUCCION A LA PROGRAMACION</v>
      </c>
      <c r="K33">
        <f>'CompartenDetalleLimpio(leeme)'!K10</f>
        <v>52</v>
      </c>
      <c r="L33">
        <f>'CompartenDetalleLimpio(leeme)'!L10</f>
        <v>9</v>
      </c>
      <c r="M33">
        <f>'CompartenDetalleLimpio(leeme)'!M10</f>
        <v>43</v>
      </c>
      <c r="N33">
        <f t="shared" si="6"/>
        <v>1</v>
      </c>
      <c r="O33">
        <f t="shared" si="7"/>
        <v>2</v>
      </c>
      <c r="P33">
        <f t="shared" si="8"/>
        <v>1</v>
      </c>
      <c r="Q33">
        <f t="shared" si="9"/>
        <v>1</v>
      </c>
      <c r="R33">
        <f t="shared" si="10"/>
        <v>2</v>
      </c>
      <c r="S33" t="str">
        <f t="shared" si="11"/>
        <v>1</v>
      </c>
      <c r="T33" t="str">
        <f t="shared" si="12"/>
        <v/>
      </c>
    </row>
    <row r="34" spans="1:20" hidden="1">
      <c r="A34">
        <f>'CompartenDetalleLimpio(leeme)'!A11</f>
        <v>2032</v>
      </c>
      <c r="B34" t="str">
        <f>'CompartenDetalleLimpio(leeme)'!B11</f>
        <v>GRADO EN INGENIERIA DE COMPUTADORES (MOSTOLES)</v>
      </c>
      <c r="C34">
        <f>'CompartenDetalleLimpio(leeme)'!C11</f>
        <v>1</v>
      </c>
      <c r="D34">
        <f>'CompartenDetalleLimpio(leeme)'!D11</f>
        <v>2032006</v>
      </c>
      <c r="E34" t="str">
        <f>'CompartenDetalleLimpio(leeme)'!E11</f>
        <v>ESTRUCTURA DE COMPUTADORES</v>
      </c>
      <c r="F34">
        <f>IF(OR($A34=2028,$D34=2032031,$D34=2032032,$D34=2033032,$D34=2033034,$D34=2034035,ISNUMBER(SEARCH("DOBLE GRADO",$B34))),"",IF('CompartenDetalleLimpio(leeme)'!F11="",A34,'CompartenDetalleLimpio(leeme)'!F11))</f>
        <v>2113</v>
      </c>
      <c r="G34" t="str">
        <f>IF(OR($A34=2028,$D34=2032031,$D34=2032032,$D34=2033032,$D34=2033034,$D34=2034035,ISNUMBER(SEARCH("DOBLE GRADO",$B34))),"",IF('CompartenDetalleLimpio(leeme)'!G11="",B34,'CompartenDetalleLimpio(leeme)'!G11))</f>
        <v>DOBLE GRADO EN INGENIERIA INFORMATICA E INGENIERIA DE COMPUTADORES (MOSTOLES)</v>
      </c>
      <c r="H34">
        <f>IF(OR($A34=2028,$D34=2032031,$D34=2032032,$D34=2033032,$D34=2033034,$D34=2034035,ISNUMBER(SEARCH("DOBLE GRADO",$B34))),"",IF('CompartenDetalleLimpio(leeme)'!H11="",C34,'CompartenDetalleLimpio(leeme)'!H11))</f>
        <v>1</v>
      </c>
      <c r="I34">
        <f>IF(OR($A34=2028,$D34=2032031,$D34=2032032,$D34=2033032,$D34=2033034,$D34=2034035,ISNUMBER(SEARCH("DOBLE GRADO",$B34))),"",IF('CompartenDetalleLimpio(leeme)'!I11="",D34,'CompartenDetalleLimpio(leeme)'!I11))</f>
        <v>2113009</v>
      </c>
      <c r="J34" t="str">
        <f>IF(OR($A34=2028,$D34=2032031,$D34=2032032,$D34=2033032,$D34=2033034,$D34=2034035,ISNUMBER(SEARCH("DOBLE GRADO",$B34))),"",IF('CompartenDetalleLimpio(leeme)'!J11="",E34,'CompartenDetalleLimpio(leeme)'!J11))</f>
        <v>ESTRUCTURA DE COMPUTADORES</v>
      </c>
      <c r="K34">
        <f>'CompartenDetalleLimpio(leeme)'!K11</f>
        <v>11</v>
      </c>
      <c r="L34">
        <f>'CompartenDetalleLimpio(leeme)'!L11</f>
        <v>3</v>
      </c>
      <c r="M34">
        <f>'CompartenDetalleLimpio(leeme)'!M11</f>
        <v>8</v>
      </c>
      <c r="N34">
        <f t="shared" si="6"/>
        <v>1</v>
      </c>
      <c r="O34">
        <f t="shared" si="7"/>
        <v>3</v>
      </c>
      <c r="P34" t="str">
        <f t="shared" si="8"/>
        <v>OK</v>
      </c>
      <c r="Q34">
        <f t="shared" si="9"/>
        <v>1</v>
      </c>
      <c r="R34">
        <f t="shared" si="10"/>
        <v>1</v>
      </c>
      <c r="S34" t="str">
        <f t="shared" si="11"/>
        <v/>
      </c>
      <c r="T34" t="str">
        <f t="shared" si="12"/>
        <v/>
      </c>
    </row>
    <row r="35" spans="1:20" hidden="1">
      <c r="A35">
        <f>'CompartenDetalleLimpio(leeme)'!A12</f>
        <v>2032</v>
      </c>
      <c r="B35" t="str">
        <f>'CompartenDetalleLimpio(leeme)'!B12</f>
        <v>GRADO EN INGENIERIA DE COMPUTADORES (MOSTOLES)</v>
      </c>
      <c r="C35">
        <f>'CompartenDetalleLimpio(leeme)'!C12</f>
        <v>1</v>
      </c>
      <c r="D35">
        <f>'CompartenDetalleLimpio(leeme)'!D12</f>
        <v>2032006</v>
      </c>
      <c r="E35" t="str">
        <f>'CompartenDetalleLimpio(leeme)'!E12</f>
        <v>ESTRUCTURA DE COMPUTADORES</v>
      </c>
      <c r="F35">
        <f>IF(OR($A35=2028,$D35=2032031,$D35=2032032,$D35=2033032,$D35=2033034,$D35=2034035,ISNUMBER(SEARCH("DOBLE GRADO",$B35))),"",IF('CompartenDetalleLimpio(leeme)'!F12="",A35,'CompartenDetalleLimpio(leeme)'!F12))</f>
        <v>2321</v>
      </c>
      <c r="G35" t="str">
        <f>IF(OR($A35=2028,$D35=2032031,$D35=2032032,$D35=2033032,$D35=2033034,$D35=2034035,ISNUMBER(SEARCH("DOBLE GRADO",$B35))),"",IF('CompartenDetalleLimpio(leeme)'!G12="",B35,'CompartenDetalleLimpio(leeme)'!G12))</f>
        <v>DOBLE GRADO EN DISEÑO Y DESARROLLO DE VIDEOJUEGOS E INGENIERIA DE COMPUTADORES (MOSTOLES)</v>
      </c>
      <c r="H35">
        <f>IF(OR($A35=2028,$D35=2032031,$D35=2032032,$D35=2033032,$D35=2033034,$D35=2034035,ISNUMBER(SEARCH("DOBLE GRADO",$B35))),"",IF('CompartenDetalleLimpio(leeme)'!H12="",C35,'CompartenDetalleLimpio(leeme)'!H12))</f>
        <v>1</v>
      </c>
      <c r="I35">
        <f>IF(OR($A35=2028,$D35=2032031,$D35=2032032,$D35=2033032,$D35=2033034,$D35=2034035,ISNUMBER(SEARCH("DOBLE GRADO",$B35))),"",IF('CompartenDetalleLimpio(leeme)'!I12="",D35,'CompartenDetalleLimpio(leeme)'!I12))</f>
        <v>2321008</v>
      </c>
      <c r="J35" t="str">
        <f>IF(OR($A35=2028,$D35=2032031,$D35=2032032,$D35=2033032,$D35=2033034,$D35=2034035,ISNUMBER(SEARCH("DOBLE GRADO",$B35))),"",IF('CompartenDetalleLimpio(leeme)'!J12="",E35,'CompartenDetalleLimpio(leeme)'!J12))</f>
        <v>ESTRUCTURA DE COMPUTADORES</v>
      </c>
      <c r="K35">
        <f>'CompartenDetalleLimpio(leeme)'!K12</f>
        <v>12</v>
      </c>
      <c r="L35">
        <f>'CompartenDetalleLimpio(leeme)'!L12</f>
        <v>3</v>
      </c>
      <c r="M35">
        <f>'CompartenDetalleLimpio(leeme)'!M12</f>
        <v>9</v>
      </c>
      <c r="N35">
        <f t="shared" si="6"/>
        <v>1</v>
      </c>
      <c r="O35">
        <f t="shared" si="7"/>
        <v>3</v>
      </c>
      <c r="P35" t="str">
        <f t="shared" si="8"/>
        <v>OK</v>
      </c>
      <c r="Q35">
        <f t="shared" si="9"/>
        <v>1</v>
      </c>
      <c r="R35">
        <f t="shared" si="10"/>
        <v>1</v>
      </c>
      <c r="S35" t="str">
        <f t="shared" si="11"/>
        <v/>
      </c>
      <c r="T35" t="str">
        <f t="shared" si="12"/>
        <v/>
      </c>
    </row>
    <row r="36" spans="1:20" hidden="1">
      <c r="A36">
        <f>'CompartenDetalleLimpio(leeme)'!A13</f>
        <v>2032</v>
      </c>
      <c r="B36" t="str">
        <f>'CompartenDetalleLimpio(leeme)'!B13</f>
        <v>GRADO EN INGENIERIA DE COMPUTADORES (MOSTOLES)</v>
      </c>
      <c r="C36">
        <f>'CompartenDetalleLimpio(leeme)'!C13</f>
        <v>1</v>
      </c>
      <c r="D36">
        <f>'CompartenDetalleLimpio(leeme)'!D13</f>
        <v>2032006</v>
      </c>
      <c r="E36" t="str">
        <f>'CompartenDetalleLimpio(leeme)'!E13</f>
        <v>ESTRUCTURA DE COMPUTADORES</v>
      </c>
      <c r="F36">
        <f>IF(OR($A36=2028,$D36=2032031,$D36=2032032,$D36=2033032,$D36=2033034,$D36=2034035,ISNUMBER(SEARCH("DOBLE GRADO",$B36))),"",IF('CompartenDetalleLimpio(leeme)'!F13="",A36,'CompartenDetalleLimpio(leeme)'!F13))</f>
        <v>2032</v>
      </c>
      <c r="G36" t="str">
        <f>IF(OR($A36=2028,$D36=2032031,$D36=2032032,$D36=2033032,$D36=2033034,$D36=2034035,ISNUMBER(SEARCH("DOBLE GRADO",$B36))),"",IF('CompartenDetalleLimpio(leeme)'!G13="",B36,'CompartenDetalleLimpio(leeme)'!G13))</f>
        <v>GRADO EN INGENIERIA DE COMPUTADORES (MOSTOLES)</v>
      </c>
      <c r="H36">
        <f>IF(OR($A36=2028,$D36=2032031,$D36=2032032,$D36=2033032,$D36=2033034,$D36=2034035,ISNUMBER(SEARCH("DOBLE GRADO",$B36))),"",IF('CompartenDetalleLimpio(leeme)'!H13="",C36,'CompartenDetalleLimpio(leeme)'!H13))</f>
        <v>1</v>
      </c>
      <c r="I36">
        <f>IF(OR($A36=2028,$D36=2032031,$D36=2032032,$D36=2033032,$D36=2033034,$D36=2034035,ISNUMBER(SEARCH("DOBLE GRADO",$B36))),"",IF('CompartenDetalleLimpio(leeme)'!I13="",D36,'CompartenDetalleLimpio(leeme)'!I13))</f>
        <v>2032006</v>
      </c>
      <c r="J36" t="str">
        <f>IF(OR($A36=2028,$D36=2032031,$D36=2032032,$D36=2033032,$D36=2033034,$D36=2034035,ISNUMBER(SEARCH("DOBLE GRADO",$B36))),"",IF('CompartenDetalleLimpio(leeme)'!J13="",E36,'CompartenDetalleLimpio(leeme)'!J13))</f>
        <v>ESTRUCTURA DE COMPUTADORES</v>
      </c>
      <c r="K36">
        <f>'CompartenDetalleLimpio(leeme)'!K13</f>
        <v>59</v>
      </c>
      <c r="L36">
        <f>'CompartenDetalleLimpio(leeme)'!L13</f>
        <v>8</v>
      </c>
      <c r="M36">
        <f>'CompartenDetalleLimpio(leeme)'!M13</f>
        <v>51</v>
      </c>
      <c r="N36">
        <f t="shared" si="6"/>
        <v>1</v>
      </c>
      <c r="O36">
        <f t="shared" si="7"/>
        <v>3</v>
      </c>
      <c r="P36">
        <f t="shared" si="8"/>
        <v>1</v>
      </c>
      <c r="Q36">
        <f t="shared" si="9"/>
        <v>1</v>
      </c>
      <c r="R36">
        <f t="shared" si="10"/>
        <v>3</v>
      </c>
      <c r="S36" t="str">
        <f t="shared" si="11"/>
        <v>1</v>
      </c>
      <c r="T36" t="str">
        <f t="shared" si="12"/>
        <v/>
      </c>
    </row>
    <row r="37" spans="1:20" hidden="1">
      <c r="A37">
        <f>'CompartenDetalleLimpio(leeme)'!A14</f>
        <v>2032</v>
      </c>
      <c r="B37" t="str">
        <f>'CompartenDetalleLimpio(leeme)'!B14</f>
        <v>GRADO EN INGENIERIA DE COMPUTADORES (MOSTOLES)</v>
      </c>
      <c r="C37">
        <f>'CompartenDetalleLimpio(leeme)'!C14</f>
        <v>1</v>
      </c>
      <c r="D37">
        <f>'CompartenDetalleLimpio(leeme)'!D14</f>
        <v>2032007</v>
      </c>
      <c r="E37" t="str">
        <f>'CompartenDetalleLimpio(leeme)'!E14</f>
        <v>CALCULO</v>
      </c>
      <c r="F37">
        <f>IF(OR($A37=2028,$D37=2032031,$D37=2032032,$D37=2033032,$D37=2033034,$D37=2034035,ISNUMBER(SEARCH("DOBLE GRADO",$B37))),"",IF('CompartenDetalleLimpio(leeme)'!F14="",A37,'CompartenDetalleLimpio(leeme)'!F14))</f>
        <v>2113</v>
      </c>
      <c r="G37" t="str">
        <f>IF(OR($A37=2028,$D37=2032031,$D37=2032032,$D37=2033032,$D37=2033034,$D37=2034035,ISNUMBER(SEARCH("DOBLE GRADO",$B37))),"",IF('CompartenDetalleLimpio(leeme)'!G14="",B37,'CompartenDetalleLimpio(leeme)'!G14))</f>
        <v>DOBLE GRADO EN INGENIERIA INFORMATICA E INGENIERIA DE COMPUTADORES (MOSTOLES)</v>
      </c>
      <c r="H37">
        <f>IF(OR($A37=2028,$D37=2032031,$D37=2032032,$D37=2033032,$D37=2033034,$D37=2034035,ISNUMBER(SEARCH("DOBLE GRADO",$B37))),"",IF('CompartenDetalleLimpio(leeme)'!H14="",C37,'CompartenDetalleLimpio(leeme)'!H14))</f>
        <v>1</v>
      </c>
      <c r="I37">
        <f>IF(OR($A37=2028,$D37=2032031,$D37=2032032,$D37=2033032,$D37=2033034,$D37=2034035,ISNUMBER(SEARCH("DOBLE GRADO",$B37))),"",IF('CompartenDetalleLimpio(leeme)'!I14="",D37,'CompartenDetalleLimpio(leeme)'!I14))</f>
        <v>2113006</v>
      </c>
      <c r="J37" t="str">
        <f>IF(OR($A37=2028,$D37=2032031,$D37=2032032,$D37=2033032,$D37=2033034,$D37=2034035,ISNUMBER(SEARCH("DOBLE GRADO",$B37))),"",IF('CompartenDetalleLimpio(leeme)'!J14="",E37,'CompartenDetalleLimpio(leeme)'!J14))</f>
        <v>CALCULO</v>
      </c>
      <c r="K37">
        <f>'CompartenDetalleLimpio(leeme)'!K14</f>
        <v>14</v>
      </c>
      <c r="L37">
        <f>'CompartenDetalleLimpio(leeme)'!L14</f>
        <v>2</v>
      </c>
      <c r="M37">
        <f>'CompartenDetalleLimpio(leeme)'!M14</f>
        <v>12</v>
      </c>
      <c r="N37">
        <f t="shared" si="6"/>
        <v>1</v>
      </c>
      <c r="O37">
        <f t="shared" si="7"/>
        <v>2</v>
      </c>
      <c r="P37" t="str">
        <f t="shared" si="8"/>
        <v>OK</v>
      </c>
      <c r="Q37">
        <f t="shared" si="9"/>
        <v>1</v>
      </c>
      <c r="R37">
        <f t="shared" si="10"/>
        <v>1</v>
      </c>
      <c r="S37" t="str">
        <f t="shared" si="11"/>
        <v/>
      </c>
      <c r="T37" t="str">
        <f t="shared" si="12"/>
        <v/>
      </c>
    </row>
    <row r="38" spans="1:20" hidden="1">
      <c r="A38">
        <f>'CompartenDetalleLimpio(leeme)'!A15</f>
        <v>2032</v>
      </c>
      <c r="B38" t="str">
        <f>'CompartenDetalleLimpio(leeme)'!B15</f>
        <v>GRADO EN INGENIERIA DE COMPUTADORES (MOSTOLES)</v>
      </c>
      <c r="C38">
        <f>'CompartenDetalleLimpio(leeme)'!C15</f>
        <v>1</v>
      </c>
      <c r="D38">
        <f>'CompartenDetalleLimpio(leeme)'!D15</f>
        <v>2032007</v>
      </c>
      <c r="E38" t="str">
        <f>'CompartenDetalleLimpio(leeme)'!E15</f>
        <v>CALCULO</v>
      </c>
      <c r="F38">
        <f>IF(OR($A38=2028,$D38=2032031,$D38=2032032,$D38=2033032,$D38=2033034,$D38=2034035,ISNUMBER(SEARCH("DOBLE GRADO",$B38))),"",IF('CompartenDetalleLimpio(leeme)'!F15="",A38,'CompartenDetalleLimpio(leeme)'!F15))</f>
        <v>2032</v>
      </c>
      <c r="G38" t="str">
        <f>IF(OR($A38=2028,$D38=2032031,$D38=2032032,$D38=2033032,$D38=2033034,$D38=2034035,ISNUMBER(SEARCH("DOBLE GRADO",$B38))),"",IF('CompartenDetalleLimpio(leeme)'!G15="",B38,'CompartenDetalleLimpio(leeme)'!G15))</f>
        <v>GRADO EN INGENIERIA DE COMPUTADORES (MOSTOLES)</v>
      </c>
      <c r="H38">
        <f>IF(OR($A38=2028,$D38=2032031,$D38=2032032,$D38=2033032,$D38=2033034,$D38=2034035,ISNUMBER(SEARCH("DOBLE GRADO",$B38))),"",IF('CompartenDetalleLimpio(leeme)'!H15="",C38,'CompartenDetalleLimpio(leeme)'!H15))</f>
        <v>1</v>
      </c>
      <c r="I38">
        <f>IF(OR($A38=2028,$D38=2032031,$D38=2032032,$D38=2033032,$D38=2033034,$D38=2034035,ISNUMBER(SEARCH("DOBLE GRADO",$B38))),"",IF('CompartenDetalleLimpio(leeme)'!I15="",D38,'CompartenDetalleLimpio(leeme)'!I15))</f>
        <v>2032007</v>
      </c>
      <c r="J38" t="str">
        <f>IF(OR($A38=2028,$D38=2032031,$D38=2032032,$D38=2033032,$D38=2033034,$D38=2034035,ISNUMBER(SEARCH("DOBLE GRADO",$B38))),"",IF('CompartenDetalleLimpio(leeme)'!J15="",E38,'CompartenDetalleLimpio(leeme)'!J15))</f>
        <v>CALCULO</v>
      </c>
      <c r="K38">
        <f>'CompartenDetalleLimpio(leeme)'!K15</f>
        <v>69</v>
      </c>
      <c r="L38">
        <f>'CompartenDetalleLimpio(leeme)'!L15</f>
        <v>9</v>
      </c>
      <c r="M38">
        <f>'CompartenDetalleLimpio(leeme)'!M15</f>
        <v>60</v>
      </c>
      <c r="N38">
        <f t="shared" si="6"/>
        <v>1</v>
      </c>
      <c r="O38">
        <f t="shared" si="7"/>
        <v>2</v>
      </c>
      <c r="P38">
        <f t="shared" si="8"/>
        <v>1</v>
      </c>
      <c r="Q38">
        <f t="shared" si="9"/>
        <v>1</v>
      </c>
      <c r="R38">
        <f t="shared" si="10"/>
        <v>2</v>
      </c>
      <c r="S38" t="str">
        <f t="shared" si="11"/>
        <v>1</v>
      </c>
      <c r="T38" t="str">
        <f t="shared" si="12"/>
        <v/>
      </c>
    </row>
    <row r="39" spans="1:20" hidden="1">
      <c r="A39">
        <f>'CompartenDetalleLimpio(leeme)'!A16</f>
        <v>2032</v>
      </c>
      <c r="B39" t="str">
        <f>'CompartenDetalleLimpio(leeme)'!B16</f>
        <v>GRADO EN INGENIERIA DE COMPUTADORES (MOSTOLES)</v>
      </c>
      <c r="C39">
        <f>'CompartenDetalleLimpio(leeme)'!C16</f>
        <v>1</v>
      </c>
      <c r="D39">
        <f>'CompartenDetalleLimpio(leeme)'!D16</f>
        <v>2032008</v>
      </c>
      <c r="E39" t="str">
        <f>'CompartenDetalleLimpio(leeme)'!E16</f>
        <v>ESTRUCTURAS DE DATOS</v>
      </c>
      <c r="F39">
        <f>IF(OR($A39=2028,$D39=2032031,$D39=2032032,$D39=2033032,$D39=2033034,$D39=2034035,ISNUMBER(SEARCH("DOBLE GRADO",$B39))),"",IF('CompartenDetalleLimpio(leeme)'!F16="",A39,'CompartenDetalleLimpio(leeme)'!F16))</f>
        <v>2113</v>
      </c>
      <c r="G39" t="str">
        <f>IF(OR($A39=2028,$D39=2032031,$D39=2032032,$D39=2033032,$D39=2033034,$D39=2034035,ISNUMBER(SEARCH("DOBLE GRADO",$B39))),"",IF('CompartenDetalleLimpio(leeme)'!G16="",B39,'CompartenDetalleLimpio(leeme)'!G16))</f>
        <v>DOBLE GRADO EN INGENIERIA INFORMATICA E INGENIERIA DE COMPUTADORES (MOSTOLES)</v>
      </c>
      <c r="H39">
        <f>IF(OR($A39=2028,$D39=2032031,$D39=2032032,$D39=2033032,$D39=2033034,$D39=2034035,ISNUMBER(SEARCH("DOBLE GRADO",$B39))),"",IF('CompartenDetalleLimpio(leeme)'!H16="",C39,'CompartenDetalleLimpio(leeme)'!H16))</f>
        <v>1</v>
      </c>
      <c r="I39">
        <f>IF(OR($A39=2028,$D39=2032031,$D39=2032032,$D39=2033032,$D39=2033034,$D39=2034035,ISNUMBER(SEARCH("DOBLE GRADO",$B39))),"",IF('CompartenDetalleLimpio(leeme)'!I16="",D39,'CompartenDetalleLimpio(leeme)'!I16))</f>
        <v>2113008</v>
      </c>
      <c r="J39" t="str">
        <f>IF(OR($A39=2028,$D39=2032031,$D39=2032032,$D39=2033032,$D39=2033034,$D39=2034035,ISNUMBER(SEARCH("DOBLE GRADO",$B39))),"",IF('CompartenDetalleLimpio(leeme)'!J16="",E39,'CompartenDetalleLimpio(leeme)'!J16))</f>
        <v>ESTRUCTURAS DE DATOS</v>
      </c>
      <c r="K39">
        <f>'CompartenDetalleLimpio(leeme)'!K16</f>
        <v>15</v>
      </c>
      <c r="L39">
        <f>'CompartenDetalleLimpio(leeme)'!L16</f>
        <v>4</v>
      </c>
      <c r="M39">
        <f>'CompartenDetalleLimpio(leeme)'!M16</f>
        <v>11</v>
      </c>
      <c r="N39">
        <f t="shared" si="6"/>
        <v>1</v>
      </c>
      <c r="O39">
        <f t="shared" si="7"/>
        <v>2</v>
      </c>
      <c r="P39" t="str">
        <f t="shared" si="8"/>
        <v>OK</v>
      </c>
      <c r="Q39">
        <f t="shared" si="9"/>
        <v>1</v>
      </c>
      <c r="R39">
        <f t="shared" si="10"/>
        <v>1</v>
      </c>
      <c r="S39" t="str">
        <f t="shared" si="11"/>
        <v/>
      </c>
      <c r="T39" t="str">
        <f t="shared" si="12"/>
        <v/>
      </c>
    </row>
    <row r="40" spans="1:20" hidden="1">
      <c r="A40">
        <f>'CompartenDetalleLimpio(leeme)'!A17</f>
        <v>2032</v>
      </c>
      <c r="B40" t="str">
        <f>'CompartenDetalleLimpio(leeme)'!B17</f>
        <v>GRADO EN INGENIERIA DE COMPUTADORES (MOSTOLES)</v>
      </c>
      <c r="C40">
        <f>'CompartenDetalleLimpio(leeme)'!C17</f>
        <v>1</v>
      </c>
      <c r="D40">
        <f>'CompartenDetalleLimpio(leeme)'!D17</f>
        <v>2032008</v>
      </c>
      <c r="E40" t="str">
        <f>'CompartenDetalleLimpio(leeme)'!E17</f>
        <v>ESTRUCTURAS DE DATOS</v>
      </c>
      <c r="F40">
        <f>IF(OR($A40=2028,$D40=2032031,$D40=2032032,$D40=2033032,$D40=2033034,$D40=2034035,ISNUMBER(SEARCH("DOBLE GRADO",$B40))),"",IF('CompartenDetalleLimpio(leeme)'!F17="",A40,'CompartenDetalleLimpio(leeme)'!F17))</f>
        <v>2032</v>
      </c>
      <c r="G40" t="str">
        <f>IF(OR($A40=2028,$D40=2032031,$D40=2032032,$D40=2033032,$D40=2033034,$D40=2034035,ISNUMBER(SEARCH("DOBLE GRADO",$B40))),"",IF('CompartenDetalleLimpio(leeme)'!G17="",B40,'CompartenDetalleLimpio(leeme)'!G17))</f>
        <v>GRADO EN INGENIERIA DE COMPUTADORES (MOSTOLES)</v>
      </c>
      <c r="H40">
        <f>IF(OR($A40=2028,$D40=2032031,$D40=2032032,$D40=2033032,$D40=2033034,$D40=2034035,ISNUMBER(SEARCH("DOBLE GRADO",$B40))),"",IF('CompartenDetalleLimpio(leeme)'!H17="",C40,'CompartenDetalleLimpio(leeme)'!H17))</f>
        <v>1</v>
      </c>
      <c r="I40">
        <f>IF(OR($A40=2028,$D40=2032031,$D40=2032032,$D40=2033032,$D40=2033034,$D40=2034035,ISNUMBER(SEARCH("DOBLE GRADO",$B40))),"",IF('CompartenDetalleLimpio(leeme)'!I17="",D40,'CompartenDetalleLimpio(leeme)'!I17))</f>
        <v>2032008</v>
      </c>
      <c r="J40" t="str">
        <f>IF(OR($A40=2028,$D40=2032031,$D40=2032032,$D40=2033032,$D40=2033034,$D40=2034035,ISNUMBER(SEARCH("DOBLE GRADO",$B40))),"",IF('CompartenDetalleLimpio(leeme)'!J17="",E40,'CompartenDetalleLimpio(leeme)'!J17))</f>
        <v>ESTRUCTURAS DE DATOS</v>
      </c>
      <c r="K40">
        <f>'CompartenDetalleLimpio(leeme)'!K17</f>
        <v>81</v>
      </c>
      <c r="L40">
        <f>'CompartenDetalleLimpio(leeme)'!L17</f>
        <v>12</v>
      </c>
      <c r="M40">
        <f>'CompartenDetalleLimpio(leeme)'!M17</f>
        <v>69</v>
      </c>
      <c r="N40">
        <f t="shared" si="6"/>
        <v>1</v>
      </c>
      <c r="O40">
        <f t="shared" si="7"/>
        <v>2</v>
      </c>
      <c r="P40">
        <f t="shared" si="8"/>
        <v>1</v>
      </c>
      <c r="Q40">
        <f t="shared" si="9"/>
        <v>1</v>
      </c>
      <c r="R40">
        <f t="shared" si="10"/>
        <v>2</v>
      </c>
      <c r="S40" t="str">
        <f t="shared" si="11"/>
        <v>1</v>
      </c>
      <c r="T40" t="str">
        <f t="shared" si="12"/>
        <v/>
      </c>
    </row>
    <row r="41" spans="1:20" hidden="1">
      <c r="A41">
        <f>'CompartenDetalleLimpio(leeme)'!A18</f>
        <v>2032</v>
      </c>
      <c r="B41" t="str">
        <f>'CompartenDetalleLimpio(leeme)'!B18</f>
        <v>GRADO EN INGENIERIA DE COMPUTADORES (MOSTOLES)</v>
      </c>
      <c r="C41">
        <f>'CompartenDetalleLimpio(leeme)'!C18</f>
        <v>1</v>
      </c>
      <c r="D41">
        <f>'CompartenDetalleLimpio(leeme)'!D18</f>
        <v>2032009</v>
      </c>
      <c r="E41" t="str">
        <f>'CompartenDetalleLimpio(leeme)'!E18</f>
        <v>ALGEBRA</v>
      </c>
      <c r="F41">
        <f>IF(OR($A41=2028,$D41=2032031,$D41=2032032,$D41=2033032,$D41=2033034,$D41=2034035,ISNUMBER(SEARCH("DOBLE GRADO",$B41))),"",IF('CompartenDetalleLimpio(leeme)'!F18="",A41,'CompartenDetalleLimpio(leeme)'!F18))</f>
        <v>2032</v>
      </c>
      <c r="G41" t="str">
        <f>IF(OR($A41=2028,$D41=2032031,$D41=2032032,$D41=2033032,$D41=2033034,$D41=2034035,ISNUMBER(SEARCH("DOBLE GRADO",$B41))),"",IF('CompartenDetalleLimpio(leeme)'!G18="",B41,'CompartenDetalleLimpio(leeme)'!G18))</f>
        <v>GRADO EN INGENIERIA DE COMPUTADORES (MOSTOLES)</v>
      </c>
      <c r="H41">
        <f>IF(OR($A41=2028,$D41=2032031,$D41=2032032,$D41=2033032,$D41=2033034,$D41=2034035,ISNUMBER(SEARCH("DOBLE GRADO",$B41))),"",IF('CompartenDetalleLimpio(leeme)'!H18="",C41,'CompartenDetalleLimpio(leeme)'!H18))</f>
        <v>1</v>
      </c>
      <c r="I41">
        <f>IF(OR($A41=2028,$D41=2032031,$D41=2032032,$D41=2033032,$D41=2033034,$D41=2034035,ISNUMBER(SEARCH("DOBLE GRADO",$B41))),"",IF('CompartenDetalleLimpio(leeme)'!I18="",D41,'CompartenDetalleLimpio(leeme)'!I18))</f>
        <v>2032009</v>
      </c>
      <c r="J41" t="str">
        <f>IF(OR($A41=2028,$D41=2032031,$D41=2032032,$D41=2033032,$D41=2033034,$D41=2034035,ISNUMBER(SEARCH("DOBLE GRADO",$B41))),"",IF('CompartenDetalleLimpio(leeme)'!J18="",E41,'CompartenDetalleLimpio(leeme)'!J18))</f>
        <v>ALGEBRA</v>
      </c>
      <c r="K41">
        <f>'CompartenDetalleLimpio(leeme)'!K18</f>
        <v>55</v>
      </c>
      <c r="L41">
        <f>'CompartenDetalleLimpio(leeme)'!L18</f>
        <v>6</v>
      </c>
      <c r="M41">
        <f>'CompartenDetalleLimpio(leeme)'!M18</f>
        <v>49</v>
      </c>
      <c r="N41">
        <f t="shared" si="6"/>
        <v>1</v>
      </c>
      <c r="O41">
        <f t="shared" si="7"/>
        <v>1</v>
      </c>
      <c r="P41">
        <f t="shared" si="8"/>
        <v>1</v>
      </c>
      <c r="Q41">
        <f t="shared" si="9"/>
        <v>1</v>
      </c>
      <c r="R41">
        <f t="shared" si="10"/>
        <v>1</v>
      </c>
      <c r="S41" t="str">
        <f t="shared" si="11"/>
        <v>1</v>
      </c>
      <c r="T41" t="str">
        <f t="shared" si="12"/>
        <v/>
      </c>
    </row>
    <row r="42" spans="1:20" hidden="1">
      <c r="A42">
        <f>'CompartenDetalleLimpio(leeme)'!A19</f>
        <v>2032</v>
      </c>
      <c r="B42" t="str">
        <f>'CompartenDetalleLimpio(leeme)'!B19</f>
        <v>GRADO EN INGENIERIA DE COMPUTADORES (MOSTOLES)</v>
      </c>
      <c r="C42">
        <f>'CompartenDetalleLimpio(leeme)'!C19</f>
        <v>1</v>
      </c>
      <c r="D42">
        <f>'CompartenDetalleLimpio(leeme)'!D19</f>
        <v>2032010</v>
      </c>
      <c r="E42" t="str">
        <f>'CompartenDetalleLimpio(leeme)'!E19</f>
        <v>INFORMATICA Y SOCIEDAD</v>
      </c>
      <c r="F42">
        <f>IF(OR($A42=2028,$D42=2032031,$D42=2032032,$D42=2033032,$D42=2033034,$D42=2034035,ISNUMBER(SEARCH("DOBLE GRADO",$B42))),"",IF('CompartenDetalleLimpio(leeme)'!F19="",A42,'CompartenDetalleLimpio(leeme)'!F19))</f>
        <v>2113</v>
      </c>
      <c r="G42" t="str">
        <f>IF(OR($A42=2028,$D42=2032031,$D42=2032032,$D42=2033032,$D42=2033034,$D42=2034035,ISNUMBER(SEARCH("DOBLE GRADO",$B42))),"",IF('CompartenDetalleLimpio(leeme)'!G19="",B42,'CompartenDetalleLimpio(leeme)'!G19))</f>
        <v>DOBLE GRADO EN INGENIERIA INFORMATICA E INGENIERIA DE COMPUTADORES (MOSTOLES)</v>
      </c>
      <c r="H42">
        <f>IF(OR($A42=2028,$D42=2032031,$D42=2032032,$D42=2033032,$D42=2033034,$D42=2034035,ISNUMBER(SEARCH("DOBLE GRADO",$B42))),"",IF('CompartenDetalleLimpio(leeme)'!H19="",C42,'CompartenDetalleLimpio(leeme)'!H19))</f>
        <v>1</v>
      </c>
      <c r="I42">
        <f>IF(OR($A42=2028,$D42=2032031,$D42=2032032,$D42=2033032,$D42=2033034,$D42=2034035,ISNUMBER(SEARCH("DOBLE GRADO",$B42))),"",IF('CompartenDetalleLimpio(leeme)'!I19="",D42,'CompartenDetalleLimpio(leeme)'!I19))</f>
        <v>2113010</v>
      </c>
      <c r="J42" t="str">
        <f>IF(OR($A42=2028,$D42=2032031,$D42=2032032,$D42=2033032,$D42=2033034,$D42=2034035,ISNUMBER(SEARCH("DOBLE GRADO",$B42))),"",IF('CompartenDetalleLimpio(leeme)'!J19="",E42,'CompartenDetalleLimpio(leeme)'!J19))</f>
        <v>INFORMATICA Y SOCIEDAD</v>
      </c>
      <c r="K42">
        <f>'CompartenDetalleLimpio(leeme)'!K19</f>
        <v>10</v>
      </c>
      <c r="L42">
        <f>'CompartenDetalleLimpio(leeme)'!L19</f>
        <v>2</v>
      </c>
      <c r="M42">
        <f>'CompartenDetalleLimpio(leeme)'!M19</f>
        <v>8</v>
      </c>
      <c r="N42">
        <f t="shared" si="6"/>
        <v>1</v>
      </c>
      <c r="O42">
        <f t="shared" si="7"/>
        <v>2</v>
      </c>
      <c r="P42" t="str">
        <f t="shared" si="8"/>
        <v>OK</v>
      </c>
      <c r="Q42">
        <f t="shared" si="9"/>
        <v>1</v>
      </c>
      <c r="R42">
        <f t="shared" si="10"/>
        <v>1</v>
      </c>
      <c r="S42" t="str">
        <f t="shared" si="11"/>
        <v/>
      </c>
      <c r="T42" t="str">
        <f t="shared" si="12"/>
        <v/>
      </c>
    </row>
    <row r="43" spans="1:20" hidden="1">
      <c r="A43">
        <f>'CompartenDetalleLimpio(leeme)'!A20</f>
        <v>2032</v>
      </c>
      <c r="B43" t="str">
        <f>'CompartenDetalleLimpio(leeme)'!B20</f>
        <v>GRADO EN INGENIERIA DE COMPUTADORES (MOSTOLES)</v>
      </c>
      <c r="C43">
        <f>'CompartenDetalleLimpio(leeme)'!C20</f>
        <v>1</v>
      </c>
      <c r="D43">
        <f>'CompartenDetalleLimpio(leeme)'!D20</f>
        <v>2032010</v>
      </c>
      <c r="E43" t="str">
        <f>'CompartenDetalleLimpio(leeme)'!E20</f>
        <v>INFORMATICA Y SOCIEDAD</v>
      </c>
      <c r="F43">
        <f>IF(OR($A43=2028,$D43=2032031,$D43=2032032,$D43=2033032,$D43=2033034,$D43=2034035,ISNUMBER(SEARCH("DOBLE GRADO",$B43))),"",IF('CompartenDetalleLimpio(leeme)'!F20="",A43,'CompartenDetalleLimpio(leeme)'!F20))</f>
        <v>2032</v>
      </c>
      <c r="G43" t="str">
        <f>IF(OR($A43=2028,$D43=2032031,$D43=2032032,$D43=2033032,$D43=2033034,$D43=2034035,ISNUMBER(SEARCH("DOBLE GRADO",$B43))),"",IF('CompartenDetalleLimpio(leeme)'!G20="",B43,'CompartenDetalleLimpio(leeme)'!G20))</f>
        <v>GRADO EN INGENIERIA DE COMPUTADORES (MOSTOLES)</v>
      </c>
      <c r="H43">
        <f>IF(OR($A43=2028,$D43=2032031,$D43=2032032,$D43=2033032,$D43=2033034,$D43=2034035,ISNUMBER(SEARCH("DOBLE GRADO",$B43))),"",IF('CompartenDetalleLimpio(leeme)'!H20="",C43,'CompartenDetalleLimpio(leeme)'!H20))</f>
        <v>1</v>
      </c>
      <c r="I43">
        <f>IF(OR($A43=2028,$D43=2032031,$D43=2032032,$D43=2033032,$D43=2033034,$D43=2034035,ISNUMBER(SEARCH("DOBLE GRADO",$B43))),"",IF('CompartenDetalleLimpio(leeme)'!I20="",D43,'CompartenDetalleLimpio(leeme)'!I20))</f>
        <v>2032010</v>
      </c>
      <c r="J43" t="str">
        <f>IF(OR($A43=2028,$D43=2032031,$D43=2032032,$D43=2033032,$D43=2033034,$D43=2034035,ISNUMBER(SEARCH("DOBLE GRADO",$B43))),"",IF('CompartenDetalleLimpio(leeme)'!J20="",E43,'CompartenDetalleLimpio(leeme)'!J20))</f>
        <v>INFORMATICA Y SOCIEDAD</v>
      </c>
      <c r="K43">
        <f>'CompartenDetalleLimpio(leeme)'!K20</f>
        <v>51</v>
      </c>
      <c r="L43">
        <f>'CompartenDetalleLimpio(leeme)'!L20</f>
        <v>5</v>
      </c>
      <c r="M43">
        <f>'CompartenDetalleLimpio(leeme)'!M20</f>
        <v>46</v>
      </c>
      <c r="N43">
        <f t="shared" si="6"/>
        <v>1</v>
      </c>
      <c r="O43">
        <f t="shared" si="7"/>
        <v>2</v>
      </c>
      <c r="P43">
        <f t="shared" si="8"/>
        <v>1</v>
      </c>
      <c r="Q43">
        <f t="shared" si="9"/>
        <v>1</v>
      </c>
      <c r="R43">
        <f t="shared" si="10"/>
        <v>2</v>
      </c>
      <c r="S43" t="str">
        <f t="shared" si="11"/>
        <v>1</v>
      </c>
      <c r="T43" t="str">
        <f t="shared" si="12"/>
        <v/>
      </c>
    </row>
    <row r="44" spans="1:20" hidden="1">
      <c r="A44">
        <f>'CompartenDetalleLimpio(leeme)'!A21</f>
        <v>2032</v>
      </c>
      <c r="B44" t="str">
        <f>'CompartenDetalleLimpio(leeme)'!B21</f>
        <v>GRADO EN INGENIERIA DE COMPUTADORES (MOSTOLES)</v>
      </c>
      <c r="C44">
        <f>'CompartenDetalleLimpio(leeme)'!C21</f>
        <v>1</v>
      </c>
      <c r="D44">
        <f>'CompartenDetalleLimpio(leeme)'!D21</f>
        <v>2032011</v>
      </c>
      <c r="E44" t="str">
        <f>'CompartenDetalleLimpio(leeme)'!E21</f>
        <v>ESTADISTICA</v>
      </c>
      <c r="F44">
        <f>IF(OR($A44=2028,$D44=2032031,$D44=2032032,$D44=2033032,$D44=2033034,$D44=2034035,ISNUMBER(SEARCH("DOBLE GRADO",$B44))),"",IF('CompartenDetalleLimpio(leeme)'!F21="",A44,'CompartenDetalleLimpio(leeme)'!F21))</f>
        <v>2113</v>
      </c>
      <c r="G44" t="str">
        <f>IF(OR($A44=2028,$D44=2032031,$D44=2032032,$D44=2033032,$D44=2033034,$D44=2034035,ISNUMBER(SEARCH("DOBLE GRADO",$B44))),"",IF('CompartenDetalleLimpio(leeme)'!G21="",B44,'CompartenDetalleLimpio(leeme)'!G21))</f>
        <v>DOBLE GRADO EN INGENIERIA INFORMATICA E INGENIERIA DE COMPUTADORES (MOSTOLES)</v>
      </c>
      <c r="H44">
        <f>IF(OR($A44=2028,$D44=2032031,$D44=2032032,$D44=2033032,$D44=2033034,$D44=2034035,ISNUMBER(SEARCH("DOBLE GRADO",$B44))),"",IF('CompartenDetalleLimpio(leeme)'!H21="",C44,'CompartenDetalleLimpio(leeme)'!H21))</f>
        <v>2</v>
      </c>
      <c r="I44">
        <f>IF(OR($A44=2028,$D44=2032031,$D44=2032032,$D44=2033032,$D44=2033034,$D44=2034035,ISNUMBER(SEARCH("DOBLE GRADO",$B44))),"",IF('CompartenDetalleLimpio(leeme)'!I21="",D44,'CompartenDetalleLimpio(leeme)'!I21))</f>
        <v>2113011</v>
      </c>
      <c r="J44" t="str">
        <f>IF(OR($A44=2028,$D44=2032031,$D44=2032032,$D44=2033032,$D44=2033034,$D44=2034035,ISNUMBER(SEARCH("DOBLE GRADO",$B44))),"",IF('CompartenDetalleLimpio(leeme)'!J21="",E44,'CompartenDetalleLimpio(leeme)'!J21))</f>
        <v>ESTADISTICA</v>
      </c>
      <c r="K44">
        <f>'CompartenDetalleLimpio(leeme)'!K21</f>
        <v>11</v>
      </c>
      <c r="L44">
        <f>'CompartenDetalleLimpio(leeme)'!L21</f>
        <v>3</v>
      </c>
      <c r="M44">
        <f>'CompartenDetalleLimpio(leeme)'!M21</f>
        <v>8</v>
      </c>
      <c r="N44">
        <f t="shared" si="6"/>
        <v>1</v>
      </c>
      <c r="O44">
        <f t="shared" si="7"/>
        <v>2</v>
      </c>
      <c r="P44" t="str">
        <f t="shared" si="8"/>
        <v>OK</v>
      </c>
      <c r="Q44">
        <f t="shared" si="9"/>
        <v>1</v>
      </c>
      <c r="R44">
        <f t="shared" si="10"/>
        <v>1</v>
      </c>
      <c r="S44" t="str">
        <f t="shared" si="11"/>
        <v/>
      </c>
      <c r="T44" t="str">
        <f t="shared" si="12"/>
        <v/>
      </c>
    </row>
    <row r="45" spans="1:20" hidden="1">
      <c r="A45">
        <f>'CompartenDetalleLimpio(leeme)'!A22</f>
        <v>2032</v>
      </c>
      <c r="B45" t="str">
        <f>'CompartenDetalleLimpio(leeme)'!B22</f>
        <v>GRADO EN INGENIERIA DE COMPUTADORES (MOSTOLES)</v>
      </c>
      <c r="C45">
        <f>'CompartenDetalleLimpio(leeme)'!C22</f>
        <v>1</v>
      </c>
      <c r="D45">
        <f>'CompartenDetalleLimpio(leeme)'!D22</f>
        <v>2032011</v>
      </c>
      <c r="E45" t="str">
        <f>'CompartenDetalleLimpio(leeme)'!E22</f>
        <v>ESTADISTICA</v>
      </c>
      <c r="F45">
        <f>IF(OR($A45=2028,$D45=2032031,$D45=2032032,$D45=2033032,$D45=2033034,$D45=2034035,ISNUMBER(SEARCH("DOBLE GRADO",$B45))),"",IF('CompartenDetalleLimpio(leeme)'!F22="",A45,'CompartenDetalleLimpio(leeme)'!F22))</f>
        <v>2032</v>
      </c>
      <c r="G45" t="str">
        <f>IF(OR($A45=2028,$D45=2032031,$D45=2032032,$D45=2033032,$D45=2033034,$D45=2034035,ISNUMBER(SEARCH("DOBLE GRADO",$B45))),"",IF('CompartenDetalleLimpio(leeme)'!G22="",B45,'CompartenDetalleLimpio(leeme)'!G22))</f>
        <v>GRADO EN INGENIERIA DE COMPUTADORES (MOSTOLES)</v>
      </c>
      <c r="H45">
        <f>IF(OR($A45=2028,$D45=2032031,$D45=2032032,$D45=2033032,$D45=2033034,$D45=2034035,ISNUMBER(SEARCH("DOBLE GRADO",$B45))),"",IF('CompartenDetalleLimpio(leeme)'!H22="",C45,'CompartenDetalleLimpio(leeme)'!H22))</f>
        <v>1</v>
      </c>
      <c r="I45">
        <f>IF(OR($A45=2028,$D45=2032031,$D45=2032032,$D45=2033032,$D45=2033034,$D45=2034035,ISNUMBER(SEARCH("DOBLE GRADO",$B45))),"",IF('CompartenDetalleLimpio(leeme)'!I22="",D45,'CompartenDetalleLimpio(leeme)'!I22))</f>
        <v>2032011</v>
      </c>
      <c r="J45" t="str">
        <f>IF(OR($A45=2028,$D45=2032031,$D45=2032032,$D45=2033032,$D45=2033034,$D45=2034035,ISNUMBER(SEARCH("DOBLE GRADO",$B45))),"",IF('CompartenDetalleLimpio(leeme)'!J22="",E45,'CompartenDetalleLimpio(leeme)'!J22))</f>
        <v>ESTADISTICA</v>
      </c>
      <c r="K45">
        <f>'CompartenDetalleLimpio(leeme)'!K22</f>
        <v>43</v>
      </c>
      <c r="L45">
        <f>'CompartenDetalleLimpio(leeme)'!L22</f>
        <v>5</v>
      </c>
      <c r="M45">
        <f>'CompartenDetalleLimpio(leeme)'!M22</f>
        <v>38</v>
      </c>
      <c r="N45">
        <f t="shared" si="6"/>
        <v>1</v>
      </c>
      <c r="O45">
        <f t="shared" si="7"/>
        <v>2</v>
      </c>
      <c r="P45">
        <f t="shared" si="8"/>
        <v>1</v>
      </c>
      <c r="Q45">
        <f t="shared" si="9"/>
        <v>1</v>
      </c>
      <c r="R45">
        <f t="shared" si="10"/>
        <v>2</v>
      </c>
      <c r="S45" t="str">
        <f t="shared" si="11"/>
        <v>1</v>
      </c>
      <c r="T45" t="str">
        <f t="shared" si="12"/>
        <v/>
      </c>
    </row>
    <row r="46" spans="1:20" hidden="1">
      <c r="A46">
        <f>'CompartenDetalleLimpio(leeme)'!A23</f>
        <v>2032</v>
      </c>
      <c r="B46" t="str">
        <f>'CompartenDetalleLimpio(leeme)'!B23</f>
        <v>GRADO EN INGENIERIA DE COMPUTADORES (MOSTOLES)</v>
      </c>
      <c r="C46">
        <f>'CompartenDetalleLimpio(leeme)'!C23</f>
        <v>2</v>
      </c>
      <c r="D46">
        <f>'CompartenDetalleLimpio(leeme)'!D23</f>
        <v>2032005</v>
      </c>
      <c r="E46" t="str">
        <f>'CompartenDetalleLimpio(leeme)'!E23</f>
        <v>IDIOMA MODERNO</v>
      </c>
      <c r="F46">
        <f>IF(OR($A46=2028,$D46=2032031,$D46=2032032,$D46=2033032,$D46=2033034,$D46=2034035,ISNUMBER(SEARCH("DOBLE GRADO",$B46))),"",IF('CompartenDetalleLimpio(leeme)'!F23="",A46,'CompartenDetalleLimpio(leeme)'!F23))</f>
        <v>2032</v>
      </c>
      <c r="G46" t="str">
        <f>IF(OR($A46=2028,$D46=2032031,$D46=2032032,$D46=2033032,$D46=2033034,$D46=2034035,ISNUMBER(SEARCH("DOBLE GRADO",$B46))),"",IF('CompartenDetalleLimpio(leeme)'!G23="",B46,'CompartenDetalleLimpio(leeme)'!G23))</f>
        <v>GRADO EN INGENIERIA DE COMPUTADORES (MOSTOLES)</v>
      </c>
      <c r="H46">
        <f>IF(OR($A46=2028,$D46=2032031,$D46=2032032,$D46=2033032,$D46=2033034,$D46=2034035,ISNUMBER(SEARCH("DOBLE GRADO",$B46))),"",IF('CompartenDetalleLimpio(leeme)'!H23="",C46,'CompartenDetalleLimpio(leeme)'!H23))</f>
        <v>2</v>
      </c>
      <c r="I46">
        <f>IF(OR($A46=2028,$D46=2032031,$D46=2032032,$D46=2033032,$D46=2033034,$D46=2034035,ISNUMBER(SEARCH("DOBLE GRADO",$B46))),"",IF('CompartenDetalleLimpio(leeme)'!I23="",D46,'CompartenDetalleLimpio(leeme)'!I23))</f>
        <v>2032005</v>
      </c>
      <c r="J46" t="str">
        <f>IF(OR($A46=2028,$D46=2032031,$D46=2032032,$D46=2033032,$D46=2033034,$D46=2034035,ISNUMBER(SEARCH("DOBLE GRADO",$B46))),"",IF('CompartenDetalleLimpio(leeme)'!J23="",E46,'CompartenDetalleLimpio(leeme)'!J23))</f>
        <v>IDIOMA MODERNO</v>
      </c>
      <c r="K46">
        <f>'CompartenDetalleLimpio(leeme)'!K23</f>
        <v>21</v>
      </c>
      <c r="L46">
        <f>'CompartenDetalleLimpio(leeme)'!L23</f>
        <v>1</v>
      </c>
      <c r="M46">
        <f>'CompartenDetalleLimpio(leeme)'!M23</f>
        <v>20</v>
      </c>
      <c r="N46">
        <f t="shared" si="6"/>
        <v>1</v>
      </c>
      <c r="O46">
        <f t="shared" si="7"/>
        <v>1</v>
      </c>
      <c r="P46">
        <f t="shared" si="8"/>
        <v>1</v>
      </c>
      <c r="Q46">
        <f t="shared" si="9"/>
        <v>1</v>
      </c>
      <c r="R46">
        <f t="shared" si="10"/>
        <v>1</v>
      </c>
      <c r="S46" t="str">
        <f t="shared" si="11"/>
        <v>1</v>
      </c>
      <c r="T46" t="str">
        <f t="shared" si="12"/>
        <v/>
      </c>
    </row>
    <row r="47" spans="1:20" hidden="1">
      <c r="A47">
        <f>'CompartenDetalleLimpio(leeme)'!A24</f>
        <v>2032</v>
      </c>
      <c r="B47" t="str">
        <f>'CompartenDetalleLimpio(leeme)'!B24</f>
        <v>GRADO EN INGENIERIA DE COMPUTADORES (MOSTOLES)</v>
      </c>
      <c r="C47">
        <f>'CompartenDetalleLimpio(leeme)'!C24</f>
        <v>2</v>
      </c>
      <c r="D47">
        <f>'CompartenDetalleLimpio(leeme)'!D24</f>
        <v>2032012</v>
      </c>
      <c r="E47" t="str">
        <f>'CompartenDetalleLimpio(leeme)'!E24</f>
        <v>PROGRAMACION ORIENTADA A OBJETOS</v>
      </c>
      <c r="F47">
        <f>IF(OR($A47=2028,$D47=2032031,$D47=2032032,$D47=2033032,$D47=2033034,$D47=2034035,ISNUMBER(SEARCH("DOBLE GRADO",$B47))),"",IF('CompartenDetalleLimpio(leeme)'!F24="",A47,'CompartenDetalleLimpio(leeme)'!F24))</f>
        <v>2113</v>
      </c>
      <c r="G47" t="str">
        <f>IF(OR($A47=2028,$D47=2032031,$D47=2032032,$D47=2033032,$D47=2033034,$D47=2034035,ISNUMBER(SEARCH("DOBLE GRADO",$B47))),"",IF('CompartenDetalleLimpio(leeme)'!G24="",B47,'CompartenDetalleLimpio(leeme)'!G24))</f>
        <v>DOBLE GRADO EN INGENIERIA INFORMATICA E INGENIERIA DE COMPUTADORES (MOSTOLES)</v>
      </c>
      <c r="H47">
        <f>IF(OR($A47=2028,$D47=2032031,$D47=2032032,$D47=2033032,$D47=2033034,$D47=2034035,ISNUMBER(SEARCH("DOBLE GRADO",$B47))),"",IF('CompartenDetalleLimpio(leeme)'!H24="",C47,'CompartenDetalleLimpio(leeme)'!H24))</f>
        <v>2</v>
      </c>
      <c r="I47">
        <f>IF(OR($A47=2028,$D47=2032031,$D47=2032032,$D47=2033032,$D47=2033034,$D47=2034035,ISNUMBER(SEARCH("DOBLE GRADO",$B47))),"",IF('CompartenDetalleLimpio(leeme)'!I24="",D47,'CompartenDetalleLimpio(leeme)'!I24))</f>
        <v>2113012</v>
      </c>
      <c r="J47" t="str">
        <f>IF(OR($A47=2028,$D47=2032031,$D47=2032032,$D47=2033032,$D47=2033034,$D47=2034035,ISNUMBER(SEARCH("DOBLE GRADO",$B47))),"",IF('CompartenDetalleLimpio(leeme)'!J24="",E47,'CompartenDetalleLimpio(leeme)'!J24))</f>
        <v>PROGRAMACION ORIENTADA A OBJETOS</v>
      </c>
      <c r="K47">
        <f>'CompartenDetalleLimpio(leeme)'!K24</f>
        <v>11</v>
      </c>
      <c r="L47">
        <f>'CompartenDetalleLimpio(leeme)'!L24</f>
        <v>2</v>
      </c>
      <c r="M47">
        <f>'CompartenDetalleLimpio(leeme)'!M24</f>
        <v>9</v>
      </c>
      <c r="N47">
        <f t="shared" si="6"/>
        <v>1</v>
      </c>
      <c r="O47">
        <f t="shared" si="7"/>
        <v>2</v>
      </c>
      <c r="P47" t="str">
        <f t="shared" si="8"/>
        <v>OK</v>
      </c>
      <c r="Q47">
        <f t="shared" si="9"/>
        <v>1</v>
      </c>
      <c r="R47">
        <f t="shared" si="10"/>
        <v>1</v>
      </c>
      <c r="S47" t="str">
        <f t="shared" si="11"/>
        <v/>
      </c>
      <c r="T47" t="str">
        <f t="shared" si="12"/>
        <v/>
      </c>
    </row>
    <row r="48" spans="1:20" hidden="1">
      <c r="A48">
        <f>'CompartenDetalleLimpio(leeme)'!A25</f>
        <v>2032</v>
      </c>
      <c r="B48" t="str">
        <f>'CompartenDetalleLimpio(leeme)'!B25</f>
        <v>GRADO EN INGENIERIA DE COMPUTADORES (MOSTOLES)</v>
      </c>
      <c r="C48">
        <f>'CompartenDetalleLimpio(leeme)'!C25</f>
        <v>2</v>
      </c>
      <c r="D48">
        <f>'CompartenDetalleLimpio(leeme)'!D25</f>
        <v>2032012</v>
      </c>
      <c r="E48" t="str">
        <f>'CompartenDetalleLimpio(leeme)'!E25</f>
        <v>PROGRAMACION ORIENTADA A OBJETOS</v>
      </c>
      <c r="F48">
        <f>IF(OR($A48=2028,$D48=2032031,$D48=2032032,$D48=2033032,$D48=2033034,$D48=2034035,ISNUMBER(SEARCH("DOBLE GRADO",$B48))),"",IF('CompartenDetalleLimpio(leeme)'!F25="",A48,'CompartenDetalleLimpio(leeme)'!F25))</f>
        <v>2032</v>
      </c>
      <c r="G48" t="str">
        <f>IF(OR($A48=2028,$D48=2032031,$D48=2032032,$D48=2033032,$D48=2033034,$D48=2034035,ISNUMBER(SEARCH("DOBLE GRADO",$B48))),"",IF('CompartenDetalleLimpio(leeme)'!G25="",B48,'CompartenDetalleLimpio(leeme)'!G25))</f>
        <v>GRADO EN INGENIERIA DE COMPUTADORES (MOSTOLES)</v>
      </c>
      <c r="H48">
        <f>IF(OR($A48=2028,$D48=2032031,$D48=2032032,$D48=2033032,$D48=2033034,$D48=2034035,ISNUMBER(SEARCH("DOBLE GRADO",$B48))),"",IF('CompartenDetalleLimpio(leeme)'!H25="",C48,'CompartenDetalleLimpio(leeme)'!H25))</f>
        <v>2</v>
      </c>
      <c r="I48">
        <f>IF(OR($A48=2028,$D48=2032031,$D48=2032032,$D48=2033032,$D48=2033034,$D48=2034035,ISNUMBER(SEARCH("DOBLE GRADO",$B48))),"",IF('CompartenDetalleLimpio(leeme)'!I25="",D48,'CompartenDetalleLimpio(leeme)'!I25))</f>
        <v>2032012</v>
      </c>
      <c r="J48" t="str">
        <f>IF(OR($A48=2028,$D48=2032031,$D48=2032032,$D48=2033032,$D48=2033034,$D48=2034035,ISNUMBER(SEARCH("DOBLE GRADO",$B48))),"",IF('CompartenDetalleLimpio(leeme)'!J25="",E48,'CompartenDetalleLimpio(leeme)'!J25))</f>
        <v>PROGRAMACION ORIENTADA A OBJETOS</v>
      </c>
      <c r="K48">
        <f>'CompartenDetalleLimpio(leeme)'!K25</f>
        <v>49</v>
      </c>
      <c r="L48">
        <f>'CompartenDetalleLimpio(leeme)'!L25</f>
        <v>7</v>
      </c>
      <c r="M48">
        <f>'CompartenDetalleLimpio(leeme)'!M25</f>
        <v>42</v>
      </c>
      <c r="N48">
        <f t="shared" si="6"/>
        <v>1</v>
      </c>
      <c r="O48">
        <f t="shared" si="7"/>
        <v>2</v>
      </c>
      <c r="P48">
        <f t="shared" si="8"/>
        <v>1</v>
      </c>
      <c r="Q48">
        <f t="shared" si="9"/>
        <v>1</v>
      </c>
      <c r="R48">
        <f t="shared" si="10"/>
        <v>2</v>
      </c>
      <c r="S48" t="str">
        <f t="shared" si="11"/>
        <v>1</v>
      </c>
      <c r="T48" t="str">
        <f t="shared" si="12"/>
        <v/>
      </c>
    </row>
    <row r="49" spans="1:20" hidden="1">
      <c r="A49">
        <f>'CompartenDetalleLimpio(leeme)'!A26</f>
        <v>2032</v>
      </c>
      <c r="B49" t="str">
        <f>'CompartenDetalleLimpio(leeme)'!B26</f>
        <v>GRADO EN INGENIERIA DE COMPUTADORES (MOSTOLES)</v>
      </c>
      <c r="C49">
        <f>'CompartenDetalleLimpio(leeme)'!C26</f>
        <v>2</v>
      </c>
      <c r="D49">
        <f>'CompartenDetalleLimpio(leeme)'!D26</f>
        <v>2032013</v>
      </c>
      <c r="E49" t="str">
        <f>'CompartenDetalleLimpio(leeme)'!E26</f>
        <v>ORGANIZACION DE COMPUTADORES</v>
      </c>
      <c r="F49">
        <f>IF(OR($A49=2028,$D49=2032031,$D49=2032032,$D49=2033032,$D49=2033034,$D49=2034035,ISNUMBER(SEARCH("DOBLE GRADO",$B49))),"",IF('CompartenDetalleLimpio(leeme)'!F26="",A49,'CompartenDetalleLimpio(leeme)'!F26))</f>
        <v>2113</v>
      </c>
      <c r="G49" t="str">
        <f>IF(OR($A49=2028,$D49=2032031,$D49=2032032,$D49=2033032,$D49=2033034,$D49=2034035,ISNUMBER(SEARCH("DOBLE GRADO",$B49))),"",IF('CompartenDetalleLimpio(leeme)'!G26="",B49,'CompartenDetalleLimpio(leeme)'!G26))</f>
        <v>DOBLE GRADO EN INGENIERIA INFORMATICA E INGENIERIA DE COMPUTADORES (MOSTOLES)</v>
      </c>
      <c r="H49">
        <f>IF(OR($A49=2028,$D49=2032031,$D49=2032032,$D49=2033032,$D49=2033034,$D49=2034035,ISNUMBER(SEARCH("DOBLE GRADO",$B49))),"",IF('CompartenDetalleLimpio(leeme)'!H26="",C49,'CompartenDetalleLimpio(leeme)'!H26))</f>
        <v>2</v>
      </c>
      <c r="I49">
        <f>IF(OR($A49=2028,$D49=2032031,$D49=2032032,$D49=2033032,$D49=2033034,$D49=2034035,ISNUMBER(SEARCH("DOBLE GRADO",$B49))),"",IF('CompartenDetalleLimpio(leeme)'!I26="",D49,'CompartenDetalleLimpio(leeme)'!I26))</f>
        <v>2113016</v>
      </c>
      <c r="J49" t="str">
        <f>IF(OR($A49=2028,$D49=2032031,$D49=2032032,$D49=2033032,$D49=2033034,$D49=2034035,ISNUMBER(SEARCH("DOBLE GRADO",$B49))),"",IF('CompartenDetalleLimpio(leeme)'!J26="",E49,'CompartenDetalleLimpio(leeme)'!J26))</f>
        <v>ORGANIZACION DE COMPUTADORES</v>
      </c>
      <c r="K49">
        <f>'CompartenDetalleLimpio(leeme)'!K26</f>
        <v>13</v>
      </c>
      <c r="L49">
        <f>'CompartenDetalleLimpio(leeme)'!L26</f>
        <v>4</v>
      </c>
      <c r="M49">
        <f>'CompartenDetalleLimpio(leeme)'!M26</f>
        <v>9</v>
      </c>
      <c r="N49">
        <f t="shared" si="6"/>
        <v>1</v>
      </c>
      <c r="O49">
        <f t="shared" si="7"/>
        <v>3</v>
      </c>
      <c r="P49" t="str">
        <f t="shared" si="8"/>
        <v>OK</v>
      </c>
      <c r="Q49">
        <f t="shared" si="9"/>
        <v>1</v>
      </c>
      <c r="R49">
        <f t="shared" si="10"/>
        <v>1</v>
      </c>
      <c r="S49" t="str">
        <f t="shared" si="11"/>
        <v/>
      </c>
      <c r="T49" t="str">
        <f t="shared" si="12"/>
        <v/>
      </c>
    </row>
    <row r="50" spans="1:20" hidden="1">
      <c r="A50">
        <f>'CompartenDetalleLimpio(leeme)'!A27</f>
        <v>2032</v>
      </c>
      <c r="B50" t="str">
        <f>'CompartenDetalleLimpio(leeme)'!B27</f>
        <v>GRADO EN INGENIERIA DE COMPUTADORES (MOSTOLES)</v>
      </c>
      <c r="C50">
        <f>'CompartenDetalleLimpio(leeme)'!C27</f>
        <v>2</v>
      </c>
      <c r="D50">
        <f>'CompartenDetalleLimpio(leeme)'!D27</f>
        <v>2032013</v>
      </c>
      <c r="E50" t="str">
        <f>'CompartenDetalleLimpio(leeme)'!E27</f>
        <v>ORGANIZACION DE COMPUTADORES</v>
      </c>
      <c r="F50">
        <f>IF(OR($A50=2028,$D50=2032031,$D50=2032032,$D50=2033032,$D50=2033034,$D50=2034035,ISNUMBER(SEARCH("DOBLE GRADO",$B50))),"",IF('CompartenDetalleLimpio(leeme)'!F27="",A50,'CompartenDetalleLimpio(leeme)'!F27))</f>
        <v>2321</v>
      </c>
      <c r="G50" t="str">
        <f>IF(OR($A50=2028,$D50=2032031,$D50=2032032,$D50=2033032,$D50=2033034,$D50=2034035,ISNUMBER(SEARCH("DOBLE GRADO",$B50))),"",IF('CompartenDetalleLimpio(leeme)'!G27="",B50,'CompartenDetalleLimpio(leeme)'!G27))</f>
        <v>DOBLE GRADO EN DISEÑO Y DESARROLLO DE VIDEOJUEGOS E INGENIERIA DE COMPUTADORES (MOSTOLES)</v>
      </c>
      <c r="H50">
        <f>IF(OR($A50=2028,$D50=2032031,$D50=2032032,$D50=2033032,$D50=2033034,$D50=2034035,ISNUMBER(SEARCH("DOBLE GRADO",$B50))),"",IF('CompartenDetalleLimpio(leeme)'!H27="",C50,'CompartenDetalleLimpio(leeme)'!H27))</f>
        <v>2</v>
      </c>
      <c r="I50">
        <f>IF(OR($A50=2028,$D50=2032031,$D50=2032032,$D50=2033032,$D50=2033034,$D50=2034035,ISNUMBER(SEARCH("DOBLE GRADO",$B50))),"",IF('CompartenDetalleLimpio(leeme)'!I27="",D50,'CompartenDetalleLimpio(leeme)'!I27))</f>
        <v>2321020</v>
      </c>
      <c r="J50" t="str">
        <f>IF(OR($A50=2028,$D50=2032031,$D50=2032032,$D50=2033032,$D50=2033034,$D50=2034035,ISNUMBER(SEARCH("DOBLE GRADO",$B50))),"",IF('CompartenDetalleLimpio(leeme)'!J27="",E50,'CompartenDetalleLimpio(leeme)'!J27))</f>
        <v>ORGANIZACION DE COMPUTADORES</v>
      </c>
      <c r="K50">
        <f>'CompartenDetalleLimpio(leeme)'!K27</f>
        <v>19</v>
      </c>
      <c r="L50">
        <f>'CompartenDetalleLimpio(leeme)'!L27</f>
        <v>2</v>
      </c>
      <c r="M50">
        <f>'CompartenDetalleLimpio(leeme)'!M27</f>
        <v>17</v>
      </c>
      <c r="N50">
        <f t="shared" si="6"/>
        <v>1</v>
      </c>
      <c r="O50">
        <f t="shared" si="7"/>
        <v>3</v>
      </c>
      <c r="P50" t="str">
        <f t="shared" si="8"/>
        <v>OK</v>
      </c>
      <c r="Q50">
        <f t="shared" si="9"/>
        <v>1</v>
      </c>
      <c r="R50">
        <f t="shared" si="10"/>
        <v>1</v>
      </c>
      <c r="S50" t="str">
        <f t="shared" si="11"/>
        <v/>
      </c>
      <c r="T50" t="str">
        <f t="shared" si="12"/>
        <v/>
      </c>
    </row>
    <row r="51" spans="1:20" hidden="1">
      <c r="A51">
        <f>'CompartenDetalleLimpio(leeme)'!A28</f>
        <v>2032</v>
      </c>
      <c r="B51" t="str">
        <f>'CompartenDetalleLimpio(leeme)'!B28</f>
        <v>GRADO EN INGENIERIA DE COMPUTADORES (MOSTOLES)</v>
      </c>
      <c r="C51">
        <f>'CompartenDetalleLimpio(leeme)'!C28</f>
        <v>2</v>
      </c>
      <c r="D51">
        <f>'CompartenDetalleLimpio(leeme)'!D28</f>
        <v>2032013</v>
      </c>
      <c r="E51" t="str">
        <f>'CompartenDetalleLimpio(leeme)'!E28</f>
        <v>ORGANIZACION DE COMPUTADORES</v>
      </c>
      <c r="F51">
        <f>IF(OR($A51=2028,$D51=2032031,$D51=2032032,$D51=2033032,$D51=2033034,$D51=2034035,ISNUMBER(SEARCH("DOBLE GRADO",$B51))),"",IF('CompartenDetalleLimpio(leeme)'!F28="",A51,'CompartenDetalleLimpio(leeme)'!F28))</f>
        <v>2032</v>
      </c>
      <c r="G51" t="str">
        <f>IF(OR($A51=2028,$D51=2032031,$D51=2032032,$D51=2033032,$D51=2033034,$D51=2034035,ISNUMBER(SEARCH("DOBLE GRADO",$B51))),"",IF('CompartenDetalleLimpio(leeme)'!G28="",B51,'CompartenDetalleLimpio(leeme)'!G28))</f>
        <v>GRADO EN INGENIERIA DE COMPUTADORES (MOSTOLES)</v>
      </c>
      <c r="H51">
        <f>IF(OR($A51=2028,$D51=2032031,$D51=2032032,$D51=2033032,$D51=2033034,$D51=2034035,ISNUMBER(SEARCH("DOBLE GRADO",$B51))),"",IF('CompartenDetalleLimpio(leeme)'!H28="",C51,'CompartenDetalleLimpio(leeme)'!H28))</f>
        <v>2</v>
      </c>
      <c r="I51">
        <f>IF(OR($A51=2028,$D51=2032031,$D51=2032032,$D51=2033032,$D51=2033034,$D51=2034035,ISNUMBER(SEARCH("DOBLE GRADO",$B51))),"",IF('CompartenDetalleLimpio(leeme)'!I28="",D51,'CompartenDetalleLimpio(leeme)'!I28))</f>
        <v>2032013</v>
      </c>
      <c r="J51" t="str">
        <f>IF(OR($A51=2028,$D51=2032031,$D51=2032032,$D51=2033032,$D51=2033034,$D51=2034035,ISNUMBER(SEARCH("DOBLE GRADO",$B51))),"",IF('CompartenDetalleLimpio(leeme)'!J28="",E51,'CompartenDetalleLimpio(leeme)'!J28))</f>
        <v>ORGANIZACION DE COMPUTADORES</v>
      </c>
      <c r="K51">
        <f>'CompartenDetalleLimpio(leeme)'!K28</f>
        <v>49</v>
      </c>
      <c r="L51">
        <f>'CompartenDetalleLimpio(leeme)'!L28</f>
        <v>7</v>
      </c>
      <c r="M51">
        <f>'CompartenDetalleLimpio(leeme)'!M28</f>
        <v>42</v>
      </c>
      <c r="N51">
        <f t="shared" si="6"/>
        <v>1</v>
      </c>
      <c r="O51">
        <f t="shared" si="7"/>
        <v>3</v>
      </c>
      <c r="P51">
        <f t="shared" si="8"/>
        <v>1</v>
      </c>
      <c r="Q51">
        <f t="shared" si="9"/>
        <v>1</v>
      </c>
      <c r="R51">
        <f t="shared" si="10"/>
        <v>3</v>
      </c>
      <c r="S51" t="str">
        <f t="shared" si="11"/>
        <v>1</v>
      </c>
      <c r="T51" t="str">
        <f t="shared" si="12"/>
        <v/>
      </c>
    </row>
    <row r="52" spans="1:20" hidden="1">
      <c r="A52">
        <f>'CompartenDetalleLimpio(leeme)'!A29</f>
        <v>2032</v>
      </c>
      <c r="B52" t="str">
        <f>'CompartenDetalleLimpio(leeme)'!B29</f>
        <v>GRADO EN INGENIERIA DE COMPUTADORES (MOSTOLES)</v>
      </c>
      <c r="C52">
        <f>'CompartenDetalleLimpio(leeme)'!C29</f>
        <v>2</v>
      </c>
      <c r="D52">
        <f>'CompartenDetalleLimpio(leeme)'!D29</f>
        <v>2032014</v>
      </c>
      <c r="E52" t="str">
        <f>'CompartenDetalleLimpio(leeme)'!E29</f>
        <v>PRINCIPIOS JURIDICOS BASICOS, DEONTOLOGIA PROFESIONAL E IGUALDAD</v>
      </c>
      <c r="F52">
        <f>IF(OR($A52=2028,$D52=2032031,$D52=2032032,$D52=2033032,$D52=2033034,$D52=2034035,ISNUMBER(SEARCH("DOBLE GRADO",$B52))),"",IF('CompartenDetalleLimpio(leeme)'!F29="",A52,'CompartenDetalleLimpio(leeme)'!F29))</f>
        <v>2032</v>
      </c>
      <c r="G52" t="str">
        <f>IF(OR($A52=2028,$D52=2032031,$D52=2032032,$D52=2033032,$D52=2033034,$D52=2034035,ISNUMBER(SEARCH("DOBLE GRADO",$B52))),"",IF('CompartenDetalleLimpio(leeme)'!G29="",B52,'CompartenDetalleLimpio(leeme)'!G29))</f>
        <v>GRADO EN INGENIERIA DE COMPUTADORES (MOSTOLES)</v>
      </c>
      <c r="H52">
        <f>IF(OR($A52=2028,$D52=2032031,$D52=2032032,$D52=2033032,$D52=2033034,$D52=2034035,ISNUMBER(SEARCH("DOBLE GRADO",$B52))),"",IF('CompartenDetalleLimpio(leeme)'!H29="",C52,'CompartenDetalleLimpio(leeme)'!H29))</f>
        <v>2</v>
      </c>
      <c r="I52">
        <f>IF(OR($A52=2028,$D52=2032031,$D52=2032032,$D52=2033032,$D52=2033034,$D52=2034035,ISNUMBER(SEARCH("DOBLE GRADO",$B52))),"",IF('CompartenDetalleLimpio(leeme)'!I29="",D52,'CompartenDetalleLimpio(leeme)'!I29))</f>
        <v>2032014</v>
      </c>
      <c r="J52" t="str">
        <f>IF(OR($A52=2028,$D52=2032031,$D52=2032032,$D52=2033032,$D52=2033034,$D52=2034035,ISNUMBER(SEARCH("DOBLE GRADO",$B52))),"",IF('CompartenDetalleLimpio(leeme)'!J29="",E52,'CompartenDetalleLimpio(leeme)'!J29))</f>
        <v>PRINCIPIOS JURIDICOS BASICOS, DEONTOLOGIA PROFESIONAL E IGUALDAD</v>
      </c>
      <c r="K52">
        <f>'CompartenDetalleLimpio(leeme)'!K29</f>
        <v>34</v>
      </c>
      <c r="L52">
        <f>'CompartenDetalleLimpio(leeme)'!L29</f>
        <v>5</v>
      </c>
      <c r="M52">
        <f>'CompartenDetalleLimpio(leeme)'!M29</f>
        <v>29</v>
      </c>
      <c r="N52">
        <f t="shared" si="6"/>
        <v>1</v>
      </c>
      <c r="O52">
        <f t="shared" si="7"/>
        <v>1</v>
      </c>
      <c r="P52">
        <f t="shared" si="8"/>
        <v>1</v>
      </c>
      <c r="Q52">
        <f t="shared" si="9"/>
        <v>1</v>
      </c>
      <c r="R52">
        <f t="shared" si="10"/>
        <v>1</v>
      </c>
      <c r="S52" t="str">
        <f t="shared" si="11"/>
        <v>1</v>
      </c>
      <c r="T52" t="str">
        <f t="shared" si="12"/>
        <v/>
      </c>
    </row>
    <row r="53" spans="1:20" hidden="1">
      <c r="A53">
        <f>'CompartenDetalleLimpio(leeme)'!A30</f>
        <v>2032</v>
      </c>
      <c r="B53" t="str">
        <f>'CompartenDetalleLimpio(leeme)'!B30</f>
        <v>GRADO EN INGENIERIA DE COMPUTADORES (MOSTOLES)</v>
      </c>
      <c r="C53">
        <f>'CompartenDetalleLimpio(leeme)'!C30</f>
        <v>2</v>
      </c>
      <c r="D53">
        <f>'CompartenDetalleLimpio(leeme)'!D30</f>
        <v>2032015</v>
      </c>
      <c r="E53" t="str">
        <f>'CompartenDetalleLimpio(leeme)'!E30</f>
        <v>BASES DE DATOS</v>
      </c>
      <c r="F53">
        <f>IF(OR($A53=2028,$D53=2032031,$D53=2032032,$D53=2033032,$D53=2033034,$D53=2034035,ISNUMBER(SEARCH("DOBLE GRADO",$B53))),"",IF('CompartenDetalleLimpio(leeme)'!F30="",A53,'CompartenDetalleLimpio(leeme)'!F30))</f>
        <v>2113</v>
      </c>
      <c r="G53" t="str">
        <f>IF(OR($A53=2028,$D53=2032031,$D53=2032032,$D53=2033032,$D53=2033034,$D53=2034035,ISNUMBER(SEARCH("DOBLE GRADO",$B53))),"",IF('CompartenDetalleLimpio(leeme)'!G30="",B53,'CompartenDetalleLimpio(leeme)'!G30))</f>
        <v>DOBLE GRADO EN INGENIERIA INFORMATICA E INGENIERIA DE COMPUTADORES (MOSTOLES)</v>
      </c>
      <c r="H53">
        <f>IF(OR($A53=2028,$D53=2032031,$D53=2032032,$D53=2033032,$D53=2033034,$D53=2034035,ISNUMBER(SEARCH("DOBLE GRADO",$B53))),"",IF('CompartenDetalleLimpio(leeme)'!H30="",C53,'CompartenDetalleLimpio(leeme)'!H30))</f>
        <v>2</v>
      </c>
      <c r="I53">
        <f>IF(OR($A53=2028,$D53=2032031,$D53=2032032,$D53=2033032,$D53=2033034,$D53=2034035,ISNUMBER(SEARCH("DOBLE GRADO",$B53))),"",IF('CompartenDetalleLimpio(leeme)'!I30="",D53,'CompartenDetalleLimpio(leeme)'!I30))</f>
        <v>2113013</v>
      </c>
      <c r="J53" t="str">
        <f>IF(OR($A53=2028,$D53=2032031,$D53=2032032,$D53=2033032,$D53=2033034,$D53=2034035,ISNUMBER(SEARCH("DOBLE GRADO",$B53))),"",IF('CompartenDetalleLimpio(leeme)'!J30="",E53,'CompartenDetalleLimpio(leeme)'!J30))</f>
        <v>BASES DE DATOS</v>
      </c>
      <c r="K53">
        <f>'CompartenDetalleLimpio(leeme)'!K30</f>
        <v>12</v>
      </c>
      <c r="L53">
        <f>'CompartenDetalleLimpio(leeme)'!L30</f>
        <v>4</v>
      </c>
      <c r="M53">
        <f>'CompartenDetalleLimpio(leeme)'!M30</f>
        <v>8</v>
      </c>
      <c r="N53">
        <f t="shared" si="6"/>
        <v>1</v>
      </c>
      <c r="O53">
        <f t="shared" si="7"/>
        <v>2</v>
      </c>
      <c r="P53" t="str">
        <f t="shared" si="8"/>
        <v>OK</v>
      </c>
      <c r="Q53">
        <f t="shared" si="9"/>
        <v>1</v>
      </c>
      <c r="R53">
        <f t="shared" si="10"/>
        <v>1</v>
      </c>
      <c r="S53" t="str">
        <f t="shared" si="11"/>
        <v/>
      </c>
      <c r="T53" t="str">
        <f t="shared" si="12"/>
        <v/>
      </c>
    </row>
    <row r="54" spans="1:20" hidden="1">
      <c r="A54">
        <f>'CompartenDetalleLimpio(leeme)'!A31</f>
        <v>2032</v>
      </c>
      <c r="B54" t="str">
        <f>'CompartenDetalleLimpio(leeme)'!B31</f>
        <v>GRADO EN INGENIERIA DE COMPUTADORES (MOSTOLES)</v>
      </c>
      <c r="C54">
        <f>'CompartenDetalleLimpio(leeme)'!C31</f>
        <v>2</v>
      </c>
      <c r="D54">
        <f>'CompartenDetalleLimpio(leeme)'!D31</f>
        <v>2032015</v>
      </c>
      <c r="E54" t="str">
        <f>'CompartenDetalleLimpio(leeme)'!E31</f>
        <v>BASES DE DATOS</v>
      </c>
      <c r="F54">
        <f>IF(OR($A54=2028,$D54=2032031,$D54=2032032,$D54=2033032,$D54=2033034,$D54=2034035,ISNUMBER(SEARCH("DOBLE GRADO",$B54))),"",IF('CompartenDetalleLimpio(leeme)'!F31="",A54,'CompartenDetalleLimpio(leeme)'!F31))</f>
        <v>2032</v>
      </c>
      <c r="G54" t="str">
        <f>IF(OR($A54=2028,$D54=2032031,$D54=2032032,$D54=2033032,$D54=2033034,$D54=2034035,ISNUMBER(SEARCH("DOBLE GRADO",$B54))),"",IF('CompartenDetalleLimpio(leeme)'!G31="",B54,'CompartenDetalleLimpio(leeme)'!G31))</f>
        <v>GRADO EN INGENIERIA DE COMPUTADORES (MOSTOLES)</v>
      </c>
      <c r="H54">
        <f>IF(OR($A54=2028,$D54=2032031,$D54=2032032,$D54=2033032,$D54=2033034,$D54=2034035,ISNUMBER(SEARCH("DOBLE GRADO",$B54))),"",IF('CompartenDetalleLimpio(leeme)'!H31="",C54,'CompartenDetalleLimpio(leeme)'!H31))</f>
        <v>2</v>
      </c>
      <c r="I54">
        <f>IF(OR($A54=2028,$D54=2032031,$D54=2032032,$D54=2033032,$D54=2033034,$D54=2034035,ISNUMBER(SEARCH("DOBLE GRADO",$B54))),"",IF('CompartenDetalleLimpio(leeme)'!I31="",D54,'CompartenDetalleLimpio(leeme)'!I31))</f>
        <v>2032015</v>
      </c>
      <c r="J54" t="str">
        <f>IF(OR($A54=2028,$D54=2032031,$D54=2032032,$D54=2033032,$D54=2033034,$D54=2034035,ISNUMBER(SEARCH("DOBLE GRADO",$B54))),"",IF('CompartenDetalleLimpio(leeme)'!J31="",E54,'CompartenDetalleLimpio(leeme)'!J31))</f>
        <v>BASES DE DATOS</v>
      </c>
      <c r="K54">
        <f>'CompartenDetalleLimpio(leeme)'!K31</f>
        <v>47</v>
      </c>
      <c r="L54">
        <f>'CompartenDetalleLimpio(leeme)'!L31</f>
        <v>5</v>
      </c>
      <c r="M54">
        <f>'CompartenDetalleLimpio(leeme)'!M31</f>
        <v>42</v>
      </c>
      <c r="N54">
        <f t="shared" si="6"/>
        <v>1</v>
      </c>
      <c r="O54">
        <f t="shared" si="7"/>
        <v>2</v>
      </c>
      <c r="P54">
        <f t="shared" si="8"/>
        <v>1</v>
      </c>
      <c r="Q54">
        <f t="shared" si="9"/>
        <v>1</v>
      </c>
      <c r="R54">
        <f t="shared" si="10"/>
        <v>2</v>
      </c>
      <c r="S54" t="str">
        <f t="shared" si="11"/>
        <v>1</v>
      </c>
      <c r="T54" t="str">
        <f t="shared" si="12"/>
        <v/>
      </c>
    </row>
    <row r="55" spans="1:20" hidden="1">
      <c r="A55">
        <f>'CompartenDetalleLimpio(leeme)'!A32</f>
        <v>2032</v>
      </c>
      <c r="B55" t="str">
        <f>'CompartenDetalleLimpio(leeme)'!B32</f>
        <v>GRADO EN INGENIERIA DE COMPUTADORES (MOSTOLES)</v>
      </c>
      <c r="C55">
        <f>'CompartenDetalleLimpio(leeme)'!C32</f>
        <v>2</v>
      </c>
      <c r="D55">
        <f>'CompartenDetalleLimpio(leeme)'!D32</f>
        <v>2032016</v>
      </c>
      <c r="E55" t="str">
        <f>'CompartenDetalleLimpio(leeme)'!E32</f>
        <v>ARQUITECTURA DE COMPUTADORES</v>
      </c>
      <c r="F55">
        <f>IF(OR($A55=2028,$D55=2032031,$D55=2032032,$D55=2033032,$D55=2033034,$D55=2034035,ISNUMBER(SEARCH("DOBLE GRADO",$B55))),"",IF('CompartenDetalleLimpio(leeme)'!F32="",A55,'CompartenDetalleLimpio(leeme)'!F32))</f>
        <v>2113</v>
      </c>
      <c r="G55" t="str">
        <f>IF(OR($A55=2028,$D55=2032031,$D55=2032032,$D55=2033032,$D55=2033034,$D55=2034035,ISNUMBER(SEARCH("DOBLE GRADO",$B55))),"",IF('CompartenDetalleLimpio(leeme)'!G32="",B55,'CompartenDetalleLimpio(leeme)'!G32))</f>
        <v>DOBLE GRADO EN INGENIERIA INFORMATICA E INGENIERIA DE COMPUTADORES (MOSTOLES)</v>
      </c>
      <c r="H55">
        <f>IF(OR($A55=2028,$D55=2032031,$D55=2032032,$D55=2033032,$D55=2033034,$D55=2034035,ISNUMBER(SEARCH("DOBLE GRADO",$B55))),"",IF('CompartenDetalleLimpio(leeme)'!H32="",C55,'CompartenDetalleLimpio(leeme)'!H32))</f>
        <v>2</v>
      </c>
      <c r="I55">
        <f>IF(OR($A55=2028,$D55=2032031,$D55=2032032,$D55=2033032,$D55=2033034,$D55=2034035,ISNUMBER(SEARCH("DOBLE GRADO",$B55))),"",IF('CompartenDetalleLimpio(leeme)'!I32="",D55,'CompartenDetalleLimpio(leeme)'!I32))</f>
        <v>2113021</v>
      </c>
      <c r="J55" t="str">
        <f>IF(OR($A55=2028,$D55=2032031,$D55=2032032,$D55=2033032,$D55=2033034,$D55=2034035,ISNUMBER(SEARCH("DOBLE GRADO",$B55))),"",IF('CompartenDetalleLimpio(leeme)'!J32="",E55,'CompartenDetalleLimpio(leeme)'!J32))</f>
        <v>ARQUITECTURA DE COMPUTADORES</v>
      </c>
      <c r="K55">
        <f>'CompartenDetalleLimpio(leeme)'!K32</f>
        <v>10</v>
      </c>
      <c r="L55">
        <f>'CompartenDetalleLimpio(leeme)'!L32</f>
        <v>3</v>
      </c>
      <c r="M55">
        <f>'CompartenDetalleLimpio(leeme)'!M32</f>
        <v>7</v>
      </c>
      <c r="N55">
        <f t="shared" si="6"/>
        <v>1</v>
      </c>
      <c r="O55">
        <f t="shared" si="7"/>
        <v>3</v>
      </c>
      <c r="P55" t="str">
        <f t="shared" si="8"/>
        <v>OK</v>
      </c>
      <c r="Q55">
        <f t="shared" si="9"/>
        <v>1</v>
      </c>
      <c r="R55">
        <f t="shared" si="10"/>
        <v>1</v>
      </c>
      <c r="S55" t="str">
        <f t="shared" si="11"/>
        <v/>
      </c>
      <c r="T55" t="str">
        <f t="shared" si="12"/>
        <v/>
      </c>
    </row>
    <row r="56" spans="1:20" hidden="1">
      <c r="A56">
        <f>'CompartenDetalleLimpio(leeme)'!A33</f>
        <v>2032</v>
      </c>
      <c r="B56" t="str">
        <f>'CompartenDetalleLimpio(leeme)'!B33</f>
        <v>GRADO EN INGENIERIA DE COMPUTADORES (MOSTOLES)</v>
      </c>
      <c r="C56">
        <f>'CompartenDetalleLimpio(leeme)'!C33</f>
        <v>2</v>
      </c>
      <c r="D56">
        <f>'CompartenDetalleLimpio(leeme)'!D33</f>
        <v>2032016</v>
      </c>
      <c r="E56" t="str">
        <f>'CompartenDetalleLimpio(leeme)'!E33</f>
        <v>ARQUITECTURA DE COMPUTADORES</v>
      </c>
      <c r="F56">
        <f>IF(OR($A56=2028,$D56=2032031,$D56=2032032,$D56=2033032,$D56=2033034,$D56=2034035,ISNUMBER(SEARCH("DOBLE GRADO",$B56))),"",IF('CompartenDetalleLimpio(leeme)'!F33="",A56,'CompartenDetalleLimpio(leeme)'!F33))</f>
        <v>2321</v>
      </c>
      <c r="G56" t="str">
        <f>IF(OR($A56=2028,$D56=2032031,$D56=2032032,$D56=2033032,$D56=2033034,$D56=2034035,ISNUMBER(SEARCH("DOBLE GRADO",$B56))),"",IF('CompartenDetalleLimpio(leeme)'!G33="",B56,'CompartenDetalleLimpio(leeme)'!G33))</f>
        <v>DOBLE GRADO EN DISEÑO Y DESARROLLO DE VIDEOJUEGOS E INGENIERIA DE COMPUTADORES (MOSTOLES)</v>
      </c>
      <c r="H56">
        <f>IF(OR($A56=2028,$D56=2032031,$D56=2032032,$D56=2033032,$D56=2033034,$D56=2034035,ISNUMBER(SEARCH("DOBLE GRADO",$B56))),"",IF('CompartenDetalleLimpio(leeme)'!H33="",C56,'CompartenDetalleLimpio(leeme)'!H33))</f>
        <v>2</v>
      </c>
      <c r="I56">
        <f>IF(OR($A56=2028,$D56=2032031,$D56=2032032,$D56=2033032,$D56=2033034,$D56=2034035,ISNUMBER(SEARCH("DOBLE GRADO",$B56))),"",IF('CompartenDetalleLimpio(leeme)'!I33="",D56,'CompartenDetalleLimpio(leeme)'!I33))</f>
        <v>2321016</v>
      </c>
      <c r="J56" t="str">
        <f>IF(OR($A56=2028,$D56=2032031,$D56=2032032,$D56=2033032,$D56=2033034,$D56=2034035,ISNUMBER(SEARCH("DOBLE GRADO",$B56))),"",IF('CompartenDetalleLimpio(leeme)'!J33="",E56,'CompartenDetalleLimpio(leeme)'!J33))</f>
        <v>ARQUITECTURA DE COMPUTADORES</v>
      </c>
      <c r="K56">
        <f>'CompartenDetalleLimpio(leeme)'!K33</f>
        <v>17</v>
      </c>
      <c r="L56">
        <f>'CompartenDetalleLimpio(leeme)'!L33</f>
        <v>2</v>
      </c>
      <c r="M56">
        <f>'CompartenDetalleLimpio(leeme)'!M33</f>
        <v>15</v>
      </c>
      <c r="N56">
        <f t="shared" si="6"/>
        <v>1</v>
      </c>
      <c r="O56">
        <f t="shared" si="7"/>
        <v>3</v>
      </c>
      <c r="P56" t="str">
        <f t="shared" si="8"/>
        <v>OK</v>
      </c>
      <c r="Q56">
        <f t="shared" si="9"/>
        <v>1</v>
      </c>
      <c r="R56">
        <f t="shared" si="10"/>
        <v>1</v>
      </c>
      <c r="S56" t="str">
        <f t="shared" si="11"/>
        <v/>
      </c>
      <c r="T56" t="str">
        <f t="shared" si="12"/>
        <v/>
      </c>
    </row>
    <row r="57" spans="1:20" hidden="1">
      <c r="A57">
        <f>'CompartenDetalleLimpio(leeme)'!A34</f>
        <v>2032</v>
      </c>
      <c r="B57" t="str">
        <f>'CompartenDetalleLimpio(leeme)'!B34</f>
        <v>GRADO EN INGENIERIA DE COMPUTADORES (MOSTOLES)</v>
      </c>
      <c r="C57">
        <f>'CompartenDetalleLimpio(leeme)'!C34</f>
        <v>2</v>
      </c>
      <c r="D57">
        <f>'CompartenDetalleLimpio(leeme)'!D34</f>
        <v>2032016</v>
      </c>
      <c r="E57" t="str">
        <f>'CompartenDetalleLimpio(leeme)'!E34</f>
        <v>ARQUITECTURA DE COMPUTADORES</v>
      </c>
      <c r="F57">
        <f>IF(OR($A57=2028,$D57=2032031,$D57=2032032,$D57=2033032,$D57=2033034,$D57=2034035,ISNUMBER(SEARCH("DOBLE GRADO",$B57))),"",IF('CompartenDetalleLimpio(leeme)'!F34="",A57,'CompartenDetalleLimpio(leeme)'!F34))</f>
        <v>2032</v>
      </c>
      <c r="G57" t="str">
        <f>IF(OR($A57=2028,$D57=2032031,$D57=2032032,$D57=2033032,$D57=2033034,$D57=2034035,ISNUMBER(SEARCH("DOBLE GRADO",$B57))),"",IF('CompartenDetalleLimpio(leeme)'!G34="",B57,'CompartenDetalleLimpio(leeme)'!G34))</f>
        <v>GRADO EN INGENIERIA DE COMPUTADORES (MOSTOLES)</v>
      </c>
      <c r="H57">
        <f>IF(OR($A57=2028,$D57=2032031,$D57=2032032,$D57=2033032,$D57=2033034,$D57=2034035,ISNUMBER(SEARCH("DOBLE GRADO",$B57))),"",IF('CompartenDetalleLimpio(leeme)'!H34="",C57,'CompartenDetalleLimpio(leeme)'!H34))</f>
        <v>2</v>
      </c>
      <c r="I57">
        <f>IF(OR($A57=2028,$D57=2032031,$D57=2032032,$D57=2033032,$D57=2033034,$D57=2034035,ISNUMBER(SEARCH("DOBLE GRADO",$B57))),"",IF('CompartenDetalleLimpio(leeme)'!I34="",D57,'CompartenDetalleLimpio(leeme)'!I34))</f>
        <v>2032016</v>
      </c>
      <c r="J57" t="str">
        <f>IF(OR($A57=2028,$D57=2032031,$D57=2032032,$D57=2033032,$D57=2033034,$D57=2034035,ISNUMBER(SEARCH("DOBLE GRADO",$B57))),"",IF('CompartenDetalleLimpio(leeme)'!J34="",E57,'CompartenDetalleLimpio(leeme)'!J34))</f>
        <v>ARQUITECTURA DE COMPUTADORES</v>
      </c>
      <c r="K57">
        <f>'CompartenDetalleLimpio(leeme)'!K34</f>
        <v>45</v>
      </c>
      <c r="L57">
        <f>'CompartenDetalleLimpio(leeme)'!L34</f>
        <v>7</v>
      </c>
      <c r="M57">
        <f>'CompartenDetalleLimpio(leeme)'!M34</f>
        <v>38</v>
      </c>
      <c r="N57">
        <f t="shared" si="6"/>
        <v>1</v>
      </c>
      <c r="O57">
        <f t="shared" si="7"/>
        <v>3</v>
      </c>
      <c r="P57">
        <f t="shared" si="8"/>
        <v>1</v>
      </c>
      <c r="Q57">
        <f t="shared" si="9"/>
        <v>1</v>
      </c>
      <c r="R57">
        <f t="shared" si="10"/>
        <v>3</v>
      </c>
      <c r="S57" t="str">
        <f t="shared" si="11"/>
        <v>1</v>
      </c>
      <c r="T57" t="str">
        <f t="shared" si="12"/>
        <v/>
      </c>
    </row>
    <row r="58" spans="1:20" hidden="1">
      <c r="A58">
        <f>'CompartenDetalleLimpio(leeme)'!A35</f>
        <v>2032</v>
      </c>
      <c r="B58" t="str">
        <f>'CompartenDetalleLimpio(leeme)'!B35</f>
        <v>GRADO EN INGENIERIA DE COMPUTADORES (MOSTOLES)</v>
      </c>
      <c r="C58">
        <f>'CompartenDetalleLimpio(leeme)'!C35</f>
        <v>2</v>
      </c>
      <c r="D58">
        <f>'CompartenDetalleLimpio(leeme)'!D35</f>
        <v>2032017</v>
      </c>
      <c r="E58" t="str">
        <f>'CompartenDetalleLimpio(leeme)'!E35</f>
        <v>METODOS OPERATIVOS Y ESTADISTICOS DE GESTION</v>
      </c>
      <c r="F58">
        <f>IF(OR($A58=2028,$D58=2032031,$D58=2032032,$D58=2033032,$D58=2033034,$D58=2034035,ISNUMBER(SEARCH("DOBLE GRADO",$B58))),"",IF('CompartenDetalleLimpio(leeme)'!F35="",A58,'CompartenDetalleLimpio(leeme)'!F35))</f>
        <v>2113</v>
      </c>
      <c r="G58" t="str">
        <f>IF(OR($A58=2028,$D58=2032031,$D58=2032032,$D58=2033032,$D58=2033034,$D58=2034035,ISNUMBER(SEARCH("DOBLE GRADO",$B58))),"",IF('CompartenDetalleLimpio(leeme)'!G35="",B58,'CompartenDetalleLimpio(leeme)'!G35))</f>
        <v>DOBLE GRADO EN INGENIERIA INFORMATICA E INGENIERIA DE COMPUTADORES (MOSTOLES)</v>
      </c>
      <c r="H58">
        <f>IF(OR($A58=2028,$D58=2032031,$D58=2032032,$D58=2033032,$D58=2033034,$D58=2034035,ISNUMBER(SEARCH("DOBLE GRADO",$B58))),"",IF('CompartenDetalleLimpio(leeme)'!H35="",C58,'CompartenDetalleLimpio(leeme)'!H35))</f>
        <v>2</v>
      </c>
      <c r="I58">
        <f>IF(OR($A58=2028,$D58=2032031,$D58=2032032,$D58=2033032,$D58=2033034,$D58=2034035,ISNUMBER(SEARCH("DOBLE GRADO",$B58))),"",IF('CompartenDetalleLimpio(leeme)'!I35="",D58,'CompartenDetalleLimpio(leeme)'!I35))</f>
        <v>2113017</v>
      </c>
      <c r="J58" t="str">
        <f>IF(OR($A58=2028,$D58=2032031,$D58=2032032,$D58=2033032,$D58=2033034,$D58=2034035,ISNUMBER(SEARCH("DOBLE GRADO",$B58))),"",IF('CompartenDetalleLimpio(leeme)'!J35="",E58,'CompartenDetalleLimpio(leeme)'!J35))</f>
        <v>METODOS OPERATIVOS Y ESTADISTICOS DE GESTION</v>
      </c>
      <c r="K58">
        <f>'CompartenDetalleLimpio(leeme)'!K35</f>
        <v>11</v>
      </c>
      <c r="L58">
        <f>'CompartenDetalleLimpio(leeme)'!L35</f>
        <v>4</v>
      </c>
      <c r="M58">
        <f>'CompartenDetalleLimpio(leeme)'!M35</f>
        <v>7</v>
      </c>
      <c r="N58">
        <f t="shared" si="6"/>
        <v>1</v>
      </c>
      <c r="O58">
        <f t="shared" si="7"/>
        <v>3</v>
      </c>
      <c r="P58" t="str">
        <f t="shared" si="8"/>
        <v>OK</v>
      </c>
      <c r="Q58">
        <f t="shared" si="9"/>
        <v>1</v>
      </c>
      <c r="R58">
        <f t="shared" si="10"/>
        <v>1</v>
      </c>
      <c r="S58" t="str">
        <f t="shared" si="11"/>
        <v/>
      </c>
      <c r="T58" t="str">
        <f t="shared" si="12"/>
        <v/>
      </c>
    </row>
    <row r="59" spans="1:20" hidden="1">
      <c r="A59">
        <f>'CompartenDetalleLimpio(leeme)'!A36</f>
        <v>2032</v>
      </c>
      <c r="B59" t="str">
        <f>'CompartenDetalleLimpio(leeme)'!B36</f>
        <v>GRADO EN INGENIERIA DE COMPUTADORES (MOSTOLES)</v>
      </c>
      <c r="C59">
        <f>'CompartenDetalleLimpio(leeme)'!C36</f>
        <v>2</v>
      </c>
      <c r="D59">
        <f>'CompartenDetalleLimpio(leeme)'!D36</f>
        <v>2032017</v>
      </c>
      <c r="E59" t="str">
        <f>'CompartenDetalleLimpio(leeme)'!E36</f>
        <v>METODOS OPERATIVOS Y ESTADISTICOS DE GESTION</v>
      </c>
      <c r="F59">
        <f>IF(OR($A59=2028,$D59=2032031,$D59=2032032,$D59=2033032,$D59=2033034,$D59=2034035,ISNUMBER(SEARCH("DOBLE GRADO",$B59))),"",IF('CompartenDetalleLimpio(leeme)'!F36="",A59,'CompartenDetalleLimpio(leeme)'!F36))</f>
        <v>2321</v>
      </c>
      <c r="G59" t="str">
        <f>IF(OR($A59=2028,$D59=2032031,$D59=2032032,$D59=2033032,$D59=2033034,$D59=2034035,ISNUMBER(SEARCH("DOBLE GRADO",$B59))),"",IF('CompartenDetalleLimpio(leeme)'!G36="",B59,'CompartenDetalleLimpio(leeme)'!G36))</f>
        <v>DOBLE GRADO EN DISEÑO Y DESARROLLO DE VIDEOJUEGOS E INGENIERIA DE COMPUTADORES (MOSTOLES)</v>
      </c>
      <c r="H59">
        <f>IF(OR($A59=2028,$D59=2032031,$D59=2032032,$D59=2033032,$D59=2033034,$D59=2034035,ISNUMBER(SEARCH("DOBLE GRADO",$B59))),"",IF('CompartenDetalleLimpio(leeme)'!H36="",C59,'CompartenDetalleLimpio(leeme)'!H36))</f>
        <v>2</v>
      </c>
      <c r="I59">
        <f>IF(OR($A59=2028,$D59=2032031,$D59=2032032,$D59=2033032,$D59=2033034,$D59=2034035,ISNUMBER(SEARCH("DOBLE GRADO",$B59))),"",IF('CompartenDetalleLimpio(leeme)'!I36="",D59,'CompartenDetalleLimpio(leeme)'!I36))</f>
        <v>2321015</v>
      </c>
      <c r="J59" t="str">
        <f>IF(OR($A59=2028,$D59=2032031,$D59=2032032,$D59=2033032,$D59=2033034,$D59=2034035,ISNUMBER(SEARCH("DOBLE GRADO",$B59))),"",IF('CompartenDetalleLimpio(leeme)'!J36="",E59,'CompartenDetalleLimpio(leeme)'!J36))</f>
        <v>METODOS OPERATIVOS Y ESTADISTICOS DE GESTION</v>
      </c>
      <c r="K59">
        <f>'CompartenDetalleLimpio(leeme)'!K36</f>
        <v>17</v>
      </c>
      <c r="L59">
        <f>'CompartenDetalleLimpio(leeme)'!L36</f>
        <v>2</v>
      </c>
      <c r="M59">
        <f>'CompartenDetalleLimpio(leeme)'!M36</f>
        <v>15</v>
      </c>
      <c r="N59">
        <f t="shared" si="6"/>
        <v>1</v>
      </c>
      <c r="O59">
        <f t="shared" si="7"/>
        <v>3</v>
      </c>
      <c r="P59" t="str">
        <f t="shared" si="8"/>
        <v>OK</v>
      </c>
      <c r="Q59">
        <f t="shared" si="9"/>
        <v>1</v>
      </c>
      <c r="R59">
        <f t="shared" si="10"/>
        <v>1</v>
      </c>
      <c r="S59" t="str">
        <f t="shared" si="11"/>
        <v/>
      </c>
      <c r="T59" t="str">
        <f t="shared" si="12"/>
        <v/>
      </c>
    </row>
    <row r="60" spans="1:20" hidden="1">
      <c r="A60">
        <f>'CompartenDetalleLimpio(leeme)'!A37</f>
        <v>2032</v>
      </c>
      <c r="B60" t="str">
        <f>'CompartenDetalleLimpio(leeme)'!B37</f>
        <v>GRADO EN INGENIERIA DE COMPUTADORES (MOSTOLES)</v>
      </c>
      <c r="C60">
        <f>'CompartenDetalleLimpio(leeme)'!C37</f>
        <v>2</v>
      </c>
      <c r="D60">
        <f>'CompartenDetalleLimpio(leeme)'!D37</f>
        <v>2032017</v>
      </c>
      <c r="E60" t="str">
        <f>'CompartenDetalleLimpio(leeme)'!E37</f>
        <v>METODOS OPERATIVOS Y ESTADISTICOS DE GESTION</v>
      </c>
      <c r="F60">
        <f>IF(OR($A60=2028,$D60=2032031,$D60=2032032,$D60=2033032,$D60=2033034,$D60=2034035,ISNUMBER(SEARCH("DOBLE GRADO",$B60))),"",IF('CompartenDetalleLimpio(leeme)'!F37="",A60,'CompartenDetalleLimpio(leeme)'!F37))</f>
        <v>2032</v>
      </c>
      <c r="G60" t="str">
        <f>IF(OR($A60=2028,$D60=2032031,$D60=2032032,$D60=2033032,$D60=2033034,$D60=2034035,ISNUMBER(SEARCH("DOBLE GRADO",$B60))),"",IF('CompartenDetalleLimpio(leeme)'!G37="",B60,'CompartenDetalleLimpio(leeme)'!G37))</f>
        <v>GRADO EN INGENIERIA DE COMPUTADORES (MOSTOLES)</v>
      </c>
      <c r="H60">
        <f>IF(OR($A60=2028,$D60=2032031,$D60=2032032,$D60=2033032,$D60=2033034,$D60=2034035,ISNUMBER(SEARCH("DOBLE GRADO",$B60))),"",IF('CompartenDetalleLimpio(leeme)'!H37="",C60,'CompartenDetalleLimpio(leeme)'!H37))</f>
        <v>2</v>
      </c>
      <c r="I60">
        <f>IF(OR($A60=2028,$D60=2032031,$D60=2032032,$D60=2033032,$D60=2033034,$D60=2034035,ISNUMBER(SEARCH("DOBLE GRADO",$B60))),"",IF('CompartenDetalleLimpio(leeme)'!I37="",D60,'CompartenDetalleLimpio(leeme)'!I37))</f>
        <v>2032017</v>
      </c>
      <c r="J60" t="str">
        <f>IF(OR($A60=2028,$D60=2032031,$D60=2032032,$D60=2033032,$D60=2033034,$D60=2034035,ISNUMBER(SEARCH("DOBLE GRADO",$B60))),"",IF('CompartenDetalleLimpio(leeme)'!J37="",E60,'CompartenDetalleLimpio(leeme)'!J37))</f>
        <v>METODOS OPERATIVOS Y ESTADISTICOS DE GESTION</v>
      </c>
      <c r="K60">
        <f>'CompartenDetalleLimpio(leeme)'!K37</f>
        <v>45</v>
      </c>
      <c r="L60">
        <f>'CompartenDetalleLimpio(leeme)'!L37</f>
        <v>5</v>
      </c>
      <c r="M60">
        <f>'CompartenDetalleLimpio(leeme)'!M37</f>
        <v>40</v>
      </c>
      <c r="N60">
        <f t="shared" si="6"/>
        <v>1</v>
      </c>
      <c r="O60">
        <f t="shared" si="7"/>
        <v>3</v>
      </c>
      <c r="P60">
        <f t="shared" si="8"/>
        <v>1</v>
      </c>
      <c r="Q60">
        <f t="shared" si="9"/>
        <v>1</v>
      </c>
      <c r="R60">
        <f t="shared" si="10"/>
        <v>3</v>
      </c>
      <c r="S60" t="str">
        <f t="shared" si="11"/>
        <v>1</v>
      </c>
      <c r="T60" t="str">
        <f t="shared" si="12"/>
        <v/>
      </c>
    </row>
    <row r="61" spans="1:20" hidden="1">
      <c r="A61">
        <f>'CompartenDetalleLimpio(leeme)'!A38</f>
        <v>2032</v>
      </c>
      <c r="B61" t="str">
        <f>'CompartenDetalleLimpio(leeme)'!B38</f>
        <v>GRADO EN INGENIERIA DE COMPUTADORES (MOSTOLES)</v>
      </c>
      <c r="C61">
        <f>'CompartenDetalleLimpio(leeme)'!C38</f>
        <v>2</v>
      </c>
      <c r="D61">
        <f>'CompartenDetalleLimpio(leeme)'!D38</f>
        <v>2032018</v>
      </c>
      <c r="E61" t="str">
        <f>'CompartenDetalleLimpio(leeme)'!E38</f>
        <v>REDES DE COMPUTADORES</v>
      </c>
      <c r="F61">
        <f>IF(OR($A61=2028,$D61=2032031,$D61=2032032,$D61=2033032,$D61=2033034,$D61=2034035,ISNUMBER(SEARCH("DOBLE GRADO",$B61))),"",IF('CompartenDetalleLimpio(leeme)'!F38="",A61,'CompartenDetalleLimpio(leeme)'!F38))</f>
        <v>2113</v>
      </c>
      <c r="G61" t="str">
        <f>IF(OR($A61=2028,$D61=2032031,$D61=2032032,$D61=2033032,$D61=2033034,$D61=2034035,ISNUMBER(SEARCH("DOBLE GRADO",$B61))),"",IF('CompartenDetalleLimpio(leeme)'!G38="",B61,'CompartenDetalleLimpio(leeme)'!G38))</f>
        <v>DOBLE GRADO EN INGENIERIA INFORMATICA E INGENIERIA DE COMPUTADORES (MOSTOLES)</v>
      </c>
      <c r="H61">
        <f>IF(OR($A61=2028,$D61=2032031,$D61=2032032,$D61=2033032,$D61=2033034,$D61=2034035,ISNUMBER(SEARCH("DOBLE GRADO",$B61))),"",IF('CompartenDetalleLimpio(leeme)'!H38="",C61,'CompartenDetalleLimpio(leeme)'!H38))</f>
        <v>2</v>
      </c>
      <c r="I61">
        <f>IF(OR($A61=2028,$D61=2032031,$D61=2032032,$D61=2033032,$D61=2033034,$D61=2034035,ISNUMBER(SEARCH("DOBLE GRADO",$B61))),"",IF('CompartenDetalleLimpio(leeme)'!I38="",D61,'CompartenDetalleLimpio(leeme)'!I38))</f>
        <v>2113019</v>
      </c>
      <c r="J61" t="str">
        <f>IF(OR($A61=2028,$D61=2032031,$D61=2032032,$D61=2033032,$D61=2033034,$D61=2034035,ISNUMBER(SEARCH("DOBLE GRADO",$B61))),"",IF('CompartenDetalleLimpio(leeme)'!J38="",E61,'CompartenDetalleLimpio(leeme)'!J38))</f>
        <v>REDES DE COMPUTADORES</v>
      </c>
      <c r="K61">
        <f>'CompartenDetalleLimpio(leeme)'!K38</f>
        <v>12</v>
      </c>
      <c r="L61">
        <f>'CompartenDetalleLimpio(leeme)'!L38</f>
        <v>4</v>
      </c>
      <c r="M61">
        <f>'CompartenDetalleLimpio(leeme)'!M38</f>
        <v>8</v>
      </c>
      <c r="N61">
        <f t="shared" si="6"/>
        <v>1</v>
      </c>
      <c r="O61">
        <f t="shared" si="7"/>
        <v>3</v>
      </c>
      <c r="P61" t="str">
        <f t="shared" si="8"/>
        <v>OK</v>
      </c>
      <c r="Q61">
        <f t="shared" si="9"/>
        <v>1</v>
      </c>
      <c r="R61">
        <f t="shared" si="10"/>
        <v>1</v>
      </c>
      <c r="S61" t="str">
        <f t="shared" si="11"/>
        <v/>
      </c>
      <c r="T61" t="str">
        <f t="shared" si="12"/>
        <v/>
      </c>
    </row>
    <row r="62" spans="1:20" hidden="1">
      <c r="A62">
        <f>'CompartenDetalleLimpio(leeme)'!A39</f>
        <v>2032</v>
      </c>
      <c r="B62" t="str">
        <f>'CompartenDetalleLimpio(leeme)'!B39</f>
        <v>GRADO EN INGENIERIA DE COMPUTADORES (MOSTOLES)</v>
      </c>
      <c r="C62">
        <f>'CompartenDetalleLimpio(leeme)'!C39</f>
        <v>2</v>
      </c>
      <c r="D62">
        <f>'CompartenDetalleLimpio(leeme)'!D39</f>
        <v>2032018</v>
      </c>
      <c r="E62" t="str">
        <f>'CompartenDetalleLimpio(leeme)'!E39</f>
        <v>REDES DE COMPUTADORES</v>
      </c>
      <c r="F62">
        <f>IF(OR($A62=2028,$D62=2032031,$D62=2032032,$D62=2033032,$D62=2033034,$D62=2034035,ISNUMBER(SEARCH("DOBLE GRADO",$B62))),"",IF('CompartenDetalleLimpio(leeme)'!F39="",A62,'CompartenDetalleLimpio(leeme)'!F39))</f>
        <v>2321</v>
      </c>
      <c r="G62" t="str">
        <f>IF(OR($A62=2028,$D62=2032031,$D62=2032032,$D62=2033032,$D62=2033034,$D62=2034035,ISNUMBER(SEARCH("DOBLE GRADO",$B62))),"",IF('CompartenDetalleLimpio(leeme)'!G39="",B62,'CompartenDetalleLimpio(leeme)'!G39))</f>
        <v>DOBLE GRADO EN DISEÑO Y DESARROLLO DE VIDEOJUEGOS E INGENIERIA DE COMPUTADORES (MOSTOLES)</v>
      </c>
      <c r="H62">
        <f>IF(OR($A62=2028,$D62=2032031,$D62=2032032,$D62=2033032,$D62=2033034,$D62=2034035,ISNUMBER(SEARCH("DOBLE GRADO",$B62))),"",IF('CompartenDetalleLimpio(leeme)'!H39="",C62,'CompartenDetalleLimpio(leeme)'!H39))</f>
        <v>3</v>
      </c>
      <c r="I62">
        <f>IF(OR($A62=2028,$D62=2032031,$D62=2032032,$D62=2033032,$D62=2033034,$D62=2034035,ISNUMBER(SEARCH("DOBLE GRADO",$B62))),"",IF('CompartenDetalleLimpio(leeme)'!I39="",D62,'CompartenDetalleLimpio(leeme)'!I39))</f>
        <v>2321035</v>
      </c>
      <c r="J62" t="str">
        <f>IF(OR($A62=2028,$D62=2032031,$D62=2032032,$D62=2033032,$D62=2033034,$D62=2034035,ISNUMBER(SEARCH("DOBLE GRADO",$B62))),"",IF('CompartenDetalleLimpio(leeme)'!J39="",E62,'CompartenDetalleLimpio(leeme)'!J39))</f>
        <v>REDES DE COMPUTADORES</v>
      </c>
      <c r="K62">
        <f>'CompartenDetalleLimpio(leeme)'!K39</f>
        <v>17</v>
      </c>
      <c r="L62">
        <f>'CompartenDetalleLimpio(leeme)'!L39</f>
        <v>2</v>
      </c>
      <c r="M62">
        <f>'CompartenDetalleLimpio(leeme)'!M39</f>
        <v>15</v>
      </c>
      <c r="N62">
        <f t="shared" si="6"/>
        <v>1</v>
      </c>
      <c r="O62">
        <f t="shared" si="7"/>
        <v>3</v>
      </c>
      <c r="P62" t="str">
        <f t="shared" si="8"/>
        <v>OK</v>
      </c>
      <c r="Q62">
        <f t="shared" si="9"/>
        <v>1</v>
      </c>
      <c r="R62">
        <f t="shared" si="10"/>
        <v>1</v>
      </c>
      <c r="S62" t="str">
        <f t="shared" si="11"/>
        <v/>
      </c>
      <c r="T62" t="str">
        <f t="shared" si="12"/>
        <v/>
      </c>
    </row>
    <row r="63" spans="1:20" hidden="1">
      <c r="A63">
        <f>'CompartenDetalleLimpio(leeme)'!A40</f>
        <v>2032</v>
      </c>
      <c r="B63" t="str">
        <f>'CompartenDetalleLimpio(leeme)'!B40</f>
        <v>GRADO EN INGENIERIA DE COMPUTADORES (MOSTOLES)</v>
      </c>
      <c r="C63">
        <f>'CompartenDetalleLimpio(leeme)'!C40</f>
        <v>2</v>
      </c>
      <c r="D63">
        <f>'CompartenDetalleLimpio(leeme)'!D40</f>
        <v>2032018</v>
      </c>
      <c r="E63" t="str">
        <f>'CompartenDetalleLimpio(leeme)'!E40</f>
        <v>REDES DE COMPUTADORES</v>
      </c>
      <c r="F63">
        <f>IF(OR($A63=2028,$D63=2032031,$D63=2032032,$D63=2033032,$D63=2033034,$D63=2034035,ISNUMBER(SEARCH("DOBLE GRADO",$B63))),"",IF('CompartenDetalleLimpio(leeme)'!F40="",A63,'CompartenDetalleLimpio(leeme)'!F40))</f>
        <v>2032</v>
      </c>
      <c r="G63" t="str">
        <f>IF(OR($A63=2028,$D63=2032031,$D63=2032032,$D63=2033032,$D63=2033034,$D63=2034035,ISNUMBER(SEARCH("DOBLE GRADO",$B63))),"",IF('CompartenDetalleLimpio(leeme)'!G40="",B63,'CompartenDetalleLimpio(leeme)'!G40))</f>
        <v>GRADO EN INGENIERIA DE COMPUTADORES (MOSTOLES)</v>
      </c>
      <c r="H63">
        <f>IF(OR($A63=2028,$D63=2032031,$D63=2032032,$D63=2033032,$D63=2033034,$D63=2034035,ISNUMBER(SEARCH("DOBLE GRADO",$B63))),"",IF('CompartenDetalleLimpio(leeme)'!H40="",C63,'CompartenDetalleLimpio(leeme)'!H40))</f>
        <v>2</v>
      </c>
      <c r="I63">
        <f>IF(OR($A63=2028,$D63=2032031,$D63=2032032,$D63=2033032,$D63=2033034,$D63=2034035,ISNUMBER(SEARCH("DOBLE GRADO",$B63))),"",IF('CompartenDetalleLimpio(leeme)'!I40="",D63,'CompartenDetalleLimpio(leeme)'!I40))</f>
        <v>2032018</v>
      </c>
      <c r="J63" t="str">
        <f>IF(OR($A63=2028,$D63=2032031,$D63=2032032,$D63=2033032,$D63=2033034,$D63=2034035,ISNUMBER(SEARCH("DOBLE GRADO",$B63))),"",IF('CompartenDetalleLimpio(leeme)'!J40="",E63,'CompartenDetalleLimpio(leeme)'!J40))</f>
        <v>REDES DE COMPUTADORES</v>
      </c>
      <c r="K63">
        <f>'CompartenDetalleLimpio(leeme)'!K40</f>
        <v>54</v>
      </c>
      <c r="L63">
        <f>'CompartenDetalleLimpio(leeme)'!L40</f>
        <v>7</v>
      </c>
      <c r="M63">
        <f>'CompartenDetalleLimpio(leeme)'!M40</f>
        <v>47</v>
      </c>
      <c r="N63">
        <f t="shared" si="6"/>
        <v>1</v>
      </c>
      <c r="O63">
        <f t="shared" si="7"/>
        <v>3</v>
      </c>
      <c r="P63">
        <f t="shared" si="8"/>
        <v>1</v>
      </c>
      <c r="Q63">
        <f t="shared" si="9"/>
        <v>1</v>
      </c>
      <c r="R63">
        <f t="shared" si="10"/>
        <v>3</v>
      </c>
      <c r="S63" t="str">
        <f t="shared" si="11"/>
        <v>1</v>
      </c>
      <c r="T63" t="str">
        <f t="shared" si="12"/>
        <v/>
      </c>
    </row>
    <row r="64" spans="1:20" hidden="1">
      <c r="A64">
        <f>'CompartenDetalleLimpio(leeme)'!A41</f>
        <v>2032</v>
      </c>
      <c r="B64" t="str">
        <f>'CompartenDetalleLimpio(leeme)'!B41</f>
        <v>GRADO EN INGENIERIA DE COMPUTADORES (MOSTOLES)</v>
      </c>
      <c r="C64">
        <f>'CompartenDetalleLimpio(leeme)'!C41</f>
        <v>2</v>
      </c>
      <c r="D64">
        <f>'CompartenDetalleLimpio(leeme)'!D41</f>
        <v>2032019</v>
      </c>
      <c r="E64" t="str">
        <f>'CompartenDetalleLimpio(leeme)'!E41</f>
        <v>SISTEMAS OPERATIVOS</v>
      </c>
      <c r="F64">
        <f>IF(OR($A64=2028,$D64=2032031,$D64=2032032,$D64=2033032,$D64=2033034,$D64=2034035,ISNUMBER(SEARCH("DOBLE GRADO",$B64))),"",IF('CompartenDetalleLimpio(leeme)'!F41="",A64,'CompartenDetalleLimpio(leeme)'!F41))</f>
        <v>2113</v>
      </c>
      <c r="G64" t="str">
        <f>IF(OR($A64=2028,$D64=2032031,$D64=2032032,$D64=2033032,$D64=2033034,$D64=2034035,ISNUMBER(SEARCH("DOBLE GRADO",$B64))),"",IF('CompartenDetalleLimpio(leeme)'!G41="",B64,'CompartenDetalleLimpio(leeme)'!G41))</f>
        <v>DOBLE GRADO EN INGENIERIA INFORMATICA E INGENIERIA DE COMPUTADORES (MOSTOLES)</v>
      </c>
      <c r="H64">
        <f>IF(OR($A64=2028,$D64=2032031,$D64=2032032,$D64=2033032,$D64=2033034,$D64=2034035,ISNUMBER(SEARCH("DOBLE GRADO",$B64))),"",IF('CompartenDetalleLimpio(leeme)'!H41="",C64,'CompartenDetalleLimpio(leeme)'!H41))</f>
        <v>2</v>
      </c>
      <c r="I64">
        <f>IF(OR($A64=2028,$D64=2032031,$D64=2032032,$D64=2033032,$D64=2033034,$D64=2034035,ISNUMBER(SEARCH("DOBLE GRADO",$B64))),"",IF('CompartenDetalleLimpio(leeme)'!I41="",D64,'CompartenDetalleLimpio(leeme)'!I41))</f>
        <v>2113018</v>
      </c>
      <c r="J64" t="str">
        <f>IF(OR($A64=2028,$D64=2032031,$D64=2032032,$D64=2033032,$D64=2033034,$D64=2034035,ISNUMBER(SEARCH("DOBLE GRADO",$B64))),"",IF('CompartenDetalleLimpio(leeme)'!J41="",E64,'CompartenDetalleLimpio(leeme)'!J41))</f>
        <v>SISTEMAS OPERATIVOS</v>
      </c>
      <c r="K64">
        <f>'CompartenDetalleLimpio(leeme)'!K41</f>
        <v>11</v>
      </c>
      <c r="L64">
        <f>'CompartenDetalleLimpio(leeme)'!L41</f>
        <v>2</v>
      </c>
      <c r="M64">
        <f>'CompartenDetalleLimpio(leeme)'!M41</f>
        <v>9</v>
      </c>
      <c r="N64">
        <f t="shared" si="6"/>
        <v>1</v>
      </c>
      <c r="O64">
        <f t="shared" si="7"/>
        <v>3</v>
      </c>
      <c r="P64" t="str">
        <f t="shared" si="8"/>
        <v>OK</v>
      </c>
      <c r="Q64">
        <f t="shared" si="9"/>
        <v>1</v>
      </c>
      <c r="R64">
        <f t="shared" si="10"/>
        <v>1</v>
      </c>
      <c r="S64" t="str">
        <f t="shared" si="11"/>
        <v/>
      </c>
      <c r="T64" t="str">
        <f t="shared" si="12"/>
        <v/>
      </c>
    </row>
    <row r="65" spans="1:20" hidden="1">
      <c r="A65">
        <f>'CompartenDetalleLimpio(leeme)'!A42</f>
        <v>2032</v>
      </c>
      <c r="B65" t="str">
        <f>'CompartenDetalleLimpio(leeme)'!B42</f>
        <v>GRADO EN INGENIERIA DE COMPUTADORES (MOSTOLES)</v>
      </c>
      <c r="C65">
        <f>'CompartenDetalleLimpio(leeme)'!C42</f>
        <v>2</v>
      </c>
      <c r="D65">
        <f>'CompartenDetalleLimpio(leeme)'!D42</f>
        <v>2032019</v>
      </c>
      <c r="E65" t="str">
        <f>'CompartenDetalleLimpio(leeme)'!E42</f>
        <v>SISTEMAS OPERATIVOS</v>
      </c>
      <c r="F65">
        <f>IF(OR($A65=2028,$D65=2032031,$D65=2032032,$D65=2033032,$D65=2033034,$D65=2034035,ISNUMBER(SEARCH("DOBLE GRADO",$B65))),"",IF('CompartenDetalleLimpio(leeme)'!F42="",A65,'CompartenDetalleLimpio(leeme)'!F42))</f>
        <v>2321</v>
      </c>
      <c r="G65" t="str">
        <f>IF(OR($A65=2028,$D65=2032031,$D65=2032032,$D65=2033032,$D65=2033034,$D65=2034035,ISNUMBER(SEARCH("DOBLE GRADO",$B65))),"",IF('CompartenDetalleLimpio(leeme)'!G42="",B65,'CompartenDetalleLimpio(leeme)'!G42))</f>
        <v>DOBLE GRADO EN DISEÑO Y DESARROLLO DE VIDEOJUEGOS E INGENIERIA DE COMPUTADORES (MOSTOLES)</v>
      </c>
      <c r="H65">
        <f>IF(OR($A65=2028,$D65=2032031,$D65=2032032,$D65=2033032,$D65=2033034,$D65=2034035,ISNUMBER(SEARCH("DOBLE GRADO",$B65))),"",IF('CompartenDetalleLimpio(leeme)'!H42="",C65,'CompartenDetalleLimpio(leeme)'!H42))</f>
        <v>2</v>
      </c>
      <c r="I65">
        <f>IF(OR($A65=2028,$D65=2032031,$D65=2032032,$D65=2033032,$D65=2033034,$D65=2034035,ISNUMBER(SEARCH("DOBLE GRADO",$B65))),"",IF('CompartenDetalleLimpio(leeme)'!I42="",D65,'CompartenDetalleLimpio(leeme)'!I42))</f>
        <v>2321023</v>
      </c>
      <c r="J65" t="str">
        <f>IF(OR($A65=2028,$D65=2032031,$D65=2032032,$D65=2033032,$D65=2033034,$D65=2034035,ISNUMBER(SEARCH("DOBLE GRADO",$B65))),"",IF('CompartenDetalleLimpio(leeme)'!J42="",E65,'CompartenDetalleLimpio(leeme)'!J42))</f>
        <v>SISTEMAS OPERATIVOS</v>
      </c>
      <c r="K65">
        <f>'CompartenDetalleLimpio(leeme)'!K42</f>
        <v>19</v>
      </c>
      <c r="L65">
        <f>'CompartenDetalleLimpio(leeme)'!L42</f>
        <v>3</v>
      </c>
      <c r="M65">
        <f>'CompartenDetalleLimpio(leeme)'!M42</f>
        <v>16</v>
      </c>
      <c r="N65">
        <f t="shared" si="6"/>
        <v>1</v>
      </c>
      <c r="O65">
        <f t="shared" si="7"/>
        <v>3</v>
      </c>
      <c r="P65" t="str">
        <f t="shared" si="8"/>
        <v>OK</v>
      </c>
      <c r="Q65">
        <f t="shared" si="9"/>
        <v>1</v>
      </c>
      <c r="R65">
        <f t="shared" si="10"/>
        <v>1</v>
      </c>
      <c r="S65" t="str">
        <f t="shared" si="11"/>
        <v/>
      </c>
      <c r="T65" t="str">
        <f t="shared" si="12"/>
        <v/>
      </c>
    </row>
    <row r="66" spans="1:20" hidden="1">
      <c r="A66">
        <f>'CompartenDetalleLimpio(leeme)'!A43</f>
        <v>2032</v>
      </c>
      <c r="B66" t="str">
        <f>'CompartenDetalleLimpio(leeme)'!B43</f>
        <v>GRADO EN INGENIERIA DE COMPUTADORES (MOSTOLES)</v>
      </c>
      <c r="C66">
        <f>'CompartenDetalleLimpio(leeme)'!C43</f>
        <v>2</v>
      </c>
      <c r="D66">
        <f>'CompartenDetalleLimpio(leeme)'!D43</f>
        <v>2032019</v>
      </c>
      <c r="E66" t="str">
        <f>'CompartenDetalleLimpio(leeme)'!E43</f>
        <v>SISTEMAS OPERATIVOS</v>
      </c>
      <c r="F66">
        <f>IF(OR($A66=2028,$D66=2032031,$D66=2032032,$D66=2033032,$D66=2033034,$D66=2034035,ISNUMBER(SEARCH("DOBLE GRADO",$B66))),"",IF('CompartenDetalleLimpio(leeme)'!F43="",A66,'CompartenDetalleLimpio(leeme)'!F43))</f>
        <v>2032</v>
      </c>
      <c r="G66" t="str">
        <f>IF(OR($A66=2028,$D66=2032031,$D66=2032032,$D66=2033032,$D66=2033034,$D66=2034035,ISNUMBER(SEARCH("DOBLE GRADO",$B66))),"",IF('CompartenDetalleLimpio(leeme)'!G43="",B66,'CompartenDetalleLimpio(leeme)'!G43))</f>
        <v>GRADO EN INGENIERIA DE COMPUTADORES (MOSTOLES)</v>
      </c>
      <c r="H66">
        <f>IF(OR($A66=2028,$D66=2032031,$D66=2032032,$D66=2033032,$D66=2033034,$D66=2034035,ISNUMBER(SEARCH("DOBLE GRADO",$B66))),"",IF('CompartenDetalleLimpio(leeme)'!H43="",C66,'CompartenDetalleLimpio(leeme)'!H43))</f>
        <v>2</v>
      </c>
      <c r="I66">
        <f>IF(OR($A66=2028,$D66=2032031,$D66=2032032,$D66=2033032,$D66=2033034,$D66=2034035,ISNUMBER(SEARCH("DOBLE GRADO",$B66))),"",IF('CompartenDetalleLimpio(leeme)'!I43="",D66,'CompartenDetalleLimpio(leeme)'!I43))</f>
        <v>2032019</v>
      </c>
      <c r="J66" t="str">
        <f>IF(OR($A66=2028,$D66=2032031,$D66=2032032,$D66=2033032,$D66=2033034,$D66=2034035,ISNUMBER(SEARCH("DOBLE GRADO",$B66))),"",IF('CompartenDetalleLimpio(leeme)'!J43="",E66,'CompartenDetalleLimpio(leeme)'!J43))</f>
        <v>SISTEMAS OPERATIVOS</v>
      </c>
      <c r="K66">
        <f>'CompartenDetalleLimpio(leeme)'!K43</f>
        <v>42</v>
      </c>
      <c r="L66">
        <f>'CompartenDetalleLimpio(leeme)'!L43</f>
        <v>9</v>
      </c>
      <c r="M66">
        <f>'CompartenDetalleLimpio(leeme)'!M43</f>
        <v>33</v>
      </c>
      <c r="N66">
        <f t="shared" si="6"/>
        <v>1</v>
      </c>
      <c r="O66">
        <f t="shared" si="7"/>
        <v>3</v>
      </c>
      <c r="P66">
        <f t="shared" si="8"/>
        <v>1</v>
      </c>
      <c r="Q66">
        <f t="shared" si="9"/>
        <v>1</v>
      </c>
      <c r="R66">
        <f t="shared" si="10"/>
        <v>3</v>
      </c>
      <c r="S66" t="str">
        <f t="shared" si="11"/>
        <v>1</v>
      </c>
      <c r="T66" t="str">
        <f t="shared" si="12"/>
        <v/>
      </c>
    </row>
    <row r="67" spans="1:20" hidden="1">
      <c r="A67">
        <f>'CompartenDetalleLimpio(leeme)'!A44</f>
        <v>2032</v>
      </c>
      <c r="B67" t="str">
        <f>'CompartenDetalleLimpio(leeme)'!B44</f>
        <v>GRADO EN INGENIERIA DE COMPUTADORES (MOSTOLES)</v>
      </c>
      <c r="C67">
        <f>'CompartenDetalleLimpio(leeme)'!C44</f>
        <v>2</v>
      </c>
      <c r="D67">
        <f>'CompartenDetalleLimpio(leeme)'!D44</f>
        <v>2032020</v>
      </c>
      <c r="E67" t="str">
        <f>'CompartenDetalleLimpio(leeme)'!E44</f>
        <v>FUNDAMENTOS DE DISEÑO DE SOFTWARE</v>
      </c>
      <c r="F67">
        <f>IF(OR($A67=2028,$D67=2032031,$D67=2032032,$D67=2033032,$D67=2033034,$D67=2034035,ISNUMBER(SEARCH("DOBLE GRADO",$B67))),"",IF('CompartenDetalleLimpio(leeme)'!F44="",A67,'CompartenDetalleLimpio(leeme)'!F44))</f>
        <v>2032</v>
      </c>
      <c r="G67" t="str">
        <f>IF(OR($A67=2028,$D67=2032031,$D67=2032032,$D67=2033032,$D67=2033034,$D67=2034035,ISNUMBER(SEARCH("DOBLE GRADO",$B67))),"",IF('CompartenDetalleLimpio(leeme)'!G44="",B67,'CompartenDetalleLimpio(leeme)'!G44))</f>
        <v>GRADO EN INGENIERIA DE COMPUTADORES (MOSTOLES)</v>
      </c>
      <c r="H67">
        <f>IF(OR($A67=2028,$D67=2032031,$D67=2032032,$D67=2033032,$D67=2033034,$D67=2034035,ISNUMBER(SEARCH("DOBLE GRADO",$B67))),"",IF('CompartenDetalleLimpio(leeme)'!H44="",C67,'CompartenDetalleLimpio(leeme)'!H44))</f>
        <v>2</v>
      </c>
      <c r="I67">
        <f>IF(OR($A67=2028,$D67=2032031,$D67=2032032,$D67=2033032,$D67=2033034,$D67=2034035,ISNUMBER(SEARCH("DOBLE GRADO",$B67))),"",IF('CompartenDetalleLimpio(leeme)'!I44="",D67,'CompartenDetalleLimpio(leeme)'!I44))</f>
        <v>2032020</v>
      </c>
      <c r="J67" t="str">
        <f>IF(OR($A67=2028,$D67=2032031,$D67=2032032,$D67=2033032,$D67=2033034,$D67=2034035,ISNUMBER(SEARCH("DOBLE GRADO",$B67))),"",IF('CompartenDetalleLimpio(leeme)'!J44="",E67,'CompartenDetalleLimpio(leeme)'!J44))</f>
        <v>FUNDAMENTOS DE DISEÑO DE SOFTWARE</v>
      </c>
      <c r="K67">
        <f>'CompartenDetalleLimpio(leeme)'!K44</f>
        <v>49</v>
      </c>
      <c r="L67">
        <f>'CompartenDetalleLimpio(leeme)'!L44</f>
        <v>8</v>
      </c>
      <c r="M67">
        <f>'CompartenDetalleLimpio(leeme)'!M44</f>
        <v>41</v>
      </c>
      <c r="N67">
        <f t="shared" ref="N67:N130" si="13">IF(I67="","",COUNTIF($I$2:$I$1170,I67))</f>
        <v>1</v>
      </c>
      <c r="O67">
        <f t="shared" ref="O67:O130" si="14">COUNTIF($D$2:$D$1170,D67)</f>
        <v>1</v>
      </c>
      <c r="P67">
        <f t="shared" ref="P67:P130" si="15">IF(I67=D67,1,"OK")</f>
        <v>1</v>
      </c>
      <c r="Q67">
        <f t="shared" ref="Q67:Q130" si="16">COUNTIF($I$2:$I$1170,D67)</f>
        <v>1</v>
      </c>
      <c r="R67">
        <f t="shared" ref="R67:R130" si="17">IF(I67="","",COUNTIF($D$2:$D$1170,I67))</f>
        <v>1</v>
      </c>
      <c r="S67" t="str">
        <f t="shared" ref="S67:S130" si="18">IF(G67="","",IF(ISNUMBER(SEARCH("DOBLE GRADO",G67)),"","1"))</f>
        <v>1</v>
      </c>
      <c r="T67" t="str">
        <f t="shared" ref="T67:T130" si="19">IF(ISNUMBER(SEARCH("DOBLE GRADO",B67)),COUNTIF($I$2:$I$1170,D67),"")</f>
        <v/>
      </c>
    </row>
    <row r="68" spans="1:20" hidden="1">
      <c r="A68">
        <f>'CompartenDetalleLimpio(leeme)'!A45</f>
        <v>2032</v>
      </c>
      <c r="B68" t="str">
        <f>'CompartenDetalleLimpio(leeme)'!B45</f>
        <v>GRADO EN INGENIERIA DE COMPUTADORES (MOSTOLES)</v>
      </c>
      <c r="C68">
        <f>'CompartenDetalleLimpio(leeme)'!C45</f>
        <v>3</v>
      </c>
      <c r="D68">
        <f>'CompartenDetalleLimpio(leeme)'!D45</f>
        <v>2032021</v>
      </c>
      <c r="E68" t="str">
        <f>'CompartenDetalleLimpio(leeme)'!E45</f>
        <v>AMPLIACION DE REDES DE COMPUTADORES</v>
      </c>
      <c r="F68">
        <f>IF(OR($A68=2028,$D68=2032031,$D68=2032032,$D68=2033032,$D68=2033034,$D68=2034035,ISNUMBER(SEARCH("DOBLE GRADO",$B68))),"",IF('CompartenDetalleLimpio(leeme)'!F45="",A68,'CompartenDetalleLimpio(leeme)'!F45))</f>
        <v>2113</v>
      </c>
      <c r="G68" t="str">
        <f>IF(OR($A68=2028,$D68=2032031,$D68=2032032,$D68=2033032,$D68=2033034,$D68=2034035,ISNUMBER(SEARCH("DOBLE GRADO",$B68))),"",IF('CompartenDetalleLimpio(leeme)'!G45="",B68,'CompartenDetalleLimpio(leeme)'!G45))</f>
        <v>DOBLE GRADO EN INGENIERIA INFORMATICA E INGENIERIA DE COMPUTADORES (MOSTOLES)</v>
      </c>
      <c r="H68">
        <f>IF(OR($A68=2028,$D68=2032031,$D68=2032032,$D68=2033032,$D68=2033034,$D68=2034035,ISNUMBER(SEARCH("DOBLE GRADO",$B68))),"",IF('CompartenDetalleLimpio(leeme)'!H45="",C68,'CompartenDetalleLimpio(leeme)'!H45))</f>
        <v>3</v>
      </c>
      <c r="I68">
        <f>IF(OR($A68=2028,$D68=2032031,$D68=2032032,$D68=2033032,$D68=2033034,$D68=2034035,ISNUMBER(SEARCH("DOBLE GRADO",$B68))),"",IF('CompartenDetalleLimpio(leeme)'!I45="",D68,'CompartenDetalleLimpio(leeme)'!I45))</f>
        <v>2113027</v>
      </c>
      <c r="J68" t="str">
        <f>IF(OR($A68=2028,$D68=2032031,$D68=2032032,$D68=2033032,$D68=2033034,$D68=2034035,ISNUMBER(SEARCH("DOBLE GRADO",$B68))),"",IF('CompartenDetalleLimpio(leeme)'!J45="",E68,'CompartenDetalleLimpio(leeme)'!J45))</f>
        <v>AMPLIACION DE REDES DE COMPUTADORES</v>
      </c>
      <c r="K68">
        <f>'CompartenDetalleLimpio(leeme)'!K45</f>
        <v>12</v>
      </c>
      <c r="L68">
        <f>'CompartenDetalleLimpio(leeme)'!L45</f>
        <v>1</v>
      </c>
      <c r="M68">
        <f>'CompartenDetalleLimpio(leeme)'!M45</f>
        <v>11</v>
      </c>
      <c r="N68">
        <f t="shared" si="13"/>
        <v>1</v>
      </c>
      <c r="O68">
        <f t="shared" si="14"/>
        <v>3</v>
      </c>
      <c r="P68" t="str">
        <f t="shared" si="15"/>
        <v>OK</v>
      </c>
      <c r="Q68">
        <f t="shared" si="16"/>
        <v>1</v>
      </c>
      <c r="R68">
        <f t="shared" si="17"/>
        <v>1</v>
      </c>
      <c r="S68" t="str">
        <f t="shared" si="18"/>
        <v/>
      </c>
      <c r="T68" t="str">
        <f t="shared" si="19"/>
        <v/>
      </c>
    </row>
    <row r="69" spans="1:20" hidden="1">
      <c r="A69">
        <f>'CompartenDetalleLimpio(leeme)'!A46</f>
        <v>2032</v>
      </c>
      <c r="B69" t="str">
        <f>'CompartenDetalleLimpio(leeme)'!B46</f>
        <v>GRADO EN INGENIERIA DE COMPUTADORES (MOSTOLES)</v>
      </c>
      <c r="C69">
        <f>'CompartenDetalleLimpio(leeme)'!C46</f>
        <v>3</v>
      </c>
      <c r="D69">
        <f>'CompartenDetalleLimpio(leeme)'!D46</f>
        <v>2032021</v>
      </c>
      <c r="E69" t="str">
        <f>'CompartenDetalleLimpio(leeme)'!E46</f>
        <v>AMPLIACION DE REDES DE COMPUTADORES</v>
      </c>
      <c r="F69">
        <f>IF(OR($A69=2028,$D69=2032031,$D69=2032032,$D69=2033032,$D69=2033034,$D69=2034035,ISNUMBER(SEARCH("DOBLE GRADO",$B69))),"",IF('CompartenDetalleLimpio(leeme)'!F46="",A69,'CompartenDetalleLimpio(leeme)'!F46))</f>
        <v>2321</v>
      </c>
      <c r="G69" t="str">
        <f>IF(OR($A69=2028,$D69=2032031,$D69=2032032,$D69=2033032,$D69=2033034,$D69=2034035,ISNUMBER(SEARCH("DOBLE GRADO",$B69))),"",IF('CompartenDetalleLimpio(leeme)'!G46="",B69,'CompartenDetalleLimpio(leeme)'!G46))</f>
        <v>DOBLE GRADO EN DISEÑO Y DESARROLLO DE VIDEOJUEGOS E INGENIERIA DE COMPUTADORES (MOSTOLES)</v>
      </c>
      <c r="H69">
        <f>IF(OR($A69=2028,$D69=2032031,$D69=2032032,$D69=2033032,$D69=2033034,$D69=2034035,ISNUMBER(SEARCH("DOBLE GRADO",$B69))),"",IF('CompartenDetalleLimpio(leeme)'!H46="",C69,'CompartenDetalleLimpio(leeme)'!H46))</f>
        <v>4</v>
      </c>
      <c r="I69">
        <f>IF(OR($A69=2028,$D69=2032031,$D69=2032032,$D69=2033032,$D69=2033034,$D69=2034035,ISNUMBER(SEARCH("DOBLE GRADO",$B69))),"",IF('CompartenDetalleLimpio(leeme)'!I46="",D69,'CompartenDetalleLimpio(leeme)'!I46))</f>
        <v>2321038</v>
      </c>
      <c r="J69" t="str">
        <f>IF(OR($A69=2028,$D69=2032031,$D69=2032032,$D69=2033032,$D69=2033034,$D69=2034035,ISNUMBER(SEARCH("DOBLE GRADO",$B69))),"",IF('CompartenDetalleLimpio(leeme)'!J46="",E69,'CompartenDetalleLimpio(leeme)'!J46))</f>
        <v>AMPLIACION DE REDES DE COMPUTADORES</v>
      </c>
      <c r="K69">
        <f>'CompartenDetalleLimpio(leeme)'!K46</f>
        <v>20</v>
      </c>
      <c r="L69">
        <f>'CompartenDetalleLimpio(leeme)'!L46</f>
        <v>2</v>
      </c>
      <c r="M69">
        <f>'CompartenDetalleLimpio(leeme)'!M46</f>
        <v>18</v>
      </c>
      <c r="N69">
        <f t="shared" si="13"/>
        <v>1</v>
      </c>
      <c r="O69">
        <f t="shared" si="14"/>
        <v>3</v>
      </c>
      <c r="P69" t="str">
        <f t="shared" si="15"/>
        <v>OK</v>
      </c>
      <c r="Q69">
        <f t="shared" si="16"/>
        <v>1</v>
      </c>
      <c r="R69">
        <f t="shared" si="17"/>
        <v>1</v>
      </c>
      <c r="S69" t="str">
        <f t="shared" si="18"/>
        <v/>
      </c>
      <c r="T69" t="str">
        <f t="shared" si="19"/>
        <v/>
      </c>
    </row>
    <row r="70" spans="1:20" hidden="1">
      <c r="A70">
        <f>'CompartenDetalleLimpio(leeme)'!A47</f>
        <v>2032</v>
      </c>
      <c r="B70" t="str">
        <f>'CompartenDetalleLimpio(leeme)'!B47</f>
        <v>GRADO EN INGENIERIA DE COMPUTADORES (MOSTOLES)</v>
      </c>
      <c r="C70">
        <f>'CompartenDetalleLimpio(leeme)'!C47</f>
        <v>3</v>
      </c>
      <c r="D70">
        <f>'CompartenDetalleLimpio(leeme)'!D47</f>
        <v>2032021</v>
      </c>
      <c r="E70" t="str">
        <f>'CompartenDetalleLimpio(leeme)'!E47</f>
        <v>AMPLIACION DE REDES DE COMPUTADORES</v>
      </c>
      <c r="F70">
        <f>IF(OR($A70=2028,$D70=2032031,$D70=2032032,$D70=2033032,$D70=2033034,$D70=2034035,ISNUMBER(SEARCH("DOBLE GRADO",$B70))),"",IF('CompartenDetalleLimpio(leeme)'!F47="",A70,'CompartenDetalleLimpio(leeme)'!F47))</f>
        <v>2032</v>
      </c>
      <c r="G70" t="str">
        <f>IF(OR($A70=2028,$D70=2032031,$D70=2032032,$D70=2033032,$D70=2033034,$D70=2034035,ISNUMBER(SEARCH("DOBLE GRADO",$B70))),"",IF('CompartenDetalleLimpio(leeme)'!G47="",B70,'CompartenDetalleLimpio(leeme)'!G47))</f>
        <v>GRADO EN INGENIERIA DE COMPUTADORES (MOSTOLES)</v>
      </c>
      <c r="H70">
        <f>IF(OR($A70=2028,$D70=2032031,$D70=2032032,$D70=2033032,$D70=2033034,$D70=2034035,ISNUMBER(SEARCH("DOBLE GRADO",$B70))),"",IF('CompartenDetalleLimpio(leeme)'!H47="",C70,'CompartenDetalleLimpio(leeme)'!H47))</f>
        <v>3</v>
      </c>
      <c r="I70">
        <f>IF(OR($A70=2028,$D70=2032031,$D70=2032032,$D70=2033032,$D70=2033034,$D70=2034035,ISNUMBER(SEARCH("DOBLE GRADO",$B70))),"",IF('CompartenDetalleLimpio(leeme)'!I47="",D70,'CompartenDetalleLimpio(leeme)'!I47))</f>
        <v>2032021</v>
      </c>
      <c r="J70" t="str">
        <f>IF(OR($A70=2028,$D70=2032031,$D70=2032032,$D70=2033032,$D70=2033034,$D70=2034035,ISNUMBER(SEARCH("DOBLE GRADO",$B70))),"",IF('CompartenDetalleLimpio(leeme)'!J47="",E70,'CompartenDetalleLimpio(leeme)'!J47))</f>
        <v>AMPLIACION DE REDES DE COMPUTADORES</v>
      </c>
      <c r="K70">
        <f>'CompartenDetalleLimpio(leeme)'!K47</f>
        <v>30</v>
      </c>
      <c r="L70">
        <f>'CompartenDetalleLimpio(leeme)'!L47</f>
        <v>4</v>
      </c>
      <c r="M70">
        <f>'CompartenDetalleLimpio(leeme)'!M47</f>
        <v>26</v>
      </c>
      <c r="N70">
        <f t="shared" si="13"/>
        <v>1</v>
      </c>
      <c r="O70">
        <f t="shared" si="14"/>
        <v>3</v>
      </c>
      <c r="P70">
        <f t="shared" si="15"/>
        <v>1</v>
      </c>
      <c r="Q70">
        <f t="shared" si="16"/>
        <v>1</v>
      </c>
      <c r="R70">
        <f t="shared" si="17"/>
        <v>3</v>
      </c>
      <c r="S70" t="str">
        <f t="shared" si="18"/>
        <v>1</v>
      </c>
      <c r="T70" t="str">
        <f t="shared" si="19"/>
        <v/>
      </c>
    </row>
    <row r="71" spans="1:20" hidden="1">
      <c r="A71">
        <f>'CompartenDetalleLimpio(leeme)'!A48</f>
        <v>2032</v>
      </c>
      <c r="B71" t="str">
        <f>'CompartenDetalleLimpio(leeme)'!B48</f>
        <v>GRADO EN INGENIERIA DE COMPUTADORES (MOSTOLES)</v>
      </c>
      <c r="C71">
        <f>'CompartenDetalleLimpio(leeme)'!C48</f>
        <v>3</v>
      </c>
      <c r="D71">
        <f>'CompartenDetalleLimpio(leeme)'!D48</f>
        <v>2032022</v>
      </c>
      <c r="E71" t="str">
        <f>'CompartenDetalleLimpio(leeme)'!E48</f>
        <v>AMPLIACION DE SISTEMAS OPERATIVOS</v>
      </c>
      <c r="F71">
        <f>IF(OR($A71=2028,$D71=2032031,$D71=2032032,$D71=2033032,$D71=2033034,$D71=2034035,ISNUMBER(SEARCH("DOBLE GRADO",$B71))),"",IF('CompartenDetalleLimpio(leeme)'!F48="",A71,'CompartenDetalleLimpio(leeme)'!F48))</f>
        <v>2113</v>
      </c>
      <c r="G71" t="str">
        <f>IF(OR($A71=2028,$D71=2032031,$D71=2032032,$D71=2033032,$D71=2033034,$D71=2034035,ISNUMBER(SEARCH("DOBLE GRADO",$B71))),"",IF('CompartenDetalleLimpio(leeme)'!G48="",B71,'CompartenDetalleLimpio(leeme)'!G48))</f>
        <v>DOBLE GRADO EN INGENIERIA INFORMATICA E INGENIERIA DE COMPUTADORES (MOSTOLES)</v>
      </c>
      <c r="H71">
        <f>IF(OR($A71=2028,$D71=2032031,$D71=2032032,$D71=2033032,$D71=2033034,$D71=2034035,ISNUMBER(SEARCH("DOBLE GRADO",$B71))),"",IF('CompartenDetalleLimpio(leeme)'!H48="",C71,'CompartenDetalleLimpio(leeme)'!H48))</f>
        <v>3</v>
      </c>
      <c r="I71">
        <f>IF(OR($A71=2028,$D71=2032031,$D71=2032032,$D71=2033032,$D71=2033034,$D71=2034035,ISNUMBER(SEARCH("DOBLE GRADO",$B71))),"",IF('CompartenDetalleLimpio(leeme)'!I48="",D71,'CompartenDetalleLimpio(leeme)'!I48))</f>
        <v>2113023</v>
      </c>
      <c r="J71" t="str">
        <f>IF(OR($A71=2028,$D71=2032031,$D71=2032032,$D71=2033032,$D71=2033034,$D71=2034035,ISNUMBER(SEARCH("DOBLE GRADO",$B71))),"",IF('CompartenDetalleLimpio(leeme)'!J48="",E71,'CompartenDetalleLimpio(leeme)'!J48))</f>
        <v>AMPLIACION DE SISTEMAS OPERATIVOS</v>
      </c>
      <c r="K71">
        <f>'CompartenDetalleLimpio(leeme)'!K48</f>
        <v>13</v>
      </c>
      <c r="L71">
        <f>'CompartenDetalleLimpio(leeme)'!L48</f>
        <v>1</v>
      </c>
      <c r="M71">
        <f>'CompartenDetalleLimpio(leeme)'!M48</f>
        <v>12</v>
      </c>
      <c r="N71">
        <f t="shared" si="13"/>
        <v>1</v>
      </c>
      <c r="O71">
        <f t="shared" si="14"/>
        <v>3</v>
      </c>
      <c r="P71" t="str">
        <f t="shared" si="15"/>
        <v>OK</v>
      </c>
      <c r="Q71">
        <f t="shared" si="16"/>
        <v>1</v>
      </c>
      <c r="R71">
        <f t="shared" si="17"/>
        <v>1</v>
      </c>
      <c r="S71" t="str">
        <f t="shared" si="18"/>
        <v/>
      </c>
      <c r="T71" t="str">
        <f t="shared" si="19"/>
        <v/>
      </c>
    </row>
    <row r="72" spans="1:20" hidden="1">
      <c r="A72">
        <f>'CompartenDetalleLimpio(leeme)'!A49</f>
        <v>2032</v>
      </c>
      <c r="B72" t="str">
        <f>'CompartenDetalleLimpio(leeme)'!B49</f>
        <v>GRADO EN INGENIERIA DE COMPUTADORES (MOSTOLES)</v>
      </c>
      <c r="C72">
        <f>'CompartenDetalleLimpio(leeme)'!C49</f>
        <v>3</v>
      </c>
      <c r="D72">
        <f>'CompartenDetalleLimpio(leeme)'!D49</f>
        <v>2032022</v>
      </c>
      <c r="E72" t="str">
        <f>'CompartenDetalleLimpio(leeme)'!E49</f>
        <v>AMPLIACION DE SISTEMAS OPERATIVOS</v>
      </c>
      <c r="F72">
        <f>IF(OR($A72=2028,$D72=2032031,$D72=2032032,$D72=2033032,$D72=2033034,$D72=2034035,ISNUMBER(SEARCH("DOBLE GRADO",$B72))),"",IF('CompartenDetalleLimpio(leeme)'!F49="",A72,'CompartenDetalleLimpio(leeme)'!F49))</f>
        <v>2321</v>
      </c>
      <c r="G72" t="str">
        <f>IF(OR($A72=2028,$D72=2032031,$D72=2032032,$D72=2033032,$D72=2033034,$D72=2034035,ISNUMBER(SEARCH("DOBLE GRADO",$B72))),"",IF('CompartenDetalleLimpio(leeme)'!G49="",B72,'CompartenDetalleLimpio(leeme)'!G49))</f>
        <v>DOBLE GRADO EN DISEÑO Y DESARROLLO DE VIDEOJUEGOS E INGENIERIA DE COMPUTADORES (MOSTOLES)</v>
      </c>
      <c r="H72">
        <f>IF(OR($A72=2028,$D72=2032031,$D72=2032032,$D72=2033032,$D72=2033034,$D72=2034035,ISNUMBER(SEARCH("DOBLE GRADO",$B72))),"",IF('CompartenDetalleLimpio(leeme)'!H49="",C72,'CompartenDetalleLimpio(leeme)'!H49))</f>
        <v>3</v>
      </c>
      <c r="I72">
        <f>IF(OR($A72=2028,$D72=2032031,$D72=2032032,$D72=2033032,$D72=2033034,$D72=2034035,ISNUMBER(SEARCH("DOBLE GRADO",$B72))),"",IF('CompartenDetalleLimpio(leeme)'!I49="",D72,'CompartenDetalleLimpio(leeme)'!I49))</f>
        <v>2321024</v>
      </c>
      <c r="J72" t="str">
        <f>IF(OR($A72=2028,$D72=2032031,$D72=2032032,$D72=2033032,$D72=2033034,$D72=2034035,ISNUMBER(SEARCH("DOBLE GRADO",$B72))),"",IF('CompartenDetalleLimpio(leeme)'!J49="",E72,'CompartenDetalleLimpio(leeme)'!J49))</f>
        <v>AMPLIACION DE SISTEMAS OPERATIVOS</v>
      </c>
      <c r="K72">
        <f>'CompartenDetalleLimpio(leeme)'!K49</f>
        <v>16</v>
      </c>
      <c r="L72">
        <f>'CompartenDetalleLimpio(leeme)'!L49</f>
        <v>1</v>
      </c>
      <c r="M72">
        <f>'CompartenDetalleLimpio(leeme)'!M49</f>
        <v>15</v>
      </c>
      <c r="N72">
        <f t="shared" si="13"/>
        <v>1</v>
      </c>
      <c r="O72">
        <f t="shared" si="14"/>
        <v>3</v>
      </c>
      <c r="P72" t="str">
        <f t="shared" si="15"/>
        <v>OK</v>
      </c>
      <c r="Q72">
        <f t="shared" si="16"/>
        <v>1</v>
      </c>
      <c r="R72">
        <f t="shared" si="17"/>
        <v>1</v>
      </c>
      <c r="S72" t="str">
        <f t="shared" si="18"/>
        <v/>
      </c>
      <c r="T72" t="str">
        <f t="shared" si="19"/>
        <v/>
      </c>
    </row>
    <row r="73" spans="1:20" hidden="1">
      <c r="A73">
        <f>'CompartenDetalleLimpio(leeme)'!A50</f>
        <v>2032</v>
      </c>
      <c r="B73" t="str">
        <f>'CompartenDetalleLimpio(leeme)'!B50</f>
        <v>GRADO EN INGENIERIA DE COMPUTADORES (MOSTOLES)</v>
      </c>
      <c r="C73">
        <f>'CompartenDetalleLimpio(leeme)'!C50</f>
        <v>3</v>
      </c>
      <c r="D73">
        <f>'CompartenDetalleLimpio(leeme)'!D50</f>
        <v>2032022</v>
      </c>
      <c r="E73" t="str">
        <f>'CompartenDetalleLimpio(leeme)'!E50</f>
        <v>AMPLIACION DE SISTEMAS OPERATIVOS</v>
      </c>
      <c r="F73">
        <f>IF(OR($A73=2028,$D73=2032031,$D73=2032032,$D73=2033032,$D73=2033034,$D73=2034035,ISNUMBER(SEARCH("DOBLE GRADO",$B73))),"",IF('CompartenDetalleLimpio(leeme)'!F50="",A73,'CompartenDetalleLimpio(leeme)'!F50))</f>
        <v>2032</v>
      </c>
      <c r="G73" t="str">
        <f>IF(OR($A73=2028,$D73=2032031,$D73=2032032,$D73=2033032,$D73=2033034,$D73=2034035,ISNUMBER(SEARCH("DOBLE GRADO",$B73))),"",IF('CompartenDetalleLimpio(leeme)'!G50="",B73,'CompartenDetalleLimpio(leeme)'!G50))</f>
        <v>GRADO EN INGENIERIA DE COMPUTADORES (MOSTOLES)</v>
      </c>
      <c r="H73">
        <f>IF(OR($A73=2028,$D73=2032031,$D73=2032032,$D73=2033032,$D73=2033034,$D73=2034035,ISNUMBER(SEARCH("DOBLE GRADO",$B73))),"",IF('CompartenDetalleLimpio(leeme)'!H50="",C73,'CompartenDetalleLimpio(leeme)'!H50))</f>
        <v>3</v>
      </c>
      <c r="I73">
        <f>IF(OR($A73=2028,$D73=2032031,$D73=2032032,$D73=2033032,$D73=2033034,$D73=2034035,ISNUMBER(SEARCH("DOBLE GRADO",$B73))),"",IF('CompartenDetalleLimpio(leeme)'!I50="",D73,'CompartenDetalleLimpio(leeme)'!I50))</f>
        <v>2032022</v>
      </c>
      <c r="J73" t="str">
        <f>IF(OR($A73=2028,$D73=2032031,$D73=2032032,$D73=2033032,$D73=2033034,$D73=2034035,ISNUMBER(SEARCH("DOBLE GRADO",$B73))),"",IF('CompartenDetalleLimpio(leeme)'!J50="",E73,'CompartenDetalleLimpio(leeme)'!J50))</f>
        <v>AMPLIACION DE SISTEMAS OPERATIVOS</v>
      </c>
      <c r="K73">
        <f>'CompartenDetalleLimpio(leeme)'!K50</f>
        <v>24</v>
      </c>
      <c r="L73">
        <f>'CompartenDetalleLimpio(leeme)'!L50</f>
        <v>3</v>
      </c>
      <c r="M73">
        <f>'CompartenDetalleLimpio(leeme)'!M50</f>
        <v>21</v>
      </c>
      <c r="N73">
        <f t="shared" si="13"/>
        <v>1</v>
      </c>
      <c r="O73">
        <f t="shared" si="14"/>
        <v>3</v>
      </c>
      <c r="P73">
        <f t="shared" si="15"/>
        <v>1</v>
      </c>
      <c r="Q73">
        <f t="shared" si="16"/>
        <v>1</v>
      </c>
      <c r="R73">
        <f t="shared" si="17"/>
        <v>3</v>
      </c>
      <c r="S73" t="str">
        <f t="shared" si="18"/>
        <v>1</v>
      </c>
      <c r="T73" t="str">
        <f t="shared" si="19"/>
        <v/>
      </c>
    </row>
    <row r="74" spans="1:20" hidden="1">
      <c r="A74">
        <f>'CompartenDetalleLimpio(leeme)'!A51</f>
        <v>2032</v>
      </c>
      <c r="B74" t="str">
        <f>'CompartenDetalleLimpio(leeme)'!B51</f>
        <v>GRADO EN INGENIERIA DE COMPUTADORES (MOSTOLES)</v>
      </c>
      <c r="C74">
        <f>'CompartenDetalleLimpio(leeme)'!C51</f>
        <v>3</v>
      </c>
      <c r="D74">
        <f>'CompartenDetalleLimpio(leeme)'!D51</f>
        <v>2032023</v>
      </c>
      <c r="E74" t="str">
        <f>'CompartenDetalleLimpio(leeme)'!E51</f>
        <v>DISEÑO DE SISTEMAS EMPOTRADOS</v>
      </c>
      <c r="F74">
        <f>IF(OR($A74=2028,$D74=2032031,$D74=2032032,$D74=2033032,$D74=2033034,$D74=2034035,ISNUMBER(SEARCH("DOBLE GRADO",$B74))),"",IF('CompartenDetalleLimpio(leeme)'!F51="",A74,'CompartenDetalleLimpio(leeme)'!F51))</f>
        <v>2113</v>
      </c>
      <c r="G74" t="str">
        <f>IF(OR($A74=2028,$D74=2032031,$D74=2032032,$D74=2033032,$D74=2033034,$D74=2034035,ISNUMBER(SEARCH("DOBLE GRADO",$B74))),"",IF('CompartenDetalleLimpio(leeme)'!G51="",B74,'CompartenDetalleLimpio(leeme)'!G51))</f>
        <v>DOBLE GRADO EN INGENIERIA INFORMATICA E INGENIERIA DE COMPUTADORES (MOSTOLES)</v>
      </c>
      <c r="H74">
        <f>IF(OR($A74=2028,$D74=2032031,$D74=2032032,$D74=2033032,$D74=2033034,$D74=2034035,ISNUMBER(SEARCH("DOBLE GRADO",$B74))),"",IF('CompartenDetalleLimpio(leeme)'!H51="",C74,'CompartenDetalleLimpio(leeme)'!H51))</f>
        <v>3</v>
      </c>
      <c r="I74">
        <f>IF(OR($A74=2028,$D74=2032031,$D74=2032032,$D74=2033032,$D74=2033034,$D74=2034035,ISNUMBER(SEARCH("DOBLE GRADO",$B74))),"",IF('CompartenDetalleLimpio(leeme)'!I51="",D74,'CompartenDetalleLimpio(leeme)'!I51))</f>
        <v>2113026</v>
      </c>
      <c r="J74" t="str">
        <f>IF(OR($A74=2028,$D74=2032031,$D74=2032032,$D74=2033032,$D74=2033034,$D74=2034035,ISNUMBER(SEARCH("DOBLE GRADO",$B74))),"",IF('CompartenDetalleLimpio(leeme)'!J51="",E74,'CompartenDetalleLimpio(leeme)'!J51))</f>
        <v>DISEÑO DE SISTEMAS EMPOTRADOS</v>
      </c>
      <c r="K74">
        <f>'CompartenDetalleLimpio(leeme)'!K51</f>
        <v>15</v>
      </c>
      <c r="L74">
        <f>'CompartenDetalleLimpio(leeme)'!L51</f>
        <v>1</v>
      </c>
      <c r="M74">
        <f>'CompartenDetalleLimpio(leeme)'!M51</f>
        <v>14</v>
      </c>
      <c r="N74">
        <f t="shared" si="13"/>
        <v>1</v>
      </c>
      <c r="O74">
        <f t="shared" si="14"/>
        <v>3</v>
      </c>
      <c r="P74" t="str">
        <f t="shared" si="15"/>
        <v>OK</v>
      </c>
      <c r="Q74">
        <f t="shared" si="16"/>
        <v>1</v>
      </c>
      <c r="R74">
        <f t="shared" si="17"/>
        <v>1</v>
      </c>
      <c r="S74" t="str">
        <f t="shared" si="18"/>
        <v/>
      </c>
      <c r="T74" t="str">
        <f t="shared" si="19"/>
        <v/>
      </c>
    </row>
    <row r="75" spans="1:20" hidden="1">
      <c r="A75">
        <f>'CompartenDetalleLimpio(leeme)'!A52</f>
        <v>2032</v>
      </c>
      <c r="B75" t="str">
        <f>'CompartenDetalleLimpio(leeme)'!B52</f>
        <v>GRADO EN INGENIERIA DE COMPUTADORES (MOSTOLES)</v>
      </c>
      <c r="C75">
        <f>'CompartenDetalleLimpio(leeme)'!C52</f>
        <v>3</v>
      </c>
      <c r="D75">
        <f>'CompartenDetalleLimpio(leeme)'!D52</f>
        <v>2032023</v>
      </c>
      <c r="E75" t="str">
        <f>'CompartenDetalleLimpio(leeme)'!E52</f>
        <v>DISEÑO DE SISTEMAS EMPOTRADOS</v>
      </c>
      <c r="F75">
        <f>IF(OR($A75=2028,$D75=2032031,$D75=2032032,$D75=2033032,$D75=2033034,$D75=2034035,ISNUMBER(SEARCH("DOBLE GRADO",$B75))),"",IF('CompartenDetalleLimpio(leeme)'!F52="",A75,'CompartenDetalleLimpio(leeme)'!F52))</f>
        <v>2321</v>
      </c>
      <c r="G75" t="str">
        <f>IF(OR($A75=2028,$D75=2032031,$D75=2032032,$D75=2033032,$D75=2033034,$D75=2034035,ISNUMBER(SEARCH("DOBLE GRADO",$B75))),"",IF('CompartenDetalleLimpio(leeme)'!G52="",B75,'CompartenDetalleLimpio(leeme)'!G52))</f>
        <v>DOBLE GRADO EN DISEÑO Y DESARROLLO DE VIDEOJUEGOS E INGENIERIA DE COMPUTADORES (MOSTOLES)</v>
      </c>
      <c r="H75">
        <f>IF(OR($A75=2028,$D75=2032031,$D75=2032032,$D75=2033032,$D75=2033034,$D75=2034035,ISNUMBER(SEARCH("DOBLE GRADO",$B75))),"",IF('CompartenDetalleLimpio(leeme)'!H52="",C75,'CompartenDetalleLimpio(leeme)'!H52))</f>
        <v>3</v>
      </c>
      <c r="I75">
        <f>IF(OR($A75=2028,$D75=2032031,$D75=2032032,$D75=2033032,$D75=2033034,$D75=2034035,ISNUMBER(SEARCH("DOBLE GRADO",$B75))),"",IF('CompartenDetalleLimpio(leeme)'!I52="",D75,'CompartenDetalleLimpio(leeme)'!I52))</f>
        <v>2321037</v>
      </c>
      <c r="J75" t="str">
        <f>IF(OR($A75=2028,$D75=2032031,$D75=2032032,$D75=2033032,$D75=2033034,$D75=2034035,ISNUMBER(SEARCH("DOBLE GRADO",$B75))),"",IF('CompartenDetalleLimpio(leeme)'!J52="",E75,'CompartenDetalleLimpio(leeme)'!J52))</f>
        <v>DISEÑO DE SISTEMAS EMPOTRADOS</v>
      </c>
      <c r="K75">
        <f>'CompartenDetalleLimpio(leeme)'!K52</f>
        <v>15</v>
      </c>
      <c r="L75">
        <f>'CompartenDetalleLimpio(leeme)'!L52</f>
        <v>2</v>
      </c>
      <c r="M75">
        <f>'CompartenDetalleLimpio(leeme)'!M52</f>
        <v>13</v>
      </c>
      <c r="N75">
        <f t="shared" si="13"/>
        <v>1</v>
      </c>
      <c r="O75">
        <f t="shared" si="14"/>
        <v>3</v>
      </c>
      <c r="P75" t="str">
        <f t="shared" si="15"/>
        <v>OK</v>
      </c>
      <c r="Q75">
        <f t="shared" si="16"/>
        <v>1</v>
      </c>
      <c r="R75">
        <f t="shared" si="17"/>
        <v>1</v>
      </c>
      <c r="S75" t="str">
        <f t="shared" si="18"/>
        <v/>
      </c>
      <c r="T75" t="str">
        <f t="shared" si="19"/>
        <v/>
      </c>
    </row>
    <row r="76" spans="1:20" hidden="1">
      <c r="A76">
        <f>'CompartenDetalleLimpio(leeme)'!A53</f>
        <v>2032</v>
      </c>
      <c r="B76" t="str">
        <f>'CompartenDetalleLimpio(leeme)'!B53</f>
        <v>GRADO EN INGENIERIA DE COMPUTADORES (MOSTOLES)</v>
      </c>
      <c r="C76">
        <f>'CompartenDetalleLimpio(leeme)'!C53</f>
        <v>3</v>
      </c>
      <c r="D76">
        <f>'CompartenDetalleLimpio(leeme)'!D53</f>
        <v>2032023</v>
      </c>
      <c r="E76" t="str">
        <f>'CompartenDetalleLimpio(leeme)'!E53</f>
        <v>DISEÑO DE SISTEMAS EMPOTRADOS</v>
      </c>
      <c r="F76">
        <f>IF(OR($A76=2028,$D76=2032031,$D76=2032032,$D76=2033032,$D76=2033034,$D76=2034035,ISNUMBER(SEARCH("DOBLE GRADO",$B76))),"",IF('CompartenDetalleLimpio(leeme)'!F53="",A76,'CompartenDetalleLimpio(leeme)'!F53))</f>
        <v>2032</v>
      </c>
      <c r="G76" t="str">
        <f>IF(OR($A76=2028,$D76=2032031,$D76=2032032,$D76=2033032,$D76=2033034,$D76=2034035,ISNUMBER(SEARCH("DOBLE GRADO",$B76))),"",IF('CompartenDetalleLimpio(leeme)'!G53="",B76,'CompartenDetalleLimpio(leeme)'!G53))</f>
        <v>GRADO EN INGENIERIA DE COMPUTADORES (MOSTOLES)</v>
      </c>
      <c r="H76">
        <f>IF(OR($A76=2028,$D76=2032031,$D76=2032032,$D76=2033032,$D76=2033034,$D76=2034035,ISNUMBER(SEARCH("DOBLE GRADO",$B76))),"",IF('CompartenDetalleLimpio(leeme)'!H53="",C76,'CompartenDetalleLimpio(leeme)'!H53))</f>
        <v>3</v>
      </c>
      <c r="I76">
        <f>IF(OR($A76=2028,$D76=2032031,$D76=2032032,$D76=2033032,$D76=2033034,$D76=2034035,ISNUMBER(SEARCH("DOBLE GRADO",$B76))),"",IF('CompartenDetalleLimpio(leeme)'!I53="",D76,'CompartenDetalleLimpio(leeme)'!I53))</f>
        <v>2032023</v>
      </c>
      <c r="J76" t="str">
        <f>IF(OR($A76=2028,$D76=2032031,$D76=2032032,$D76=2033032,$D76=2033034,$D76=2034035,ISNUMBER(SEARCH("DOBLE GRADO",$B76))),"",IF('CompartenDetalleLimpio(leeme)'!J53="",E76,'CompartenDetalleLimpio(leeme)'!J53))</f>
        <v>DISEÑO DE SISTEMAS EMPOTRADOS</v>
      </c>
      <c r="K76">
        <f>'CompartenDetalleLimpio(leeme)'!K53</f>
        <v>26</v>
      </c>
      <c r="L76">
        <f>'CompartenDetalleLimpio(leeme)'!L53</f>
        <v>3</v>
      </c>
      <c r="M76">
        <f>'CompartenDetalleLimpio(leeme)'!M53</f>
        <v>23</v>
      </c>
      <c r="N76">
        <f t="shared" si="13"/>
        <v>1</v>
      </c>
      <c r="O76">
        <f t="shared" si="14"/>
        <v>3</v>
      </c>
      <c r="P76">
        <f t="shared" si="15"/>
        <v>1</v>
      </c>
      <c r="Q76">
        <f t="shared" si="16"/>
        <v>1</v>
      </c>
      <c r="R76">
        <f t="shared" si="17"/>
        <v>3</v>
      </c>
      <c r="S76" t="str">
        <f t="shared" si="18"/>
        <v>1</v>
      </c>
      <c r="T76" t="str">
        <f t="shared" si="19"/>
        <v/>
      </c>
    </row>
    <row r="77" spans="1:20" hidden="1">
      <c r="A77">
        <f>'CompartenDetalleLimpio(leeme)'!A54</f>
        <v>2032</v>
      </c>
      <c r="B77" t="str">
        <f>'CompartenDetalleLimpio(leeme)'!B54</f>
        <v>GRADO EN INGENIERIA DE COMPUTADORES (MOSTOLES)</v>
      </c>
      <c r="C77">
        <f>'CompartenDetalleLimpio(leeme)'!C54</f>
        <v>3</v>
      </c>
      <c r="D77">
        <f>'CompartenDetalleLimpio(leeme)'!D54</f>
        <v>2032024</v>
      </c>
      <c r="E77" t="str">
        <f>'CompartenDetalleLimpio(leeme)'!E54</f>
        <v>INTERACCION PERSONA-ORDENADOR</v>
      </c>
      <c r="F77">
        <f>IF(OR($A77=2028,$D77=2032031,$D77=2032032,$D77=2033032,$D77=2033034,$D77=2034035,ISNUMBER(SEARCH("DOBLE GRADO",$B77))),"",IF('CompartenDetalleLimpio(leeme)'!F54="",A77,'CompartenDetalleLimpio(leeme)'!F54))</f>
        <v>2113</v>
      </c>
      <c r="G77" t="str">
        <f>IF(OR($A77=2028,$D77=2032031,$D77=2032032,$D77=2033032,$D77=2033034,$D77=2034035,ISNUMBER(SEARCH("DOBLE GRADO",$B77))),"",IF('CompartenDetalleLimpio(leeme)'!G54="",B77,'CompartenDetalleLimpio(leeme)'!G54))</f>
        <v>DOBLE GRADO EN INGENIERIA INFORMATICA E INGENIERIA DE COMPUTADORES (MOSTOLES)</v>
      </c>
      <c r="H77">
        <f>IF(OR($A77=2028,$D77=2032031,$D77=2032032,$D77=2033032,$D77=2033034,$D77=2034035,ISNUMBER(SEARCH("DOBLE GRADO",$B77))),"",IF('CompartenDetalleLimpio(leeme)'!H54="",C77,'CompartenDetalleLimpio(leeme)'!H54))</f>
        <v>3</v>
      </c>
      <c r="I77">
        <f>IF(OR($A77=2028,$D77=2032031,$D77=2032032,$D77=2033032,$D77=2033034,$D77=2034035,ISNUMBER(SEARCH("DOBLE GRADO",$B77))),"",IF('CompartenDetalleLimpio(leeme)'!I54="",D77,'CompartenDetalleLimpio(leeme)'!I54))</f>
        <v>2113025</v>
      </c>
      <c r="J77" t="str">
        <f>IF(OR($A77=2028,$D77=2032031,$D77=2032032,$D77=2033032,$D77=2033034,$D77=2034035,ISNUMBER(SEARCH("DOBLE GRADO",$B77))),"",IF('CompartenDetalleLimpio(leeme)'!J54="",E77,'CompartenDetalleLimpio(leeme)'!J54))</f>
        <v>INTERACCION PERSONA-ORDENADOR</v>
      </c>
      <c r="K77">
        <f>'CompartenDetalleLimpio(leeme)'!K54</f>
        <v>13</v>
      </c>
      <c r="L77">
        <f>'CompartenDetalleLimpio(leeme)'!L54</f>
        <v>1</v>
      </c>
      <c r="M77">
        <f>'CompartenDetalleLimpio(leeme)'!M54</f>
        <v>12</v>
      </c>
      <c r="N77">
        <f t="shared" si="13"/>
        <v>1</v>
      </c>
      <c r="O77">
        <f t="shared" si="14"/>
        <v>3</v>
      </c>
      <c r="P77" t="str">
        <f t="shared" si="15"/>
        <v>OK</v>
      </c>
      <c r="Q77">
        <f t="shared" si="16"/>
        <v>1</v>
      </c>
      <c r="R77">
        <f t="shared" si="17"/>
        <v>1</v>
      </c>
      <c r="S77" t="str">
        <f t="shared" si="18"/>
        <v/>
      </c>
      <c r="T77" t="str">
        <f t="shared" si="19"/>
        <v/>
      </c>
    </row>
    <row r="78" spans="1:20" hidden="1">
      <c r="A78">
        <f>'CompartenDetalleLimpio(leeme)'!A55</f>
        <v>2032</v>
      </c>
      <c r="B78" t="str">
        <f>'CompartenDetalleLimpio(leeme)'!B55</f>
        <v>GRADO EN INGENIERIA DE COMPUTADORES (MOSTOLES)</v>
      </c>
      <c r="C78">
        <f>'CompartenDetalleLimpio(leeme)'!C55</f>
        <v>3</v>
      </c>
      <c r="D78">
        <f>'CompartenDetalleLimpio(leeme)'!D55</f>
        <v>2032024</v>
      </c>
      <c r="E78" t="str">
        <f>'CompartenDetalleLimpio(leeme)'!E55</f>
        <v>INTERACCION PERSONA-ORDENADOR</v>
      </c>
      <c r="F78">
        <f>IF(OR($A78=2028,$D78=2032031,$D78=2032032,$D78=2033032,$D78=2033034,$D78=2034035,ISNUMBER(SEARCH("DOBLE GRADO",$B78))),"",IF('CompartenDetalleLimpio(leeme)'!F55="",A78,'CompartenDetalleLimpio(leeme)'!F55))</f>
        <v>2321</v>
      </c>
      <c r="G78" t="str">
        <f>IF(OR($A78=2028,$D78=2032031,$D78=2032032,$D78=2033032,$D78=2033034,$D78=2034035,ISNUMBER(SEARCH("DOBLE GRADO",$B78))),"",IF('CompartenDetalleLimpio(leeme)'!G55="",B78,'CompartenDetalleLimpio(leeme)'!G55))</f>
        <v>DOBLE GRADO EN DISEÑO Y DESARROLLO DE VIDEOJUEGOS E INGENIERIA DE COMPUTADORES (MOSTOLES)</v>
      </c>
      <c r="H78">
        <f>IF(OR($A78=2028,$D78=2032031,$D78=2032032,$D78=2033032,$D78=2033034,$D78=2034035,ISNUMBER(SEARCH("DOBLE GRADO",$B78))),"",IF('CompartenDetalleLimpio(leeme)'!H55="",C78,'CompartenDetalleLimpio(leeme)'!H55))</f>
        <v>3</v>
      </c>
      <c r="I78">
        <f>IF(OR($A78=2028,$D78=2032031,$D78=2032032,$D78=2033032,$D78=2033034,$D78=2034035,ISNUMBER(SEARCH("DOBLE GRADO",$B78))),"",IF('CompartenDetalleLimpio(leeme)'!I55="",D78,'CompartenDetalleLimpio(leeme)'!I55))</f>
        <v>2321027</v>
      </c>
      <c r="J78" t="str">
        <f>IF(OR($A78=2028,$D78=2032031,$D78=2032032,$D78=2033032,$D78=2033034,$D78=2034035,ISNUMBER(SEARCH("DOBLE GRADO",$B78))),"",IF('CompartenDetalleLimpio(leeme)'!J55="",E78,'CompartenDetalleLimpio(leeme)'!J55))</f>
        <v>INTERACCION PERSONA-ORDENADOR</v>
      </c>
      <c r="K78">
        <f>'CompartenDetalleLimpio(leeme)'!K55</f>
        <v>14</v>
      </c>
      <c r="L78">
        <f>'CompartenDetalleLimpio(leeme)'!L55</f>
        <v>2</v>
      </c>
      <c r="M78">
        <f>'CompartenDetalleLimpio(leeme)'!M55</f>
        <v>12</v>
      </c>
      <c r="N78">
        <f t="shared" si="13"/>
        <v>1</v>
      </c>
      <c r="O78">
        <f t="shared" si="14"/>
        <v>3</v>
      </c>
      <c r="P78" t="str">
        <f t="shared" si="15"/>
        <v>OK</v>
      </c>
      <c r="Q78">
        <f t="shared" si="16"/>
        <v>1</v>
      </c>
      <c r="R78">
        <f t="shared" si="17"/>
        <v>1</v>
      </c>
      <c r="S78" t="str">
        <f t="shared" si="18"/>
        <v/>
      </c>
      <c r="T78" t="str">
        <f t="shared" si="19"/>
        <v/>
      </c>
    </row>
    <row r="79" spans="1:20" hidden="1">
      <c r="A79">
        <f>'CompartenDetalleLimpio(leeme)'!A56</f>
        <v>2032</v>
      </c>
      <c r="B79" t="str">
        <f>'CompartenDetalleLimpio(leeme)'!B56</f>
        <v>GRADO EN INGENIERIA DE COMPUTADORES (MOSTOLES)</v>
      </c>
      <c r="C79">
        <f>'CompartenDetalleLimpio(leeme)'!C56</f>
        <v>3</v>
      </c>
      <c r="D79">
        <f>'CompartenDetalleLimpio(leeme)'!D56</f>
        <v>2032024</v>
      </c>
      <c r="E79" t="str">
        <f>'CompartenDetalleLimpio(leeme)'!E56</f>
        <v>INTERACCION PERSONA-ORDENADOR</v>
      </c>
      <c r="F79">
        <f>IF(OR($A79=2028,$D79=2032031,$D79=2032032,$D79=2033032,$D79=2033034,$D79=2034035,ISNUMBER(SEARCH("DOBLE GRADO",$B79))),"",IF('CompartenDetalleLimpio(leeme)'!F56="",A79,'CompartenDetalleLimpio(leeme)'!F56))</f>
        <v>2032</v>
      </c>
      <c r="G79" t="str">
        <f>IF(OR($A79=2028,$D79=2032031,$D79=2032032,$D79=2033032,$D79=2033034,$D79=2034035,ISNUMBER(SEARCH("DOBLE GRADO",$B79))),"",IF('CompartenDetalleLimpio(leeme)'!G56="",B79,'CompartenDetalleLimpio(leeme)'!G56))</f>
        <v>GRADO EN INGENIERIA DE COMPUTADORES (MOSTOLES)</v>
      </c>
      <c r="H79">
        <f>IF(OR($A79=2028,$D79=2032031,$D79=2032032,$D79=2033032,$D79=2033034,$D79=2034035,ISNUMBER(SEARCH("DOBLE GRADO",$B79))),"",IF('CompartenDetalleLimpio(leeme)'!H56="",C79,'CompartenDetalleLimpio(leeme)'!H56))</f>
        <v>3</v>
      </c>
      <c r="I79">
        <f>IF(OR($A79=2028,$D79=2032031,$D79=2032032,$D79=2033032,$D79=2033034,$D79=2034035,ISNUMBER(SEARCH("DOBLE GRADO",$B79))),"",IF('CompartenDetalleLimpio(leeme)'!I56="",D79,'CompartenDetalleLimpio(leeme)'!I56))</f>
        <v>2032024</v>
      </c>
      <c r="J79" t="str">
        <f>IF(OR($A79=2028,$D79=2032031,$D79=2032032,$D79=2033032,$D79=2033034,$D79=2034035,ISNUMBER(SEARCH("DOBLE GRADO",$B79))),"",IF('CompartenDetalleLimpio(leeme)'!J56="",E79,'CompartenDetalleLimpio(leeme)'!J56))</f>
        <v>INTERACCION PERSONA-ORDENADOR</v>
      </c>
      <c r="K79">
        <f>'CompartenDetalleLimpio(leeme)'!K56</f>
        <v>27</v>
      </c>
      <c r="L79">
        <f>'CompartenDetalleLimpio(leeme)'!L56</f>
        <v>3</v>
      </c>
      <c r="M79">
        <f>'CompartenDetalleLimpio(leeme)'!M56</f>
        <v>24</v>
      </c>
      <c r="N79">
        <f t="shared" si="13"/>
        <v>1</v>
      </c>
      <c r="O79">
        <f t="shared" si="14"/>
        <v>3</v>
      </c>
      <c r="P79">
        <f t="shared" si="15"/>
        <v>1</v>
      </c>
      <c r="Q79">
        <f t="shared" si="16"/>
        <v>1</v>
      </c>
      <c r="R79">
        <f t="shared" si="17"/>
        <v>3</v>
      </c>
      <c r="S79" t="str">
        <f t="shared" si="18"/>
        <v>1</v>
      </c>
      <c r="T79" t="str">
        <f t="shared" si="19"/>
        <v/>
      </c>
    </row>
    <row r="80" spans="1:20" hidden="1">
      <c r="A80">
        <f>'CompartenDetalleLimpio(leeme)'!A57</f>
        <v>2032</v>
      </c>
      <c r="B80" t="str">
        <f>'CompartenDetalleLimpio(leeme)'!B57</f>
        <v>GRADO EN INGENIERIA DE COMPUTADORES (MOSTOLES)</v>
      </c>
      <c r="C80">
        <f>'CompartenDetalleLimpio(leeme)'!C57</f>
        <v>3</v>
      </c>
      <c r="D80">
        <f>'CompartenDetalleLimpio(leeme)'!D57</f>
        <v>2032025</v>
      </c>
      <c r="E80" t="str">
        <f>'CompartenDetalleLimpio(leeme)'!E57</f>
        <v>PROGRAMACION CONCURRENTE</v>
      </c>
      <c r="F80">
        <f>IF(OR($A80=2028,$D80=2032031,$D80=2032032,$D80=2033032,$D80=2033034,$D80=2034035,ISNUMBER(SEARCH("DOBLE GRADO",$B80))),"",IF('CompartenDetalleLimpio(leeme)'!F57="",A80,'CompartenDetalleLimpio(leeme)'!F57))</f>
        <v>2113</v>
      </c>
      <c r="G80" t="str">
        <f>IF(OR($A80=2028,$D80=2032031,$D80=2032032,$D80=2033032,$D80=2033034,$D80=2034035,ISNUMBER(SEARCH("DOBLE GRADO",$B80))),"",IF('CompartenDetalleLimpio(leeme)'!G57="",B80,'CompartenDetalleLimpio(leeme)'!G57))</f>
        <v>DOBLE GRADO EN INGENIERIA INFORMATICA E INGENIERIA DE COMPUTADORES (MOSTOLES)</v>
      </c>
      <c r="H80">
        <f>IF(OR($A80=2028,$D80=2032031,$D80=2032032,$D80=2033032,$D80=2033034,$D80=2034035,ISNUMBER(SEARCH("DOBLE GRADO",$B80))),"",IF('CompartenDetalleLimpio(leeme)'!H57="",C80,'CompartenDetalleLimpio(leeme)'!H57))</f>
        <v>3</v>
      </c>
      <c r="I80">
        <f>IF(OR($A80=2028,$D80=2032031,$D80=2032032,$D80=2033032,$D80=2033034,$D80=2034035,ISNUMBER(SEARCH("DOBLE GRADO",$B80))),"",IF('CompartenDetalleLimpio(leeme)'!I57="",D80,'CompartenDetalleLimpio(leeme)'!I57))</f>
        <v>2113024</v>
      </c>
      <c r="J80" t="str">
        <f>IF(OR($A80=2028,$D80=2032031,$D80=2032032,$D80=2033032,$D80=2033034,$D80=2034035,ISNUMBER(SEARCH("DOBLE GRADO",$B80))),"",IF('CompartenDetalleLimpio(leeme)'!J57="",E80,'CompartenDetalleLimpio(leeme)'!J57))</f>
        <v>PROGRAMACION CONCURRENTE</v>
      </c>
      <c r="K80">
        <f>'CompartenDetalleLimpio(leeme)'!K57</f>
        <v>19</v>
      </c>
      <c r="L80">
        <f>'CompartenDetalleLimpio(leeme)'!L57</f>
        <v>1</v>
      </c>
      <c r="M80">
        <f>'CompartenDetalleLimpio(leeme)'!M57</f>
        <v>18</v>
      </c>
      <c r="N80">
        <f t="shared" si="13"/>
        <v>1</v>
      </c>
      <c r="O80">
        <f t="shared" si="14"/>
        <v>2</v>
      </c>
      <c r="P80" t="str">
        <f t="shared" si="15"/>
        <v>OK</v>
      </c>
      <c r="Q80">
        <f t="shared" si="16"/>
        <v>1</v>
      </c>
      <c r="R80">
        <f t="shared" si="17"/>
        <v>1</v>
      </c>
      <c r="S80" t="str">
        <f t="shared" si="18"/>
        <v/>
      </c>
      <c r="T80" t="str">
        <f t="shared" si="19"/>
        <v/>
      </c>
    </row>
    <row r="81" spans="1:20" hidden="1">
      <c r="A81">
        <f>'CompartenDetalleLimpio(leeme)'!A58</f>
        <v>2032</v>
      </c>
      <c r="B81" t="str">
        <f>'CompartenDetalleLimpio(leeme)'!B58</f>
        <v>GRADO EN INGENIERIA DE COMPUTADORES (MOSTOLES)</v>
      </c>
      <c r="C81">
        <f>'CompartenDetalleLimpio(leeme)'!C58</f>
        <v>3</v>
      </c>
      <c r="D81">
        <f>'CompartenDetalleLimpio(leeme)'!D58</f>
        <v>2032025</v>
      </c>
      <c r="E81" t="str">
        <f>'CompartenDetalleLimpio(leeme)'!E58</f>
        <v>PROGRAMACION CONCURRENTE</v>
      </c>
      <c r="F81">
        <f>IF(OR($A81=2028,$D81=2032031,$D81=2032032,$D81=2033032,$D81=2033034,$D81=2034035,ISNUMBER(SEARCH("DOBLE GRADO",$B81))),"",IF('CompartenDetalleLimpio(leeme)'!F58="",A81,'CompartenDetalleLimpio(leeme)'!F58))</f>
        <v>2032</v>
      </c>
      <c r="G81" t="str">
        <f>IF(OR($A81=2028,$D81=2032031,$D81=2032032,$D81=2033032,$D81=2033034,$D81=2034035,ISNUMBER(SEARCH("DOBLE GRADO",$B81))),"",IF('CompartenDetalleLimpio(leeme)'!G58="",B81,'CompartenDetalleLimpio(leeme)'!G58))</f>
        <v>GRADO EN INGENIERIA DE COMPUTADORES (MOSTOLES)</v>
      </c>
      <c r="H81">
        <f>IF(OR($A81=2028,$D81=2032031,$D81=2032032,$D81=2033032,$D81=2033034,$D81=2034035,ISNUMBER(SEARCH("DOBLE GRADO",$B81))),"",IF('CompartenDetalleLimpio(leeme)'!H58="",C81,'CompartenDetalleLimpio(leeme)'!H58))</f>
        <v>3</v>
      </c>
      <c r="I81">
        <f>IF(OR($A81=2028,$D81=2032031,$D81=2032032,$D81=2033032,$D81=2033034,$D81=2034035,ISNUMBER(SEARCH("DOBLE GRADO",$B81))),"",IF('CompartenDetalleLimpio(leeme)'!I58="",D81,'CompartenDetalleLimpio(leeme)'!I58))</f>
        <v>2032025</v>
      </c>
      <c r="J81" t="str">
        <f>IF(OR($A81=2028,$D81=2032031,$D81=2032032,$D81=2033032,$D81=2033034,$D81=2034035,ISNUMBER(SEARCH("DOBLE GRADO",$B81))),"",IF('CompartenDetalleLimpio(leeme)'!J58="",E81,'CompartenDetalleLimpio(leeme)'!J58))</f>
        <v>PROGRAMACION CONCURRENTE</v>
      </c>
      <c r="K81">
        <f>'CompartenDetalleLimpio(leeme)'!K58</f>
        <v>40</v>
      </c>
      <c r="L81">
        <f>'CompartenDetalleLimpio(leeme)'!L58</f>
        <v>5</v>
      </c>
      <c r="M81">
        <f>'CompartenDetalleLimpio(leeme)'!M58</f>
        <v>35</v>
      </c>
      <c r="N81">
        <f t="shared" si="13"/>
        <v>1</v>
      </c>
      <c r="O81">
        <f t="shared" si="14"/>
        <v>2</v>
      </c>
      <c r="P81">
        <f t="shared" si="15"/>
        <v>1</v>
      </c>
      <c r="Q81">
        <f t="shared" si="16"/>
        <v>1</v>
      </c>
      <c r="R81">
        <f t="shared" si="17"/>
        <v>2</v>
      </c>
      <c r="S81" t="str">
        <f t="shared" si="18"/>
        <v>1</v>
      </c>
      <c r="T81" t="str">
        <f t="shared" si="19"/>
        <v/>
      </c>
    </row>
    <row r="82" spans="1:20" hidden="1">
      <c r="A82">
        <f>'CompartenDetalleLimpio(leeme)'!A59</f>
        <v>2032</v>
      </c>
      <c r="B82" t="str">
        <f>'CompartenDetalleLimpio(leeme)'!B59</f>
        <v>GRADO EN INGENIERIA DE COMPUTADORES (MOSTOLES)</v>
      </c>
      <c r="C82">
        <f>'CompartenDetalleLimpio(leeme)'!C59</f>
        <v>3</v>
      </c>
      <c r="D82">
        <f>'CompartenDetalleLimpio(leeme)'!D59</f>
        <v>2032026</v>
      </c>
      <c r="E82" t="str">
        <f>'CompartenDetalleLimpio(leeme)'!E59</f>
        <v>LENGUAJES DE PROGRAMACION</v>
      </c>
      <c r="F82">
        <f>IF(OR($A82=2028,$D82=2032031,$D82=2032032,$D82=2033032,$D82=2033034,$D82=2034035,ISNUMBER(SEARCH("DOBLE GRADO",$B82))),"",IF('CompartenDetalleLimpio(leeme)'!F59="",A82,'CompartenDetalleLimpio(leeme)'!F59))</f>
        <v>2113</v>
      </c>
      <c r="G82" t="str">
        <f>IF(OR($A82=2028,$D82=2032031,$D82=2032032,$D82=2033032,$D82=2033034,$D82=2034035,ISNUMBER(SEARCH("DOBLE GRADO",$B82))),"",IF('CompartenDetalleLimpio(leeme)'!G59="",B82,'CompartenDetalleLimpio(leeme)'!G59))</f>
        <v>DOBLE GRADO EN INGENIERIA INFORMATICA E INGENIERIA DE COMPUTADORES (MOSTOLES)</v>
      </c>
      <c r="H82">
        <f>IF(OR($A82=2028,$D82=2032031,$D82=2032032,$D82=2033032,$D82=2033034,$D82=2034035,ISNUMBER(SEARCH("DOBLE GRADO",$B82))),"",IF('CompartenDetalleLimpio(leeme)'!H59="",C82,'CompartenDetalleLimpio(leeme)'!H59))</f>
        <v>3</v>
      </c>
      <c r="I82">
        <f>IF(OR($A82=2028,$D82=2032031,$D82=2032032,$D82=2033032,$D82=2033034,$D82=2034035,ISNUMBER(SEARCH("DOBLE GRADO",$B82))),"",IF('CompartenDetalleLimpio(leeme)'!I59="",D82,'CompartenDetalleLimpio(leeme)'!I59))</f>
        <v>2113029</v>
      </c>
      <c r="J82" t="str">
        <f>IF(OR($A82=2028,$D82=2032031,$D82=2032032,$D82=2033032,$D82=2033034,$D82=2034035,ISNUMBER(SEARCH("DOBLE GRADO",$B82))),"",IF('CompartenDetalleLimpio(leeme)'!J59="",E82,'CompartenDetalleLimpio(leeme)'!J59))</f>
        <v>LENGUAJES DE PROGRAMACION</v>
      </c>
      <c r="K82">
        <f>'CompartenDetalleLimpio(leeme)'!K59</f>
        <v>18</v>
      </c>
      <c r="L82">
        <f>'CompartenDetalleLimpio(leeme)'!L59</f>
        <v>1</v>
      </c>
      <c r="M82">
        <f>'CompartenDetalleLimpio(leeme)'!M59</f>
        <v>17</v>
      </c>
      <c r="N82">
        <f t="shared" si="13"/>
        <v>1</v>
      </c>
      <c r="O82">
        <f t="shared" si="14"/>
        <v>2</v>
      </c>
      <c r="P82" t="str">
        <f t="shared" si="15"/>
        <v>OK</v>
      </c>
      <c r="Q82">
        <f t="shared" si="16"/>
        <v>1</v>
      </c>
      <c r="R82">
        <f t="shared" si="17"/>
        <v>1</v>
      </c>
      <c r="S82" t="str">
        <f t="shared" si="18"/>
        <v/>
      </c>
      <c r="T82" t="str">
        <f t="shared" si="19"/>
        <v/>
      </c>
    </row>
    <row r="83" spans="1:20" hidden="1">
      <c r="A83">
        <f>'CompartenDetalleLimpio(leeme)'!A60</f>
        <v>2032</v>
      </c>
      <c r="B83" t="str">
        <f>'CompartenDetalleLimpio(leeme)'!B60</f>
        <v>GRADO EN INGENIERIA DE COMPUTADORES (MOSTOLES)</v>
      </c>
      <c r="C83">
        <f>'CompartenDetalleLimpio(leeme)'!C60</f>
        <v>3</v>
      </c>
      <c r="D83">
        <f>'CompartenDetalleLimpio(leeme)'!D60</f>
        <v>2032026</v>
      </c>
      <c r="E83" t="str">
        <f>'CompartenDetalleLimpio(leeme)'!E60</f>
        <v>LENGUAJES DE PROGRAMACION</v>
      </c>
      <c r="F83">
        <f>IF(OR($A83=2028,$D83=2032031,$D83=2032032,$D83=2033032,$D83=2033034,$D83=2034035,ISNUMBER(SEARCH("DOBLE GRADO",$B83))),"",IF('CompartenDetalleLimpio(leeme)'!F60="",A83,'CompartenDetalleLimpio(leeme)'!F60))</f>
        <v>2032</v>
      </c>
      <c r="G83" t="str">
        <f>IF(OR($A83=2028,$D83=2032031,$D83=2032032,$D83=2033032,$D83=2033034,$D83=2034035,ISNUMBER(SEARCH("DOBLE GRADO",$B83))),"",IF('CompartenDetalleLimpio(leeme)'!G60="",B83,'CompartenDetalleLimpio(leeme)'!G60))</f>
        <v>GRADO EN INGENIERIA DE COMPUTADORES (MOSTOLES)</v>
      </c>
      <c r="H83">
        <f>IF(OR($A83=2028,$D83=2032031,$D83=2032032,$D83=2033032,$D83=2033034,$D83=2034035,ISNUMBER(SEARCH("DOBLE GRADO",$B83))),"",IF('CompartenDetalleLimpio(leeme)'!H60="",C83,'CompartenDetalleLimpio(leeme)'!H60))</f>
        <v>3</v>
      </c>
      <c r="I83">
        <f>IF(OR($A83=2028,$D83=2032031,$D83=2032032,$D83=2033032,$D83=2033034,$D83=2034035,ISNUMBER(SEARCH("DOBLE GRADO",$B83))),"",IF('CompartenDetalleLimpio(leeme)'!I60="",D83,'CompartenDetalleLimpio(leeme)'!I60))</f>
        <v>2032026</v>
      </c>
      <c r="J83" t="str">
        <f>IF(OR($A83=2028,$D83=2032031,$D83=2032032,$D83=2033032,$D83=2033034,$D83=2034035,ISNUMBER(SEARCH("DOBLE GRADO",$B83))),"",IF('CompartenDetalleLimpio(leeme)'!J60="",E83,'CompartenDetalleLimpio(leeme)'!J60))</f>
        <v>LENGUAJES DE PROGRAMACION</v>
      </c>
      <c r="K83">
        <f>'CompartenDetalleLimpio(leeme)'!K60</f>
        <v>39</v>
      </c>
      <c r="L83">
        <f>'CompartenDetalleLimpio(leeme)'!L60</f>
        <v>5</v>
      </c>
      <c r="M83">
        <f>'CompartenDetalleLimpio(leeme)'!M60</f>
        <v>34</v>
      </c>
      <c r="N83">
        <f t="shared" si="13"/>
        <v>1</v>
      </c>
      <c r="O83">
        <f t="shared" si="14"/>
        <v>2</v>
      </c>
      <c r="P83">
        <f t="shared" si="15"/>
        <v>1</v>
      </c>
      <c r="Q83">
        <f t="shared" si="16"/>
        <v>1</v>
      </c>
      <c r="R83">
        <f t="shared" si="17"/>
        <v>2</v>
      </c>
      <c r="S83" t="str">
        <f t="shared" si="18"/>
        <v>1</v>
      </c>
      <c r="T83" t="str">
        <f t="shared" si="19"/>
        <v/>
      </c>
    </row>
    <row r="84" spans="1:20" hidden="1">
      <c r="A84">
        <f>'CompartenDetalleLimpio(leeme)'!A61</f>
        <v>2032</v>
      </c>
      <c r="B84" t="str">
        <f>'CompartenDetalleLimpio(leeme)'!B61</f>
        <v>GRADO EN INGENIERIA DE COMPUTADORES (MOSTOLES)</v>
      </c>
      <c r="C84">
        <f>'CompartenDetalleLimpio(leeme)'!C61</f>
        <v>3</v>
      </c>
      <c r="D84">
        <f>'CompartenDetalleLimpio(leeme)'!D61</f>
        <v>2032027</v>
      </c>
      <c r="E84" t="str">
        <f>'CompartenDetalleLimpio(leeme)'!E61</f>
        <v>DESARROLLO DE APLICACIONES DISTRIBUIDAS</v>
      </c>
      <c r="F84">
        <f>IF(OR($A84=2028,$D84=2032031,$D84=2032032,$D84=2033032,$D84=2033034,$D84=2034035,ISNUMBER(SEARCH("DOBLE GRADO",$B84))),"",IF('CompartenDetalleLimpio(leeme)'!F61="",A84,'CompartenDetalleLimpio(leeme)'!F61))</f>
        <v>2113</v>
      </c>
      <c r="G84" t="str">
        <f>IF(OR($A84=2028,$D84=2032031,$D84=2032032,$D84=2033032,$D84=2033034,$D84=2034035,ISNUMBER(SEARCH("DOBLE GRADO",$B84))),"",IF('CompartenDetalleLimpio(leeme)'!G61="",B84,'CompartenDetalleLimpio(leeme)'!G61))</f>
        <v>DOBLE GRADO EN INGENIERIA INFORMATICA E INGENIERIA DE COMPUTADORES (MOSTOLES)</v>
      </c>
      <c r="H84">
        <f>IF(OR($A84=2028,$D84=2032031,$D84=2032032,$D84=2033032,$D84=2033034,$D84=2034035,ISNUMBER(SEARCH("DOBLE GRADO",$B84))),"",IF('CompartenDetalleLimpio(leeme)'!H61="",C84,'CompartenDetalleLimpio(leeme)'!H61))</f>
        <v>4</v>
      </c>
      <c r="I84">
        <f>IF(OR($A84=2028,$D84=2032031,$D84=2032032,$D84=2033032,$D84=2033034,$D84=2034035,ISNUMBER(SEARCH("DOBLE GRADO",$B84))),"",IF('CompartenDetalleLimpio(leeme)'!I61="",D84,'CompartenDetalleLimpio(leeme)'!I61))</f>
        <v>2113038</v>
      </c>
      <c r="J84" t="str">
        <f>IF(OR($A84=2028,$D84=2032031,$D84=2032032,$D84=2033032,$D84=2033034,$D84=2034035,ISNUMBER(SEARCH("DOBLE GRADO",$B84))),"",IF('CompartenDetalleLimpio(leeme)'!J61="",E84,'CompartenDetalleLimpio(leeme)'!J61))</f>
        <v>DESARROLLO DE APLICACIONES DISTRIBUIDAS</v>
      </c>
      <c r="K84">
        <f>'CompartenDetalleLimpio(leeme)'!K61</f>
        <v>10</v>
      </c>
      <c r="L84">
        <f>'CompartenDetalleLimpio(leeme)'!L61</f>
        <v>0</v>
      </c>
      <c r="M84">
        <f>'CompartenDetalleLimpio(leeme)'!M61</f>
        <v>10</v>
      </c>
      <c r="N84">
        <f t="shared" si="13"/>
        <v>1</v>
      </c>
      <c r="O84">
        <f t="shared" si="14"/>
        <v>3</v>
      </c>
      <c r="P84" t="str">
        <f t="shared" si="15"/>
        <v>OK</v>
      </c>
      <c r="Q84">
        <f t="shared" si="16"/>
        <v>1</v>
      </c>
      <c r="R84">
        <f t="shared" si="17"/>
        <v>1</v>
      </c>
      <c r="S84" t="str">
        <f t="shared" si="18"/>
        <v/>
      </c>
      <c r="T84" t="str">
        <f t="shared" si="19"/>
        <v/>
      </c>
    </row>
    <row r="85" spans="1:20" hidden="1">
      <c r="A85">
        <f>'CompartenDetalleLimpio(leeme)'!A62</f>
        <v>2032</v>
      </c>
      <c r="B85" t="str">
        <f>'CompartenDetalleLimpio(leeme)'!B62</f>
        <v>GRADO EN INGENIERIA DE COMPUTADORES (MOSTOLES)</v>
      </c>
      <c r="C85">
        <f>'CompartenDetalleLimpio(leeme)'!C62</f>
        <v>3</v>
      </c>
      <c r="D85">
        <f>'CompartenDetalleLimpio(leeme)'!D62</f>
        <v>2032027</v>
      </c>
      <c r="E85" t="str">
        <f>'CompartenDetalleLimpio(leeme)'!E62</f>
        <v>DESARROLLO DE APLICACIONES DISTRIBUIDAS</v>
      </c>
      <c r="F85">
        <f>IF(OR($A85=2028,$D85=2032031,$D85=2032032,$D85=2033032,$D85=2033034,$D85=2034035,ISNUMBER(SEARCH("DOBLE GRADO",$B85))),"",IF('CompartenDetalleLimpio(leeme)'!F62="",A85,'CompartenDetalleLimpio(leeme)'!F62))</f>
        <v>2321</v>
      </c>
      <c r="G85" t="str">
        <f>IF(OR($A85=2028,$D85=2032031,$D85=2032032,$D85=2033032,$D85=2033034,$D85=2034035,ISNUMBER(SEARCH("DOBLE GRADO",$B85))),"",IF('CompartenDetalleLimpio(leeme)'!G62="",B85,'CompartenDetalleLimpio(leeme)'!G62))</f>
        <v>DOBLE GRADO EN DISEÑO Y DESARROLLO DE VIDEOJUEGOS E INGENIERIA DE COMPUTADORES (MOSTOLES)</v>
      </c>
      <c r="H85">
        <f>IF(OR($A85=2028,$D85=2032031,$D85=2032032,$D85=2033032,$D85=2033034,$D85=2034035,ISNUMBER(SEARCH("DOBLE GRADO",$B85))),"",IF('CompartenDetalleLimpio(leeme)'!H62="",C85,'CompartenDetalleLimpio(leeme)'!H62))</f>
        <v>4</v>
      </c>
      <c r="I85">
        <f>IF(OR($A85=2028,$D85=2032031,$D85=2032032,$D85=2033032,$D85=2033034,$D85=2034035,ISNUMBER(SEARCH("DOBLE GRADO",$B85))),"",IF('CompartenDetalleLimpio(leeme)'!I62="",D85,'CompartenDetalleLimpio(leeme)'!I62))</f>
        <v>2321044</v>
      </c>
      <c r="J85" t="str">
        <f>IF(OR($A85=2028,$D85=2032031,$D85=2032032,$D85=2033032,$D85=2033034,$D85=2034035,ISNUMBER(SEARCH("DOBLE GRADO",$B85))),"",IF('CompartenDetalleLimpio(leeme)'!J62="",E85,'CompartenDetalleLimpio(leeme)'!J62))</f>
        <v>DESARROLLO DE APLICACIONES DISTRIBUIDAS</v>
      </c>
      <c r="K85">
        <f>'CompartenDetalleLimpio(leeme)'!K62</f>
        <v>19</v>
      </c>
      <c r="L85">
        <f>'CompartenDetalleLimpio(leeme)'!L62</f>
        <v>1</v>
      </c>
      <c r="M85">
        <f>'CompartenDetalleLimpio(leeme)'!M62</f>
        <v>18</v>
      </c>
      <c r="N85">
        <f t="shared" si="13"/>
        <v>1</v>
      </c>
      <c r="O85">
        <f t="shared" si="14"/>
        <v>3</v>
      </c>
      <c r="P85" t="str">
        <f t="shared" si="15"/>
        <v>OK</v>
      </c>
      <c r="Q85">
        <f t="shared" si="16"/>
        <v>1</v>
      </c>
      <c r="R85">
        <f t="shared" si="17"/>
        <v>1</v>
      </c>
      <c r="S85" t="str">
        <f t="shared" si="18"/>
        <v/>
      </c>
      <c r="T85" t="str">
        <f t="shared" si="19"/>
        <v/>
      </c>
    </row>
    <row r="86" spans="1:20" hidden="1">
      <c r="A86">
        <f>'CompartenDetalleLimpio(leeme)'!A63</f>
        <v>2032</v>
      </c>
      <c r="B86" t="str">
        <f>'CompartenDetalleLimpio(leeme)'!B63</f>
        <v>GRADO EN INGENIERIA DE COMPUTADORES (MOSTOLES)</v>
      </c>
      <c r="C86">
        <f>'CompartenDetalleLimpio(leeme)'!C63</f>
        <v>3</v>
      </c>
      <c r="D86">
        <f>'CompartenDetalleLimpio(leeme)'!D63</f>
        <v>2032027</v>
      </c>
      <c r="E86" t="str">
        <f>'CompartenDetalleLimpio(leeme)'!E63</f>
        <v>DESARROLLO DE APLICACIONES DISTRIBUIDAS</v>
      </c>
      <c r="F86">
        <f>IF(OR($A86=2028,$D86=2032031,$D86=2032032,$D86=2033032,$D86=2033034,$D86=2034035,ISNUMBER(SEARCH("DOBLE GRADO",$B86))),"",IF('CompartenDetalleLimpio(leeme)'!F63="",A86,'CompartenDetalleLimpio(leeme)'!F63))</f>
        <v>2032</v>
      </c>
      <c r="G86" t="str">
        <f>IF(OR($A86=2028,$D86=2032031,$D86=2032032,$D86=2033032,$D86=2033034,$D86=2034035,ISNUMBER(SEARCH("DOBLE GRADO",$B86))),"",IF('CompartenDetalleLimpio(leeme)'!G63="",B86,'CompartenDetalleLimpio(leeme)'!G63))</f>
        <v>GRADO EN INGENIERIA DE COMPUTADORES (MOSTOLES)</v>
      </c>
      <c r="H86">
        <f>IF(OR($A86=2028,$D86=2032031,$D86=2032032,$D86=2033032,$D86=2033034,$D86=2034035,ISNUMBER(SEARCH("DOBLE GRADO",$B86))),"",IF('CompartenDetalleLimpio(leeme)'!H63="",C86,'CompartenDetalleLimpio(leeme)'!H63))</f>
        <v>3</v>
      </c>
      <c r="I86">
        <f>IF(OR($A86=2028,$D86=2032031,$D86=2032032,$D86=2033032,$D86=2033034,$D86=2034035,ISNUMBER(SEARCH("DOBLE GRADO",$B86))),"",IF('CompartenDetalleLimpio(leeme)'!I63="",D86,'CompartenDetalleLimpio(leeme)'!I63))</f>
        <v>2032027</v>
      </c>
      <c r="J86" t="str">
        <f>IF(OR($A86=2028,$D86=2032031,$D86=2032032,$D86=2033032,$D86=2033034,$D86=2034035,ISNUMBER(SEARCH("DOBLE GRADO",$B86))),"",IF('CompartenDetalleLimpio(leeme)'!J63="",E86,'CompartenDetalleLimpio(leeme)'!J63))</f>
        <v>DESARROLLO DE APLICACIONES DISTRIBUIDAS</v>
      </c>
      <c r="K86">
        <f>'CompartenDetalleLimpio(leeme)'!K63</f>
        <v>30</v>
      </c>
      <c r="L86">
        <f>'CompartenDetalleLimpio(leeme)'!L63</f>
        <v>4</v>
      </c>
      <c r="M86">
        <f>'CompartenDetalleLimpio(leeme)'!M63</f>
        <v>26</v>
      </c>
      <c r="N86">
        <f t="shared" si="13"/>
        <v>1</v>
      </c>
      <c r="O86">
        <f t="shared" si="14"/>
        <v>3</v>
      </c>
      <c r="P86">
        <f t="shared" si="15"/>
        <v>1</v>
      </c>
      <c r="Q86">
        <f t="shared" si="16"/>
        <v>1</v>
      </c>
      <c r="R86">
        <f t="shared" si="17"/>
        <v>3</v>
      </c>
      <c r="S86" t="str">
        <f t="shared" si="18"/>
        <v>1</v>
      </c>
      <c r="T86" t="str">
        <f t="shared" si="19"/>
        <v/>
      </c>
    </row>
    <row r="87" spans="1:20" hidden="1">
      <c r="A87">
        <f>'CompartenDetalleLimpio(leeme)'!A64</f>
        <v>2032</v>
      </c>
      <c r="B87" t="str">
        <f>'CompartenDetalleLimpio(leeme)'!B64</f>
        <v>GRADO EN INGENIERIA DE COMPUTADORES (MOSTOLES)</v>
      </c>
      <c r="C87">
        <f>'CompartenDetalleLimpio(leeme)'!C64</f>
        <v>3</v>
      </c>
      <c r="D87">
        <f>'CompartenDetalleLimpio(leeme)'!D64</f>
        <v>2032028</v>
      </c>
      <c r="E87" t="str">
        <f>'CompartenDetalleLimpio(leeme)'!E64</f>
        <v>COMPUTACION DE ALTAS PRESTACIONES</v>
      </c>
      <c r="F87">
        <f>IF(OR($A87=2028,$D87=2032031,$D87=2032032,$D87=2033032,$D87=2033034,$D87=2034035,ISNUMBER(SEARCH("DOBLE GRADO",$B87))),"",IF('CompartenDetalleLimpio(leeme)'!F64="",A87,'CompartenDetalleLimpio(leeme)'!F64))</f>
        <v>2113</v>
      </c>
      <c r="G87" t="str">
        <f>IF(OR($A87=2028,$D87=2032031,$D87=2032032,$D87=2033032,$D87=2033034,$D87=2034035,ISNUMBER(SEARCH("DOBLE GRADO",$B87))),"",IF('CompartenDetalleLimpio(leeme)'!G64="",B87,'CompartenDetalleLimpio(leeme)'!G64))</f>
        <v>DOBLE GRADO EN INGENIERIA INFORMATICA E INGENIERIA DE COMPUTADORES (MOSTOLES)</v>
      </c>
      <c r="H87">
        <f>IF(OR($A87=2028,$D87=2032031,$D87=2032032,$D87=2033032,$D87=2033034,$D87=2034035,ISNUMBER(SEARCH("DOBLE GRADO",$B87))),"",IF('CompartenDetalleLimpio(leeme)'!H64="",C87,'CompartenDetalleLimpio(leeme)'!H64))</f>
        <v>3</v>
      </c>
      <c r="I87">
        <f>IF(OR($A87=2028,$D87=2032031,$D87=2032032,$D87=2033032,$D87=2033034,$D87=2034035,ISNUMBER(SEARCH("DOBLE GRADO",$B87))),"",IF('CompartenDetalleLimpio(leeme)'!I64="",D87,'CompartenDetalleLimpio(leeme)'!I64))</f>
        <v>2113033</v>
      </c>
      <c r="J87" t="str">
        <f>IF(OR($A87=2028,$D87=2032031,$D87=2032032,$D87=2033032,$D87=2033034,$D87=2034035,ISNUMBER(SEARCH("DOBLE GRADO",$B87))),"",IF('CompartenDetalleLimpio(leeme)'!J64="",E87,'CompartenDetalleLimpio(leeme)'!J64))</f>
        <v>COMPUTACION DE ALTAS PRESTACIONES</v>
      </c>
      <c r="K87">
        <f>'CompartenDetalleLimpio(leeme)'!K64</f>
        <v>14</v>
      </c>
      <c r="L87">
        <f>'CompartenDetalleLimpio(leeme)'!L64</f>
        <v>1</v>
      </c>
      <c r="M87">
        <f>'CompartenDetalleLimpio(leeme)'!M64</f>
        <v>13</v>
      </c>
      <c r="N87">
        <f t="shared" si="13"/>
        <v>1</v>
      </c>
      <c r="O87">
        <f t="shared" si="14"/>
        <v>3</v>
      </c>
      <c r="P87" t="str">
        <f t="shared" si="15"/>
        <v>OK</v>
      </c>
      <c r="Q87">
        <f t="shared" si="16"/>
        <v>1</v>
      </c>
      <c r="R87">
        <f t="shared" si="17"/>
        <v>1</v>
      </c>
      <c r="S87" t="str">
        <f t="shared" si="18"/>
        <v/>
      </c>
      <c r="T87" t="str">
        <f t="shared" si="19"/>
        <v/>
      </c>
    </row>
    <row r="88" spans="1:20" hidden="1">
      <c r="A88">
        <f>'CompartenDetalleLimpio(leeme)'!A65</f>
        <v>2032</v>
      </c>
      <c r="B88" t="str">
        <f>'CompartenDetalleLimpio(leeme)'!B65</f>
        <v>GRADO EN INGENIERIA DE COMPUTADORES (MOSTOLES)</v>
      </c>
      <c r="C88">
        <f>'CompartenDetalleLimpio(leeme)'!C65</f>
        <v>3</v>
      </c>
      <c r="D88">
        <f>'CompartenDetalleLimpio(leeme)'!D65</f>
        <v>2032028</v>
      </c>
      <c r="E88" t="str">
        <f>'CompartenDetalleLimpio(leeme)'!E65</f>
        <v>COMPUTACION DE ALTAS PRESTACIONES</v>
      </c>
      <c r="F88">
        <f>IF(OR($A88=2028,$D88=2032031,$D88=2032032,$D88=2033032,$D88=2033034,$D88=2034035,ISNUMBER(SEARCH("DOBLE GRADO",$B88))),"",IF('CompartenDetalleLimpio(leeme)'!F65="",A88,'CompartenDetalleLimpio(leeme)'!F65))</f>
        <v>2321</v>
      </c>
      <c r="G88" t="str">
        <f>IF(OR($A88=2028,$D88=2032031,$D88=2032032,$D88=2033032,$D88=2033034,$D88=2034035,ISNUMBER(SEARCH("DOBLE GRADO",$B88))),"",IF('CompartenDetalleLimpio(leeme)'!G65="",B88,'CompartenDetalleLimpio(leeme)'!G65))</f>
        <v>DOBLE GRADO EN DISEÑO Y DESARROLLO DE VIDEOJUEGOS E INGENIERIA DE COMPUTADORES (MOSTOLES)</v>
      </c>
      <c r="H88">
        <f>IF(OR($A88=2028,$D88=2032031,$D88=2032032,$D88=2033032,$D88=2033034,$D88=2034035,ISNUMBER(SEARCH("DOBLE GRADO",$B88))),"",IF('CompartenDetalleLimpio(leeme)'!H65="",C88,'CompartenDetalleLimpio(leeme)'!H65))</f>
        <v>4</v>
      </c>
      <c r="I88">
        <f>IF(OR($A88=2028,$D88=2032031,$D88=2032032,$D88=2033032,$D88=2033034,$D88=2034035,ISNUMBER(SEARCH("DOBLE GRADO",$B88))),"",IF('CompartenDetalleLimpio(leeme)'!I65="",D88,'CompartenDetalleLimpio(leeme)'!I65))</f>
        <v>2321043</v>
      </c>
      <c r="J88" t="str">
        <f>IF(OR($A88=2028,$D88=2032031,$D88=2032032,$D88=2033032,$D88=2033034,$D88=2034035,ISNUMBER(SEARCH("DOBLE GRADO",$B88))),"",IF('CompartenDetalleLimpio(leeme)'!J65="",E88,'CompartenDetalleLimpio(leeme)'!J65))</f>
        <v>COMPUTACION DE ALTAS PRESTACIONES</v>
      </c>
      <c r="K88">
        <f>'CompartenDetalleLimpio(leeme)'!K65</f>
        <v>20</v>
      </c>
      <c r="L88">
        <f>'CompartenDetalleLimpio(leeme)'!L65</f>
        <v>1</v>
      </c>
      <c r="M88">
        <f>'CompartenDetalleLimpio(leeme)'!M65</f>
        <v>19</v>
      </c>
      <c r="N88">
        <f t="shared" si="13"/>
        <v>1</v>
      </c>
      <c r="O88">
        <f t="shared" si="14"/>
        <v>3</v>
      </c>
      <c r="P88" t="str">
        <f t="shared" si="15"/>
        <v>OK</v>
      </c>
      <c r="Q88">
        <f t="shared" si="16"/>
        <v>1</v>
      </c>
      <c r="R88">
        <f t="shared" si="17"/>
        <v>1</v>
      </c>
      <c r="S88" t="str">
        <f t="shared" si="18"/>
        <v/>
      </c>
      <c r="T88" t="str">
        <f t="shared" si="19"/>
        <v/>
      </c>
    </row>
    <row r="89" spans="1:20" hidden="1">
      <c r="A89">
        <f>'CompartenDetalleLimpio(leeme)'!A66</f>
        <v>2032</v>
      </c>
      <c r="B89" t="str">
        <f>'CompartenDetalleLimpio(leeme)'!B66</f>
        <v>GRADO EN INGENIERIA DE COMPUTADORES (MOSTOLES)</v>
      </c>
      <c r="C89">
        <f>'CompartenDetalleLimpio(leeme)'!C66</f>
        <v>3</v>
      </c>
      <c r="D89">
        <f>'CompartenDetalleLimpio(leeme)'!D66</f>
        <v>2032028</v>
      </c>
      <c r="E89" t="str">
        <f>'CompartenDetalleLimpio(leeme)'!E66</f>
        <v>COMPUTACION DE ALTAS PRESTACIONES</v>
      </c>
      <c r="F89">
        <f>IF(OR($A89=2028,$D89=2032031,$D89=2032032,$D89=2033032,$D89=2033034,$D89=2034035,ISNUMBER(SEARCH("DOBLE GRADO",$B89))),"",IF('CompartenDetalleLimpio(leeme)'!F66="",A89,'CompartenDetalleLimpio(leeme)'!F66))</f>
        <v>2032</v>
      </c>
      <c r="G89" t="str">
        <f>IF(OR($A89=2028,$D89=2032031,$D89=2032032,$D89=2033032,$D89=2033034,$D89=2034035,ISNUMBER(SEARCH("DOBLE GRADO",$B89))),"",IF('CompartenDetalleLimpio(leeme)'!G66="",B89,'CompartenDetalleLimpio(leeme)'!G66))</f>
        <v>GRADO EN INGENIERIA DE COMPUTADORES (MOSTOLES)</v>
      </c>
      <c r="H89">
        <f>IF(OR($A89=2028,$D89=2032031,$D89=2032032,$D89=2033032,$D89=2033034,$D89=2034035,ISNUMBER(SEARCH("DOBLE GRADO",$B89))),"",IF('CompartenDetalleLimpio(leeme)'!H66="",C89,'CompartenDetalleLimpio(leeme)'!H66))</f>
        <v>3</v>
      </c>
      <c r="I89">
        <f>IF(OR($A89=2028,$D89=2032031,$D89=2032032,$D89=2033032,$D89=2033034,$D89=2034035,ISNUMBER(SEARCH("DOBLE GRADO",$B89))),"",IF('CompartenDetalleLimpio(leeme)'!I66="",D89,'CompartenDetalleLimpio(leeme)'!I66))</f>
        <v>2032028</v>
      </c>
      <c r="J89" t="str">
        <f>IF(OR($A89=2028,$D89=2032031,$D89=2032032,$D89=2033032,$D89=2033034,$D89=2034035,ISNUMBER(SEARCH("DOBLE GRADO",$B89))),"",IF('CompartenDetalleLimpio(leeme)'!J66="",E89,'CompartenDetalleLimpio(leeme)'!J66))</f>
        <v>COMPUTACION DE ALTAS PRESTACIONES</v>
      </c>
      <c r="K89">
        <f>'CompartenDetalleLimpio(leeme)'!K66</f>
        <v>38</v>
      </c>
      <c r="L89">
        <f>'CompartenDetalleLimpio(leeme)'!L66</f>
        <v>3</v>
      </c>
      <c r="M89">
        <f>'CompartenDetalleLimpio(leeme)'!M66</f>
        <v>35</v>
      </c>
      <c r="N89">
        <f t="shared" si="13"/>
        <v>1</v>
      </c>
      <c r="O89">
        <f t="shared" si="14"/>
        <v>3</v>
      </c>
      <c r="P89">
        <f t="shared" si="15"/>
        <v>1</v>
      </c>
      <c r="Q89">
        <f t="shared" si="16"/>
        <v>1</v>
      </c>
      <c r="R89">
        <f t="shared" si="17"/>
        <v>3</v>
      </c>
      <c r="S89" t="str">
        <f t="shared" si="18"/>
        <v>1</v>
      </c>
      <c r="T89" t="str">
        <f t="shared" si="19"/>
        <v/>
      </c>
    </row>
    <row r="90" spans="1:20" hidden="1">
      <c r="A90">
        <f>'CompartenDetalleLimpio(leeme)'!A67</f>
        <v>2032</v>
      </c>
      <c r="B90" t="str">
        <f>'CompartenDetalleLimpio(leeme)'!B67</f>
        <v>GRADO EN INGENIERIA DE COMPUTADORES (MOSTOLES)</v>
      </c>
      <c r="C90">
        <f>'CompartenDetalleLimpio(leeme)'!C67</f>
        <v>3</v>
      </c>
      <c r="D90">
        <f>'CompartenDetalleLimpio(leeme)'!D67</f>
        <v>2032029</v>
      </c>
      <c r="E90" t="str">
        <f>'CompartenDetalleLimpio(leeme)'!E67</f>
        <v>DIRECCION Y GESTION DE PROYECTOS</v>
      </c>
      <c r="F90">
        <f>IF(OR($A90=2028,$D90=2032031,$D90=2032032,$D90=2033032,$D90=2033034,$D90=2034035,ISNUMBER(SEARCH("DOBLE GRADO",$B90))),"",IF('CompartenDetalleLimpio(leeme)'!F67="",A90,'CompartenDetalleLimpio(leeme)'!F67))</f>
        <v>2032</v>
      </c>
      <c r="G90" t="str">
        <f>IF(OR($A90=2028,$D90=2032031,$D90=2032032,$D90=2033032,$D90=2033034,$D90=2034035,ISNUMBER(SEARCH("DOBLE GRADO",$B90))),"",IF('CompartenDetalleLimpio(leeme)'!G67="",B90,'CompartenDetalleLimpio(leeme)'!G67))</f>
        <v>GRADO EN INGENIERIA DE COMPUTADORES (MOSTOLES)</v>
      </c>
      <c r="H90">
        <f>IF(OR($A90=2028,$D90=2032031,$D90=2032032,$D90=2033032,$D90=2033034,$D90=2034035,ISNUMBER(SEARCH("DOBLE GRADO",$B90))),"",IF('CompartenDetalleLimpio(leeme)'!H67="",C90,'CompartenDetalleLimpio(leeme)'!H67))</f>
        <v>3</v>
      </c>
      <c r="I90">
        <f>IF(OR($A90=2028,$D90=2032031,$D90=2032032,$D90=2033032,$D90=2033034,$D90=2034035,ISNUMBER(SEARCH("DOBLE GRADO",$B90))),"",IF('CompartenDetalleLimpio(leeme)'!I67="",D90,'CompartenDetalleLimpio(leeme)'!I67))</f>
        <v>2032029</v>
      </c>
      <c r="J90" t="str">
        <f>IF(OR($A90=2028,$D90=2032031,$D90=2032032,$D90=2033032,$D90=2033034,$D90=2034035,ISNUMBER(SEARCH("DOBLE GRADO",$B90))),"",IF('CompartenDetalleLimpio(leeme)'!J67="",E90,'CompartenDetalleLimpio(leeme)'!J67))</f>
        <v>DIRECCION Y GESTION DE PROYECTOS</v>
      </c>
      <c r="K90">
        <f>'CompartenDetalleLimpio(leeme)'!K67</f>
        <v>22</v>
      </c>
      <c r="L90">
        <f>'CompartenDetalleLimpio(leeme)'!L67</f>
        <v>2</v>
      </c>
      <c r="M90">
        <f>'CompartenDetalleLimpio(leeme)'!M67</f>
        <v>20</v>
      </c>
      <c r="N90">
        <f t="shared" si="13"/>
        <v>1</v>
      </c>
      <c r="O90">
        <f t="shared" si="14"/>
        <v>1</v>
      </c>
      <c r="P90">
        <f t="shared" si="15"/>
        <v>1</v>
      </c>
      <c r="Q90">
        <f t="shared" si="16"/>
        <v>1</v>
      </c>
      <c r="R90">
        <f t="shared" si="17"/>
        <v>1</v>
      </c>
      <c r="S90" t="str">
        <f t="shared" si="18"/>
        <v>1</v>
      </c>
      <c r="T90" t="str">
        <f t="shared" si="19"/>
        <v/>
      </c>
    </row>
    <row r="91" spans="1:20" hidden="1">
      <c r="A91">
        <f>'CompartenDetalleLimpio(leeme)'!A68</f>
        <v>2032</v>
      </c>
      <c r="B91" t="str">
        <f>'CompartenDetalleLimpio(leeme)'!B68</f>
        <v>GRADO EN INGENIERIA DE COMPUTADORES (MOSTOLES)</v>
      </c>
      <c r="C91">
        <f>'CompartenDetalleLimpio(leeme)'!C68</f>
        <v>3</v>
      </c>
      <c r="D91">
        <f>'CompartenDetalleLimpio(leeme)'!D68</f>
        <v>2032030</v>
      </c>
      <c r="E91" t="str">
        <f>'CompartenDetalleLimpio(leeme)'!E68</f>
        <v>SISTEMAS INTELIGENTES</v>
      </c>
      <c r="F91">
        <f>IF(OR($A91=2028,$D91=2032031,$D91=2032032,$D91=2033032,$D91=2033034,$D91=2034035,ISNUMBER(SEARCH("DOBLE GRADO",$B91))),"",IF('CompartenDetalleLimpio(leeme)'!F68="",A91,'CompartenDetalleLimpio(leeme)'!F68))</f>
        <v>2113</v>
      </c>
      <c r="G91" t="str">
        <f>IF(OR($A91=2028,$D91=2032031,$D91=2032032,$D91=2033032,$D91=2033034,$D91=2034035,ISNUMBER(SEARCH("DOBLE GRADO",$B91))),"",IF('CompartenDetalleLimpio(leeme)'!G68="",B91,'CompartenDetalleLimpio(leeme)'!G68))</f>
        <v>DOBLE GRADO EN INGENIERIA INFORMATICA E INGENIERIA DE COMPUTADORES (MOSTOLES)</v>
      </c>
      <c r="H91">
        <f>IF(OR($A91=2028,$D91=2032031,$D91=2032032,$D91=2033032,$D91=2033034,$D91=2034035,ISNUMBER(SEARCH("DOBLE GRADO",$B91))),"",IF('CompartenDetalleLimpio(leeme)'!H68="",C91,'CompartenDetalleLimpio(leeme)'!H68))</f>
        <v>4</v>
      </c>
      <c r="I91">
        <f>IF(OR($A91=2028,$D91=2032031,$D91=2032032,$D91=2033032,$D91=2033034,$D91=2034035,ISNUMBER(SEARCH("DOBLE GRADO",$B91))),"",IF('CompartenDetalleLimpio(leeme)'!I68="",D91,'CompartenDetalleLimpio(leeme)'!I68))</f>
        <v>2113039</v>
      </c>
      <c r="J91" t="str">
        <f>IF(OR($A91=2028,$D91=2032031,$D91=2032032,$D91=2033032,$D91=2033034,$D91=2034035,ISNUMBER(SEARCH("DOBLE GRADO",$B91))),"",IF('CompartenDetalleLimpio(leeme)'!J68="",E91,'CompartenDetalleLimpio(leeme)'!J68))</f>
        <v>SISTEMAS INTELIGENTES</v>
      </c>
      <c r="K91">
        <f>'CompartenDetalleLimpio(leeme)'!K68</f>
        <v>10</v>
      </c>
      <c r="L91">
        <f>'CompartenDetalleLimpio(leeme)'!L68</f>
        <v>0</v>
      </c>
      <c r="M91">
        <f>'CompartenDetalleLimpio(leeme)'!M68</f>
        <v>10</v>
      </c>
      <c r="N91">
        <f t="shared" si="13"/>
        <v>1</v>
      </c>
      <c r="O91">
        <f t="shared" si="14"/>
        <v>3</v>
      </c>
      <c r="P91" t="str">
        <f t="shared" si="15"/>
        <v>OK</v>
      </c>
      <c r="Q91">
        <f t="shared" si="16"/>
        <v>1</v>
      </c>
      <c r="R91">
        <f t="shared" si="17"/>
        <v>1</v>
      </c>
      <c r="S91" t="str">
        <f t="shared" si="18"/>
        <v/>
      </c>
      <c r="T91" t="str">
        <f t="shared" si="19"/>
        <v/>
      </c>
    </row>
    <row r="92" spans="1:20" hidden="1">
      <c r="A92">
        <f>'CompartenDetalleLimpio(leeme)'!A69</f>
        <v>2032</v>
      </c>
      <c r="B92" t="str">
        <f>'CompartenDetalleLimpio(leeme)'!B69</f>
        <v>GRADO EN INGENIERIA DE COMPUTADORES (MOSTOLES)</v>
      </c>
      <c r="C92">
        <f>'CompartenDetalleLimpio(leeme)'!C69</f>
        <v>3</v>
      </c>
      <c r="D92">
        <f>'CompartenDetalleLimpio(leeme)'!D69</f>
        <v>2032030</v>
      </c>
      <c r="E92" t="str">
        <f>'CompartenDetalleLimpio(leeme)'!E69</f>
        <v>SISTEMAS INTELIGENTES</v>
      </c>
      <c r="F92">
        <f>IF(OR($A92=2028,$D92=2032031,$D92=2032032,$D92=2033032,$D92=2033034,$D92=2034035,ISNUMBER(SEARCH("DOBLE GRADO",$B92))),"",IF('CompartenDetalleLimpio(leeme)'!F69="",A92,'CompartenDetalleLimpio(leeme)'!F69))</f>
        <v>2321</v>
      </c>
      <c r="G92" t="str">
        <f>IF(OR($A92=2028,$D92=2032031,$D92=2032032,$D92=2033032,$D92=2033034,$D92=2034035,ISNUMBER(SEARCH("DOBLE GRADO",$B92))),"",IF('CompartenDetalleLimpio(leeme)'!G69="",B92,'CompartenDetalleLimpio(leeme)'!G69))</f>
        <v>DOBLE GRADO EN DISEÑO Y DESARROLLO DE VIDEOJUEGOS E INGENIERIA DE COMPUTADORES (MOSTOLES)</v>
      </c>
      <c r="H92">
        <f>IF(OR($A92=2028,$D92=2032031,$D92=2032032,$D92=2033032,$D92=2033034,$D92=2034035,ISNUMBER(SEARCH("DOBLE GRADO",$B92))),"",IF('CompartenDetalleLimpio(leeme)'!H69="",C92,'CompartenDetalleLimpio(leeme)'!H69))</f>
        <v>4</v>
      </c>
      <c r="I92">
        <f>IF(OR($A92=2028,$D92=2032031,$D92=2032032,$D92=2033032,$D92=2033034,$D92=2034035,ISNUMBER(SEARCH("DOBLE GRADO",$B92))),"",IF('CompartenDetalleLimpio(leeme)'!I69="",D92,'CompartenDetalleLimpio(leeme)'!I69))</f>
        <v>2321046</v>
      </c>
      <c r="J92" t="str">
        <f>IF(OR($A92=2028,$D92=2032031,$D92=2032032,$D92=2033032,$D92=2033034,$D92=2034035,ISNUMBER(SEARCH("DOBLE GRADO",$B92))),"",IF('CompartenDetalleLimpio(leeme)'!J69="",E92,'CompartenDetalleLimpio(leeme)'!J69))</f>
        <v>SISTEMAS INTELIGENTES</v>
      </c>
      <c r="K92">
        <f>'CompartenDetalleLimpio(leeme)'!K69</f>
        <v>19</v>
      </c>
      <c r="L92">
        <f>'CompartenDetalleLimpio(leeme)'!L69</f>
        <v>1</v>
      </c>
      <c r="M92">
        <f>'CompartenDetalleLimpio(leeme)'!M69</f>
        <v>18</v>
      </c>
      <c r="N92">
        <f t="shared" si="13"/>
        <v>1</v>
      </c>
      <c r="O92">
        <f t="shared" si="14"/>
        <v>3</v>
      </c>
      <c r="P92" t="str">
        <f t="shared" si="15"/>
        <v>OK</v>
      </c>
      <c r="Q92">
        <f t="shared" si="16"/>
        <v>1</v>
      </c>
      <c r="R92">
        <f t="shared" si="17"/>
        <v>1</v>
      </c>
      <c r="S92" t="str">
        <f t="shared" si="18"/>
        <v/>
      </c>
      <c r="T92" t="str">
        <f t="shared" si="19"/>
        <v/>
      </c>
    </row>
    <row r="93" spans="1:20" hidden="1">
      <c r="A93">
        <f>'CompartenDetalleLimpio(leeme)'!A70</f>
        <v>2032</v>
      </c>
      <c r="B93" t="str">
        <f>'CompartenDetalleLimpio(leeme)'!B70</f>
        <v>GRADO EN INGENIERIA DE COMPUTADORES (MOSTOLES)</v>
      </c>
      <c r="C93">
        <f>'CompartenDetalleLimpio(leeme)'!C70</f>
        <v>3</v>
      </c>
      <c r="D93">
        <f>'CompartenDetalleLimpio(leeme)'!D70</f>
        <v>2032030</v>
      </c>
      <c r="E93" t="str">
        <f>'CompartenDetalleLimpio(leeme)'!E70</f>
        <v>SISTEMAS INTELIGENTES</v>
      </c>
      <c r="F93">
        <f>IF(OR($A93=2028,$D93=2032031,$D93=2032032,$D93=2033032,$D93=2033034,$D93=2034035,ISNUMBER(SEARCH("DOBLE GRADO",$B93))),"",IF('CompartenDetalleLimpio(leeme)'!F70="",A93,'CompartenDetalleLimpio(leeme)'!F70))</f>
        <v>2032</v>
      </c>
      <c r="G93" t="str">
        <f>IF(OR($A93=2028,$D93=2032031,$D93=2032032,$D93=2033032,$D93=2033034,$D93=2034035,ISNUMBER(SEARCH("DOBLE GRADO",$B93))),"",IF('CompartenDetalleLimpio(leeme)'!G70="",B93,'CompartenDetalleLimpio(leeme)'!G70))</f>
        <v>GRADO EN INGENIERIA DE COMPUTADORES (MOSTOLES)</v>
      </c>
      <c r="H93">
        <f>IF(OR($A93=2028,$D93=2032031,$D93=2032032,$D93=2033032,$D93=2033034,$D93=2034035,ISNUMBER(SEARCH("DOBLE GRADO",$B93))),"",IF('CompartenDetalleLimpio(leeme)'!H70="",C93,'CompartenDetalleLimpio(leeme)'!H70))</f>
        <v>3</v>
      </c>
      <c r="I93">
        <f>IF(OR($A93=2028,$D93=2032031,$D93=2032032,$D93=2033032,$D93=2033034,$D93=2034035,ISNUMBER(SEARCH("DOBLE GRADO",$B93))),"",IF('CompartenDetalleLimpio(leeme)'!I70="",D93,'CompartenDetalleLimpio(leeme)'!I70))</f>
        <v>2032030</v>
      </c>
      <c r="J93" t="str">
        <f>IF(OR($A93=2028,$D93=2032031,$D93=2032032,$D93=2033032,$D93=2033034,$D93=2034035,ISNUMBER(SEARCH("DOBLE GRADO",$B93))),"",IF('CompartenDetalleLimpio(leeme)'!J70="",E93,'CompartenDetalleLimpio(leeme)'!J70))</f>
        <v>SISTEMAS INTELIGENTES</v>
      </c>
      <c r="K93">
        <f>'CompartenDetalleLimpio(leeme)'!K70</f>
        <v>31</v>
      </c>
      <c r="L93">
        <f>'CompartenDetalleLimpio(leeme)'!L70</f>
        <v>2</v>
      </c>
      <c r="M93">
        <f>'CompartenDetalleLimpio(leeme)'!M70</f>
        <v>29</v>
      </c>
      <c r="N93">
        <f t="shared" si="13"/>
        <v>1</v>
      </c>
      <c r="O93">
        <f t="shared" si="14"/>
        <v>3</v>
      </c>
      <c r="P93">
        <f t="shared" si="15"/>
        <v>1</v>
      </c>
      <c r="Q93">
        <f t="shared" si="16"/>
        <v>1</v>
      </c>
      <c r="R93">
        <f t="shared" si="17"/>
        <v>3</v>
      </c>
      <c r="S93" t="str">
        <f t="shared" si="18"/>
        <v>1</v>
      </c>
      <c r="T93" t="str">
        <f t="shared" si="19"/>
        <v/>
      </c>
    </row>
    <row r="94" spans="1:20">
      <c r="A94">
        <f>'CompartenDetalleLimpio(leeme)'!A71</f>
        <v>2032</v>
      </c>
      <c r="B94" t="str">
        <f>'CompartenDetalleLimpio(leeme)'!B71</f>
        <v>GRADO EN INGENIERIA DE COMPUTADORES (MOSTOLES)</v>
      </c>
      <c r="C94">
        <f>'CompartenDetalleLimpio(leeme)'!C71</f>
        <v>4</v>
      </c>
      <c r="D94">
        <f>'CompartenDetalleLimpio(leeme)'!D71</f>
        <v>2032031</v>
      </c>
      <c r="E94" t="str">
        <f>'CompartenDetalleLimpio(leeme)'!E71</f>
        <v>GRAFICOS POR COMPUTADOR</v>
      </c>
      <c r="F94" t="str">
        <f>IF(OR($A94=2028,$D94=2032031,$D94=2032032,$D94=2033032,$D94=2033034,$D94=2034035,ISNUMBER(SEARCH("DOBLE GRADO",$B94))),"",IF('CompartenDetalleLimpio(leeme)'!F71="",A94,'CompartenDetalleLimpio(leeme)'!F71))</f>
        <v/>
      </c>
      <c r="G94" t="str">
        <f>IF(OR($A94=2028,$D94=2032031,$D94=2032032,$D94=2033032,$D94=2033034,$D94=2034035,ISNUMBER(SEARCH("DOBLE GRADO",$B94))),"",IF('CompartenDetalleLimpio(leeme)'!G71="",B94,'CompartenDetalleLimpio(leeme)'!G71))</f>
        <v/>
      </c>
      <c r="H94" t="str">
        <f>IF(OR($A94=2028,$D94=2032031,$D94=2032032,$D94=2033032,$D94=2033034,$D94=2034035,ISNUMBER(SEARCH("DOBLE GRADO",$B94))),"",IF('CompartenDetalleLimpio(leeme)'!H71="",C94,'CompartenDetalleLimpio(leeme)'!H71))</f>
        <v/>
      </c>
      <c r="I94" t="str">
        <f>IF(OR($A94=2028,$D94=2032031,$D94=2032032,$D94=2033032,$D94=2033034,$D94=2034035,ISNUMBER(SEARCH("DOBLE GRADO",$B94))),"",IF('CompartenDetalleLimpio(leeme)'!I71="",D94,'CompartenDetalleLimpio(leeme)'!I71))</f>
        <v/>
      </c>
      <c r="J94" t="str">
        <f>IF(OR($A94=2028,$D94=2032031,$D94=2032032,$D94=2033032,$D94=2033034,$D94=2034035,ISNUMBER(SEARCH("DOBLE GRADO",$B94))),"",IF('CompartenDetalleLimpio(leeme)'!J71="",E94,'CompartenDetalleLimpio(leeme)'!J71))</f>
        <v/>
      </c>
      <c r="K94">
        <f>'CompartenDetalleLimpio(leeme)'!K71</f>
        <v>32</v>
      </c>
      <c r="L94">
        <f>'CompartenDetalleLimpio(leeme)'!L71</f>
        <v>8</v>
      </c>
      <c r="M94">
        <f>'CompartenDetalleLimpio(leeme)'!M71</f>
        <v>24</v>
      </c>
      <c r="N94" t="str">
        <f t="shared" si="13"/>
        <v/>
      </c>
      <c r="O94">
        <f t="shared" si="14"/>
        <v>3</v>
      </c>
      <c r="P94" t="str">
        <f t="shared" si="15"/>
        <v>OK</v>
      </c>
      <c r="Q94">
        <f t="shared" si="16"/>
        <v>0</v>
      </c>
      <c r="R94" t="str">
        <f t="shared" si="17"/>
        <v/>
      </c>
      <c r="S94" t="str">
        <f t="shared" si="18"/>
        <v/>
      </c>
      <c r="T94" t="str">
        <f t="shared" si="19"/>
        <v/>
      </c>
    </row>
    <row r="95" spans="1:20">
      <c r="A95">
        <f>'CompartenDetalleLimpio(leeme)'!A72</f>
        <v>2032</v>
      </c>
      <c r="B95" t="str">
        <f>'CompartenDetalleLimpio(leeme)'!B72</f>
        <v>GRADO EN INGENIERIA DE COMPUTADORES (MOSTOLES)</v>
      </c>
      <c r="C95">
        <f>'CompartenDetalleLimpio(leeme)'!C72</f>
        <v>4</v>
      </c>
      <c r="D95">
        <f>'CompartenDetalleLimpio(leeme)'!D72</f>
        <v>2032031</v>
      </c>
      <c r="E95" t="str">
        <f>'CompartenDetalleLimpio(leeme)'!E72</f>
        <v>GRAFICOS POR COMPUTADOR</v>
      </c>
      <c r="F95" t="str">
        <f>IF(OR($A95=2028,$D95=2032031,$D95=2032032,$D95=2033032,$D95=2033034,$D95=2034035,ISNUMBER(SEARCH("DOBLE GRADO",$B95))),"",IF('CompartenDetalleLimpio(leeme)'!F72="",A95,'CompartenDetalleLimpio(leeme)'!F72))</f>
        <v/>
      </c>
      <c r="G95" t="str">
        <f>IF(OR($A95=2028,$D95=2032031,$D95=2032032,$D95=2033032,$D95=2033034,$D95=2034035,ISNUMBER(SEARCH("DOBLE GRADO",$B95))),"",IF('CompartenDetalleLimpio(leeme)'!G72="",B95,'CompartenDetalleLimpio(leeme)'!G72))</f>
        <v/>
      </c>
      <c r="H95" t="str">
        <f>IF(OR($A95=2028,$D95=2032031,$D95=2032032,$D95=2033032,$D95=2033034,$D95=2034035,ISNUMBER(SEARCH("DOBLE GRADO",$B95))),"",IF('CompartenDetalleLimpio(leeme)'!H72="",C95,'CompartenDetalleLimpio(leeme)'!H72))</f>
        <v/>
      </c>
      <c r="I95" t="str">
        <f>IF(OR($A95=2028,$D95=2032031,$D95=2032032,$D95=2033032,$D95=2033034,$D95=2034035,ISNUMBER(SEARCH("DOBLE GRADO",$B95))),"",IF('CompartenDetalleLimpio(leeme)'!I72="",D95,'CompartenDetalleLimpio(leeme)'!I72))</f>
        <v/>
      </c>
      <c r="J95" t="str">
        <f>IF(OR($A95=2028,$D95=2032031,$D95=2032032,$D95=2033032,$D95=2033034,$D95=2034035,ISNUMBER(SEARCH("DOBLE GRADO",$B95))),"",IF('CompartenDetalleLimpio(leeme)'!J72="",E95,'CompartenDetalleLimpio(leeme)'!J72))</f>
        <v/>
      </c>
      <c r="K95">
        <f>'CompartenDetalleLimpio(leeme)'!K72</f>
        <v>4</v>
      </c>
      <c r="L95">
        <f>'CompartenDetalleLimpio(leeme)'!L72</f>
        <v>0</v>
      </c>
      <c r="M95">
        <f>'CompartenDetalleLimpio(leeme)'!M72</f>
        <v>4</v>
      </c>
      <c r="N95" t="str">
        <f t="shared" si="13"/>
        <v/>
      </c>
      <c r="O95">
        <f t="shared" si="14"/>
        <v>3</v>
      </c>
      <c r="P95" t="str">
        <f t="shared" si="15"/>
        <v>OK</v>
      </c>
      <c r="Q95">
        <f t="shared" si="16"/>
        <v>0</v>
      </c>
      <c r="R95" t="str">
        <f t="shared" si="17"/>
        <v/>
      </c>
      <c r="S95" t="str">
        <f t="shared" si="18"/>
        <v/>
      </c>
      <c r="T95" t="str">
        <f t="shared" si="19"/>
        <v/>
      </c>
    </row>
    <row r="96" spans="1:20">
      <c r="A96">
        <f>'CompartenDetalleLimpio(leeme)'!A73</f>
        <v>2032</v>
      </c>
      <c r="B96" t="str">
        <f>'CompartenDetalleLimpio(leeme)'!B73</f>
        <v>GRADO EN INGENIERIA DE COMPUTADORES (MOSTOLES)</v>
      </c>
      <c r="C96">
        <f>'CompartenDetalleLimpio(leeme)'!C73</f>
        <v>4</v>
      </c>
      <c r="D96">
        <f>'CompartenDetalleLimpio(leeme)'!D73</f>
        <v>2032031</v>
      </c>
      <c r="E96" t="str">
        <f>'CompartenDetalleLimpio(leeme)'!E73</f>
        <v>GRAFICOS POR COMPUTADOR</v>
      </c>
      <c r="F96" t="str">
        <f>IF(OR($A96=2028,$D96=2032031,$D96=2032032,$D96=2033032,$D96=2033034,$D96=2034035,ISNUMBER(SEARCH("DOBLE GRADO",$B96))),"",IF('CompartenDetalleLimpio(leeme)'!F73="",A96,'CompartenDetalleLimpio(leeme)'!F73))</f>
        <v/>
      </c>
      <c r="G96" t="str">
        <f>IF(OR($A96=2028,$D96=2032031,$D96=2032032,$D96=2033032,$D96=2033034,$D96=2034035,ISNUMBER(SEARCH("DOBLE GRADO",$B96))),"",IF('CompartenDetalleLimpio(leeme)'!G73="",B96,'CompartenDetalleLimpio(leeme)'!G73))</f>
        <v/>
      </c>
      <c r="H96" t="str">
        <f>IF(OR($A96=2028,$D96=2032031,$D96=2032032,$D96=2033032,$D96=2033034,$D96=2034035,ISNUMBER(SEARCH("DOBLE GRADO",$B96))),"",IF('CompartenDetalleLimpio(leeme)'!H73="",C96,'CompartenDetalleLimpio(leeme)'!H73))</f>
        <v/>
      </c>
      <c r="I96" t="str">
        <f>IF(OR($A96=2028,$D96=2032031,$D96=2032032,$D96=2033032,$D96=2033034,$D96=2034035,ISNUMBER(SEARCH("DOBLE GRADO",$B96))),"",IF('CompartenDetalleLimpio(leeme)'!I73="",D96,'CompartenDetalleLimpio(leeme)'!I73))</f>
        <v/>
      </c>
      <c r="J96" t="str">
        <f>IF(OR($A96=2028,$D96=2032031,$D96=2032032,$D96=2033032,$D96=2033034,$D96=2034035,ISNUMBER(SEARCH("DOBLE GRADO",$B96))),"",IF('CompartenDetalleLimpio(leeme)'!J73="",E96,'CompartenDetalleLimpio(leeme)'!J73))</f>
        <v/>
      </c>
      <c r="K96">
        <f>'CompartenDetalleLimpio(leeme)'!K73</f>
        <v>14</v>
      </c>
      <c r="L96">
        <f>'CompartenDetalleLimpio(leeme)'!L73</f>
        <v>2</v>
      </c>
      <c r="M96">
        <f>'CompartenDetalleLimpio(leeme)'!M73</f>
        <v>12</v>
      </c>
      <c r="N96" t="str">
        <f t="shared" si="13"/>
        <v/>
      </c>
      <c r="O96">
        <f t="shared" si="14"/>
        <v>3</v>
      </c>
      <c r="P96" t="str">
        <f t="shared" si="15"/>
        <v>OK</v>
      </c>
      <c r="Q96">
        <f t="shared" si="16"/>
        <v>0</v>
      </c>
      <c r="R96" t="str">
        <f t="shared" si="17"/>
        <v/>
      </c>
      <c r="S96" t="str">
        <f t="shared" si="18"/>
        <v/>
      </c>
      <c r="T96" t="str">
        <f t="shared" si="19"/>
        <v/>
      </c>
    </row>
    <row r="97" spans="1:20">
      <c r="A97">
        <f>'CompartenDetalleLimpio(leeme)'!A74</f>
        <v>2032</v>
      </c>
      <c r="B97" t="str">
        <f>'CompartenDetalleLimpio(leeme)'!B74</f>
        <v>GRADO EN INGENIERIA DE COMPUTADORES (MOSTOLES)</v>
      </c>
      <c r="C97">
        <f>'CompartenDetalleLimpio(leeme)'!C74</f>
        <v>4</v>
      </c>
      <c r="D97">
        <f>'CompartenDetalleLimpio(leeme)'!D74</f>
        <v>2032032</v>
      </c>
      <c r="E97" t="str">
        <f>'CompartenDetalleLimpio(leeme)'!E74</f>
        <v>LABORATORIO DE DISPOSITIVOS MOVILES</v>
      </c>
      <c r="F97" t="str">
        <f>IF(OR($A97=2028,$D97=2032031,$D97=2032032,$D97=2033032,$D97=2033034,$D97=2034035,ISNUMBER(SEARCH("DOBLE GRADO",$B97))),"",IF('CompartenDetalleLimpio(leeme)'!F74="",A97,'CompartenDetalleLimpio(leeme)'!F74))</f>
        <v/>
      </c>
      <c r="G97" t="str">
        <f>IF(OR($A97=2028,$D97=2032031,$D97=2032032,$D97=2033032,$D97=2033034,$D97=2034035,ISNUMBER(SEARCH("DOBLE GRADO",$B97))),"",IF('CompartenDetalleLimpio(leeme)'!G74="",B97,'CompartenDetalleLimpio(leeme)'!G74))</f>
        <v/>
      </c>
      <c r="H97" t="str">
        <f>IF(OR($A97=2028,$D97=2032031,$D97=2032032,$D97=2033032,$D97=2033034,$D97=2034035,ISNUMBER(SEARCH("DOBLE GRADO",$B97))),"",IF('CompartenDetalleLimpio(leeme)'!H74="",C97,'CompartenDetalleLimpio(leeme)'!H74))</f>
        <v/>
      </c>
      <c r="I97" t="str">
        <f>IF(OR($A97=2028,$D97=2032031,$D97=2032032,$D97=2033032,$D97=2033034,$D97=2034035,ISNUMBER(SEARCH("DOBLE GRADO",$B97))),"",IF('CompartenDetalleLimpio(leeme)'!I74="",D97,'CompartenDetalleLimpio(leeme)'!I74))</f>
        <v/>
      </c>
      <c r="J97" t="str">
        <f>IF(OR($A97=2028,$D97=2032031,$D97=2032032,$D97=2033032,$D97=2033034,$D97=2034035,ISNUMBER(SEARCH("DOBLE GRADO",$B97))),"",IF('CompartenDetalleLimpio(leeme)'!J74="",E97,'CompartenDetalleLimpio(leeme)'!J74))</f>
        <v/>
      </c>
      <c r="K97">
        <f>'CompartenDetalleLimpio(leeme)'!K74</f>
        <v>20</v>
      </c>
      <c r="L97">
        <f>'CompartenDetalleLimpio(leeme)'!L74</f>
        <v>2</v>
      </c>
      <c r="M97">
        <f>'CompartenDetalleLimpio(leeme)'!M74</f>
        <v>18</v>
      </c>
      <c r="N97" t="str">
        <f t="shared" si="13"/>
        <v/>
      </c>
      <c r="O97">
        <f t="shared" si="14"/>
        <v>4</v>
      </c>
      <c r="P97" t="str">
        <f t="shared" si="15"/>
        <v>OK</v>
      </c>
      <c r="Q97">
        <f t="shared" si="16"/>
        <v>0</v>
      </c>
      <c r="R97" t="str">
        <f t="shared" si="17"/>
        <v/>
      </c>
      <c r="S97" t="str">
        <f t="shared" si="18"/>
        <v/>
      </c>
      <c r="T97" t="str">
        <f t="shared" si="19"/>
        <v/>
      </c>
    </row>
    <row r="98" spans="1:20">
      <c r="A98">
        <f>'CompartenDetalleLimpio(leeme)'!A75</f>
        <v>2032</v>
      </c>
      <c r="B98" t="str">
        <f>'CompartenDetalleLimpio(leeme)'!B75</f>
        <v>GRADO EN INGENIERIA DE COMPUTADORES (MOSTOLES)</v>
      </c>
      <c r="C98">
        <f>'CompartenDetalleLimpio(leeme)'!C75</f>
        <v>4</v>
      </c>
      <c r="D98">
        <f>'CompartenDetalleLimpio(leeme)'!D75</f>
        <v>2032032</v>
      </c>
      <c r="E98" t="str">
        <f>'CompartenDetalleLimpio(leeme)'!E75</f>
        <v>LABORATORIO DE DISPOSITIVOS MOVILES</v>
      </c>
      <c r="F98" t="str">
        <f>IF(OR($A98=2028,$D98=2032031,$D98=2032032,$D98=2033032,$D98=2033034,$D98=2034035,ISNUMBER(SEARCH("DOBLE GRADO",$B98))),"",IF('CompartenDetalleLimpio(leeme)'!F75="",A98,'CompartenDetalleLimpio(leeme)'!F75))</f>
        <v/>
      </c>
      <c r="G98" t="str">
        <f>IF(OR($A98=2028,$D98=2032031,$D98=2032032,$D98=2033032,$D98=2033034,$D98=2034035,ISNUMBER(SEARCH("DOBLE GRADO",$B98))),"",IF('CompartenDetalleLimpio(leeme)'!G75="",B98,'CompartenDetalleLimpio(leeme)'!G75))</f>
        <v/>
      </c>
      <c r="H98" t="str">
        <f>IF(OR($A98=2028,$D98=2032031,$D98=2032032,$D98=2033032,$D98=2033034,$D98=2034035,ISNUMBER(SEARCH("DOBLE GRADO",$B98))),"",IF('CompartenDetalleLimpio(leeme)'!H75="",C98,'CompartenDetalleLimpio(leeme)'!H75))</f>
        <v/>
      </c>
      <c r="I98" t="str">
        <f>IF(OR($A98=2028,$D98=2032031,$D98=2032032,$D98=2033032,$D98=2033034,$D98=2034035,ISNUMBER(SEARCH("DOBLE GRADO",$B98))),"",IF('CompartenDetalleLimpio(leeme)'!I75="",D98,'CompartenDetalleLimpio(leeme)'!I75))</f>
        <v/>
      </c>
      <c r="J98" t="str">
        <f>IF(OR($A98=2028,$D98=2032031,$D98=2032032,$D98=2033032,$D98=2033034,$D98=2034035,ISNUMBER(SEARCH("DOBLE GRADO",$B98))),"",IF('CompartenDetalleLimpio(leeme)'!J75="",E98,'CompartenDetalleLimpio(leeme)'!J75))</f>
        <v/>
      </c>
      <c r="K98">
        <f>'CompartenDetalleLimpio(leeme)'!K75</f>
        <v>15</v>
      </c>
      <c r="L98">
        <f>'CompartenDetalleLimpio(leeme)'!L75</f>
        <v>3</v>
      </c>
      <c r="M98">
        <f>'CompartenDetalleLimpio(leeme)'!M75</f>
        <v>12</v>
      </c>
      <c r="N98" t="str">
        <f t="shared" si="13"/>
        <v/>
      </c>
      <c r="O98">
        <f t="shared" si="14"/>
        <v>4</v>
      </c>
      <c r="P98" t="str">
        <f t="shared" si="15"/>
        <v>OK</v>
      </c>
      <c r="Q98">
        <f t="shared" si="16"/>
        <v>0</v>
      </c>
      <c r="R98" t="str">
        <f t="shared" si="17"/>
        <v/>
      </c>
      <c r="S98" t="str">
        <f t="shared" si="18"/>
        <v/>
      </c>
      <c r="T98" t="str">
        <f t="shared" si="19"/>
        <v/>
      </c>
    </row>
    <row r="99" spans="1:20">
      <c r="A99">
        <f>'CompartenDetalleLimpio(leeme)'!A76</f>
        <v>2032</v>
      </c>
      <c r="B99" t="str">
        <f>'CompartenDetalleLimpio(leeme)'!B76</f>
        <v>GRADO EN INGENIERIA DE COMPUTADORES (MOSTOLES)</v>
      </c>
      <c r="C99">
        <f>'CompartenDetalleLimpio(leeme)'!C76</f>
        <v>4</v>
      </c>
      <c r="D99">
        <f>'CompartenDetalleLimpio(leeme)'!D76</f>
        <v>2032032</v>
      </c>
      <c r="E99" t="str">
        <f>'CompartenDetalleLimpio(leeme)'!E76</f>
        <v>LABORATORIO DE DISPOSITIVOS MOVILES</v>
      </c>
      <c r="F99" t="str">
        <f>IF(OR($A99=2028,$D99=2032031,$D99=2032032,$D99=2033032,$D99=2033034,$D99=2034035,ISNUMBER(SEARCH("DOBLE GRADO",$B99))),"",IF('CompartenDetalleLimpio(leeme)'!F76="",A99,'CompartenDetalleLimpio(leeme)'!F76))</f>
        <v/>
      </c>
      <c r="G99" t="str">
        <f>IF(OR($A99=2028,$D99=2032031,$D99=2032032,$D99=2033032,$D99=2033034,$D99=2034035,ISNUMBER(SEARCH("DOBLE GRADO",$B99))),"",IF('CompartenDetalleLimpio(leeme)'!G76="",B99,'CompartenDetalleLimpio(leeme)'!G76))</f>
        <v/>
      </c>
      <c r="H99" t="str">
        <f>IF(OR($A99=2028,$D99=2032031,$D99=2032032,$D99=2033032,$D99=2033034,$D99=2034035,ISNUMBER(SEARCH("DOBLE GRADO",$B99))),"",IF('CompartenDetalleLimpio(leeme)'!H76="",C99,'CompartenDetalleLimpio(leeme)'!H76))</f>
        <v/>
      </c>
      <c r="I99" t="str">
        <f>IF(OR($A99=2028,$D99=2032031,$D99=2032032,$D99=2033032,$D99=2033034,$D99=2034035,ISNUMBER(SEARCH("DOBLE GRADO",$B99))),"",IF('CompartenDetalleLimpio(leeme)'!I76="",D99,'CompartenDetalleLimpio(leeme)'!I76))</f>
        <v/>
      </c>
      <c r="J99" t="str">
        <f>IF(OR($A99=2028,$D99=2032031,$D99=2032032,$D99=2033032,$D99=2033034,$D99=2034035,ISNUMBER(SEARCH("DOBLE GRADO",$B99))),"",IF('CompartenDetalleLimpio(leeme)'!J76="",E99,'CompartenDetalleLimpio(leeme)'!J76))</f>
        <v/>
      </c>
      <c r="K99">
        <f>'CompartenDetalleLimpio(leeme)'!K76</f>
        <v>10</v>
      </c>
      <c r="L99">
        <f>'CompartenDetalleLimpio(leeme)'!L76</f>
        <v>1</v>
      </c>
      <c r="M99">
        <f>'CompartenDetalleLimpio(leeme)'!M76</f>
        <v>9</v>
      </c>
      <c r="N99" t="str">
        <f t="shared" si="13"/>
        <v/>
      </c>
      <c r="O99">
        <f t="shared" si="14"/>
        <v>4</v>
      </c>
      <c r="P99" t="str">
        <f t="shared" si="15"/>
        <v>OK</v>
      </c>
      <c r="Q99">
        <f t="shared" si="16"/>
        <v>0</v>
      </c>
      <c r="R99" t="str">
        <f t="shared" si="17"/>
        <v/>
      </c>
      <c r="S99" t="str">
        <f t="shared" si="18"/>
        <v/>
      </c>
      <c r="T99" t="str">
        <f t="shared" si="19"/>
        <v/>
      </c>
    </row>
    <row r="100" spans="1:20">
      <c r="A100">
        <f>'CompartenDetalleLimpio(leeme)'!A77</f>
        <v>2032</v>
      </c>
      <c r="B100" t="str">
        <f>'CompartenDetalleLimpio(leeme)'!B77</f>
        <v>GRADO EN INGENIERIA DE COMPUTADORES (MOSTOLES)</v>
      </c>
      <c r="C100">
        <f>'CompartenDetalleLimpio(leeme)'!C77</f>
        <v>4</v>
      </c>
      <c r="D100">
        <f>'CompartenDetalleLimpio(leeme)'!D77</f>
        <v>2032032</v>
      </c>
      <c r="E100" t="str">
        <f>'CompartenDetalleLimpio(leeme)'!E77</f>
        <v>LABORATORIO DE DISPOSITIVOS MOVILES</v>
      </c>
      <c r="F100" t="str">
        <f>IF(OR($A100=2028,$D100=2032031,$D100=2032032,$D100=2033032,$D100=2033034,$D100=2034035,ISNUMBER(SEARCH("DOBLE GRADO",$B100))),"",IF('CompartenDetalleLimpio(leeme)'!F77="",A100,'CompartenDetalleLimpio(leeme)'!F77))</f>
        <v/>
      </c>
      <c r="G100" t="str">
        <f>IF(OR($A100=2028,$D100=2032031,$D100=2032032,$D100=2033032,$D100=2033034,$D100=2034035,ISNUMBER(SEARCH("DOBLE GRADO",$B100))),"",IF('CompartenDetalleLimpio(leeme)'!G77="",B100,'CompartenDetalleLimpio(leeme)'!G77))</f>
        <v/>
      </c>
      <c r="H100" t="str">
        <f>IF(OR($A100=2028,$D100=2032031,$D100=2032032,$D100=2033032,$D100=2033034,$D100=2034035,ISNUMBER(SEARCH("DOBLE GRADO",$B100))),"",IF('CompartenDetalleLimpio(leeme)'!H77="",C100,'CompartenDetalleLimpio(leeme)'!H77))</f>
        <v/>
      </c>
      <c r="I100" t="str">
        <f>IF(OR($A100=2028,$D100=2032031,$D100=2032032,$D100=2033032,$D100=2033034,$D100=2034035,ISNUMBER(SEARCH("DOBLE GRADO",$B100))),"",IF('CompartenDetalleLimpio(leeme)'!I77="",D100,'CompartenDetalleLimpio(leeme)'!I77))</f>
        <v/>
      </c>
      <c r="J100" t="str">
        <f>IF(OR($A100=2028,$D100=2032031,$D100=2032032,$D100=2033032,$D100=2033034,$D100=2034035,ISNUMBER(SEARCH("DOBLE GRADO",$B100))),"",IF('CompartenDetalleLimpio(leeme)'!J77="",E100,'CompartenDetalleLimpio(leeme)'!J77))</f>
        <v/>
      </c>
      <c r="K100">
        <f>'CompartenDetalleLimpio(leeme)'!K77</f>
        <v>19</v>
      </c>
      <c r="L100">
        <f>'CompartenDetalleLimpio(leeme)'!L77</f>
        <v>4</v>
      </c>
      <c r="M100">
        <f>'CompartenDetalleLimpio(leeme)'!M77</f>
        <v>15</v>
      </c>
      <c r="N100" t="str">
        <f t="shared" si="13"/>
        <v/>
      </c>
      <c r="O100">
        <f t="shared" si="14"/>
        <v>4</v>
      </c>
      <c r="P100" t="str">
        <f t="shared" si="15"/>
        <v>OK</v>
      </c>
      <c r="Q100">
        <f t="shared" si="16"/>
        <v>0</v>
      </c>
      <c r="R100" t="str">
        <f t="shared" si="17"/>
        <v/>
      </c>
      <c r="S100" t="str">
        <f t="shared" si="18"/>
        <v/>
      </c>
      <c r="T100" t="str">
        <f t="shared" si="19"/>
        <v/>
      </c>
    </row>
    <row r="101" spans="1:20" hidden="1">
      <c r="A101">
        <f>'CompartenDetalleLimpio(leeme)'!A78</f>
        <v>2032</v>
      </c>
      <c r="B101" t="str">
        <f>'CompartenDetalleLimpio(leeme)'!B78</f>
        <v>GRADO EN INGENIERIA DE COMPUTADORES (MOSTOLES)</v>
      </c>
      <c r="C101">
        <f>'CompartenDetalleLimpio(leeme)'!C78</f>
        <v>4</v>
      </c>
      <c r="D101">
        <f>'CompartenDetalleLimpio(leeme)'!D78</f>
        <v>2032033</v>
      </c>
      <c r="E101" t="str">
        <f>'CompartenDetalleLimpio(leeme)'!E78</f>
        <v>RECONOCIMIENTO ACADEMICO DE CREDITOS</v>
      </c>
      <c r="F101">
        <f>IF(OR($A101=2028,$D101=2032031,$D101=2032032,$D101=2033032,$D101=2033034,$D101=2034035,ISNUMBER(SEARCH("DOBLE GRADO",$B101))),"",IF('CompartenDetalleLimpio(leeme)'!F78="",A101,'CompartenDetalleLimpio(leeme)'!F78))</f>
        <v>2032</v>
      </c>
      <c r="G101" t="str">
        <f>IF(OR($A101=2028,$D101=2032031,$D101=2032032,$D101=2033032,$D101=2033034,$D101=2034035,ISNUMBER(SEARCH("DOBLE GRADO",$B101))),"",IF('CompartenDetalleLimpio(leeme)'!G78="",B101,'CompartenDetalleLimpio(leeme)'!G78))</f>
        <v>GRADO EN INGENIERIA DE COMPUTADORES (MOSTOLES)</v>
      </c>
      <c r="H101">
        <f>IF(OR($A101=2028,$D101=2032031,$D101=2032032,$D101=2033032,$D101=2033034,$D101=2034035,ISNUMBER(SEARCH("DOBLE GRADO",$B101))),"",IF('CompartenDetalleLimpio(leeme)'!H78="",C101,'CompartenDetalleLimpio(leeme)'!H78))</f>
        <v>4</v>
      </c>
      <c r="I101">
        <f>IF(OR($A101=2028,$D101=2032031,$D101=2032032,$D101=2033032,$D101=2033034,$D101=2034035,ISNUMBER(SEARCH("DOBLE GRADO",$B101))),"",IF('CompartenDetalleLimpio(leeme)'!I78="",D101,'CompartenDetalleLimpio(leeme)'!I78))</f>
        <v>2032033</v>
      </c>
      <c r="J101" t="str">
        <f>IF(OR($A101=2028,$D101=2032031,$D101=2032032,$D101=2033032,$D101=2033034,$D101=2034035,ISNUMBER(SEARCH("DOBLE GRADO",$B101))),"",IF('CompartenDetalleLimpio(leeme)'!J78="",E101,'CompartenDetalleLimpio(leeme)'!J78))</f>
        <v>RECONOCIMIENTO ACADEMICO DE CREDITOS</v>
      </c>
      <c r="K101">
        <f>'CompartenDetalleLimpio(leeme)'!K78</f>
        <v>33</v>
      </c>
      <c r="L101">
        <f>'CompartenDetalleLimpio(leeme)'!L78</f>
        <v>2</v>
      </c>
      <c r="M101">
        <f>'CompartenDetalleLimpio(leeme)'!M78</f>
        <v>31</v>
      </c>
      <c r="N101">
        <f t="shared" si="13"/>
        <v>1</v>
      </c>
      <c r="O101">
        <f t="shared" si="14"/>
        <v>1</v>
      </c>
      <c r="P101">
        <f t="shared" si="15"/>
        <v>1</v>
      </c>
      <c r="Q101">
        <f t="shared" si="16"/>
        <v>1</v>
      </c>
      <c r="R101">
        <f t="shared" si="17"/>
        <v>1</v>
      </c>
      <c r="S101" t="str">
        <f t="shared" si="18"/>
        <v>1</v>
      </c>
      <c r="T101" t="str">
        <f t="shared" si="19"/>
        <v/>
      </c>
    </row>
    <row r="102" spans="1:20" hidden="1">
      <c r="A102">
        <f>'CompartenDetalleLimpio(leeme)'!A79</f>
        <v>2032</v>
      </c>
      <c r="B102" t="str">
        <f>'CompartenDetalleLimpio(leeme)'!B79</f>
        <v>GRADO EN INGENIERIA DE COMPUTADORES (MOSTOLES)</v>
      </c>
      <c r="C102">
        <f>'CompartenDetalleLimpio(leeme)'!C79</f>
        <v>4</v>
      </c>
      <c r="D102">
        <f>'CompartenDetalleLimpio(leeme)'!D79</f>
        <v>2032034</v>
      </c>
      <c r="E102" t="str">
        <f>'CompartenDetalleLimpio(leeme)'!E79</f>
        <v>SEGURIDAD INFORMATICA</v>
      </c>
      <c r="F102">
        <f>IF(OR($A102=2028,$D102=2032031,$D102=2032032,$D102=2033032,$D102=2033034,$D102=2034035,ISNUMBER(SEARCH("DOBLE GRADO",$B102))),"",IF('CompartenDetalleLimpio(leeme)'!F79="",A102,'CompartenDetalleLimpio(leeme)'!F79))</f>
        <v>2321</v>
      </c>
      <c r="G102" t="str">
        <f>IF(OR($A102=2028,$D102=2032031,$D102=2032032,$D102=2033032,$D102=2033034,$D102=2034035,ISNUMBER(SEARCH("DOBLE GRADO",$B102))),"",IF('CompartenDetalleLimpio(leeme)'!G79="",B102,'CompartenDetalleLimpio(leeme)'!G79))</f>
        <v>DOBLE GRADO EN DISEÑO Y DESARROLLO DE VIDEOJUEGOS E INGENIERIA DE COMPUTADORES (MOSTOLES)</v>
      </c>
      <c r="H102">
        <f>IF(OR($A102=2028,$D102=2032031,$D102=2032032,$D102=2033032,$D102=2033034,$D102=2034035,ISNUMBER(SEARCH("DOBLE GRADO",$B102))),"",IF('CompartenDetalleLimpio(leeme)'!H79="",C102,'CompartenDetalleLimpio(leeme)'!H79))</f>
        <v>4</v>
      </c>
      <c r="I102">
        <f>IF(OR($A102=2028,$D102=2032031,$D102=2032032,$D102=2033032,$D102=2033034,$D102=2034035,ISNUMBER(SEARCH("DOBLE GRADO",$B102))),"",IF('CompartenDetalleLimpio(leeme)'!I79="",D102,'CompartenDetalleLimpio(leeme)'!I79))</f>
        <v>2321053</v>
      </c>
      <c r="J102" t="str">
        <f>IF(OR($A102=2028,$D102=2032031,$D102=2032032,$D102=2033032,$D102=2033034,$D102=2034035,ISNUMBER(SEARCH("DOBLE GRADO",$B102))),"",IF('CompartenDetalleLimpio(leeme)'!J79="",E102,'CompartenDetalleLimpio(leeme)'!J79))</f>
        <v>SEGURIDAD INFORMATICA</v>
      </c>
      <c r="K102">
        <f>'CompartenDetalleLimpio(leeme)'!K79</f>
        <v>5</v>
      </c>
      <c r="L102">
        <f>'CompartenDetalleLimpio(leeme)'!L79</f>
        <v>0</v>
      </c>
      <c r="M102">
        <f>'CompartenDetalleLimpio(leeme)'!M79</f>
        <v>5</v>
      </c>
      <c r="N102">
        <f t="shared" si="13"/>
        <v>1</v>
      </c>
      <c r="O102">
        <f t="shared" si="14"/>
        <v>2</v>
      </c>
      <c r="P102" t="str">
        <f t="shared" si="15"/>
        <v>OK</v>
      </c>
      <c r="Q102">
        <f t="shared" si="16"/>
        <v>1</v>
      </c>
      <c r="R102">
        <f t="shared" si="17"/>
        <v>1</v>
      </c>
      <c r="S102" t="str">
        <f t="shared" si="18"/>
        <v/>
      </c>
      <c r="T102" t="str">
        <f t="shared" si="19"/>
        <v/>
      </c>
    </row>
    <row r="103" spans="1:20" hidden="1">
      <c r="A103">
        <f>'CompartenDetalleLimpio(leeme)'!A80</f>
        <v>2032</v>
      </c>
      <c r="B103" t="str">
        <f>'CompartenDetalleLimpio(leeme)'!B80</f>
        <v>GRADO EN INGENIERIA DE COMPUTADORES (MOSTOLES)</v>
      </c>
      <c r="C103">
        <f>'CompartenDetalleLimpio(leeme)'!C80</f>
        <v>4</v>
      </c>
      <c r="D103">
        <f>'CompartenDetalleLimpio(leeme)'!D80</f>
        <v>2032034</v>
      </c>
      <c r="E103" t="str">
        <f>'CompartenDetalleLimpio(leeme)'!E80</f>
        <v>SEGURIDAD INFORMATICA</v>
      </c>
      <c r="F103">
        <f>IF(OR($A103=2028,$D103=2032031,$D103=2032032,$D103=2033032,$D103=2033034,$D103=2034035,ISNUMBER(SEARCH("DOBLE GRADO",$B103))),"",IF('CompartenDetalleLimpio(leeme)'!F80="",A103,'CompartenDetalleLimpio(leeme)'!F80))</f>
        <v>2032</v>
      </c>
      <c r="G103" t="str">
        <f>IF(OR($A103=2028,$D103=2032031,$D103=2032032,$D103=2033032,$D103=2033034,$D103=2034035,ISNUMBER(SEARCH("DOBLE GRADO",$B103))),"",IF('CompartenDetalleLimpio(leeme)'!G80="",B103,'CompartenDetalleLimpio(leeme)'!G80))</f>
        <v>GRADO EN INGENIERIA DE COMPUTADORES (MOSTOLES)</v>
      </c>
      <c r="H103">
        <f>IF(OR($A103=2028,$D103=2032031,$D103=2032032,$D103=2033032,$D103=2033034,$D103=2034035,ISNUMBER(SEARCH("DOBLE GRADO",$B103))),"",IF('CompartenDetalleLimpio(leeme)'!H80="",C103,'CompartenDetalleLimpio(leeme)'!H80))</f>
        <v>4</v>
      </c>
      <c r="I103">
        <f>IF(OR($A103=2028,$D103=2032031,$D103=2032032,$D103=2033032,$D103=2033034,$D103=2034035,ISNUMBER(SEARCH("DOBLE GRADO",$B103))),"",IF('CompartenDetalleLimpio(leeme)'!I80="",D103,'CompartenDetalleLimpio(leeme)'!I80))</f>
        <v>2032034</v>
      </c>
      <c r="J103" t="str">
        <f>IF(OR($A103=2028,$D103=2032031,$D103=2032032,$D103=2033032,$D103=2033034,$D103=2034035,ISNUMBER(SEARCH("DOBLE GRADO",$B103))),"",IF('CompartenDetalleLimpio(leeme)'!J80="",E103,'CompartenDetalleLimpio(leeme)'!J80))</f>
        <v>SEGURIDAD INFORMATICA</v>
      </c>
      <c r="K103">
        <f>'CompartenDetalleLimpio(leeme)'!K80</f>
        <v>25</v>
      </c>
      <c r="L103">
        <f>'CompartenDetalleLimpio(leeme)'!L80</f>
        <v>5</v>
      </c>
      <c r="M103">
        <f>'CompartenDetalleLimpio(leeme)'!M80</f>
        <v>20</v>
      </c>
      <c r="N103">
        <f t="shared" si="13"/>
        <v>1</v>
      </c>
      <c r="O103">
        <f t="shared" si="14"/>
        <v>2</v>
      </c>
      <c r="P103">
        <f t="shared" si="15"/>
        <v>1</v>
      </c>
      <c r="Q103">
        <f t="shared" si="16"/>
        <v>1</v>
      </c>
      <c r="R103">
        <f t="shared" si="17"/>
        <v>2</v>
      </c>
      <c r="S103" t="str">
        <f t="shared" si="18"/>
        <v>1</v>
      </c>
      <c r="T103" t="str">
        <f t="shared" si="19"/>
        <v/>
      </c>
    </row>
    <row r="104" spans="1:20" hidden="1">
      <c r="A104">
        <f>'CompartenDetalleLimpio(leeme)'!A81</f>
        <v>2032</v>
      </c>
      <c r="B104" t="str">
        <f>'CompartenDetalleLimpio(leeme)'!B81</f>
        <v>GRADO EN INGENIERIA DE COMPUTADORES (MOSTOLES)</v>
      </c>
      <c r="C104">
        <f>'CompartenDetalleLimpio(leeme)'!C81</f>
        <v>4</v>
      </c>
      <c r="D104">
        <f>'CompartenDetalleLimpio(leeme)'!D81</f>
        <v>2032035</v>
      </c>
      <c r="E104" t="str">
        <f>'CompartenDetalleLimpio(leeme)'!E81</f>
        <v>MAQUINAS SECUENCIALES, AUTOMATAS Y LENGUAJES</v>
      </c>
      <c r="F104">
        <f>IF(OR($A104=2028,$D104=2032031,$D104=2032032,$D104=2033032,$D104=2033034,$D104=2034035,ISNUMBER(SEARCH("DOBLE GRADO",$B104))),"",IF('CompartenDetalleLimpio(leeme)'!F81="",A104,'CompartenDetalleLimpio(leeme)'!F81))</f>
        <v>2032</v>
      </c>
      <c r="G104" t="str">
        <f>IF(OR($A104=2028,$D104=2032031,$D104=2032032,$D104=2033032,$D104=2033034,$D104=2034035,ISNUMBER(SEARCH("DOBLE GRADO",$B104))),"",IF('CompartenDetalleLimpio(leeme)'!G81="",B104,'CompartenDetalleLimpio(leeme)'!G81))</f>
        <v>GRADO EN INGENIERIA DE COMPUTADORES (MOSTOLES)</v>
      </c>
      <c r="H104">
        <f>IF(OR($A104=2028,$D104=2032031,$D104=2032032,$D104=2033032,$D104=2033034,$D104=2034035,ISNUMBER(SEARCH("DOBLE GRADO",$B104))),"",IF('CompartenDetalleLimpio(leeme)'!H81="",C104,'CompartenDetalleLimpio(leeme)'!H81))</f>
        <v>4</v>
      </c>
      <c r="I104">
        <f>IF(OR($A104=2028,$D104=2032031,$D104=2032032,$D104=2033032,$D104=2033034,$D104=2034035,ISNUMBER(SEARCH("DOBLE GRADO",$B104))),"",IF('CompartenDetalleLimpio(leeme)'!I81="",D104,'CompartenDetalleLimpio(leeme)'!I81))</f>
        <v>2032035</v>
      </c>
      <c r="J104" t="str">
        <f>IF(OR($A104=2028,$D104=2032031,$D104=2032032,$D104=2033032,$D104=2033034,$D104=2034035,ISNUMBER(SEARCH("DOBLE GRADO",$B104))),"",IF('CompartenDetalleLimpio(leeme)'!J81="",E104,'CompartenDetalleLimpio(leeme)'!J81))</f>
        <v>MAQUINAS SECUENCIALES, AUTOMATAS Y LENGUAJES</v>
      </c>
      <c r="K104">
        <f>'CompartenDetalleLimpio(leeme)'!K81</f>
        <v>7</v>
      </c>
      <c r="L104">
        <f>'CompartenDetalleLimpio(leeme)'!L81</f>
        <v>1</v>
      </c>
      <c r="M104">
        <f>'CompartenDetalleLimpio(leeme)'!M81</f>
        <v>6</v>
      </c>
      <c r="N104">
        <f t="shared" si="13"/>
        <v>1</v>
      </c>
      <c r="O104">
        <f t="shared" si="14"/>
        <v>1</v>
      </c>
      <c r="P104">
        <f t="shared" si="15"/>
        <v>1</v>
      </c>
      <c r="Q104">
        <f t="shared" si="16"/>
        <v>1</v>
      </c>
      <c r="R104">
        <f t="shared" si="17"/>
        <v>1</v>
      </c>
      <c r="S104" t="str">
        <f t="shared" si="18"/>
        <v>1</v>
      </c>
      <c r="T104" t="str">
        <f t="shared" si="19"/>
        <v/>
      </c>
    </row>
    <row r="105" spans="1:20" hidden="1">
      <c r="A105">
        <f>'CompartenDetalleLimpio(leeme)'!A82</f>
        <v>2032</v>
      </c>
      <c r="B105" t="str">
        <f>'CompartenDetalleLimpio(leeme)'!B82</f>
        <v>GRADO EN INGENIERIA DE COMPUTADORES (MOSTOLES)</v>
      </c>
      <c r="C105">
        <f>'CompartenDetalleLimpio(leeme)'!C82</f>
        <v>4</v>
      </c>
      <c r="D105">
        <f>'CompartenDetalleLimpio(leeme)'!D82</f>
        <v>2032036</v>
      </c>
      <c r="E105" t="str">
        <f>'CompartenDetalleLimpio(leeme)'!E82</f>
        <v>PRACTICAS EXTERNAS</v>
      </c>
      <c r="F105">
        <f>IF(OR($A105=2028,$D105=2032031,$D105=2032032,$D105=2033032,$D105=2033034,$D105=2034035,ISNUMBER(SEARCH("DOBLE GRADO",$B105))),"",IF('CompartenDetalleLimpio(leeme)'!F82="",A105,'CompartenDetalleLimpio(leeme)'!F82))</f>
        <v>2032</v>
      </c>
      <c r="G105" t="str">
        <f>IF(OR($A105=2028,$D105=2032031,$D105=2032032,$D105=2033032,$D105=2033034,$D105=2034035,ISNUMBER(SEARCH("DOBLE GRADO",$B105))),"",IF('CompartenDetalleLimpio(leeme)'!G82="",B105,'CompartenDetalleLimpio(leeme)'!G82))</f>
        <v>GRADO EN INGENIERIA DE COMPUTADORES (MOSTOLES)</v>
      </c>
      <c r="H105">
        <f>IF(OR($A105=2028,$D105=2032031,$D105=2032032,$D105=2033032,$D105=2033034,$D105=2034035,ISNUMBER(SEARCH("DOBLE GRADO",$B105))),"",IF('CompartenDetalleLimpio(leeme)'!H82="",C105,'CompartenDetalleLimpio(leeme)'!H82))</f>
        <v>4</v>
      </c>
      <c r="I105">
        <f>IF(OR($A105=2028,$D105=2032031,$D105=2032032,$D105=2033032,$D105=2033034,$D105=2034035,ISNUMBER(SEARCH("DOBLE GRADO",$B105))),"",IF('CompartenDetalleLimpio(leeme)'!I82="",D105,'CompartenDetalleLimpio(leeme)'!I82))</f>
        <v>2032036</v>
      </c>
      <c r="J105" t="str">
        <f>IF(OR($A105=2028,$D105=2032031,$D105=2032032,$D105=2033032,$D105=2033034,$D105=2034035,ISNUMBER(SEARCH("DOBLE GRADO",$B105))),"",IF('CompartenDetalleLimpio(leeme)'!J82="",E105,'CompartenDetalleLimpio(leeme)'!J82))</f>
        <v>PRACTICAS EXTERNAS</v>
      </c>
      <c r="K105">
        <f>'CompartenDetalleLimpio(leeme)'!K82</f>
        <v>31</v>
      </c>
      <c r="L105">
        <f>'CompartenDetalleLimpio(leeme)'!L82</f>
        <v>2</v>
      </c>
      <c r="M105">
        <f>'CompartenDetalleLimpio(leeme)'!M82</f>
        <v>29</v>
      </c>
      <c r="N105">
        <f t="shared" si="13"/>
        <v>1</v>
      </c>
      <c r="O105">
        <f t="shared" si="14"/>
        <v>1</v>
      </c>
      <c r="P105">
        <f t="shared" si="15"/>
        <v>1</v>
      </c>
      <c r="Q105">
        <f t="shared" si="16"/>
        <v>1</v>
      </c>
      <c r="R105">
        <f t="shared" si="17"/>
        <v>1</v>
      </c>
      <c r="S105" t="str">
        <f t="shared" si="18"/>
        <v>1</v>
      </c>
      <c r="T105" t="str">
        <f t="shared" si="19"/>
        <v/>
      </c>
    </row>
    <row r="106" spans="1:20" hidden="1">
      <c r="A106">
        <f>'CompartenDetalleLimpio(leeme)'!A83</f>
        <v>2032</v>
      </c>
      <c r="B106" t="str">
        <f>'CompartenDetalleLimpio(leeme)'!B83</f>
        <v>GRADO EN INGENIERIA DE COMPUTADORES (MOSTOLES)</v>
      </c>
      <c r="C106">
        <f>'CompartenDetalleLimpio(leeme)'!C83</f>
        <v>4</v>
      </c>
      <c r="D106">
        <f>'CompartenDetalleLimpio(leeme)'!D83</f>
        <v>2032037</v>
      </c>
      <c r="E106" t="str">
        <f>'CompartenDetalleLimpio(leeme)'!E83</f>
        <v>TRABAJO FIN DE GRADO</v>
      </c>
      <c r="F106">
        <f>IF(OR($A106=2028,$D106=2032031,$D106=2032032,$D106=2033032,$D106=2033034,$D106=2034035,ISNUMBER(SEARCH("DOBLE GRADO",$B106))),"",IF('CompartenDetalleLimpio(leeme)'!F83="",A106,'CompartenDetalleLimpio(leeme)'!F83))</f>
        <v>2032</v>
      </c>
      <c r="G106" t="str">
        <f>IF(OR($A106=2028,$D106=2032031,$D106=2032032,$D106=2033032,$D106=2033034,$D106=2034035,ISNUMBER(SEARCH("DOBLE GRADO",$B106))),"",IF('CompartenDetalleLimpio(leeme)'!G83="",B106,'CompartenDetalleLimpio(leeme)'!G83))</f>
        <v>GRADO EN INGENIERIA DE COMPUTADORES (MOSTOLES)</v>
      </c>
      <c r="H106">
        <f>IF(OR($A106=2028,$D106=2032031,$D106=2032032,$D106=2033032,$D106=2033034,$D106=2034035,ISNUMBER(SEARCH("DOBLE GRADO",$B106))),"",IF('CompartenDetalleLimpio(leeme)'!H83="",C106,'CompartenDetalleLimpio(leeme)'!H83))</f>
        <v>4</v>
      </c>
      <c r="I106">
        <f>IF(OR($A106=2028,$D106=2032031,$D106=2032032,$D106=2033032,$D106=2033034,$D106=2034035,ISNUMBER(SEARCH("DOBLE GRADO",$B106))),"",IF('CompartenDetalleLimpio(leeme)'!I83="",D106,'CompartenDetalleLimpio(leeme)'!I83))</f>
        <v>2032037</v>
      </c>
      <c r="J106" t="str">
        <f>IF(OR($A106=2028,$D106=2032031,$D106=2032032,$D106=2033032,$D106=2033034,$D106=2034035,ISNUMBER(SEARCH("DOBLE GRADO",$B106))),"",IF('CompartenDetalleLimpio(leeme)'!J83="",E106,'CompartenDetalleLimpio(leeme)'!J83))</f>
        <v>TRABAJO FIN DE GRADO</v>
      </c>
      <c r="K106">
        <f>'CompartenDetalleLimpio(leeme)'!K83</f>
        <v>64</v>
      </c>
      <c r="L106">
        <f>'CompartenDetalleLimpio(leeme)'!L83</f>
        <v>8</v>
      </c>
      <c r="M106">
        <f>'CompartenDetalleLimpio(leeme)'!M83</f>
        <v>56</v>
      </c>
      <c r="N106">
        <f t="shared" si="13"/>
        <v>1</v>
      </c>
      <c r="O106">
        <f t="shared" si="14"/>
        <v>1</v>
      </c>
      <c r="P106">
        <f t="shared" si="15"/>
        <v>1</v>
      </c>
      <c r="Q106">
        <f t="shared" si="16"/>
        <v>1</v>
      </c>
      <c r="R106">
        <f t="shared" si="17"/>
        <v>1</v>
      </c>
      <c r="S106" t="str">
        <f t="shared" si="18"/>
        <v>1</v>
      </c>
      <c r="T106" t="str">
        <f t="shared" si="19"/>
        <v/>
      </c>
    </row>
    <row r="107" spans="1:20" hidden="1">
      <c r="A107">
        <f>'CompartenDetalleLimpio(leeme)'!A84</f>
        <v>2032</v>
      </c>
      <c r="B107" t="str">
        <f>'CompartenDetalleLimpio(leeme)'!B84</f>
        <v>GRADO EN INGENIERIA DE COMPUTADORES (MOSTOLES)</v>
      </c>
      <c r="C107">
        <f>'CompartenDetalleLimpio(leeme)'!C84</f>
        <v>4</v>
      </c>
      <c r="D107">
        <f>'CompartenDetalleLimpio(leeme)'!D84</f>
        <v>2032039</v>
      </c>
      <c r="E107" t="str">
        <f>'CompartenDetalleLimpio(leeme)'!E84</f>
        <v>ROBOTICA Y DOMOTICA</v>
      </c>
      <c r="F107">
        <f>IF(OR($A107=2028,$D107=2032031,$D107=2032032,$D107=2033032,$D107=2033034,$D107=2034035,ISNUMBER(SEARCH("DOBLE GRADO",$B107))),"",IF('CompartenDetalleLimpio(leeme)'!F84="",A107,'CompartenDetalleLimpio(leeme)'!F84))</f>
        <v>2113</v>
      </c>
      <c r="G107" t="str">
        <f>IF(OR($A107=2028,$D107=2032031,$D107=2032032,$D107=2033032,$D107=2033034,$D107=2034035,ISNUMBER(SEARCH("DOBLE GRADO",$B107))),"",IF('CompartenDetalleLimpio(leeme)'!G84="",B107,'CompartenDetalleLimpio(leeme)'!G84))</f>
        <v>DOBLE GRADO EN INGENIERIA INFORMATICA E INGENIERIA DE COMPUTADORES (MOSTOLES)</v>
      </c>
      <c r="H107">
        <f>IF(OR($A107=2028,$D107=2032031,$D107=2032032,$D107=2033032,$D107=2033034,$D107=2034035,ISNUMBER(SEARCH("DOBLE GRADO",$B107))),"",IF('CompartenDetalleLimpio(leeme)'!H84="",C107,'CompartenDetalleLimpio(leeme)'!H84))</f>
        <v>4</v>
      </c>
      <c r="I107">
        <f>IF(OR($A107=2028,$D107=2032031,$D107=2032032,$D107=2033032,$D107=2033034,$D107=2034035,ISNUMBER(SEARCH("DOBLE GRADO",$B107))),"",IF('CompartenDetalleLimpio(leeme)'!I84="",D107,'CompartenDetalleLimpio(leeme)'!I84))</f>
        <v>2113047</v>
      </c>
      <c r="J107" t="str">
        <f>IF(OR($A107=2028,$D107=2032031,$D107=2032032,$D107=2033032,$D107=2033034,$D107=2034035,ISNUMBER(SEARCH("DOBLE GRADO",$B107))),"",IF('CompartenDetalleLimpio(leeme)'!J84="",E107,'CompartenDetalleLimpio(leeme)'!J84))</f>
        <v>ROBOTICA Y DOMOTICA</v>
      </c>
      <c r="K107">
        <f>'CompartenDetalleLimpio(leeme)'!K84</f>
        <v>4</v>
      </c>
      <c r="L107">
        <f>'CompartenDetalleLimpio(leeme)'!L84</f>
        <v>0</v>
      </c>
      <c r="M107">
        <f>'CompartenDetalleLimpio(leeme)'!M84</f>
        <v>4</v>
      </c>
      <c r="N107">
        <f t="shared" si="13"/>
        <v>1</v>
      </c>
      <c r="O107">
        <f t="shared" si="14"/>
        <v>2</v>
      </c>
      <c r="P107" t="str">
        <f t="shared" si="15"/>
        <v>OK</v>
      </c>
      <c r="Q107">
        <f t="shared" si="16"/>
        <v>1</v>
      </c>
      <c r="R107">
        <f t="shared" si="17"/>
        <v>1</v>
      </c>
      <c r="S107" t="str">
        <f t="shared" si="18"/>
        <v/>
      </c>
      <c r="T107" t="str">
        <f t="shared" si="19"/>
        <v/>
      </c>
    </row>
    <row r="108" spans="1:20" hidden="1">
      <c r="A108">
        <f>'CompartenDetalleLimpio(leeme)'!A85</f>
        <v>2032</v>
      </c>
      <c r="B108" t="str">
        <f>'CompartenDetalleLimpio(leeme)'!B85</f>
        <v>GRADO EN INGENIERIA DE COMPUTADORES (MOSTOLES)</v>
      </c>
      <c r="C108">
        <f>'CompartenDetalleLimpio(leeme)'!C85</f>
        <v>4</v>
      </c>
      <c r="D108">
        <f>'CompartenDetalleLimpio(leeme)'!D85</f>
        <v>2032039</v>
      </c>
      <c r="E108" t="str">
        <f>'CompartenDetalleLimpio(leeme)'!E85</f>
        <v>ROBOTICA Y DOMOTICA</v>
      </c>
      <c r="F108">
        <f>IF(OR($A108=2028,$D108=2032031,$D108=2032032,$D108=2033032,$D108=2033034,$D108=2034035,ISNUMBER(SEARCH("DOBLE GRADO",$B108))),"",IF('CompartenDetalleLimpio(leeme)'!F85="",A108,'CompartenDetalleLimpio(leeme)'!F85))</f>
        <v>2032</v>
      </c>
      <c r="G108" t="str">
        <f>IF(OR($A108=2028,$D108=2032031,$D108=2032032,$D108=2033032,$D108=2033034,$D108=2034035,ISNUMBER(SEARCH("DOBLE GRADO",$B108))),"",IF('CompartenDetalleLimpio(leeme)'!G85="",B108,'CompartenDetalleLimpio(leeme)'!G85))</f>
        <v>GRADO EN INGENIERIA DE COMPUTADORES (MOSTOLES)</v>
      </c>
      <c r="H108">
        <f>IF(OR($A108=2028,$D108=2032031,$D108=2032032,$D108=2033032,$D108=2033034,$D108=2034035,ISNUMBER(SEARCH("DOBLE GRADO",$B108))),"",IF('CompartenDetalleLimpio(leeme)'!H85="",C108,'CompartenDetalleLimpio(leeme)'!H85))</f>
        <v>4</v>
      </c>
      <c r="I108">
        <f>IF(OR($A108=2028,$D108=2032031,$D108=2032032,$D108=2033032,$D108=2033034,$D108=2034035,ISNUMBER(SEARCH("DOBLE GRADO",$B108))),"",IF('CompartenDetalleLimpio(leeme)'!I85="",D108,'CompartenDetalleLimpio(leeme)'!I85))</f>
        <v>2032039</v>
      </c>
      <c r="J108" t="str">
        <f>IF(OR($A108=2028,$D108=2032031,$D108=2032032,$D108=2033032,$D108=2033034,$D108=2034035,ISNUMBER(SEARCH("DOBLE GRADO",$B108))),"",IF('CompartenDetalleLimpio(leeme)'!J85="",E108,'CompartenDetalleLimpio(leeme)'!J85))</f>
        <v>ROBOTICA Y DOMOTICA</v>
      </c>
      <c r="K108">
        <f>'CompartenDetalleLimpio(leeme)'!K85</f>
        <v>15</v>
      </c>
      <c r="L108">
        <f>'CompartenDetalleLimpio(leeme)'!L85</f>
        <v>3</v>
      </c>
      <c r="M108">
        <f>'CompartenDetalleLimpio(leeme)'!M85</f>
        <v>12</v>
      </c>
      <c r="N108">
        <f t="shared" si="13"/>
        <v>1</v>
      </c>
      <c r="O108">
        <f t="shared" si="14"/>
        <v>2</v>
      </c>
      <c r="P108">
        <f t="shared" si="15"/>
        <v>1</v>
      </c>
      <c r="Q108">
        <f t="shared" si="16"/>
        <v>1</v>
      </c>
      <c r="R108">
        <f t="shared" si="17"/>
        <v>2</v>
      </c>
      <c r="S108" t="str">
        <f t="shared" si="18"/>
        <v>1</v>
      </c>
      <c r="T108" t="str">
        <f t="shared" si="19"/>
        <v/>
      </c>
    </row>
    <row r="109" spans="1:20" hidden="1">
      <c r="A109">
        <f>'CompartenDetalleLimpio(leeme)'!A86</f>
        <v>2032</v>
      </c>
      <c r="B109" t="str">
        <f>'CompartenDetalleLimpio(leeme)'!B86</f>
        <v>GRADO EN INGENIERIA DE COMPUTADORES (MOSTOLES)</v>
      </c>
      <c r="C109">
        <f>'CompartenDetalleLimpio(leeme)'!C86</f>
        <v>4</v>
      </c>
      <c r="D109">
        <f>'CompartenDetalleLimpio(leeme)'!D86</f>
        <v>2032040</v>
      </c>
      <c r="E109" t="str">
        <f>'CompartenDetalleLimpio(leeme)'!E86</f>
        <v>VISION ARTIFICIAL</v>
      </c>
      <c r="F109">
        <f>IF(OR($A109=2028,$D109=2032031,$D109=2032032,$D109=2033032,$D109=2033034,$D109=2034035,ISNUMBER(SEARCH("DOBLE GRADO",$B109))),"",IF('CompartenDetalleLimpio(leeme)'!F86="",A109,'CompartenDetalleLimpio(leeme)'!F86))</f>
        <v>2032</v>
      </c>
      <c r="G109" t="str">
        <f>IF(OR($A109=2028,$D109=2032031,$D109=2032032,$D109=2033032,$D109=2033034,$D109=2034035,ISNUMBER(SEARCH("DOBLE GRADO",$B109))),"",IF('CompartenDetalleLimpio(leeme)'!G86="",B109,'CompartenDetalleLimpio(leeme)'!G86))</f>
        <v>GRADO EN INGENIERIA DE COMPUTADORES (MOSTOLES)</v>
      </c>
      <c r="H109">
        <f>IF(OR($A109=2028,$D109=2032031,$D109=2032032,$D109=2033032,$D109=2033034,$D109=2034035,ISNUMBER(SEARCH("DOBLE GRADO",$B109))),"",IF('CompartenDetalleLimpio(leeme)'!H86="",C109,'CompartenDetalleLimpio(leeme)'!H86))</f>
        <v>4</v>
      </c>
      <c r="I109">
        <f>IF(OR($A109=2028,$D109=2032031,$D109=2032032,$D109=2033032,$D109=2033034,$D109=2034035,ISNUMBER(SEARCH("DOBLE GRADO",$B109))),"",IF('CompartenDetalleLimpio(leeme)'!I86="",D109,'CompartenDetalleLimpio(leeme)'!I86))</f>
        <v>2032040</v>
      </c>
      <c r="J109" t="str">
        <f>IF(OR($A109=2028,$D109=2032031,$D109=2032032,$D109=2033032,$D109=2033034,$D109=2034035,ISNUMBER(SEARCH("DOBLE GRADO",$B109))),"",IF('CompartenDetalleLimpio(leeme)'!J86="",E109,'CompartenDetalleLimpio(leeme)'!J86))</f>
        <v>VISION ARTIFICIAL</v>
      </c>
      <c r="K109">
        <f>'CompartenDetalleLimpio(leeme)'!K86</f>
        <v>6</v>
      </c>
      <c r="L109">
        <f>'CompartenDetalleLimpio(leeme)'!L86</f>
        <v>0</v>
      </c>
      <c r="M109">
        <f>'CompartenDetalleLimpio(leeme)'!M86</f>
        <v>6</v>
      </c>
      <c r="N109">
        <f t="shared" si="13"/>
        <v>1</v>
      </c>
      <c r="O109">
        <f t="shared" si="14"/>
        <v>1</v>
      </c>
      <c r="P109">
        <f t="shared" si="15"/>
        <v>1</v>
      </c>
      <c r="Q109">
        <f t="shared" si="16"/>
        <v>1</v>
      </c>
      <c r="R109">
        <f t="shared" si="17"/>
        <v>1</v>
      </c>
      <c r="S109" t="str">
        <f t="shared" si="18"/>
        <v>1</v>
      </c>
      <c r="T109" t="str">
        <f t="shared" si="19"/>
        <v/>
      </c>
    </row>
    <row r="110" spans="1:20" hidden="1">
      <c r="A110">
        <f>'CompartenDetalleLimpio(leeme)'!A87</f>
        <v>2032</v>
      </c>
      <c r="B110" t="str">
        <f>'CompartenDetalleLimpio(leeme)'!B87</f>
        <v>GRADO EN INGENIERIA DE COMPUTADORES (MOSTOLES)</v>
      </c>
      <c r="C110">
        <f>'CompartenDetalleLimpio(leeme)'!C87</f>
        <v>4</v>
      </c>
      <c r="D110">
        <f>'CompartenDetalleLimpio(leeme)'!D87</f>
        <v>2032041</v>
      </c>
      <c r="E110" t="str">
        <f>'CompartenDetalleLimpio(leeme)'!E87</f>
        <v>ALGORITMOS AVANZADOS</v>
      </c>
      <c r="F110">
        <f>IF(OR($A110=2028,$D110=2032031,$D110=2032032,$D110=2033032,$D110=2033034,$D110=2034035,ISNUMBER(SEARCH("DOBLE GRADO",$B110))),"",IF('CompartenDetalleLimpio(leeme)'!F87="",A110,'CompartenDetalleLimpio(leeme)'!F87))</f>
        <v>2032</v>
      </c>
      <c r="G110" t="str">
        <f>IF(OR($A110=2028,$D110=2032031,$D110=2032032,$D110=2033032,$D110=2033034,$D110=2034035,ISNUMBER(SEARCH("DOBLE GRADO",$B110))),"",IF('CompartenDetalleLimpio(leeme)'!G87="",B110,'CompartenDetalleLimpio(leeme)'!G87))</f>
        <v>GRADO EN INGENIERIA DE COMPUTADORES (MOSTOLES)</v>
      </c>
      <c r="H110">
        <f>IF(OR($A110=2028,$D110=2032031,$D110=2032032,$D110=2033032,$D110=2033034,$D110=2034035,ISNUMBER(SEARCH("DOBLE GRADO",$B110))),"",IF('CompartenDetalleLimpio(leeme)'!H87="",C110,'CompartenDetalleLimpio(leeme)'!H87))</f>
        <v>4</v>
      </c>
      <c r="I110">
        <f>IF(OR($A110=2028,$D110=2032031,$D110=2032032,$D110=2033032,$D110=2033034,$D110=2034035,ISNUMBER(SEARCH("DOBLE GRADO",$B110))),"",IF('CompartenDetalleLimpio(leeme)'!I87="",D110,'CompartenDetalleLimpio(leeme)'!I87))</f>
        <v>2032041</v>
      </c>
      <c r="J110" t="str">
        <f>IF(OR($A110=2028,$D110=2032031,$D110=2032032,$D110=2033032,$D110=2033034,$D110=2034035,ISNUMBER(SEARCH("DOBLE GRADO",$B110))),"",IF('CompartenDetalleLimpio(leeme)'!J87="",E110,'CompartenDetalleLimpio(leeme)'!J87))</f>
        <v>ALGORITMOS AVANZADOS</v>
      </c>
      <c r="K110">
        <f>'CompartenDetalleLimpio(leeme)'!K87</f>
        <v>14</v>
      </c>
      <c r="L110">
        <f>'CompartenDetalleLimpio(leeme)'!L87</f>
        <v>1</v>
      </c>
      <c r="M110">
        <f>'CompartenDetalleLimpio(leeme)'!M87</f>
        <v>13</v>
      </c>
      <c r="N110">
        <f t="shared" si="13"/>
        <v>1</v>
      </c>
      <c r="O110">
        <f t="shared" si="14"/>
        <v>1</v>
      </c>
      <c r="P110">
        <f t="shared" si="15"/>
        <v>1</v>
      </c>
      <c r="Q110">
        <f t="shared" si="16"/>
        <v>1</v>
      </c>
      <c r="R110">
        <f t="shared" si="17"/>
        <v>1</v>
      </c>
      <c r="S110" t="str">
        <f t="shared" si="18"/>
        <v>1</v>
      </c>
      <c r="T110" t="str">
        <f t="shared" si="19"/>
        <v/>
      </c>
    </row>
    <row r="111" spans="1:20" hidden="1">
      <c r="A111">
        <f>'CompartenDetalleLimpio(leeme)'!A88</f>
        <v>2033</v>
      </c>
      <c r="B111" t="str">
        <f>'CompartenDetalleLimpio(leeme)'!B88</f>
        <v>GRADO EN INGENIERIA INFORMATICA (MOSTOLES)</v>
      </c>
      <c r="C111">
        <f>'CompartenDetalleLimpio(leeme)'!C88</f>
        <v>1</v>
      </c>
      <c r="D111">
        <f>'CompartenDetalleLimpio(leeme)'!D88</f>
        <v>2033001</v>
      </c>
      <c r="E111" t="str">
        <f>'CompartenDetalleLimpio(leeme)'!E88</f>
        <v>LOGICA</v>
      </c>
      <c r="F111">
        <f>IF(OR($A111=2028,$D111=2032031,$D111=2032032,$D111=2033032,$D111=2033034,$D111=2034035,ISNUMBER(SEARCH("DOBLE GRADO",$B111))),"",IF('CompartenDetalleLimpio(leeme)'!F88="",A111,'CompartenDetalleLimpio(leeme)'!F88))</f>
        <v>2097</v>
      </c>
      <c r="G111" t="str">
        <f>IF(OR($A111=2028,$D111=2032031,$D111=2032032,$D111=2033032,$D111=2033034,$D111=2034035,ISNUMBER(SEARCH("DOBLE GRADO",$B111))),"",IF('CompartenDetalleLimpio(leeme)'!G88="",B111,'CompartenDetalleLimpio(leeme)'!G88))</f>
        <v>DOBLE GRADO EN INGENIERIA INFORMATICA Y ADMINISTRACION Y DIRECCION DE EMPRESAS (MOSTOLES)</v>
      </c>
      <c r="H111">
        <f>IF(OR($A111=2028,$D111=2032031,$D111=2032032,$D111=2033032,$D111=2033034,$D111=2034035,ISNUMBER(SEARCH("DOBLE GRADO",$B111))),"",IF('CompartenDetalleLimpio(leeme)'!H88="",C111,'CompartenDetalleLimpio(leeme)'!H88))</f>
        <v>1</v>
      </c>
      <c r="I111">
        <f>IF(OR($A111=2028,$D111=2032031,$D111=2032032,$D111=2033032,$D111=2033034,$D111=2034035,ISNUMBER(SEARCH("DOBLE GRADO",$B111))),"",IF('CompartenDetalleLimpio(leeme)'!I88="",D111,'CompartenDetalleLimpio(leeme)'!I88))</f>
        <v>2097002</v>
      </c>
      <c r="J111" t="str">
        <f>IF(OR($A111=2028,$D111=2032031,$D111=2032032,$D111=2033032,$D111=2033034,$D111=2034035,ISNUMBER(SEARCH("DOBLE GRADO",$B111))),"",IF('CompartenDetalleLimpio(leeme)'!J88="",E111,'CompartenDetalleLimpio(leeme)'!J88))</f>
        <v>LOGICA</v>
      </c>
      <c r="K111">
        <f>'CompartenDetalleLimpio(leeme)'!K88</f>
        <v>11</v>
      </c>
      <c r="L111">
        <f>'CompartenDetalleLimpio(leeme)'!L88</f>
        <v>2</v>
      </c>
      <c r="M111">
        <f>'CompartenDetalleLimpio(leeme)'!M88</f>
        <v>9</v>
      </c>
      <c r="N111">
        <f t="shared" si="13"/>
        <v>1</v>
      </c>
      <c r="O111">
        <f t="shared" si="14"/>
        <v>3</v>
      </c>
      <c r="P111" t="str">
        <f t="shared" si="15"/>
        <v>OK</v>
      </c>
      <c r="Q111">
        <f t="shared" si="16"/>
        <v>1</v>
      </c>
      <c r="R111">
        <f t="shared" si="17"/>
        <v>1</v>
      </c>
      <c r="S111" t="str">
        <f t="shared" si="18"/>
        <v/>
      </c>
      <c r="T111" t="str">
        <f t="shared" si="19"/>
        <v/>
      </c>
    </row>
    <row r="112" spans="1:20" hidden="1">
      <c r="A112">
        <f>'CompartenDetalleLimpio(leeme)'!A89</f>
        <v>2033</v>
      </c>
      <c r="B112" t="str">
        <f>'CompartenDetalleLimpio(leeme)'!B89</f>
        <v>GRADO EN INGENIERIA INFORMATICA (MOSTOLES)</v>
      </c>
      <c r="C112">
        <f>'CompartenDetalleLimpio(leeme)'!C89</f>
        <v>1</v>
      </c>
      <c r="D112">
        <f>'CompartenDetalleLimpio(leeme)'!D89</f>
        <v>2033001</v>
      </c>
      <c r="E112" t="str">
        <f>'CompartenDetalleLimpio(leeme)'!E89</f>
        <v>LOGICA</v>
      </c>
      <c r="F112">
        <f>IF(OR($A112=2028,$D112=2032031,$D112=2032032,$D112=2033032,$D112=2033034,$D112=2034035,ISNUMBER(SEARCH("DOBLE GRADO",$B112))),"",IF('CompartenDetalleLimpio(leeme)'!F89="",A112,'CompartenDetalleLimpio(leeme)'!F89))</f>
        <v>2113</v>
      </c>
      <c r="G112" t="str">
        <f>IF(OR($A112=2028,$D112=2032031,$D112=2032032,$D112=2033032,$D112=2033034,$D112=2034035,ISNUMBER(SEARCH("DOBLE GRADO",$B112))),"",IF('CompartenDetalleLimpio(leeme)'!G89="",B112,'CompartenDetalleLimpio(leeme)'!G89))</f>
        <v>DOBLE GRADO EN INGENIERIA INFORMATICA E INGENIERIA DE COMPUTADORES (MOSTOLES)</v>
      </c>
      <c r="H112">
        <f>IF(OR($A112=2028,$D112=2032031,$D112=2032032,$D112=2033032,$D112=2033034,$D112=2034035,ISNUMBER(SEARCH("DOBLE GRADO",$B112))),"",IF('CompartenDetalleLimpio(leeme)'!H89="",C112,'CompartenDetalleLimpio(leeme)'!H89))</f>
        <v>1</v>
      </c>
      <c r="I112">
        <f>IF(OR($A112=2028,$D112=2032031,$D112=2032032,$D112=2033032,$D112=2033034,$D112=2034035,ISNUMBER(SEARCH("DOBLE GRADO",$B112))),"",IF('CompartenDetalleLimpio(leeme)'!I89="",D112,'CompartenDetalleLimpio(leeme)'!I89))</f>
        <v>2113002</v>
      </c>
      <c r="J112" t="str">
        <f>IF(OR($A112=2028,$D112=2032031,$D112=2032032,$D112=2033032,$D112=2033034,$D112=2034035,ISNUMBER(SEARCH("DOBLE GRADO",$B112))),"",IF('CompartenDetalleLimpio(leeme)'!J89="",E112,'CompartenDetalleLimpio(leeme)'!J89))</f>
        <v>LOGICA</v>
      </c>
      <c r="K112">
        <f>'CompartenDetalleLimpio(leeme)'!K89</f>
        <v>10</v>
      </c>
      <c r="L112">
        <f>'CompartenDetalleLimpio(leeme)'!L89</f>
        <v>1</v>
      </c>
      <c r="M112">
        <f>'CompartenDetalleLimpio(leeme)'!M89</f>
        <v>9</v>
      </c>
      <c r="N112">
        <f t="shared" si="13"/>
        <v>1</v>
      </c>
      <c r="O112">
        <f t="shared" si="14"/>
        <v>3</v>
      </c>
      <c r="P112" t="str">
        <f t="shared" si="15"/>
        <v>OK</v>
      </c>
      <c r="Q112">
        <f t="shared" si="16"/>
        <v>1</v>
      </c>
      <c r="R112">
        <f t="shared" si="17"/>
        <v>1</v>
      </c>
      <c r="S112" t="str">
        <f t="shared" si="18"/>
        <v/>
      </c>
      <c r="T112" t="str">
        <f t="shared" si="19"/>
        <v/>
      </c>
    </row>
    <row r="113" spans="1:20" hidden="1">
      <c r="A113">
        <f>'CompartenDetalleLimpio(leeme)'!A90</f>
        <v>2033</v>
      </c>
      <c r="B113" t="str">
        <f>'CompartenDetalleLimpio(leeme)'!B90</f>
        <v>GRADO EN INGENIERIA INFORMATICA (MOSTOLES)</v>
      </c>
      <c r="C113">
        <f>'CompartenDetalleLimpio(leeme)'!C90</f>
        <v>1</v>
      </c>
      <c r="D113">
        <f>'CompartenDetalleLimpio(leeme)'!D90</f>
        <v>2033001</v>
      </c>
      <c r="E113" t="str">
        <f>'CompartenDetalleLimpio(leeme)'!E90</f>
        <v>LOGICA</v>
      </c>
      <c r="F113">
        <f>IF(OR($A113=2028,$D113=2032031,$D113=2032032,$D113=2033032,$D113=2033034,$D113=2034035,ISNUMBER(SEARCH("DOBLE GRADO",$B113))),"",IF('CompartenDetalleLimpio(leeme)'!F90="",A113,'CompartenDetalleLimpio(leeme)'!F90))</f>
        <v>2033</v>
      </c>
      <c r="G113" t="str">
        <f>IF(OR($A113=2028,$D113=2032031,$D113=2032032,$D113=2033032,$D113=2033034,$D113=2034035,ISNUMBER(SEARCH("DOBLE GRADO",$B113))),"",IF('CompartenDetalleLimpio(leeme)'!G90="",B113,'CompartenDetalleLimpio(leeme)'!G90))</f>
        <v>GRADO EN INGENIERIA INFORMATICA (MOSTOLES)</v>
      </c>
      <c r="H113">
        <f>IF(OR($A113=2028,$D113=2032031,$D113=2032032,$D113=2033032,$D113=2033034,$D113=2034035,ISNUMBER(SEARCH("DOBLE GRADO",$B113))),"",IF('CompartenDetalleLimpio(leeme)'!H90="",C113,'CompartenDetalleLimpio(leeme)'!H90))</f>
        <v>1</v>
      </c>
      <c r="I113">
        <f>IF(OR($A113=2028,$D113=2032031,$D113=2032032,$D113=2033032,$D113=2033034,$D113=2034035,ISNUMBER(SEARCH("DOBLE GRADO",$B113))),"",IF('CompartenDetalleLimpio(leeme)'!I90="",D113,'CompartenDetalleLimpio(leeme)'!I90))</f>
        <v>2033001</v>
      </c>
      <c r="J113" t="str">
        <f>IF(OR($A113=2028,$D113=2032031,$D113=2032032,$D113=2033032,$D113=2033034,$D113=2034035,ISNUMBER(SEARCH("DOBLE GRADO",$B113))),"",IF('CompartenDetalleLimpio(leeme)'!J90="",E113,'CompartenDetalleLimpio(leeme)'!J90))</f>
        <v>LOGICA</v>
      </c>
      <c r="K113">
        <f>'CompartenDetalleLimpio(leeme)'!K90</f>
        <v>28</v>
      </c>
      <c r="L113">
        <f>'CompartenDetalleLimpio(leeme)'!L90</f>
        <v>7</v>
      </c>
      <c r="M113">
        <f>'CompartenDetalleLimpio(leeme)'!M90</f>
        <v>21</v>
      </c>
      <c r="N113">
        <f t="shared" si="13"/>
        <v>1</v>
      </c>
      <c r="O113">
        <f t="shared" si="14"/>
        <v>3</v>
      </c>
      <c r="P113">
        <f t="shared" si="15"/>
        <v>1</v>
      </c>
      <c r="Q113">
        <f t="shared" si="16"/>
        <v>1</v>
      </c>
      <c r="R113">
        <f t="shared" si="17"/>
        <v>3</v>
      </c>
      <c r="S113" t="str">
        <f t="shared" si="18"/>
        <v>1</v>
      </c>
      <c r="T113" t="str">
        <f t="shared" si="19"/>
        <v/>
      </c>
    </row>
    <row r="114" spans="1:20" hidden="1">
      <c r="A114">
        <f>'CompartenDetalleLimpio(leeme)'!A91</f>
        <v>2033</v>
      </c>
      <c r="B114" t="str">
        <f>'CompartenDetalleLimpio(leeme)'!B91</f>
        <v>GRADO EN INGENIERIA INFORMATICA (MOSTOLES)</v>
      </c>
      <c r="C114">
        <f>'CompartenDetalleLimpio(leeme)'!C91</f>
        <v>1</v>
      </c>
      <c r="D114">
        <f>'CompartenDetalleLimpio(leeme)'!D91</f>
        <v>2033002</v>
      </c>
      <c r="E114" t="str">
        <f>'CompartenDetalleLimpio(leeme)'!E91</f>
        <v>MATEMATICA DISCRETA Y ALGEBRA</v>
      </c>
      <c r="F114">
        <f>IF(OR($A114=2028,$D114=2032031,$D114=2032032,$D114=2033032,$D114=2033034,$D114=2034035,ISNUMBER(SEARCH("DOBLE GRADO",$B114))),"",IF('CompartenDetalleLimpio(leeme)'!F91="",A114,'CompartenDetalleLimpio(leeme)'!F91))</f>
        <v>2097</v>
      </c>
      <c r="G114" t="str">
        <f>IF(OR($A114=2028,$D114=2032031,$D114=2032032,$D114=2033032,$D114=2033034,$D114=2034035,ISNUMBER(SEARCH("DOBLE GRADO",$B114))),"",IF('CompartenDetalleLimpio(leeme)'!G91="",B114,'CompartenDetalleLimpio(leeme)'!G91))</f>
        <v>DOBLE GRADO EN INGENIERIA INFORMATICA Y ADMINISTRACION Y DIRECCION DE EMPRESAS (MOSTOLES)</v>
      </c>
      <c r="H114">
        <f>IF(OR($A114=2028,$D114=2032031,$D114=2032032,$D114=2033032,$D114=2033034,$D114=2034035,ISNUMBER(SEARCH("DOBLE GRADO",$B114))),"",IF('CompartenDetalleLimpio(leeme)'!H91="",C114,'CompartenDetalleLimpio(leeme)'!H91))</f>
        <v>1</v>
      </c>
      <c r="I114">
        <f>IF(OR($A114=2028,$D114=2032031,$D114=2032032,$D114=2033032,$D114=2033034,$D114=2034035,ISNUMBER(SEARCH("DOBLE GRADO",$B114))),"",IF('CompartenDetalleLimpio(leeme)'!I91="",D114,'CompartenDetalleLimpio(leeme)'!I91))</f>
        <v>2097015</v>
      </c>
      <c r="J114" t="str">
        <f>IF(OR($A114=2028,$D114=2032031,$D114=2032032,$D114=2033032,$D114=2033034,$D114=2034035,ISNUMBER(SEARCH("DOBLE GRADO",$B114))),"",IF('CompartenDetalleLimpio(leeme)'!J91="",E114,'CompartenDetalleLimpio(leeme)'!J91))</f>
        <v>MATEMATICA DISCRETA Y ALGEBRA</v>
      </c>
      <c r="K114">
        <f>'CompartenDetalleLimpio(leeme)'!K91</f>
        <v>11</v>
      </c>
      <c r="L114">
        <f>'CompartenDetalleLimpio(leeme)'!L91</f>
        <v>2</v>
      </c>
      <c r="M114">
        <f>'CompartenDetalleLimpio(leeme)'!M91</f>
        <v>9</v>
      </c>
      <c r="N114">
        <f t="shared" si="13"/>
        <v>1</v>
      </c>
      <c r="O114">
        <f t="shared" si="14"/>
        <v>3</v>
      </c>
      <c r="P114" t="str">
        <f t="shared" si="15"/>
        <v>OK</v>
      </c>
      <c r="Q114">
        <f t="shared" si="16"/>
        <v>1</v>
      </c>
      <c r="R114">
        <f t="shared" si="17"/>
        <v>1</v>
      </c>
      <c r="S114" t="str">
        <f t="shared" si="18"/>
        <v/>
      </c>
      <c r="T114" t="str">
        <f t="shared" si="19"/>
        <v/>
      </c>
    </row>
    <row r="115" spans="1:20" hidden="1">
      <c r="A115">
        <f>'CompartenDetalleLimpio(leeme)'!A92</f>
        <v>2033</v>
      </c>
      <c r="B115" t="str">
        <f>'CompartenDetalleLimpio(leeme)'!B92</f>
        <v>GRADO EN INGENIERIA INFORMATICA (MOSTOLES)</v>
      </c>
      <c r="C115">
        <f>'CompartenDetalleLimpio(leeme)'!C92</f>
        <v>1</v>
      </c>
      <c r="D115">
        <f>'CompartenDetalleLimpio(leeme)'!D92</f>
        <v>2033002</v>
      </c>
      <c r="E115" t="str">
        <f>'CompartenDetalleLimpio(leeme)'!E92</f>
        <v>MATEMATICA DISCRETA Y ALGEBRA</v>
      </c>
      <c r="F115">
        <f>IF(OR($A115=2028,$D115=2032031,$D115=2032032,$D115=2033032,$D115=2033034,$D115=2034035,ISNUMBER(SEARCH("DOBLE GRADO",$B115))),"",IF('CompartenDetalleLimpio(leeme)'!F92="",A115,'CompartenDetalleLimpio(leeme)'!F92))</f>
        <v>2113</v>
      </c>
      <c r="G115" t="str">
        <f>IF(OR($A115=2028,$D115=2032031,$D115=2032032,$D115=2033032,$D115=2033034,$D115=2034035,ISNUMBER(SEARCH("DOBLE GRADO",$B115))),"",IF('CompartenDetalleLimpio(leeme)'!G92="",B115,'CompartenDetalleLimpio(leeme)'!G92))</f>
        <v>DOBLE GRADO EN INGENIERIA INFORMATICA E INGENIERIA DE COMPUTADORES (MOSTOLES)</v>
      </c>
      <c r="H115">
        <f>IF(OR($A115=2028,$D115=2032031,$D115=2032032,$D115=2033032,$D115=2033034,$D115=2034035,ISNUMBER(SEARCH("DOBLE GRADO",$B115))),"",IF('CompartenDetalleLimpio(leeme)'!H92="",C115,'CompartenDetalleLimpio(leeme)'!H92))</f>
        <v>1</v>
      </c>
      <c r="I115">
        <f>IF(OR($A115=2028,$D115=2032031,$D115=2032032,$D115=2033032,$D115=2033034,$D115=2034035,ISNUMBER(SEARCH("DOBLE GRADO",$B115))),"",IF('CompartenDetalleLimpio(leeme)'!I92="",D115,'CompartenDetalleLimpio(leeme)'!I92))</f>
        <v>2113005</v>
      </c>
      <c r="J115" t="str">
        <f>IF(OR($A115=2028,$D115=2032031,$D115=2032032,$D115=2033032,$D115=2033034,$D115=2034035,ISNUMBER(SEARCH("DOBLE GRADO",$B115))),"",IF('CompartenDetalleLimpio(leeme)'!J92="",E115,'CompartenDetalleLimpio(leeme)'!J92))</f>
        <v>MATEMATICA DISCRETA Y ALGEBRA</v>
      </c>
      <c r="K115">
        <f>'CompartenDetalleLimpio(leeme)'!K92</f>
        <v>11</v>
      </c>
      <c r="L115">
        <f>'CompartenDetalleLimpio(leeme)'!L92</f>
        <v>1</v>
      </c>
      <c r="M115">
        <f>'CompartenDetalleLimpio(leeme)'!M92</f>
        <v>10</v>
      </c>
      <c r="N115">
        <f t="shared" si="13"/>
        <v>1</v>
      </c>
      <c r="O115">
        <f t="shared" si="14"/>
        <v>3</v>
      </c>
      <c r="P115" t="str">
        <f t="shared" si="15"/>
        <v>OK</v>
      </c>
      <c r="Q115">
        <f t="shared" si="16"/>
        <v>1</v>
      </c>
      <c r="R115">
        <f t="shared" si="17"/>
        <v>1</v>
      </c>
      <c r="S115" t="str">
        <f t="shared" si="18"/>
        <v/>
      </c>
      <c r="T115" t="str">
        <f t="shared" si="19"/>
        <v/>
      </c>
    </row>
    <row r="116" spans="1:20" hidden="1">
      <c r="A116">
        <f>'CompartenDetalleLimpio(leeme)'!A93</f>
        <v>2033</v>
      </c>
      <c r="B116" t="str">
        <f>'CompartenDetalleLimpio(leeme)'!B93</f>
        <v>GRADO EN INGENIERIA INFORMATICA (MOSTOLES)</v>
      </c>
      <c r="C116">
        <f>'CompartenDetalleLimpio(leeme)'!C93</f>
        <v>1</v>
      </c>
      <c r="D116">
        <f>'CompartenDetalleLimpio(leeme)'!D93</f>
        <v>2033002</v>
      </c>
      <c r="E116" t="str">
        <f>'CompartenDetalleLimpio(leeme)'!E93</f>
        <v>MATEMATICA DISCRETA Y ALGEBRA</v>
      </c>
      <c r="F116">
        <f>IF(OR($A116=2028,$D116=2032031,$D116=2032032,$D116=2033032,$D116=2033034,$D116=2034035,ISNUMBER(SEARCH("DOBLE GRADO",$B116))),"",IF('CompartenDetalleLimpio(leeme)'!F93="",A116,'CompartenDetalleLimpio(leeme)'!F93))</f>
        <v>2033</v>
      </c>
      <c r="G116" t="str">
        <f>IF(OR($A116=2028,$D116=2032031,$D116=2032032,$D116=2033032,$D116=2033034,$D116=2034035,ISNUMBER(SEARCH("DOBLE GRADO",$B116))),"",IF('CompartenDetalleLimpio(leeme)'!G93="",B116,'CompartenDetalleLimpio(leeme)'!G93))</f>
        <v>GRADO EN INGENIERIA INFORMATICA (MOSTOLES)</v>
      </c>
      <c r="H116">
        <f>IF(OR($A116=2028,$D116=2032031,$D116=2032032,$D116=2033032,$D116=2033034,$D116=2034035,ISNUMBER(SEARCH("DOBLE GRADO",$B116))),"",IF('CompartenDetalleLimpio(leeme)'!H93="",C116,'CompartenDetalleLimpio(leeme)'!H93))</f>
        <v>1</v>
      </c>
      <c r="I116">
        <f>IF(OR($A116=2028,$D116=2032031,$D116=2032032,$D116=2033032,$D116=2033034,$D116=2034035,ISNUMBER(SEARCH("DOBLE GRADO",$B116))),"",IF('CompartenDetalleLimpio(leeme)'!I93="",D116,'CompartenDetalleLimpio(leeme)'!I93))</f>
        <v>2033002</v>
      </c>
      <c r="J116" t="str">
        <f>IF(OR($A116=2028,$D116=2032031,$D116=2032032,$D116=2033032,$D116=2033034,$D116=2034035,ISNUMBER(SEARCH("DOBLE GRADO",$B116))),"",IF('CompartenDetalleLimpio(leeme)'!J93="",E116,'CompartenDetalleLimpio(leeme)'!J93))</f>
        <v>MATEMATICA DISCRETA Y ALGEBRA</v>
      </c>
      <c r="K116">
        <f>'CompartenDetalleLimpio(leeme)'!K93</f>
        <v>34</v>
      </c>
      <c r="L116">
        <f>'CompartenDetalleLimpio(leeme)'!L93</f>
        <v>7</v>
      </c>
      <c r="M116">
        <f>'CompartenDetalleLimpio(leeme)'!M93</f>
        <v>27</v>
      </c>
      <c r="N116">
        <f t="shared" si="13"/>
        <v>1</v>
      </c>
      <c r="O116">
        <f t="shared" si="14"/>
        <v>3</v>
      </c>
      <c r="P116">
        <f t="shared" si="15"/>
        <v>1</v>
      </c>
      <c r="Q116">
        <f t="shared" si="16"/>
        <v>1</v>
      </c>
      <c r="R116">
        <f t="shared" si="17"/>
        <v>3</v>
      </c>
      <c r="S116" t="str">
        <f t="shared" si="18"/>
        <v>1</v>
      </c>
      <c r="T116" t="str">
        <f t="shared" si="19"/>
        <v/>
      </c>
    </row>
    <row r="117" spans="1:20" hidden="1">
      <c r="A117">
        <f>'CompartenDetalleLimpio(leeme)'!A94</f>
        <v>2033</v>
      </c>
      <c r="B117" t="str">
        <f>'CompartenDetalleLimpio(leeme)'!B94</f>
        <v>GRADO EN INGENIERIA INFORMATICA (MOSTOLES)</v>
      </c>
      <c r="C117">
        <f>'CompartenDetalleLimpio(leeme)'!C94</f>
        <v>1</v>
      </c>
      <c r="D117">
        <f>'CompartenDetalleLimpio(leeme)'!D94</f>
        <v>2033003</v>
      </c>
      <c r="E117" t="str">
        <f>'CompartenDetalleLimpio(leeme)'!E94</f>
        <v>FUNDAMENTOS FISICOS DE LA INFORMATICA</v>
      </c>
      <c r="F117">
        <f>IF(OR($A117=2028,$D117=2032031,$D117=2032032,$D117=2033032,$D117=2033034,$D117=2034035,ISNUMBER(SEARCH("DOBLE GRADO",$B117))),"",IF('CompartenDetalleLimpio(leeme)'!F94="",A117,'CompartenDetalleLimpio(leeme)'!F94))</f>
        <v>2097</v>
      </c>
      <c r="G117" t="str">
        <f>IF(OR($A117=2028,$D117=2032031,$D117=2032032,$D117=2033032,$D117=2033034,$D117=2034035,ISNUMBER(SEARCH("DOBLE GRADO",$B117))),"",IF('CompartenDetalleLimpio(leeme)'!G94="",B117,'CompartenDetalleLimpio(leeme)'!G94))</f>
        <v>DOBLE GRADO EN INGENIERIA INFORMATICA Y ADMINISTRACION Y DIRECCION DE EMPRESAS (MOSTOLES)</v>
      </c>
      <c r="H117">
        <f>IF(OR($A117=2028,$D117=2032031,$D117=2032032,$D117=2033032,$D117=2033034,$D117=2034035,ISNUMBER(SEARCH("DOBLE GRADO",$B117))),"",IF('CompartenDetalleLimpio(leeme)'!H94="",C117,'CompartenDetalleLimpio(leeme)'!H94))</f>
        <v>1</v>
      </c>
      <c r="I117">
        <f>IF(OR($A117=2028,$D117=2032031,$D117=2032032,$D117=2033032,$D117=2033034,$D117=2034035,ISNUMBER(SEARCH("DOBLE GRADO",$B117))),"",IF('CompartenDetalleLimpio(leeme)'!I94="",D117,'CompartenDetalleLimpio(leeme)'!I94))</f>
        <v>2097005</v>
      </c>
      <c r="J117" t="str">
        <f>IF(OR($A117=2028,$D117=2032031,$D117=2032032,$D117=2033032,$D117=2033034,$D117=2034035,ISNUMBER(SEARCH("DOBLE GRADO",$B117))),"",IF('CompartenDetalleLimpio(leeme)'!J94="",E117,'CompartenDetalleLimpio(leeme)'!J94))</f>
        <v>FUNDAMENTOS FISICOS DE LA INFORMATICA</v>
      </c>
      <c r="K117">
        <f>'CompartenDetalleLimpio(leeme)'!K94</f>
        <v>15</v>
      </c>
      <c r="L117">
        <f>'CompartenDetalleLimpio(leeme)'!L94</f>
        <v>3</v>
      </c>
      <c r="M117">
        <f>'CompartenDetalleLimpio(leeme)'!M94</f>
        <v>12</v>
      </c>
      <c r="N117">
        <f t="shared" si="13"/>
        <v>1</v>
      </c>
      <c r="O117">
        <f t="shared" si="14"/>
        <v>3</v>
      </c>
      <c r="P117" t="str">
        <f t="shared" si="15"/>
        <v>OK</v>
      </c>
      <c r="Q117">
        <f t="shared" si="16"/>
        <v>1</v>
      </c>
      <c r="R117">
        <f t="shared" si="17"/>
        <v>1</v>
      </c>
      <c r="S117" t="str">
        <f t="shared" si="18"/>
        <v/>
      </c>
      <c r="T117" t="str">
        <f t="shared" si="19"/>
        <v/>
      </c>
    </row>
    <row r="118" spans="1:20" hidden="1">
      <c r="A118">
        <f>'CompartenDetalleLimpio(leeme)'!A95</f>
        <v>2033</v>
      </c>
      <c r="B118" t="str">
        <f>'CompartenDetalleLimpio(leeme)'!B95</f>
        <v>GRADO EN INGENIERIA INFORMATICA (MOSTOLES)</v>
      </c>
      <c r="C118">
        <f>'CompartenDetalleLimpio(leeme)'!C95</f>
        <v>1</v>
      </c>
      <c r="D118">
        <f>'CompartenDetalleLimpio(leeme)'!D95</f>
        <v>2033003</v>
      </c>
      <c r="E118" t="str">
        <f>'CompartenDetalleLimpio(leeme)'!E95</f>
        <v>FUNDAMENTOS FISICOS DE LA INFORMATICA</v>
      </c>
      <c r="F118">
        <f>IF(OR($A118=2028,$D118=2032031,$D118=2032032,$D118=2033032,$D118=2033034,$D118=2034035,ISNUMBER(SEARCH("DOBLE GRADO",$B118))),"",IF('CompartenDetalleLimpio(leeme)'!F95="",A118,'CompartenDetalleLimpio(leeme)'!F95))</f>
        <v>2315</v>
      </c>
      <c r="G118" t="str">
        <f>IF(OR($A118=2028,$D118=2032031,$D118=2032032,$D118=2033032,$D118=2033034,$D118=2034035,ISNUMBER(SEARCH("DOBLE GRADO",$B118))),"",IF('CompartenDetalleLimpio(leeme)'!G95="",B118,'CompartenDetalleLimpio(leeme)'!G95))</f>
        <v>DOBLE GRADO EN INGENIERIA INFORMATICA Y MATEMATICAS (MOSTOLES) II</v>
      </c>
      <c r="H118">
        <f>IF(OR($A118=2028,$D118=2032031,$D118=2032032,$D118=2033032,$D118=2033034,$D118=2034035,ISNUMBER(SEARCH("DOBLE GRADO",$B118))),"",IF('CompartenDetalleLimpio(leeme)'!H95="",C118,'CompartenDetalleLimpio(leeme)'!H95))</f>
        <v>1</v>
      </c>
      <c r="I118">
        <f>IF(OR($A118=2028,$D118=2032031,$D118=2032032,$D118=2033032,$D118=2033034,$D118=2034035,ISNUMBER(SEARCH("DOBLE GRADO",$B118))),"",IF('CompartenDetalleLimpio(leeme)'!I95="",D118,'CompartenDetalleLimpio(leeme)'!I95))</f>
        <v>2315001</v>
      </c>
      <c r="J118" t="str">
        <f>IF(OR($A118=2028,$D118=2032031,$D118=2032032,$D118=2033032,$D118=2033034,$D118=2034035,ISNUMBER(SEARCH("DOBLE GRADO",$B118))),"",IF('CompartenDetalleLimpio(leeme)'!J95="",E118,'CompartenDetalleLimpio(leeme)'!J95))</f>
        <v>FUNDAMENTOS FISICOS DE LA INFORMATICA</v>
      </c>
      <c r="K118">
        <f>'CompartenDetalleLimpio(leeme)'!K95</f>
        <v>10</v>
      </c>
      <c r="L118">
        <f>'CompartenDetalleLimpio(leeme)'!L95</f>
        <v>1</v>
      </c>
      <c r="M118">
        <f>'CompartenDetalleLimpio(leeme)'!M95</f>
        <v>9</v>
      </c>
      <c r="N118">
        <f t="shared" si="13"/>
        <v>1</v>
      </c>
      <c r="O118">
        <f t="shared" si="14"/>
        <v>3</v>
      </c>
      <c r="P118" t="str">
        <f t="shared" si="15"/>
        <v>OK</v>
      </c>
      <c r="Q118">
        <f t="shared" si="16"/>
        <v>1</v>
      </c>
      <c r="R118">
        <f t="shared" si="17"/>
        <v>1</v>
      </c>
      <c r="S118" t="str">
        <f t="shared" si="18"/>
        <v/>
      </c>
      <c r="T118" t="str">
        <f t="shared" si="19"/>
        <v/>
      </c>
    </row>
    <row r="119" spans="1:20" hidden="1">
      <c r="A119">
        <f>'CompartenDetalleLimpio(leeme)'!A96</f>
        <v>2033</v>
      </c>
      <c r="B119" t="str">
        <f>'CompartenDetalleLimpio(leeme)'!B96</f>
        <v>GRADO EN INGENIERIA INFORMATICA (MOSTOLES)</v>
      </c>
      <c r="C119">
        <f>'CompartenDetalleLimpio(leeme)'!C96</f>
        <v>1</v>
      </c>
      <c r="D119">
        <f>'CompartenDetalleLimpio(leeme)'!D96</f>
        <v>2033003</v>
      </c>
      <c r="E119" t="str">
        <f>'CompartenDetalleLimpio(leeme)'!E96</f>
        <v>FUNDAMENTOS FISICOS DE LA INFORMATICA</v>
      </c>
      <c r="F119">
        <f>IF(OR($A119=2028,$D119=2032031,$D119=2032032,$D119=2033032,$D119=2033034,$D119=2034035,ISNUMBER(SEARCH("DOBLE GRADO",$B119))),"",IF('CompartenDetalleLimpio(leeme)'!F96="",A119,'CompartenDetalleLimpio(leeme)'!F96))</f>
        <v>2033</v>
      </c>
      <c r="G119" t="str">
        <f>IF(OR($A119=2028,$D119=2032031,$D119=2032032,$D119=2033032,$D119=2033034,$D119=2034035,ISNUMBER(SEARCH("DOBLE GRADO",$B119))),"",IF('CompartenDetalleLimpio(leeme)'!G96="",B119,'CompartenDetalleLimpio(leeme)'!G96))</f>
        <v>GRADO EN INGENIERIA INFORMATICA (MOSTOLES)</v>
      </c>
      <c r="H119">
        <f>IF(OR($A119=2028,$D119=2032031,$D119=2032032,$D119=2033032,$D119=2033034,$D119=2034035,ISNUMBER(SEARCH("DOBLE GRADO",$B119))),"",IF('CompartenDetalleLimpio(leeme)'!H96="",C119,'CompartenDetalleLimpio(leeme)'!H96))</f>
        <v>1</v>
      </c>
      <c r="I119">
        <f>IF(OR($A119=2028,$D119=2032031,$D119=2032032,$D119=2033032,$D119=2033034,$D119=2034035,ISNUMBER(SEARCH("DOBLE GRADO",$B119))),"",IF('CompartenDetalleLimpio(leeme)'!I96="",D119,'CompartenDetalleLimpio(leeme)'!I96))</f>
        <v>2033003</v>
      </c>
      <c r="J119" t="str">
        <f>IF(OR($A119=2028,$D119=2032031,$D119=2032032,$D119=2033032,$D119=2033034,$D119=2034035,ISNUMBER(SEARCH("DOBLE GRADO",$B119))),"",IF('CompartenDetalleLimpio(leeme)'!J96="",E119,'CompartenDetalleLimpio(leeme)'!J96))</f>
        <v>FUNDAMENTOS FISICOS DE LA INFORMATICA</v>
      </c>
      <c r="K119">
        <f>'CompartenDetalleLimpio(leeme)'!K96</f>
        <v>49</v>
      </c>
      <c r="L119">
        <f>'CompartenDetalleLimpio(leeme)'!L96</f>
        <v>6</v>
      </c>
      <c r="M119">
        <f>'CompartenDetalleLimpio(leeme)'!M96</f>
        <v>43</v>
      </c>
      <c r="N119">
        <f t="shared" si="13"/>
        <v>1</v>
      </c>
      <c r="O119">
        <f t="shared" si="14"/>
        <v>3</v>
      </c>
      <c r="P119">
        <f t="shared" si="15"/>
        <v>1</v>
      </c>
      <c r="Q119">
        <f t="shared" si="16"/>
        <v>1</v>
      </c>
      <c r="R119">
        <f t="shared" si="17"/>
        <v>3</v>
      </c>
      <c r="S119" t="str">
        <f t="shared" si="18"/>
        <v>1</v>
      </c>
      <c r="T119" t="str">
        <f t="shared" si="19"/>
        <v/>
      </c>
    </row>
    <row r="120" spans="1:20" hidden="1">
      <c r="A120">
        <f>'CompartenDetalleLimpio(leeme)'!A97</f>
        <v>2033</v>
      </c>
      <c r="B120" t="str">
        <f>'CompartenDetalleLimpio(leeme)'!B97</f>
        <v>GRADO EN INGENIERIA INFORMATICA (MOSTOLES)</v>
      </c>
      <c r="C120">
        <f>'CompartenDetalleLimpio(leeme)'!C97</f>
        <v>1</v>
      </c>
      <c r="D120">
        <f>'CompartenDetalleLimpio(leeme)'!D97</f>
        <v>2033004</v>
      </c>
      <c r="E120" t="str">
        <f>'CompartenDetalleLimpio(leeme)'!E97</f>
        <v>INTRODUCCION A LA PROGRAMACION</v>
      </c>
      <c r="F120">
        <f>IF(OR($A120=2028,$D120=2032031,$D120=2032032,$D120=2033032,$D120=2033034,$D120=2034035,ISNUMBER(SEARCH("DOBLE GRADO",$B120))),"",IF('CompartenDetalleLimpio(leeme)'!F97="",A120,'CompartenDetalleLimpio(leeme)'!F97))</f>
        <v>2097</v>
      </c>
      <c r="G120" t="str">
        <f>IF(OR($A120=2028,$D120=2032031,$D120=2032032,$D120=2033032,$D120=2033034,$D120=2034035,ISNUMBER(SEARCH("DOBLE GRADO",$B120))),"",IF('CompartenDetalleLimpio(leeme)'!G97="",B120,'CompartenDetalleLimpio(leeme)'!G97))</f>
        <v>DOBLE GRADO EN INGENIERIA INFORMATICA Y ADMINISTRACION Y DIRECCION DE EMPRESAS (MOSTOLES)</v>
      </c>
      <c r="H120">
        <f>IF(OR($A120=2028,$D120=2032031,$D120=2032032,$D120=2033032,$D120=2033034,$D120=2034035,ISNUMBER(SEARCH("DOBLE GRADO",$B120))),"",IF('CompartenDetalleLimpio(leeme)'!H97="",C120,'CompartenDetalleLimpio(leeme)'!H97))</f>
        <v>1</v>
      </c>
      <c r="I120">
        <f>IF(OR($A120=2028,$D120=2032031,$D120=2032032,$D120=2033032,$D120=2033034,$D120=2034035,ISNUMBER(SEARCH("DOBLE GRADO",$B120))),"",IF('CompartenDetalleLimpio(leeme)'!I97="",D120,'CompartenDetalleLimpio(leeme)'!I97))</f>
        <v>2097006</v>
      </c>
      <c r="J120" t="str">
        <f>IF(OR($A120=2028,$D120=2032031,$D120=2032032,$D120=2033032,$D120=2033034,$D120=2034035,ISNUMBER(SEARCH("DOBLE GRADO",$B120))),"",IF('CompartenDetalleLimpio(leeme)'!J97="",E120,'CompartenDetalleLimpio(leeme)'!J97))</f>
        <v>INTRODUCCION A LA PROGRAMACION</v>
      </c>
      <c r="K120">
        <f>'CompartenDetalleLimpio(leeme)'!K97</f>
        <v>12</v>
      </c>
      <c r="L120">
        <f>'CompartenDetalleLimpio(leeme)'!L97</f>
        <v>2</v>
      </c>
      <c r="M120">
        <f>'CompartenDetalleLimpio(leeme)'!M97</f>
        <v>10</v>
      </c>
      <c r="N120">
        <f t="shared" si="13"/>
        <v>1</v>
      </c>
      <c r="O120">
        <f t="shared" si="14"/>
        <v>3</v>
      </c>
      <c r="P120" t="str">
        <f t="shared" si="15"/>
        <v>OK</v>
      </c>
      <c r="Q120">
        <f t="shared" si="16"/>
        <v>1</v>
      </c>
      <c r="R120">
        <f t="shared" si="17"/>
        <v>1</v>
      </c>
      <c r="S120" t="str">
        <f t="shared" si="18"/>
        <v/>
      </c>
      <c r="T120" t="str">
        <f t="shared" si="19"/>
        <v/>
      </c>
    </row>
    <row r="121" spans="1:20" hidden="1">
      <c r="A121">
        <f>'CompartenDetalleLimpio(leeme)'!A98</f>
        <v>2033</v>
      </c>
      <c r="B121" t="str">
        <f>'CompartenDetalleLimpio(leeme)'!B98</f>
        <v>GRADO EN INGENIERIA INFORMATICA (MOSTOLES)</v>
      </c>
      <c r="C121">
        <f>'CompartenDetalleLimpio(leeme)'!C98</f>
        <v>1</v>
      </c>
      <c r="D121">
        <f>'CompartenDetalleLimpio(leeme)'!D98</f>
        <v>2033004</v>
      </c>
      <c r="E121" t="str">
        <f>'CompartenDetalleLimpio(leeme)'!E98</f>
        <v>INTRODUCCION A LA PROGRAMACION</v>
      </c>
      <c r="F121">
        <f>IF(OR($A121=2028,$D121=2032031,$D121=2032032,$D121=2033032,$D121=2033034,$D121=2034035,ISNUMBER(SEARCH("DOBLE GRADO",$B121))),"",IF('CompartenDetalleLimpio(leeme)'!F98="",A121,'CompartenDetalleLimpio(leeme)'!F98))</f>
        <v>2315</v>
      </c>
      <c r="G121" t="str">
        <f>IF(OR($A121=2028,$D121=2032031,$D121=2032032,$D121=2033032,$D121=2033034,$D121=2034035,ISNUMBER(SEARCH("DOBLE GRADO",$B121))),"",IF('CompartenDetalleLimpio(leeme)'!G98="",B121,'CompartenDetalleLimpio(leeme)'!G98))</f>
        <v>DOBLE GRADO EN INGENIERIA INFORMATICA Y MATEMATICAS (MOSTOLES) II</v>
      </c>
      <c r="H121">
        <f>IF(OR($A121=2028,$D121=2032031,$D121=2032032,$D121=2033032,$D121=2033034,$D121=2034035,ISNUMBER(SEARCH("DOBLE GRADO",$B121))),"",IF('CompartenDetalleLimpio(leeme)'!H98="",C121,'CompartenDetalleLimpio(leeme)'!H98))</f>
        <v>1</v>
      </c>
      <c r="I121">
        <f>IF(OR($A121=2028,$D121=2032031,$D121=2032032,$D121=2033032,$D121=2033034,$D121=2034035,ISNUMBER(SEARCH("DOBLE GRADO",$B121))),"",IF('CompartenDetalleLimpio(leeme)'!I98="",D121,'CompartenDetalleLimpio(leeme)'!I98))</f>
        <v>2315002</v>
      </c>
      <c r="J121" t="str">
        <f>IF(OR($A121=2028,$D121=2032031,$D121=2032032,$D121=2033032,$D121=2033034,$D121=2034035,ISNUMBER(SEARCH("DOBLE GRADO",$B121))),"",IF('CompartenDetalleLimpio(leeme)'!J98="",E121,'CompartenDetalleLimpio(leeme)'!J98))</f>
        <v>INTRODUCCION A LA PROGRAMACION</v>
      </c>
      <c r="K121">
        <f>'CompartenDetalleLimpio(leeme)'!K98</f>
        <v>9</v>
      </c>
      <c r="L121">
        <f>'CompartenDetalleLimpio(leeme)'!L98</f>
        <v>1</v>
      </c>
      <c r="M121">
        <f>'CompartenDetalleLimpio(leeme)'!M98</f>
        <v>8</v>
      </c>
      <c r="N121">
        <f t="shared" si="13"/>
        <v>1</v>
      </c>
      <c r="O121">
        <f t="shared" si="14"/>
        <v>3</v>
      </c>
      <c r="P121" t="str">
        <f t="shared" si="15"/>
        <v>OK</v>
      </c>
      <c r="Q121">
        <f t="shared" si="16"/>
        <v>1</v>
      </c>
      <c r="R121">
        <f t="shared" si="17"/>
        <v>1</v>
      </c>
      <c r="S121" t="str">
        <f t="shared" si="18"/>
        <v/>
      </c>
      <c r="T121" t="str">
        <f t="shared" si="19"/>
        <v/>
      </c>
    </row>
    <row r="122" spans="1:20" hidden="1">
      <c r="A122">
        <f>'CompartenDetalleLimpio(leeme)'!A99</f>
        <v>2033</v>
      </c>
      <c r="B122" t="str">
        <f>'CompartenDetalleLimpio(leeme)'!B99</f>
        <v>GRADO EN INGENIERIA INFORMATICA (MOSTOLES)</v>
      </c>
      <c r="C122">
        <f>'CompartenDetalleLimpio(leeme)'!C99</f>
        <v>1</v>
      </c>
      <c r="D122">
        <f>'CompartenDetalleLimpio(leeme)'!D99</f>
        <v>2033004</v>
      </c>
      <c r="E122" t="str">
        <f>'CompartenDetalleLimpio(leeme)'!E99</f>
        <v>INTRODUCCION A LA PROGRAMACION</v>
      </c>
      <c r="F122">
        <f>IF(OR($A122=2028,$D122=2032031,$D122=2032032,$D122=2033032,$D122=2033034,$D122=2034035,ISNUMBER(SEARCH("DOBLE GRADO",$B122))),"",IF('CompartenDetalleLimpio(leeme)'!F99="",A122,'CompartenDetalleLimpio(leeme)'!F99))</f>
        <v>2033</v>
      </c>
      <c r="G122" t="str">
        <f>IF(OR($A122=2028,$D122=2032031,$D122=2032032,$D122=2033032,$D122=2033034,$D122=2034035,ISNUMBER(SEARCH("DOBLE GRADO",$B122))),"",IF('CompartenDetalleLimpio(leeme)'!G99="",B122,'CompartenDetalleLimpio(leeme)'!G99))</f>
        <v>GRADO EN INGENIERIA INFORMATICA (MOSTOLES)</v>
      </c>
      <c r="H122">
        <f>IF(OR($A122=2028,$D122=2032031,$D122=2032032,$D122=2033032,$D122=2033034,$D122=2034035,ISNUMBER(SEARCH("DOBLE GRADO",$B122))),"",IF('CompartenDetalleLimpio(leeme)'!H99="",C122,'CompartenDetalleLimpio(leeme)'!H99))</f>
        <v>1</v>
      </c>
      <c r="I122">
        <f>IF(OR($A122=2028,$D122=2032031,$D122=2032032,$D122=2033032,$D122=2033034,$D122=2034035,ISNUMBER(SEARCH("DOBLE GRADO",$B122))),"",IF('CompartenDetalleLimpio(leeme)'!I99="",D122,'CompartenDetalleLimpio(leeme)'!I99))</f>
        <v>2033004</v>
      </c>
      <c r="J122" t="str">
        <f>IF(OR($A122=2028,$D122=2032031,$D122=2032032,$D122=2033032,$D122=2033034,$D122=2034035,ISNUMBER(SEARCH("DOBLE GRADO",$B122))),"",IF('CompartenDetalleLimpio(leeme)'!J99="",E122,'CompartenDetalleLimpio(leeme)'!J99))</f>
        <v>INTRODUCCION A LA PROGRAMACION</v>
      </c>
      <c r="K122">
        <f>'CompartenDetalleLimpio(leeme)'!K99</f>
        <v>26</v>
      </c>
      <c r="L122">
        <f>'CompartenDetalleLimpio(leeme)'!L99</f>
        <v>6</v>
      </c>
      <c r="M122">
        <f>'CompartenDetalleLimpio(leeme)'!M99</f>
        <v>20</v>
      </c>
      <c r="N122">
        <f t="shared" si="13"/>
        <v>1</v>
      </c>
      <c r="O122">
        <f t="shared" si="14"/>
        <v>3</v>
      </c>
      <c r="P122">
        <f t="shared" si="15"/>
        <v>1</v>
      </c>
      <c r="Q122">
        <f t="shared" si="16"/>
        <v>1</v>
      </c>
      <c r="R122">
        <f t="shared" si="17"/>
        <v>3</v>
      </c>
      <c r="S122" t="str">
        <f t="shared" si="18"/>
        <v>1</v>
      </c>
      <c r="T122" t="str">
        <f t="shared" si="19"/>
        <v/>
      </c>
    </row>
    <row r="123" spans="1:20" hidden="1">
      <c r="A123">
        <f>'CompartenDetalleLimpio(leeme)'!A100</f>
        <v>2033</v>
      </c>
      <c r="B123" t="str">
        <f>'CompartenDetalleLimpio(leeme)'!B100</f>
        <v>GRADO EN INGENIERIA INFORMATICA (MOSTOLES)</v>
      </c>
      <c r="C123">
        <f>'CompartenDetalleLimpio(leeme)'!C100</f>
        <v>1</v>
      </c>
      <c r="D123">
        <f>'CompartenDetalleLimpio(leeme)'!D100</f>
        <v>2033006</v>
      </c>
      <c r="E123" t="str">
        <f>'CompartenDetalleLimpio(leeme)'!E100</f>
        <v>CALCULO</v>
      </c>
      <c r="F123">
        <f>IF(OR($A123=2028,$D123=2032031,$D123=2032032,$D123=2033032,$D123=2033034,$D123=2034035,ISNUMBER(SEARCH("DOBLE GRADO",$B123))),"",IF('CompartenDetalleLimpio(leeme)'!F100="",A123,'CompartenDetalleLimpio(leeme)'!F100))</f>
        <v>2097</v>
      </c>
      <c r="G123" t="str">
        <f>IF(OR($A123=2028,$D123=2032031,$D123=2032032,$D123=2033032,$D123=2033034,$D123=2034035,ISNUMBER(SEARCH("DOBLE GRADO",$B123))),"",IF('CompartenDetalleLimpio(leeme)'!G100="",B123,'CompartenDetalleLimpio(leeme)'!G100))</f>
        <v>DOBLE GRADO EN INGENIERIA INFORMATICA Y ADMINISTRACION Y DIRECCION DE EMPRESAS (MOSTOLES)</v>
      </c>
      <c r="H123">
        <f>IF(OR($A123=2028,$D123=2032031,$D123=2032032,$D123=2033032,$D123=2033034,$D123=2034035,ISNUMBER(SEARCH("DOBLE GRADO",$B123))),"",IF('CompartenDetalleLimpio(leeme)'!H100="",C123,'CompartenDetalleLimpio(leeme)'!H100))</f>
        <v>1</v>
      </c>
      <c r="I123">
        <f>IF(OR($A123=2028,$D123=2032031,$D123=2032032,$D123=2033032,$D123=2033034,$D123=2034035,ISNUMBER(SEARCH("DOBLE GRADO",$B123))),"",IF('CompartenDetalleLimpio(leeme)'!I100="",D123,'CompartenDetalleLimpio(leeme)'!I100))</f>
        <v>2097010</v>
      </c>
      <c r="J123" t="str">
        <f>IF(OR($A123=2028,$D123=2032031,$D123=2032032,$D123=2033032,$D123=2033034,$D123=2034035,ISNUMBER(SEARCH("DOBLE GRADO",$B123))),"",IF('CompartenDetalleLimpio(leeme)'!J100="",E123,'CompartenDetalleLimpio(leeme)'!J100))</f>
        <v>CALCULO</v>
      </c>
      <c r="K123">
        <f>'CompartenDetalleLimpio(leeme)'!K100</f>
        <v>14</v>
      </c>
      <c r="L123">
        <f>'CompartenDetalleLimpio(leeme)'!L100</f>
        <v>3</v>
      </c>
      <c r="M123">
        <f>'CompartenDetalleLimpio(leeme)'!M100</f>
        <v>11</v>
      </c>
      <c r="N123">
        <f t="shared" si="13"/>
        <v>1</v>
      </c>
      <c r="O123">
        <f t="shared" si="14"/>
        <v>2</v>
      </c>
      <c r="P123" t="str">
        <f t="shared" si="15"/>
        <v>OK</v>
      </c>
      <c r="Q123">
        <f t="shared" si="16"/>
        <v>1</v>
      </c>
      <c r="R123">
        <f t="shared" si="17"/>
        <v>1</v>
      </c>
      <c r="S123" t="str">
        <f t="shared" si="18"/>
        <v/>
      </c>
      <c r="T123" t="str">
        <f t="shared" si="19"/>
        <v/>
      </c>
    </row>
    <row r="124" spans="1:20" hidden="1">
      <c r="A124">
        <f>'CompartenDetalleLimpio(leeme)'!A101</f>
        <v>2033</v>
      </c>
      <c r="B124" t="str">
        <f>'CompartenDetalleLimpio(leeme)'!B101</f>
        <v>GRADO EN INGENIERIA INFORMATICA (MOSTOLES)</v>
      </c>
      <c r="C124">
        <f>'CompartenDetalleLimpio(leeme)'!C101</f>
        <v>1</v>
      </c>
      <c r="D124">
        <f>'CompartenDetalleLimpio(leeme)'!D101</f>
        <v>2033006</v>
      </c>
      <c r="E124" t="str">
        <f>'CompartenDetalleLimpio(leeme)'!E101</f>
        <v>CALCULO</v>
      </c>
      <c r="F124">
        <f>IF(OR($A124=2028,$D124=2032031,$D124=2032032,$D124=2033032,$D124=2033034,$D124=2034035,ISNUMBER(SEARCH("DOBLE GRADO",$B124))),"",IF('CompartenDetalleLimpio(leeme)'!F101="",A124,'CompartenDetalleLimpio(leeme)'!F101))</f>
        <v>2033</v>
      </c>
      <c r="G124" t="str">
        <f>IF(OR($A124=2028,$D124=2032031,$D124=2032032,$D124=2033032,$D124=2033034,$D124=2034035,ISNUMBER(SEARCH("DOBLE GRADO",$B124))),"",IF('CompartenDetalleLimpio(leeme)'!G101="",B124,'CompartenDetalleLimpio(leeme)'!G101))</f>
        <v>GRADO EN INGENIERIA INFORMATICA (MOSTOLES)</v>
      </c>
      <c r="H124">
        <f>IF(OR($A124=2028,$D124=2032031,$D124=2032032,$D124=2033032,$D124=2033034,$D124=2034035,ISNUMBER(SEARCH("DOBLE GRADO",$B124))),"",IF('CompartenDetalleLimpio(leeme)'!H101="",C124,'CompartenDetalleLimpio(leeme)'!H101))</f>
        <v>1</v>
      </c>
      <c r="I124">
        <f>IF(OR($A124=2028,$D124=2032031,$D124=2032032,$D124=2033032,$D124=2033034,$D124=2034035,ISNUMBER(SEARCH("DOBLE GRADO",$B124))),"",IF('CompartenDetalleLimpio(leeme)'!I101="",D124,'CompartenDetalleLimpio(leeme)'!I101))</f>
        <v>2033006</v>
      </c>
      <c r="J124" t="str">
        <f>IF(OR($A124=2028,$D124=2032031,$D124=2032032,$D124=2033032,$D124=2033034,$D124=2034035,ISNUMBER(SEARCH("DOBLE GRADO",$B124))),"",IF('CompartenDetalleLimpio(leeme)'!J101="",E124,'CompartenDetalleLimpio(leeme)'!J101))</f>
        <v>CALCULO</v>
      </c>
      <c r="K124">
        <f>'CompartenDetalleLimpio(leeme)'!K101</f>
        <v>42</v>
      </c>
      <c r="L124">
        <f>'CompartenDetalleLimpio(leeme)'!L101</f>
        <v>9</v>
      </c>
      <c r="M124">
        <f>'CompartenDetalleLimpio(leeme)'!M101</f>
        <v>33</v>
      </c>
      <c r="N124">
        <f t="shared" si="13"/>
        <v>1</v>
      </c>
      <c r="O124">
        <f t="shared" si="14"/>
        <v>2</v>
      </c>
      <c r="P124">
        <f t="shared" si="15"/>
        <v>1</v>
      </c>
      <c r="Q124">
        <f t="shared" si="16"/>
        <v>1</v>
      </c>
      <c r="R124">
        <f t="shared" si="17"/>
        <v>2</v>
      </c>
      <c r="S124" t="str">
        <f t="shared" si="18"/>
        <v>1</v>
      </c>
      <c r="T124" t="str">
        <f t="shared" si="19"/>
        <v/>
      </c>
    </row>
    <row r="125" spans="1:20" hidden="1">
      <c r="A125">
        <f>'CompartenDetalleLimpio(leeme)'!A102</f>
        <v>2033</v>
      </c>
      <c r="B125" t="str">
        <f>'CompartenDetalleLimpio(leeme)'!B102</f>
        <v>GRADO EN INGENIERIA INFORMATICA (MOSTOLES)</v>
      </c>
      <c r="C125">
        <f>'CompartenDetalleLimpio(leeme)'!C102</f>
        <v>1</v>
      </c>
      <c r="D125">
        <f>'CompartenDetalleLimpio(leeme)'!D102</f>
        <v>2033007</v>
      </c>
      <c r="E125" t="str">
        <f>'CompartenDetalleLimpio(leeme)'!E102</f>
        <v>PRINCIPIOS JURIDICOS BASICOS, DEONTOLOGIA PROFESIONAL E IGUALDAD</v>
      </c>
      <c r="F125">
        <f>IF(OR($A125=2028,$D125=2032031,$D125=2032032,$D125=2033032,$D125=2033034,$D125=2034035,ISNUMBER(SEARCH("DOBLE GRADO",$B125))),"",IF('CompartenDetalleLimpio(leeme)'!F102="",A125,'CompartenDetalleLimpio(leeme)'!F102))</f>
        <v>2113</v>
      </c>
      <c r="G125" t="str">
        <f>IF(OR($A125=2028,$D125=2032031,$D125=2032032,$D125=2033032,$D125=2033034,$D125=2034035,ISNUMBER(SEARCH("DOBLE GRADO",$B125))),"",IF('CompartenDetalleLimpio(leeme)'!G102="",B125,'CompartenDetalleLimpio(leeme)'!G102))</f>
        <v>DOBLE GRADO EN INGENIERIA INFORMATICA E INGENIERIA DE COMPUTADORES (MOSTOLES)</v>
      </c>
      <c r="H125">
        <f>IF(OR($A125=2028,$D125=2032031,$D125=2032032,$D125=2033032,$D125=2033034,$D125=2034035,ISNUMBER(SEARCH("DOBLE GRADO",$B125))),"",IF('CompartenDetalleLimpio(leeme)'!H102="",C125,'CompartenDetalleLimpio(leeme)'!H102))</f>
        <v>1</v>
      </c>
      <c r="I125">
        <f>IF(OR($A125=2028,$D125=2032031,$D125=2032032,$D125=2033032,$D125=2033034,$D125=2034035,ISNUMBER(SEARCH("DOBLE GRADO",$B125))),"",IF('CompartenDetalleLimpio(leeme)'!I102="",D125,'CompartenDetalleLimpio(leeme)'!I102))</f>
        <v>2113007</v>
      </c>
      <c r="J125" t="str">
        <f>IF(OR($A125=2028,$D125=2032031,$D125=2032032,$D125=2033032,$D125=2033034,$D125=2034035,ISNUMBER(SEARCH("DOBLE GRADO",$B125))),"",IF('CompartenDetalleLimpio(leeme)'!J102="",E125,'CompartenDetalleLimpio(leeme)'!J102))</f>
        <v>PRINCIPIOS JURIDICOS BASICOS, DEONTOLOGIA PROFESIONAL E IGUALDAD</v>
      </c>
      <c r="K125">
        <f>'CompartenDetalleLimpio(leeme)'!K102</f>
        <v>9</v>
      </c>
      <c r="L125">
        <f>'CompartenDetalleLimpio(leeme)'!L102</f>
        <v>1</v>
      </c>
      <c r="M125">
        <f>'CompartenDetalleLimpio(leeme)'!M102</f>
        <v>8</v>
      </c>
      <c r="N125">
        <f t="shared" si="13"/>
        <v>1</v>
      </c>
      <c r="O125">
        <f t="shared" si="14"/>
        <v>3</v>
      </c>
      <c r="P125" t="str">
        <f t="shared" si="15"/>
        <v>OK</v>
      </c>
      <c r="Q125">
        <f t="shared" si="16"/>
        <v>1</v>
      </c>
      <c r="R125">
        <f t="shared" si="17"/>
        <v>1</v>
      </c>
      <c r="S125" t="str">
        <f t="shared" si="18"/>
        <v/>
      </c>
      <c r="T125" t="str">
        <f t="shared" si="19"/>
        <v/>
      </c>
    </row>
    <row r="126" spans="1:20" hidden="1">
      <c r="A126">
        <f>'CompartenDetalleLimpio(leeme)'!A103</f>
        <v>2033</v>
      </c>
      <c r="B126" t="str">
        <f>'CompartenDetalleLimpio(leeme)'!B103</f>
        <v>GRADO EN INGENIERIA INFORMATICA (MOSTOLES)</v>
      </c>
      <c r="C126">
        <f>'CompartenDetalleLimpio(leeme)'!C103</f>
        <v>1</v>
      </c>
      <c r="D126">
        <f>'CompartenDetalleLimpio(leeme)'!D103</f>
        <v>2033007</v>
      </c>
      <c r="E126" t="str">
        <f>'CompartenDetalleLimpio(leeme)'!E103</f>
        <v>PRINCIPIOS JURIDICOS BASICOS, DEONTOLOGIA PROFESIONAL E IGUALDAD</v>
      </c>
      <c r="F126">
        <f>IF(OR($A126=2028,$D126=2032031,$D126=2032032,$D126=2033032,$D126=2033034,$D126=2034035,ISNUMBER(SEARCH("DOBLE GRADO",$B126))),"",IF('CompartenDetalleLimpio(leeme)'!F103="",A126,'CompartenDetalleLimpio(leeme)'!F103))</f>
        <v>2315</v>
      </c>
      <c r="G126" t="str">
        <f>IF(OR($A126=2028,$D126=2032031,$D126=2032032,$D126=2033032,$D126=2033034,$D126=2034035,ISNUMBER(SEARCH("DOBLE GRADO",$B126))),"",IF('CompartenDetalleLimpio(leeme)'!G103="",B126,'CompartenDetalleLimpio(leeme)'!G103))</f>
        <v>DOBLE GRADO EN INGENIERIA INFORMATICA Y MATEMATICAS (MOSTOLES) II</v>
      </c>
      <c r="H126">
        <f>IF(OR($A126=2028,$D126=2032031,$D126=2032032,$D126=2033032,$D126=2033034,$D126=2034035,ISNUMBER(SEARCH("DOBLE GRADO",$B126))),"",IF('CompartenDetalleLimpio(leeme)'!H103="",C126,'CompartenDetalleLimpio(leeme)'!H103))</f>
        <v>1</v>
      </c>
      <c r="I126">
        <f>IF(OR($A126=2028,$D126=2032031,$D126=2032032,$D126=2033032,$D126=2033034,$D126=2034035,ISNUMBER(SEARCH("DOBLE GRADO",$B126))),"",IF('CompartenDetalleLimpio(leeme)'!I103="",D126,'CompartenDetalleLimpio(leeme)'!I103))</f>
        <v>2315007</v>
      </c>
      <c r="J126" t="str">
        <f>IF(OR($A126=2028,$D126=2032031,$D126=2032032,$D126=2033032,$D126=2033034,$D126=2034035,ISNUMBER(SEARCH("DOBLE GRADO",$B126))),"",IF('CompartenDetalleLimpio(leeme)'!J103="",E126,'CompartenDetalleLimpio(leeme)'!J103))</f>
        <v>PRINCIPIOS JURIDICOS BASICOS, DEONTOLOGIA PROFESIONAL E IGUALDAD</v>
      </c>
      <c r="K126">
        <f>'CompartenDetalleLimpio(leeme)'!K103</f>
        <v>8</v>
      </c>
      <c r="L126">
        <f>'CompartenDetalleLimpio(leeme)'!L103</f>
        <v>1</v>
      </c>
      <c r="M126">
        <f>'CompartenDetalleLimpio(leeme)'!M103</f>
        <v>7</v>
      </c>
      <c r="N126">
        <f t="shared" si="13"/>
        <v>1</v>
      </c>
      <c r="O126">
        <f t="shared" si="14"/>
        <v>3</v>
      </c>
      <c r="P126" t="str">
        <f t="shared" si="15"/>
        <v>OK</v>
      </c>
      <c r="Q126">
        <f t="shared" si="16"/>
        <v>1</v>
      </c>
      <c r="R126">
        <f t="shared" si="17"/>
        <v>1</v>
      </c>
      <c r="S126" t="str">
        <f t="shared" si="18"/>
        <v/>
      </c>
      <c r="T126" t="str">
        <f t="shared" si="19"/>
        <v/>
      </c>
    </row>
    <row r="127" spans="1:20" hidden="1">
      <c r="A127">
        <f>'CompartenDetalleLimpio(leeme)'!A104</f>
        <v>2033</v>
      </c>
      <c r="B127" t="str">
        <f>'CompartenDetalleLimpio(leeme)'!B104</f>
        <v>GRADO EN INGENIERIA INFORMATICA (MOSTOLES)</v>
      </c>
      <c r="C127">
        <f>'CompartenDetalleLimpio(leeme)'!C104</f>
        <v>1</v>
      </c>
      <c r="D127">
        <f>'CompartenDetalleLimpio(leeme)'!D104</f>
        <v>2033007</v>
      </c>
      <c r="E127" t="str">
        <f>'CompartenDetalleLimpio(leeme)'!E104</f>
        <v>PRINCIPIOS JURIDICOS BASICOS, DEONTOLOGIA PROFESIONAL E IGUALDAD</v>
      </c>
      <c r="F127">
        <f>IF(OR($A127=2028,$D127=2032031,$D127=2032032,$D127=2033032,$D127=2033034,$D127=2034035,ISNUMBER(SEARCH("DOBLE GRADO",$B127))),"",IF('CompartenDetalleLimpio(leeme)'!F104="",A127,'CompartenDetalleLimpio(leeme)'!F104))</f>
        <v>2033</v>
      </c>
      <c r="G127" t="str">
        <f>IF(OR($A127=2028,$D127=2032031,$D127=2032032,$D127=2033032,$D127=2033034,$D127=2034035,ISNUMBER(SEARCH("DOBLE GRADO",$B127))),"",IF('CompartenDetalleLimpio(leeme)'!G104="",B127,'CompartenDetalleLimpio(leeme)'!G104))</f>
        <v>GRADO EN INGENIERIA INFORMATICA (MOSTOLES)</v>
      </c>
      <c r="H127">
        <f>IF(OR($A127=2028,$D127=2032031,$D127=2032032,$D127=2033032,$D127=2033034,$D127=2034035,ISNUMBER(SEARCH("DOBLE GRADO",$B127))),"",IF('CompartenDetalleLimpio(leeme)'!H104="",C127,'CompartenDetalleLimpio(leeme)'!H104))</f>
        <v>1</v>
      </c>
      <c r="I127">
        <f>IF(OR($A127=2028,$D127=2032031,$D127=2032032,$D127=2033032,$D127=2033034,$D127=2034035,ISNUMBER(SEARCH("DOBLE GRADO",$B127))),"",IF('CompartenDetalleLimpio(leeme)'!I104="",D127,'CompartenDetalleLimpio(leeme)'!I104))</f>
        <v>2033007</v>
      </c>
      <c r="J127" t="str">
        <f>IF(OR($A127=2028,$D127=2032031,$D127=2032032,$D127=2033032,$D127=2033034,$D127=2034035,ISNUMBER(SEARCH("DOBLE GRADO",$B127))),"",IF('CompartenDetalleLimpio(leeme)'!J104="",E127,'CompartenDetalleLimpio(leeme)'!J104))</f>
        <v>PRINCIPIOS JURIDICOS BASICOS, DEONTOLOGIA PROFESIONAL E IGUALDAD</v>
      </c>
      <c r="K127">
        <f>'CompartenDetalleLimpio(leeme)'!K104</f>
        <v>28</v>
      </c>
      <c r="L127">
        <f>'CompartenDetalleLimpio(leeme)'!L104</f>
        <v>8</v>
      </c>
      <c r="M127">
        <f>'CompartenDetalleLimpio(leeme)'!M104</f>
        <v>20</v>
      </c>
      <c r="N127">
        <f t="shared" si="13"/>
        <v>1</v>
      </c>
      <c r="O127">
        <f t="shared" si="14"/>
        <v>3</v>
      </c>
      <c r="P127">
        <f t="shared" si="15"/>
        <v>1</v>
      </c>
      <c r="Q127">
        <f t="shared" si="16"/>
        <v>1</v>
      </c>
      <c r="R127">
        <f t="shared" si="17"/>
        <v>3</v>
      </c>
      <c r="S127" t="str">
        <f t="shared" si="18"/>
        <v>1</v>
      </c>
      <c r="T127" t="str">
        <f t="shared" si="19"/>
        <v/>
      </c>
    </row>
    <row r="128" spans="1:20" hidden="1">
      <c r="A128">
        <f>'CompartenDetalleLimpio(leeme)'!A105</f>
        <v>2033</v>
      </c>
      <c r="B128" t="str">
        <f>'CompartenDetalleLimpio(leeme)'!B105</f>
        <v>GRADO EN INGENIERIA INFORMATICA (MOSTOLES)</v>
      </c>
      <c r="C128">
        <f>'CompartenDetalleLimpio(leeme)'!C105</f>
        <v>1</v>
      </c>
      <c r="D128">
        <f>'CompartenDetalleLimpio(leeme)'!D105</f>
        <v>2033008</v>
      </c>
      <c r="E128" t="str">
        <f>'CompartenDetalleLimpio(leeme)'!E105</f>
        <v>ESTRUCTURAS DE DATOS</v>
      </c>
      <c r="F128">
        <f>IF(OR($A128=2028,$D128=2032031,$D128=2032032,$D128=2033032,$D128=2033034,$D128=2034035,ISNUMBER(SEARCH("DOBLE GRADO",$B128))),"",IF('CompartenDetalleLimpio(leeme)'!F105="",A128,'CompartenDetalleLimpio(leeme)'!F105))</f>
        <v>2097</v>
      </c>
      <c r="G128" t="str">
        <f>IF(OR($A128=2028,$D128=2032031,$D128=2032032,$D128=2033032,$D128=2033034,$D128=2034035,ISNUMBER(SEARCH("DOBLE GRADO",$B128))),"",IF('CompartenDetalleLimpio(leeme)'!G105="",B128,'CompartenDetalleLimpio(leeme)'!G105))</f>
        <v>DOBLE GRADO EN INGENIERIA INFORMATICA Y ADMINISTRACION Y DIRECCION DE EMPRESAS (MOSTOLES)</v>
      </c>
      <c r="H128">
        <f>IF(OR($A128=2028,$D128=2032031,$D128=2032032,$D128=2033032,$D128=2033034,$D128=2034035,ISNUMBER(SEARCH("DOBLE GRADO",$B128))),"",IF('CompartenDetalleLimpio(leeme)'!H105="",C128,'CompartenDetalleLimpio(leeme)'!H105))</f>
        <v>1</v>
      </c>
      <c r="I128">
        <f>IF(OR($A128=2028,$D128=2032031,$D128=2032032,$D128=2033032,$D128=2033034,$D128=2034035,ISNUMBER(SEARCH("DOBLE GRADO",$B128))),"",IF('CompartenDetalleLimpio(leeme)'!I105="",D128,'CompartenDetalleLimpio(leeme)'!I105))</f>
        <v>2097012</v>
      </c>
      <c r="J128" t="str">
        <f>IF(OR($A128=2028,$D128=2032031,$D128=2032032,$D128=2033032,$D128=2033034,$D128=2034035,ISNUMBER(SEARCH("DOBLE GRADO",$B128))),"",IF('CompartenDetalleLimpio(leeme)'!J105="",E128,'CompartenDetalleLimpio(leeme)'!J105))</f>
        <v>ESTRUCTURAS DE DATOS</v>
      </c>
      <c r="K128">
        <f>'CompartenDetalleLimpio(leeme)'!K105</f>
        <v>12</v>
      </c>
      <c r="L128">
        <f>'CompartenDetalleLimpio(leeme)'!L105</f>
        <v>3</v>
      </c>
      <c r="M128">
        <f>'CompartenDetalleLimpio(leeme)'!M105</f>
        <v>9</v>
      </c>
      <c r="N128">
        <f t="shared" si="13"/>
        <v>1</v>
      </c>
      <c r="O128">
        <f t="shared" si="14"/>
        <v>3</v>
      </c>
      <c r="P128" t="str">
        <f t="shared" si="15"/>
        <v>OK</v>
      </c>
      <c r="Q128">
        <f t="shared" si="16"/>
        <v>1</v>
      </c>
      <c r="R128">
        <f t="shared" si="17"/>
        <v>1</v>
      </c>
      <c r="S128" t="str">
        <f t="shared" si="18"/>
        <v/>
      </c>
      <c r="T128" t="str">
        <f t="shared" si="19"/>
        <v/>
      </c>
    </row>
    <row r="129" spans="1:20" hidden="1">
      <c r="A129">
        <f>'CompartenDetalleLimpio(leeme)'!A106</f>
        <v>2033</v>
      </c>
      <c r="B129" t="str">
        <f>'CompartenDetalleLimpio(leeme)'!B106</f>
        <v>GRADO EN INGENIERIA INFORMATICA (MOSTOLES)</v>
      </c>
      <c r="C129">
        <f>'CompartenDetalleLimpio(leeme)'!C106</f>
        <v>1</v>
      </c>
      <c r="D129">
        <f>'CompartenDetalleLimpio(leeme)'!D106</f>
        <v>2033008</v>
      </c>
      <c r="E129" t="str">
        <f>'CompartenDetalleLimpio(leeme)'!E106</f>
        <v>ESTRUCTURAS DE DATOS</v>
      </c>
      <c r="F129">
        <f>IF(OR($A129=2028,$D129=2032031,$D129=2032032,$D129=2033032,$D129=2033034,$D129=2034035,ISNUMBER(SEARCH("DOBLE GRADO",$B129))),"",IF('CompartenDetalleLimpio(leeme)'!F106="",A129,'CompartenDetalleLimpio(leeme)'!F106))</f>
        <v>2315</v>
      </c>
      <c r="G129" t="str">
        <f>IF(OR($A129=2028,$D129=2032031,$D129=2032032,$D129=2033032,$D129=2033034,$D129=2034035,ISNUMBER(SEARCH("DOBLE GRADO",$B129))),"",IF('CompartenDetalleLimpio(leeme)'!G106="",B129,'CompartenDetalleLimpio(leeme)'!G106))</f>
        <v>DOBLE GRADO EN INGENIERIA INFORMATICA Y MATEMATICAS (MOSTOLES) II</v>
      </c>
      <c r="H129">
        <f>IF(OR($A129=2028,$D129=2032031,$D129=2032032,$D129=2033032,$D129=2033034,$D129=2034035,ISNUMBER(SEARCH("DOBLE GRADO",$B129))),"",IF('CompartenDetalleLimpio(leeme)'!H106="",C129,'CompartenDetalleLimpio(leeme)'!H106))</f>
        <v>1</v>
      </c>
      <c r="I129">
        <f>IF(OR($A129=2028,$D129=2032031,$D129=2032032,$D129=2033032,$D129=2033034,$D129=2034035,ISNUMBER(SEARCH("DOBLE GRADO",$B129))),"",IF('CompartenDetalleLimpio(leeme)'!I106="",D129,'CompartenDetalleLimpio(leeme)'!I106))</f>
        <v>2315008</v>
      </c>
      <c r="J129" t="str">
        <f>IF(OR($A129=2028,$D129=2032031,$D129=2032032,$D129=2033032,$D129=2033034,$D129=2034035,ISNUMBER(SEARCH("DOBLE GRADO",$B129))),"",IF('CompartenDetalleLimpio(leeme)'!J106="",E129,'CompartenDetalleLimpio(leeme)'!J106))</f>
        <v>ESTRUCTURAS DE DATOS</v>
      </c>
      <c r="K129">
        <f>'CompartenDetalleLimpio(leeme)'!K106</f>
        <v>11</v>
      </c>
      <c r="L129">
        <f>'CompartenDetalleLimpio(leeme)'!L106</f>
        <v>1</v>
      </c>
      <c r="M129">
        <f>'CompartenDetalleLimpio(leeme)'!M106</f>
        <v>10</v>
      </c>
      <c r="N129">
        <f t="shared" si="13"/>
        <v>1</v>
      </c>
      <c r="O129">
        <f t="shared" si="14"/>
        <v>3</v>
      </c>
      <c r="P129" t="str">
        <f t="shared" si="15"/>
        <v>OK</v>
      </c>
      <c r="Q129">
        <f t="shared" si="16"/>
        <v>1</v>
      </c>
      <c r="R129">
        <f t="shared" si="17"/>
        <v>1</v>
      </c>
      <c r="S129" t="str">
        <f t="shared" si="18"/>
        <v/>
      </c>
      <c r="T129" t="str">
        <f t="shared" si="19"/>
        <v/>
      </c>
    </row>
    <row r="130" spans="1:20" hidden="1">
      <c r="A130">
        <f>'CompartenDetalleLimpio(leeme)'!A107</f>
        <v>2033</v>
      </c>
      <c r="B130" t="str">
        <f>'CompartenDetalleLimpio(leeme)'!B107</f>
        <v>GRADO EN INGENIERIA INFORMATICA (MOSTOLES)</v>
      </c>
      <c r="C130">
        <f>'CompartenDetalleLimpio(leeme)'!C107</f>
        <v>1</v>
      </c>
      <c r="D130">
        <f>'CompartenDetalleLimpio(leeme)'!D107</f>
        <v>2033008</v>
      </c>
      <c r="E130" t="str">
        <f>'CompartenDetalleLimpio(leeme)'!E107</f>
        <v>ESTRUCTURAS DE DATOS</v>
      </c>
      <c r="F130">
        <f>IF(OR($A130=2028,$D130=2032031,$D130=2032032,$D130=2033032,$D130=2033034,$D130=2034035,ISNUMBER(SEARCH("DOBLE GRADO",$B130))),"",IF('CompartenDetalleLimpio(leeme)'!F107="",A130,'CompartenDetalleLimpio(leeme)'!F107))</f>
        <v>2033</v>
      </c>
      <c r="G130" t="str">
        <f>IF(OR($A130=2028,$D130=2032031,$D130=2032032,$D130=2033032,$D130=2033034,$D130=2034035,ISNUMBER(SEARCH("DOBLE GRADO",$B130))),"",IF('CompartenDetalleLimpio(leeme)'!G107="",B130,'CompartenDetalleLimpio(leeme)'!G107))</f>
        <v>GRADO EN INGENIERIA INFORMATICA (MOSTOLES)</v>
      </c>
      <c r="H130">
        <f>IF(OR($A130=2028,$D130=2032031,$D130=2032032,$D130=2033032,$D130=2033034,$D130=2034035,ISNUMBER(SEARCH("DOBLE GRADO",$B130))),"",IF('CompartenDetalleLimpio(leeme)'!H107="",C130,'CompartenDetalleLimpio(leeme)'!H107))</f>
        <v>1</v>
      </c>
      <c r="I130">
        <f>IF(OR($A130=2028,$D130=2032031,$D130=2032032,$D130=2033032,$D130=2033034,$D130=2034035,ISNUMBER(SEARCH("DOBLE GRADO",$B130))),"",IF('CompartenDetalleLimpio(leeme)'!I107="",D130,'CompartenDetalleLimpio(leeme)'!I107))</f>
        <v>2033008</v>
      </c>
      <c r="J130" t="str">
        <f>IF(OR($A130=2028,$D130=2032031,$D130=2032032,$D130=2033032,$D130=2033034,$D130=2034035,ISNUMBER(SEARCH("DOBLE GRADO",$B130))),"",IF('CompartenDetalleLimpio(leeme)'!J107="",E130,'CompartenDetalleLimpio(leeme)'!J107))</f>
        <v>ESTRUCTURAS DE DATOS</v>
      </c>
      <c r="K130">
        <f>'CompartenDetalleLimpio(leeme)'!K107</f>
        <v>44</v>
      </c>
      <c r="L130">
        <f>'CompartenDetalleLimpio(leeme)'!L107</f>
        <v>8</v>
      </c>
      <c r="M130">
        <f>'CompartenDetalleLimpio(leeme)'!M107</f>
        <v>36</v>
      </c>
      <c r="N130">
        <f t="shared" si="13"/>
        <v>1</v>
      </c>
      <c r="O130">
        <f t="shared" si="14"/>
        <v>3</v>
      </c>
      <c r="P130">
        <f t="shared" si="15"/>
        <v>1</v>
      </c>
      <c r="Q130">
        <f t="shared" si="16"/>
        <v>1</v>
      </c>
      <c r="R130">
        <f t="shared" si="17"/>
        <v>3</v>
      </c>
      <c r="S130" t="str">
        <f t="shared" si="18"/>
        <v>1</v>
      </c>
      <c r="T130" t="str">
        <f t="shared" si="19"/>
        <v/>
      </c>
    </row>
    <row r="131" spans="1:20" hidden="1">
      <c r="A131">
        <f>'CompartenDetalleLimpio(leeme)'!A108</f>
        <v>2033</v>
      </c>
      <c r="B131" t="str">
        <f>'CompartenDetalleLimpio(leeme)'!B108</f>
        <v>GRADO EN INGENIERIA INFORMATICA (MOSTOLES)</v>
      </c>
      <c r="C131">
        <f>'CompartenDetalleLimpio(leeme)'!C108</f>
        <v>1</v>
      </c>
      <c r="D131">
        <f>'CompartenDetalleLimpio(leeme)'!D108</f>
        <v>2033009</v>
      </c>
      <c r="E131" t="str">
        <f>'CompartenDetalleLimpio(leeme)'!E108</f>
        <v>FUNDAMENTOS DE COMPUTADORES</v>
      </c>
      <c r="F131">
        <f>IF(OR($A131=2028,$D131=2032031,$D131=2032032,$D131=2033032,$D131=2033034,$D131=2034035,ISNUMBER(SEARCH("DOBLE GRADO",$B131))),"",IF('CompartenDetalleLimpio(leeme)'!F108="",A131,'CompartenDetalleLimpio(leeme)'!F108))</f>
        <v>2097</v>
      </c>
      <c r="G131" t="str">
        <f>IF(OR($A131=2028,$D131=2032031,$D131=2032032,$D131=2033032,$D131=2033034,$D131=2034035,ISNUMBER(SEARCH("DOBLE GRADO",$B131))),"",IF('CompartenDetalleLimpio(leeme)'!G108="",B131,'CompartenDetalleLimpio(leeme)'!G108))</f>
        <v>DOBLE GRADO EN INGENIERIA INFORMATICA Y ADMINISTRACION Y DIRECCION DE EMPRESAS (MOSTOLES)</v>
      </c>
      <c r="H131">
        <f>IF(OR($A131=2028,$D131=2032031,$D131=2032032,$D131=2033032,$D131=2033034,$D131=2034035,ISNUMBER(SEARCH("DOBLE GRADO",$B131))),"",IF('CompartenDetalleLimpio(leeme)'!H108="",C131,'CompartenDetalleLimpio(leeme)'!H108))</f>
        <v>1</v>
      </c>
      <c r="I131">
        <f>IF(OR($A131=2028,$D131=2032031,$D131=2032032,$D131=2033032,$D131=2033034,$D131=2034035,ISNUMBER(SEARCH("DOBLE GRADO",$B131))),"",IF('CompartenDetalleLimpio(leeme)'!I108="",D131,'CompartenDetalleLimpio(leeme)'!I108))</f>
        <v>2097011</v>
      </c>
      <c r="J131" t="str">
        <f>IF(OR($A131=2028,$D131=2032031,$D131=2032032,$D131=2033032,$D131=2033034,$D131=2034035,ISNUMBER(SEARCH("DOBLE GRADO",$B131))),"",IF('CompartenDetalleLimpio(leeme)'!J108="",E131,'CompartenDetalleLimpio(leeme)'!J108))</f>
        <v>FUNDAMENTOS DE COMPUTADORES</v>
      </c>
      <c r="K131">
        <f>'CompartenDetalleLimpio(leeme)'!K108</f>
        <v>12</v>
      </c>
      <c r="L131">
        <f>'CompartenDetalleLimpio(leeme)'!L108</f>
        <v>2</v>
      </c>
      <c r="M131">
        <f>'CompartenDetalleLimpio(leeme)'!M108</f>
        <v>10</v>
      </c>
      <c r="N131">
        <f t="shared" ref="N131:N194" si="20">IF(I131="","",COUNTIF($I$2:$I$1170,I131))</f>
        <v>1</v>
      </c>
      <c r="O131">
        <f t="shared" ref="O131:O194" si="21">COUNTIF($D$2:$D$1170,D131)</f>
        <v>4</v>
      </c>
      <c r="P131" t="str">
        <f t="shared" ref="P131:P194" si="22">IF(I131=D131,1,"OK")</f>
        <v>OK</v>
      </c>
      <c r="Q131">
        <f t="shared" ref="Q131:Q194" si="23">COUNTIF($I$2:$I$1170,D131)</f>
        <v>1</v>
      </c>
      <c r="R131">
        <f t="shared" ref="R131:R194" si="24">IF(I131="","",COUNTIF($D$2:$D$1170,I131))</f>
        <v>1</v>
      </c>
      <c r="S131" t="str">
        <f t="shared" ref="S131:S194" si="25">IF(G131="","",IF(ISNUMBER(SEARCH("DOBLE GRADO",G131)),"","1"))</f>
        <v/>
      </c>
      <c r="T131" t="str">
        <f t="shared" ref="T131:T194" si="26">IF(ISNUMBER(SEARCH("DOBLE GRADO",B131)),COUNTIF($I$2:$I$1170,D131),"")</f>
        <v/>
      </c>
    </row>
    <row r="132" spans="1:20" hidden="1">
      <c r="A132">
        <f>'CompartenDetalleLimpio(leeme)'!A109</f>
        <v>2033</v>
      </c>
      <c r="B132" t="str">
        <f>'CompartenDetalleLimpio(leeme)'!B109</f>
        <v>GRADO EN INGENIERIA INFORMATICA (MOSTOLES)</v>
      </c>
      <c r="C132">
        <f>'CompartenDetalleLimpio(leeme)'!C109</f>
        <v>1</v>
      </c>
      <c r="D132">
        <f>'CompartenDetalleLimpio(leeme)'!D109</f>
        <v>2033009</v>
      </c>
      <c r="E132" t="str">
        <f>'CompartenDetalleLimpio(leeme)'!E109</f>
        <v>FUNDAMENTOS DE COMPUTADORES</v>
      </c>
      <c r="F132">
        <f>IF(OR($A132=2028,$D132=2032031,$D132=2032032,$D132=2033032,$D132=2033034,$D132=2034035,ISNUMBER(SEARCH("DOBLE GRADO",$B132))),"",IF('CompartenDetalleLimpio(leeme)'!F109="",A132,'CompartenDetalleLimpio(leeme)'!F109))</f>
        <v>2114</v>
      </c>
      <c r="G132" t="str">
        <f>IF(OR($A132=2028,$D132=2032031,$D132=2032032,$D132=2033032,$D132=2033034,$D132=2034035,ISNUMBER(SEARCH("DOBLE GRADO",$B132))),"",IF('CompartenDetalleLimpio(leeme)'!G109="",B132,'CompartenDetalleLimpio(leeme)'!G109))</f>
        <v>DOBLE GRADO EN INGENIERIA INFORMATICA E INGENIERIA DEL SOFTWARE (MOSTOLES)</v>
      </c>
      <c r="H132">
        <f>IF(OR($A132=2028,$D132=2032031,$D132=2032032,$D132=2033032,$D132=2033034,$D132=2034035,ISNUMBER(SEARCH("DOBLE GRADO",$B132))),"",IF('CompartenDetalleLimpio(leeme)'!H109="",C132,'CompartenDetalleLimpio(leeme)'!H109))</f>
        <v>1</v>
      </c>
      <c r="I132">
        <f>IF(OR($A132=2028,$D132=2032031,$D132=2032032,$D132=2033032,$D132=2033034,$D132=2034035,ISNUMBER(SEARCH("DOBLE GRADO",$B132))),"",IF('CompartenDetalleLimpio(leeme)'!I109="",D132,'CompartenDetalleLimpio(leeme)'!I109))</f>
        <v>2114007</v>
      </c>
      <c r="J132" t="str">
        <f>IF(OR($A132=2028,$D132=2032031,$D132=2032032,$D132=2033032,$D132=2033034,$D132=2034035,ISNUMBER(SEARCH("DOBLE GRADO",$B132))),"",IF('CompartenDetalleLimpio(leeme)'!J109="",E132,'CompartenDetalleLimpio(leeme)'!J109))</f>
        <v>FUNDAMENTOS DE COMPUTADORES</v>
      </c>
      <c r="K132">
        <f>'CompartenDetalleLimpio(leeme)'!K109</f>
        <v>10</v>
      </c>
      <c r="L132">
        <f>'CompartenDetalleLimpio(leeme)'!L109</f>
        <v>0</v>
      </c>
      <c r="M132">
        <f>'CompartenDetalleLimpio(leeme)'!M109</f>
        <v>10</v>
      </c>
      <c r="N132">
        <f t="shared" si="20"/>
        <v>1</v>
      </c>
      <c r="O132">
        <f t="shared" si="21"/>
        <v>4</v>
      </c>
      <c r="P132" t="str">
        <f t="shared" si="22"/>
        <v>OK</v>
      </c>
      <c r="Q132">
        <f t="shared" si="23"/>
        <v>1</v>
      </c>
      <c r="R132">
        <f t="shared" si="24"/>
        <v>1</v>
      </c>
      <c r="S132" t="str">
        <f t="shared" si="25"/>
        <v/>
      </c>
      <c r="T132" t="str">
        <f t="shared" si="26"/>
        <v/>
      </c>
    </row>
    <row r="133" spans="1:20" hidden="1">
      <c r="A133">
        <f>'CompartenDetalleLimpio(leeme)'!A110</f>
        <v>2033</v>
      </c>
      <c r="B133" t="str">
        <f>'CompartenDetalleLimpio(leeme)'!B110</f>
        <v>GRADO EN INGENIERIA INFORMATICA (MOSTOLES)</v>
      </c>
      <c r="C133">
        <f>'CompartenDetalleLimpio(leeme)'!C110</f>
        <v>1</v>
      </c>
      <c r="D133">
        <f>'CompartenDetalleLimpio(leeme)'!D110</f>
        <v>2033009</v>
      </c>
      <c r="E133" t="str">
        <f>'CompartenDetalleLimpio(leeme)'!E110</f>
        <v>FUNDAMENTOS DE COMPUTADORES</v>
      </c>
      <c r="F133">
        <f>IF(OR($A133=2028,$D133=2032031,$D133=2032032,$D133=2033032,$D133=2033034,$D133=2034035,ISNUMBER(SEARCH("DOBLE GRADO",$B133))),"",IF('CompartenDetalleLimpio(leeme)'!F110="",A133,'CompartenDetalleLimpio(leeme)'!F110))</f>
        <v>2315</v>
      </c>
      <c r="G133" t="str">
        <f>IF(OR($A133=2028,$D133=2032031,$D133=2032032,$D133=2033032,$D133=2033034,$D133=2034035,ISNUMBER(SEARCH("DOBLE GRADO",$B133))),"",IF('CompartenDetalleLimpio(leeme)'!G110="",B133,'CompartenDetalleLimpio(leeme)'!G110))</f>
        <v>DOBLE GRADO EN INGENIERIA INFORMATICA Y MATEMATICAS (MOSTOLES) II</v>
      </c>
      <c r="H133">
        <f>IF(OR($A133=2028,$D133=2032031,$D133=2032032,$D133=2033032,$D133=2033034,$D133=2034035,ISNUMBER(SEARCH("DOBLE GRADO",$B133))),"",IF('CompartenDetalleLimpio(leeme)'!H110="",C133,'CompartenDetalleLimpio(leeme)'!H110))</f>
        <v>1</v>
      </c>
      <c r="I133">
        <f>IF(OR($A133=2028,$D133=2032031,$D133=2032032,$D133=2033032,$D133=2033034,$D133=2034035,ISNUMBER(SEARCH("DOBLE GRADO",$B133))),"",IF('CompartenDetalleLimpio(leeme)'!I110="",D133,'CompartenDetalleLimpio(leeme)'!I110))</f>
        <v>2315009</v>
      </c>
      <c r="J133" t="str">
        <f>IF(OR($A133=2028,$D133=2032031,$D133=2032032,$D133=2033032,$D133=2033034,$D133=2034035,ISNUMBER(SEARCH("DOBLE GRADO",$B133))),"",IF('CompartenDetalleLimpio(leeme)'!J110="",E133,'CompartenDetalleLimpio(leeme)'!J110))</f>
        <v>FUNDAMENTOS DE COMPUTADORES</v>
      </c>
      <c r="K133">
        <f>'CompartenDetalleLimpio(leeme)'!K110</f>
        <v>8</v>
      </c>
      <c r="L133">
        <f>'CompartenDetalleLimpio(leeme)'!L110</f>
        <v>1</v>
      </c>
      <c r="M133">
        <f>'CompartenDetalleLimpio(leeme)'!M110</f>
        <v>7</v>
      </c>
      <c r="N133">
        <f t="shared" si="20"/>
        <v>1</v>
      </c>
      <c r="O133">
        <f t="shared" si="21"/>
        <v>4</v>
      </c>
      <c r="P133" t="str">
        <f t="shared" si="22"/>
        <v>OK</v>
      </c>
      <c r="Q133">
        <f t="shared" si="23"/>
        <v>1</v>
      </c>
      <c r="R133">
        <f t="shared" si="24"/>
        <v>1</v>
      </c>
      <c r="S133" t="str">
        <f t="shared" si="25"/>
        <v/>
      </c>
      <c r="T133" t="str">
        <f t="shared" si="26"/>
        <v/>
      </c>
    </row>
    <row r="134" spans="1:20" hidden="1">
      <c r="A134">
        <f>'CompartenDetalleLimpio(leeme)'!A111</f>
        <v>2033</v>
      </c>
      <c r="B134" t="str">
        <f>'CompartenDetalleLimpio(leeme)'!B111</f>
        <v>GRADO EN INGENIERIA INFORMATICA (MOSTOLES)</v>
      </c>
      <c r="C134">
        <f>'CompartenDetalleLimpio(leeme)'!C111</f>
        <v>1</v>
      </c>
      <c r="D134">
        <f>'CompartenDetalleLimpio(leeme)'!D111</f>
        <v>2033009</v>
      </c>
      <c r="E134" t="str">
        <f>'CompartenDetalleLimpio(leeme)'!E111</f>
        <v>FUNDAMENTOS DE COMPUTADORES</v>
      </c>
      <c r="F134">
        <f>IF(OR($A134=2028,$D134=2032031,$D134=2032032,$D134=2033032,$D134=2033034,$D134=2034035,ISNUMBER(SEARCH("DOBLE GRADO",$B134))),"",IF('CompartenDetalleLimpio(leeme)'!F111="",A134,'CompartenDetalleLimpio(leeme)'!F111))</f>
        <v>2033</v>
      </c>
      <c r="G134" t="str">
        <f>IF(OR($A134=2028,$D134=2032031,$D134=2032032,$D134=2033032,$D134=2033034,$D134=2034035,ISNUMBER(SEARCH("DOBLE GRADO",$B134))),"",IF('CompartenDetalleLimpio(leeme)'!G111="",B134,'CompartenDetalleLimpio(leeme)'!G111))</f>
        <v>GRADO EN INGENIERIA INFORMATICA (MOSTOLES)</v>
      </c>
      <c r="H134">
        <f>IF(OR($A134=2028,$D134=2032031,$D134=2032032,$D134=2033032,$D134=2033034,$D134=2034035,ISNUMBER(SEARCH("DOBLE GRADO",$B134))),"",IF('CompartenDetalleLimpio(leeme)'!H111="",C134,'CompartenDetalleLimpio(leeme)'!H111))</f>
        <v>1</v>
      </c>
      <c r="I134">
        <f>IF(OR($A134=2028,$D134=2032031,$D134=2032032,$D134=2033032,$D134=2033034,$D134=2034035,ISNUMBER(SEARCH("DOBLE GRADO",$B134))),"",IF('CompartenDetalleLimpio(leeme)'!I111="",D134,'CompartenDetalleLimpio(leeme)'!I111))</f>
        <v>2033009</v>
      </c>
      <c r="J134" t="str">
        <f>IF(OR($A134=2028,$D134=2032031,$D134=2032032,$D134=2033032,$D134=2033034,$D134=2034035,ISNUMBER(SEARCH("DOBLE GRADO",$B134))),"",IF('CompartenDetalleLimpio(leeme)'!J111="",E134,'CompartenDetalleLimpio(leeme)'!J111))</f>
        <v>FUNDAMENTOS DE COMPUTADORES</v>
      </c>
      <c r="K134">
        <f>'CompartenDetalleLimpio(leeme)'!K111</f>
        <v>28</v>
      </c>
      <c r="L134">
        <f>'CompartenDetalleLimpio(leeme)'!L111</f>
        <v>7</v>
      </c>
      <c r="M134">
        <f>'CompartenDetalleLimpio(leeme)'!M111</f>
        <v>21</v>
      </c>
      <c r="N134">
        <f t="shared" si="20"/>
        <v>1</v>
      </c>
      <c r="O134">
        <f t="shared" si="21"/>
        <v>4</v>
      </c>
      <c r="P134">
        <f t="shared" si="22"/>
        <v>1</v>
      </c>
      <c r="Q134">
        <f t="shared" si="23"/>
        <v>1</v>
      </c>
      <c r="R134">
        <f t="shared" si="24"/>
        <v>4</v>
      </c>
      <c r="S134" t="str">
        <f t="shared" si="25"/>
        <v>1</v>
      </c>
      <c r="T134" t="str">
        <f t="shared" si="26"/>
        <v/>
      </c>
    </row>
    <row r="135" spans="1:20" hidden="1">
      <c r="A135">
        <f>'CompartenDetalleLimpio(leeme)'!A112</f>
        <v>2033</v>
      </c>
      <c r="B135" t="str">
        <f>'CompartenDetalleLimpio(leeme)'!B112</f>
        <v>GRADO EN INGENIERIA INFORMATICA (MOSTOLES)</v>
      </c>
      <c r="C135">
        <f>'CompartenDetalleLimpio(leeme)'!C112</f>
        <v>1</v>
      </c>
      <c r="D135">
        <f>'CompartenDetalleLimpio(leeme)'!D112</f>
        <v>2033010</v>
      </c>
      <c r="E135" t="str">
        <f>'CompartenDetalleLimpio(leeme)'!E112</f>
        <v>INFORMATICA Y SOCIEDAD</v>
      </c>
      <c r="F135">
        <f>IF(OR($A135=2028,$D135=2032031,$D135=2032032,$D135=2033032,$D135=2033034,$D135=2034035,ISNUMBER(SEARCH("DOBLE GRADO",$B135))),"",IF('CompartenDetalleLimpio(leeme)'!F112="",A135,'CompartenDetalleLimpio(leeme)'!F112))</f>
        <v>2097</v>
      </c>
      <c r="G135" t="str">
        <f>IF(OR($A135=2028,$D135=2032031,$D135=2032032,$D135=2033032,$D135=2033034,$D135=2034035,ISNUMBER(SEARCH("DOBLE GRADO",$B135))),"",IF('CompartenDetalleLimpio(leeme)'!G112="",B135,'CompartenDetalleLimpio(leeme)'!G112))</f>
        <v>DOBLE GRADO EN INGENIERIA INFORMATICA Y ADMINISTRACION Y DIRECCION DE EMPRESAS (MOSTOLES)</v>
      </c>
      <c r="H135">
        <f>IF(OR($A135=2028,$D135=2032031,$D135=2032032,$D135=2033032,$D135=2033034,$D135=2034035,ISNUMBER(SEARCH("DOBLE GRADO",$B135))),"",IF('CompartenDetalleLimpio(leeme)'!H112="",C135,'CompartenDetalleLimpio(leeme)'!H112))</f>
        <v>2</v>
      </c>
      <c r="I135">
        <f>IF(OR($A135=2028,$D135=2032031,$D135=2032032,$D135=2033032,$D135=2033034,$D135=2034035,ISNUMBER(SEARCH("DOBLE GRADO",$B135))),"",IF('CompartenDetalleLimpio(leeme)'!I112="",D135,'CompartenDetalleLimpio(leeme)'!I112))</f>
        <v>2097025</v>
      </c>
      <c r="J135" t="str">
        <f>IF(OR($A135=2028,$D135=2032031,$D135=2032032,$D135=2033032,$D135=2033034,$D135=2034035,ISNUMBER(SEARCH("DOBLE GRADO",$B135))),"",IF('CompartenDetalleLimpio(leeme)'!J112="",E135,'CompartenDetalleLimpio(leeme)'!J112))</f>
        <v>INFORMATICA Y SOCIEDAD</v>
      </c>
      <c r="K135">
        <f>'CompartenDetalleLimpio(leeme)'!K112</f>
        <v>5</v>
      </c>
      <c r="L135">
        <f>'CompartenDetalleLimpio(leeme)'!L112</f>
        <v>0</v>
      </c>
      <c r="M135">
        <f>'CompartenDetalleLimpio(leeme)'!M112</f>
        <v>5</v>
      </c>
      <c r="N135">
        <f t="shared" si="20"/>
        <v>1</v>
      </c>
      <c r="O135">
        <f t="shared" si="21"/>
        <v>2</v>
      </c>
      <c r="P135" t="str">
        <f t="shared" si="22"/>
        <v>OK</v>
      </c>
      <c r="Q135">
        <f t="shared" si="23"/>
        <v>1</v>
      </c>
      <c r="R135">
        <f t="shared" si="24"/>
        <v>1</v>
      </c>
      <c r="S135" t="str">
        <f t="shared" si="25"/>
        <v/>
      </c>
      <c r="T135" t="str">
        <f t="shared" si="26"/>
        <v/>
      </c>
    </row>
    <row r="136" spans="1:20" hidden="1">
      <c r="A136">
        <f>'CompartenDetalleLimpio(leeme)'!A113</f>
        <v>2033</v>
      </c>
      <c r="B136" t="str">
        <f>'CompartenDetalleLimpio(leeme)'!B113</f>
        <v>GRADO EN INGENIERIA INFORMATICA (MOSTOLES)</v>
      </c>
      <c r="C136">
        <f>'CompartenDetalleLimpio(leeme)'!C113</f>
        <v>1</v>
      </c>
      <c r="D136">
        <f>'CompartenDetalleLimpio(leeme)'!D113</f>
        <v>2033010</v>
      </c>
      <c r="E136" t="str">
        <f>'CompartenDetalleLimpio(leeme)'!E113</f>
        <v>INFORMATICA Y SOCIEDAD</v>
      </c>
      <c r="F136">
        <f>IF(OR($A136=2028,$D136=2032031,$D136=2032032,$D136=2033032,$D136=2033034,$D136=2034035,ISNUMBER(SEARCH("DOBLE GRADO",$B136))),"",IF('CompartenDetalleLimpio(leeme)'!F113="",A136,'CompartenDetalleLimpio(leeme)'!F113))</f>
        <v>2033</v>
      </c>
      <c r="G136" t="str">
        <f>IF(OR($A136=2028,$D136=2032031,$D136=2032032,$D136=2033032,$D136=2033034,$D136=2034035,ISNUMBER(SEARCH("DOBLE GRADO",$B136))),"",IF('CompartenDetalleLimpio(leeme)'!G113="",B136,'CompartenDetalleLimpio(leeme)'!G113))</f>
        <v>GRADO EN INGENIERIA INFORMATICA (MOSTOLES)</v>
      </c>
      <c r="H136">
        <f>IF(OR($A136=2028,$D136=2032031,$D136=2032032,$D136=2033032,$D136=2033034,$D136=2034035,ISNUMBER(SEARCH("DOBLE GRADO",$B136))),"",IF('CompartenDetalleLimpio(leeme)'!H113="",C136,'CompartenDetalleLimpio(leeme)'!H113))</f>
        <v>1</v>
      </c>
      <c r="I136">
        <f>IF(OR($A136=2028,$D136=2032031,$D136=2032032,$D136=2033032,$D136=2033034,$D136=2034035,ISNUMBER(SEARCH("DOBLE GRADO",$B136))),"",IF('CompartenDetalleLimpio(leeme)'!I113="",D136,'CompartenDetalleLimpio(leeme)'!I113))</f>
        <v>2033010</v>
      </c>
      <c r="J136" t="str">
        <f>IF(OR($A136=2028,$D136=2032031,$D136=2032032,$D136=2033032,$D136=2033034,$D136=2034035,ISNUMBER(SEARCH("DOBLE GRADO",$B136))),"",IF('CompartenDetalleLimpio(leeme)'!J113="",E136,'CompartenDetalleLimpio(leeme)'!J113))</f>
        <v>INFORMATICA Y SOCIEDAD</v>
      </c>
      <c r="K136">
        <f>'CompartenDetalleLimpio(leeme)'!K113</f>
        <v>29</v>
      </c>
      <c r="L136">
        <f>'CompartenDetalleLimpio(leeme)'!L113</f>
        <v>7</v>
      </c>
      <c r="M136">
        <f>'CompartenDetalleLimpio(leeme)'!M113</f>
        <v>22</v>
      </c>
      <c r="N136">
        <f t="shared" si="20"/>
        <v>1</v>
      </c>
      <c r="O136">
        <f t="shared" si="21"/>
        <v>2</v>
      </c>
      <c r="P136">
        <f t="shared" si="22"/>
        <v>1</v>
      </c>
      <c r="Q136">
        <f t="shared" si="23"/>
        <v>1</v>
      </c>
      <c r="R136">
        <f t="shared" si="24"/>
        <v>2</v>
      </c>
      <c r="S136" t="str">
        <f t="shared" si="25"/>
        <v>1</v>
      </c>
      <c r="T136" t="str">
        <f t="shared" si="26"/>
        <v/>
      </c>
    </row>
    <row r="137" spans="1:20" hidden="1">
      <c r="A137">
        <f>'CompartenDetalleLimpio(leeme)'!A114</f>
        <v>2033</v>
      </c>
      <c r="B137" t="str">
        <f>'CompartenDetalleLimpio(leeme)'!B114</f>
        <v>GRADO EN INGENIERIA INFORMATICA (MOSTOLES)</v>
      </c>
      <c r="C137">
        <f>'CompartenDetalleLimpio(leeme)'!C114</f>
        <v>1</v>
      </c>
      <c r="D137">
        <f>'CompartenDetalleLimpio(leeme)'!D114</f>
        <v>2033011</v>
      </c>
      <c r="E137" t="str">
        <f>'CompartenDetalleLimpio(leeme)'!E114</f>
        <v>ESTADISTICA</v>
      </c>
      <c r="F137">
        <f>IF(OR($A137=2028,$D137=2032031,$D137=2032032,$D137=2033032,$D137=2033034,$D137=2034035,ISNUMBER(SEARCH("DOBLE GRADO",$B137))),"",IF('CompartenDetalleLimpio(leeme)'!F114="",A137,'CompartenDetalleLimpio(leeme)'!F114))</f>
        <v>2033</v>
      </c>
      <c r="G137" t="str">
        <f>IF(OR($A137=2028,$D137=2032031,$D137=2032032,$D137=2033032,$D137=2033034,$D137=2034035,ISNUMBER(SEARCH("DOBLE GRADO",$B137))),"",IF('CompartenDetalleLimpio(leeme)'!G114="",B137,'CompartenDetalleLimpio(leeme)'!G114))</f>
        <v>GRADO EN INGENIERIA INFORMATICA (MOSTOLES)</v>
      </c>
      <c r="H137">
        <f>IF(OR($A137=2028,$D137=2032031,$D137=2032032,$D137=2033032,$D137=2033034,$D137=2034035,ISNUMBER(SEARCH("DOBLE GRADO",$B137))),"",IF('CompartenDetalleLimpio(leeme)'!H114="",C137,'CompartenDetalleLimpio(leeme)'!H114))</f>
        <v>1</v>
      </c>
      <c r="I137">
        <f>IF(OR($A137=2028,$D137=2032031,$D137=2032032,$D137=2033032,$D137=2033034,$D137=2034035,ISNUMBER(SEARCH("DOBLE GRADO",$B137))),"",IF('CompartenDetalleLimpio(leeme)'!I114="",D137,'CompartenDetalleLimpio(leeme)'!I114))</f>
        <v>2033011</v>
      </c>
      <c r="J137" t="str">
        <f>IF(OR($A137=2028,$D137=2032031,$D137=2032032,$D137=2033032,$D137=2033034,$D137=2034035,ISNUMBER(SEARCH("DOBLE GRADO",$B137))),"",IF('CompartenDetalleLimpio(leeme)'!J114="",E137,'CompartenDetalleLimpio(leeme)'!J114))</f>
        <v>ESTADISTICA</v>
      </c>
      <c r="K137">
        <f>'CompartenDetalleLimpio(leeme)'!K114</f>
        <v>33</v>
      </c>
      <c r="L137">
        <f>'CompartenDetalleLimpio(leeme)'!L114</f>
        <v>7</v>
      </c>
      <c r="M137">
        <f>'CompartenDetalleLimpio(leeme)'!M114</f>
        <v>26</v>
      </c>
      <c r="N137">
        <f t="shared" si="20"/>
        <v>1</v>
      </c>
      <c r="O137">
        <f t="shared" si="21"/>
        <v>1</v>
      </c>
      <c r="P137">
        <f t="shared" si="22"/>
        <v>1</v>
      </c>
      <c r="Q137">
        <f t="shared" si="23"/>
        <v>1</v>
      </c>
      <c r="R137">
        <f t="shared" si="24"/>
        <v>1</v>
      </c>
      <c r="S137" t="str">
        <f t="shared" si="25"/>
        <v>1</v>
      </c>
      <c r="T137" t="str">
        <f t="shared" si="26"/>
        <v/>
      </c>
    </row>
    <row r="138" spans="1:20" hidden="1">
      <c r="A138">
        <f>'CompartenDetalleLimpio(leeme)'!A115</f>
        <v>2033</v>
      </c>
      <c r="B138" t="str">
        <f>'CompartenDetalleLimpio(leeme)'!B115</f>
        <v>GRADO EN INGENIERIA INFORMATICA (MOSTOLES)</v>
      </c>
      <c r="C138">
        <f>'CompartenDetalleLimpio(leeme)'!C115</f>
        <v>2</v>
      </c>
      <c r="D138">
        <f>'CompartenDetalleLimpio(leeme)'!D115</f>
        <v>2033005</v>
      </c>
      <c r="E138" t="str">
        <f>'CompartenDetalleLimpio(leeme)'!E115</f>
        <v>IDIOMA MODERNO</v>
      </c>
      <c r="F138">
        <f>IF(OR($A138=2028,$D138=2032031,$D138=2032032,$D138=2033032,$D138=2033034,$D138=2034035,ISNUMBER(SEARCH("DOBLE GRADO",$B138))),"",IF('CompartenDetalleLimpio(leeme)'!F115="",A138,'CompartenDetalleLimpio(leeme)'!F115))</f>
        <v>2033</v>
      </c>
      <c r="G138" t="str">
        <f>IF(OR($A138=2028,$D138=2032031,$D138=2032032,$D138=2033032,$D138=2033034,$D138=2034035,ISNUMBER(SEARCH("DOBLE GRADO",$B138))),"",IF('CompartenDetalleLimpio(leeme)'!G115="",B138,'CompartenDetalleLimpio(leeme)'!G115))</f>
        <v>GRADO EN INGENIERIA INFORMATICA (MOSTOLES)</v>
      </c>
      <c r="H138">
        <f>IF(OR($A138=2028,$D138=2032031,$D138=2032032,$D138=2033032,$D138=2033034,$D138=2034035,ISNUMBER(SEARCH("DOBLE GRADO",$B138))),"",IF('CompartenDetalleLimpio(leeme)'!H115="",C138,'CompartenDetalleLimpio(leeme)'!H115))</f>
        <v>2</v>
      </c>
      <c r="I138">
        <f>IF(OR($A138=2028,$D138=2032031,$D138=2032032,$D138=2033032,$D138=2033034,$D138=2034035,ISNUMBER(SEARCH("DOBLE GRADO",$B138))),"",IF('CompartenDetalleLimpio(leeme)'!I115="",D138,'CompartenDetalleLimpio(leeme)'!I115))</f>
        <v>2033005</v>
      </c>
      <c r="J138" t="str">
        <f>IF(OR($A138=2028,$D138=2032031,$D138=2032032,$D138=2033032,$D138=2033034,$D138=2034035,ISNUMBER(SEARCH("DOBLE GRADO",$B138))),"",IF('CompartenDetalleLimpio(leeme)'!J115="",E138,'CompartenDetalleLimpio(leeme)'!J115))</f>
        <v>IDIOMA MODERNO</v>
      </c>
      <c r="K138">
        <f>'CompartenDetalleLimpio(leeme)'!K115</f>
        <v>18</v>
      </c>
      <c r="L138">
        <f>'CompartenDetalleLimpio(leeme)'!L115</f>
        <v>2</v>
      </c>
      <c r="M138">
        <f>'CompartenDetalleLimpio(leeme)'!M115</f>
        <v>16</v>
      </c>
      <c r="N138">
        <f t="shared" si="20"/>
        <v>1</v>
      </c>
      <c r="O138">
        <f t="shared" si="21"/>
        <v>1</v>
      </c>
      <c r="P138">
        <f t="shared" si="22"/>
        <v>1</v>
      </c>
      <c r="Q138">
        <f t="shared" si="23"/>
        <v>1</v>
      </c>
      <c r="R138">
        <f t="shared" si="24"/>
        <v>1</v>
      </c>
      <c r="S138" t="str">
        <f t="shared" si="25"/>
        <v>1</v>
      </c>
      <c r="T138" t="str">
        <f t="shared" si="26"/>
        <v/>
      </c>
    </row>
    <row r="139" spans="1:20" hidden="1">
      <c r="A139">
        <f>'CompartenDetalleLimpio(leeme)'!A116</f>
        <v>2033</v>
      </c>
      <c r="B139" t="str">
        <f>'CompartenDetalleLimpio(leeme)'!B116</f>
        <v>GRADO EN INGENIERIA INFORMATICA (MOSTOLES)</v>
      </c>
      <c r="C139">
        <f>'CompartenDetalleLimpio(leeme)'!C116</f>
        <v>2</v>
      </c>
      <c r="D139">
        <f>'CompartenDetalleLimpio(leeme)'!D116</f>
        <v>2033012</v>
      </c>
      <c r="E139" t="str">
        <f>'CompartenDetalleLimpio(leeme)'!E116</f>
        <v>PROGRAMACION ORIENTADA A OBJETOS</v>
      </c>
      <c r="F139">
        <f>IF(OR($A139=2028,$D139=2032031,$D139=2032032,$D139=2033032,$D139=2033034,$D139=2034035,ISNUMBER(SEARCH("DOBLE GRADO",$B139))),"",IF('CompartenDetalleLimpio(leeme)'!F116="",A139,'CompartenDetalleLimpio(leeme)'!F116))</f>
        <v>2097</v>
      </c>
      <c r="G139" t="str">
        <f>IF(OR($A139=2028,$D139=2032031,$D139=2032032,$D139=2033032,$D139=2033034,$D139=2034035,ISNUMBER(SEARCH("DOBLE GRADO",$B139))),"",IF('CompartenDetalleLimpio(leeme)'!G116="",B139,'CompartenDetalleLimpio(leeme)'!G116))</f>
        <v>DOBLE GRADO EN INGENIERIA INFORMATICA Y ADMINISTRACION Y DIRECCION DE EMPRESAS (MOSTOLES)</v>
      </c>
      <c r="H139">
        <f>IF(OR($A139=2028,$D139=2032031,$D139=2032032,$D139=2033032,$D139=2033034,$D139=2034035,ISNUMBER(SEARCH("DOBLE GRADO",$B139))),"",IF('CompartenDetalleLimpio(leeme)'!H116="",C139,'CompartenDetalleLimpio(leeme)'!H116))</f>
        <v>2</v>
      </c>
      <c r="I139">
        <f>IF(OR($A139=2028,$D139=2032031,$D139=2032032,$D139=2033032,$D139=2033034,$D139=2034035,ISNUMBER(SEARCH("DOBLE GRADO",$B139))),"",IF('CompartenDetalleLimpio(leeme)'!I116="",D139,'CompartenDetalleLimpio(leeme)'!I116))</f>
        <v>2097018</v>
      </c>
      <c r="J139" t="str">
        <f>IF(OR($A139=2028,$D139=2032031,$D139=2032032,$D139=2033032,$D139=2033034,$D139=2034035,ISNUMBER(SEARCH("DOBLE GRADO",$B139))),"",IF('CompartenDetalleLimpio(leeme)'!J116="",E139,'CompartenDetalleLimpio(leeme)'!J116))</f>
        <v>PROGRAMACION ORIENTADA A OBJETOS</v>
      </c>
      <c r="K139">
        <f>'CompartenDetalleLimpio(leeme)'!K116</f>
        <v>10</v>
      </c>
      <c r="L139">
        <f>'CompartenDetalleLimpio(leeme)'!L116</f>
        <v>1</v>
      </c>
      <c r="M139">
        <f>'CompartenDetalleLimpio(leeme)'!M116</f>
        <v>9</v>
      </c>
      <c r="N139">
        <f t="shared" si="20"/>
        <v>1</v>
      </c>
      <c r="O139">
        <f t="shared" si="21"/>
        <v>3</v>
      </c>
      <c r="P139" t="str">
        <f t="shared" si="22"/>
        <v>OK</v>
      </c>
      <c r="Q139">
        <f t="shared" si="23"/>
        <v>1</v>
      </c>
      <c r="R139">
        <f t="shared" si="24"/>
        <v>1</v>
      </c>
      <c r="S139" t="str">
        <f t="shared" si="25"/>
        <v/>
      </c>
      <c r="T139" t="str">
        <f t="shared" si="26"/>
        <v/>
      </c>
    </row>
    <row r="140" spans="1:20" hidden="1">
      <c r="A140">
        <f>'CompartenDetalleLimpio(leeme)'!A117</f>
        <v>2033</v>
      </c>
      <c r="B140" t="str">
        <f>'CompartenDetalleLimpio(leeme)'!B117</f>
        <v>GRADO EN INGENIERIA INFORMATICA (MOSTOLES)</v>
      </c>
      <c r="C140">
        <f>'CompartenDetalleLimpio(leeme)'!C117</f>
        <v>2</v>
      </c>
      <c r="D140">
        <f>'CompartenDetalleLimpio(leeme)'!D117</f>
        <v>2033012</v>
      </c>
      <c r="E140" t="str">
        <f>'CompartenDetalleLimpio(leeme)'!E117</f>
        <v>PROGRAMACION ORIENTADA A OBJETOS</v>
      </c>
      <c r="F140">
        <f>IF(OR($A140=2028,$D140=2032031,$D140=2032032,$D140=2033032,$D140=2033034,$D140=2034035,ISNUMBER(SEARCH("DOBLE GRADO",$B140))),"",IF('CompartenDetalleLimpio(leeme)'!F117="",A140,'CompartenDetalleLimpio(leeme)'!F117))</f>
        <v>2315</v>
      </c>
      <c r="G140" t="str">
        <f>IF(OR($A140=2028,$D140=2032031,$D140=2032032,$D140=2033032,$D140=2033034,$D140=2034035,ISNUMBER(SEARCH("DOBLE GRADO",$B140))),"",IF('CompartenDetalleLimpio(leeme)'!G117="",B140,'CompartenDetalleLimpio(leeme)'!G117))</f>
        <v>DOBLE GRADO EN INGENIERIA INFORMATICA Y MATEMATICAS (MOSTOLES) II</v>
      </c>
      <c r="H140">
        <f>IF(OR($A140=2028,$D140=2032031,$D140=2032032,$D140=2033032,$D140=2033034,$D140=2034035,ISNUMBER(SEARCH("DOBLE GRADO",$B140))),"",IF('CompartenDetalleLimpio(leeme)'!H117="",C140,'CompartenDetalleLimpio(leeme)'!H117))</f>
        <v>2</v>
      </c>
      <c r="I140">
        <f>IF(OR($A140=2028,$D140=2032031,$D140=2032032,$D140=2033032,$D140=2033034,$D140=2034035,ISNUMBER(SEARCH("DOBLE GRADO",$B140))),"",IF('CompartenDetalleLimpio(leeme)'!I117="",D140,'CompartenDetalleLimpio(leeme)'!I117))</f>
        <v>2315014</v>
      </c>
      <c r="J140" t="str">
        <f>IF(OR($A140=2028,$D140=2032031,$D140=2032032,$D140=2033032,$D140=2033034,$D140=2034035,ISNUMBER(SEARCH("DOBLE GRADO",$B140))),"",IF('CompartenDetalleLimpio(leeme)'!J117="",E140,'CompartenDetalleLimpio(leeme)'!J117))</f>
        <v>PROGRAMACION ORIENTADA A OBJETOS</v>
      </c>
      <c r="K140">
        <f>'CompartenDetalleLimpio(leeme)'!K117</f>
        <v>6</v>
      </c>
      <c r="L140">
        <f>'CompartenDetalleLimpio(leeme)'!L117</f>
        <v>1</v>
      </c>
      <c r="M140">
        <f>'CompartenDetalleLimpio(leeme)'!M117</f>
        <v>5</v>
      </c>
      <c r="N140">
        <f t="shared" si="20"/>
        <v>1</v>
      </c>
      <c r="O140">
        <f t="shared" si="21"/>
        <v>3</v>
      </c>
      <c r="P140" t="str">
        <f t="shared" si="22"/>
        <v>OK</v>
      </c>
      <c r="Q140">
        <f t="shared" si="23"/>
        <v>1</v>
      </c>
      <c r="R140">
        <f t="shared" si="24"/>
        <v>1</v>
      </c>
      <c r="S140" t="str">
        <f t="shared" si="25"/>
        <v/>
      </c>
      <c r="T140" t="str">
        <f t="shared" si="26"/>
        <v/>
      </c>
    </row>
    <row r="141" spans="1:20" hidden="1">
      <c r="A141">
        <f>'CompartenDetalleLimpio(leeme)'!A118</f>
        <v>2033</v>
      </c>
      <c r="B141" t="str">
        <f>'CompartenDetalleLimpio(leeme)'!B118</f>
        <v>GRADO EN INGENIERIA INFORMATICA (MOSTOLES)</v>
      </c>
      <c r="C141">
        <f>'CompartenDetalleLimpio(leeme)'!C118</f>
        <v>2</v>
      </c>
      <c r="D141">
        <f>'CompartenDetalleLimpio(leeme)'!D118</f>
        <v>2033012</v>
      </c>
      <c r="E141" t="str">
        <f>'CompartenDetalleLimpio(leeme)'!E118</f>
        <v>PROGRAMACION ORIENTADA A OBJETOS</v>
      </c>
      <c r="F141">
        <f>IF(OR($A141=2028,$D141=2032031,$D141=2032032,$D141=2033032,$D141=2033034,$D141=2034035,ISNUMBER(SEARCH("DOBLE GRADO",$B141))),"",IF('CompartenDetalleLimpio(leeme)'!F118="",A141,'CompartenDetalleLimpio(leeme)'!F118))</f>
        <v>2033</v>
      </c>
      <c r="G141" t="str">
        <f>IF(OR($A141=2028,$D141=2032031,$D141=2032032,$D141=2033032,$D141=2033034,$D141=2034035,ISNUMBER(SEARCH("DOBLE GRADO",$B141))),"",IF('CompartenDetalleLimpio(leeme)'!G118="",B141,'CompartenDetalleLimpio(leeme)'!G118))</f>
        <v>GRADO EN INGENIERIA INFORMATICA (MOSTOLES)</v>
      </c>
      <c r="H141">
        <f>IF(OR($A141=2028,$D141=2032031,$D141=2032032,$D141=2033032,$D141=2033034,$D141=2034035,ISNUMBER(SEARCH("DOBLE GRADO",$B141))),"",IF('CompartenDetalleLimpio(leeme)'!H118="",C141,'CompartenDetalleLimpio(leeme)'!H118))</f>
        <v>2</v>
      </c>
      <c r="I141">
        <f>IF(OR($A141=2028,$D141=2032031,$D141=2032032,$D141=2033032,$D141=2033034,$D141=2034035,ISNUMBER(SEARCH("DOBLE GRADO",$B141))),"",IF('CompartenDetalleLimpio(leeme)'!I118="",D141,'CompartenDetalleLimpio(leeme)'!I118))</f>
        <v>2033012</v>
      </c>
      <c r="J141" t="str">
        <f>IF(OR($A141=2028,$D141=2032031,$D141=2032032,$D141=2033032,$D141=2033034,$D141=2034035,ISNUMBER(SEARCH("DOBLE GRADO",$B141))),"",IF('CompartenDetalleLimpio(leeme)'!J118="",E141,'CompartenDetalleLimpio(leeme)'!J118))</f>
        <v>PROGRAMACION ORIENTADA A OBJETOS</v>
      </c>
      <c r="K141">
        <f>'CompartenDetalleLimpio(leeme)'!K118</f>
        <v>33</v>
      </c>
      <c r="L141">
        <f>'CompartenDetalleLimpio(leeme)'!L118</f>
        <v>4</v>
      </c>
      <c r="M141">
        <f>'CompartenDetalleLimpio(leeme)'!M118</f>
        <v>29</v>
      </c>
      <c r="N141">
        <f t="shared" si="20"/>
        <v>1</v>
      </c>
      <c r="O141">
        <f t="shared" si="21"/>
        <v>3</v>
      </c>
      <c r="P141">
        <f t="shared" si="22"/>
        <v>1</v>
      </c>
      <c r="Q141">
        <f t="shared" si="23"/>
        <v>1</v>
      </c>
      <c r="R141">
        <f t="shared" si="24"/>
        <v>3</v>
      </c>
      <c r="S141" t="str">
        <f t="shared" si="25"/>
        <v>1</v>
      </c>
      <c r="T141" t="str">
        <f t="shared" si="26"/>
        <v/>
      </c>
    </row>
    <row r="142" spans="1:20" hidden="1">
      <c r="A142">
        <f>'CompartenDetalleLimpio(leeme)'!A119</f>
        <v>2033</v>
      </c>
      <c r="B142" t="str">
        <f>'CompartenDetalleLimpio(leeme)'!B119</f>
        <v>GRADO EN INGENIERIA INFORMATICA (MOSTOLES)</v>
      </c>
      <c r="C142">
        <f>'CompartenDetalleLimpio(leeme)'!C119</f>
        <v>2</v>
      </c>
      <c r="D142">
        <f>'CompartenDetalleLimpio(leeme)'!D119</f>
        <v>2033013</v>
      </c>
      <c r="E142" t="str">
        <f>'CompartenDetalleLimpio(leeme)'!E119</f>
        <v>ESTRUCTURA DE COMPUTADORES</v>
      </c>
      <c r="F142">
        <f>IF(OR($A142=2028,$D142=2032031,$D142=2032032,$D142=2033032,$D142=2033034,$D142=2034035,ISNUMBER(SEARCH("DOBLE GRADO",$B142))),"",IF('CompartenDetalleLimpio(leeme)'!F119="",A142,'CompartenDetalleLimpio(leeme)'!F119))</f>
        <v>2097</v>
      </c>
      <c r="G142" t="str">
        <f>IF(OR($A142=2028,$D142=2032031,$D142=2032032,$D142=2033032,$D142=2033034,$D142=2034035,ISNUMBER(SEARCH("DOBLE GRADO",$B142))),"",IF('CompartenDetalleLimpio(leeme)'!G119="",B142,'CompartenDetalleLimpio(leeme)'!G119))</f>
        <v>DOBLE GRADO EN INGENIERIA INFORMATICA Y ADMINISTRACION Y DIRECCION DE EMPRESAS (MOSTOLES)</v>
      </c>
      <c r="H142">
        <f>IF(OR($A142=2028,$D142=2032031,$D142=2032032,$D142=2033032,$D142=2033034,$D142=2034035,ISNUMBER(SEARCH("DOBLE GRADO",$B142))),"",IF('CompartenDetalleLimpio(leeme)'!H119="",C142,'CompartenDetalleLimpio(leeme)'!H119))</f>
        <v>2</v>
      </c>
      <c r="I142">
        <f>IF(OR($A142=2028,$D142=2032031,$D142=2032032,$D142=2033032,$D142=2033034,$D142=2034035,ISNUMBER(SEARCH("DOBLE GRADO",$B142))),"",IF('CompartenDetalleLimpio(leeme)'!I119="",D142,'CompartenDetalleLimpio(leeme)'!I119))</f>
        <v>2097017</v>
      </c>
      <c r="J142" t="str">
        <f>IF(OR($A142=2028,$D142=2032031,$D142=2032032,$D142=2033032,$D142=2033034,$D142=2034035,ISNUMBER(SEARCH("DOBLE GRADO",$B142))),"",IF('CompartenDetalleLimpio(leeme)'!J119="",E142,'CompartenDetalleLimpio(leeme)'!J119))</f>
        <v>ESTRUCTURA DE COMPUTADORES</v>
      </c>
      <c r="K142">
        <f>'CompartenDetalleLimpio(leeme)'!K119</f>
        <v>9</v>
      </c>
      <c r="L142">
        <f>'CompartenDetalleLimpio(leeme)'!L119</f>
        <v>1</v>
      </c>
      <c r="M142">
        <f>'CompartenDetalleLimpio(leeme)'!M119</f>
        <v>8</v>
      </c>
      <c r="N142">
        <f t="shared" si="20"/>
        <v>1</v>
      </c>
      <c r="O142">
        <f t="shared" si="21"/>
        <v>4</v>
      </c>
      <c r="P142" t="str">
        <f t="shared" si="22"/>
        <v>OK</v>
      </c>
      <c r="Q142">
        <f t="shared" si="23"/>
        <v>1</v>
      </c>
      <c r="R142">
        <f t="shared" si="24"/>
        <v>1</v>
      </c>
      <c r="S142" t="str">
        <f t="shared" si="25"/>
        <v/>
      </c>
      <c r="T142" t="str">
        <f t="shared" si="26"/>
        <v/>
      </c>
    </row>
    <row r="143" spans="1:20" hidden="1">
      <c r="A143">
        <f>'CompartenDetalleLimpio(leeme)'!A120</f>
        <v>2033</v>
      </c>
      <c r="B143" t="str">
        <f>'CompartenDetalleLimpio(leeme)'!B120</f>
        <v>GRADO EN INGENIERIA INFORMATICA (MOSTOLES)</v>
      </c>
      <c r="C143">
        <f>'CompartenDetalleLimpio(leeme)'!C120</f>
        <v>2</v>
      </c>
      <c r="D143">
        <f>'CompartenDetalleLimpio(leeme)'!D120</f>
        <v>2033013</v>
      </c>
      <c r="E143" t="str">
        <f>'CompartenDetalleLimpio(leeme)'!E120</f>
        <v>ESTRUCTURA DE COMPUTADORES</v>
      </c>
      <c r="F143">
        <f>IF(OR($A143=2028,$D143=2032031,$D143=2032032,$D143=2033032,$D143=2033034,$D143=2034035,ISNUMBER(SEARCH("DOBLE GRADO",$B143))),"",IF('CompartenDetalleLimpio(leeme)'!F120="",A143,'CompartenDetalleLimpio(leeme)'!F120))</f>
        <v>2114</v>
      </c>
      <c r="G143" t="str">
        <f>IF(OR($A143=2028,$D143=2032031,$D143=2032032,$D143=2033032,$D143=2033034,$D143=2034035,ISNUMBER(SEARCH("DOBLE GRADO",$B143))),"",IF('CompartenDetalleLimpio(leeme)'!G120="",B143,'CompartenDetalleLimpio(leeme)'!G120))</f>
        <v>DOBLE GRADO EN INGENIERIA INFORMATICA E INGENIERIA DEL SOFTWARE (MOSTOLES)</v>
      </c>
      <c r="H143">
        <f>IF(OR($A143=2028,$D143=2032031,$D143=2032032,$D143=2033032,$D143=2033034,$D143=2034035,ISNUMBER(SEARCH("DOBLE GRADO",$B143))),"",IF('CompartenDetalleLimpio(leeme)'!H120="",C143,'CompartenDetalleLimpio(leeme)'!H120))</f>
        <v>2</v>
      </c>
      <c r="I143">
        <f>IF(OR($A143=2028,$D143=2032031,$D143=2032032,$D143=2033032,$D143=2033034,$D143=2034035,ISNUMBER(SEARCH("DOBLE GRADO",$B143))),"",IF('CompartenDetalleLimpio(leeme)'!I120="",D143,'CompartenDetalleLimpio(leeme)'!I120))</f>
        <v>2114015</v>
      </c>
      <c r="J143" t="str">
        <f>IF(OR($A143=2028,$D143=2032031,$D143=2032032,$D143=2033032,$D143=2033034,$D143=2034035,ISNUMBER(SEARCH("DOBLE GRADO",$B143))),"",IF('CompartenDetalleLimpio(leeme)'!J120="",E143,'CompartenDetalleLimpio(leeme)'!J120))</f>
        <v>ESTRUCTURA DE COMPUTADORES</v>
      </c>
      <c r="K143">
        <f>'CompartenDetalleLimpio(leeme)'!K120</f>
        <v>13</v>
      </c>
      <c r="L143">
        <f>'CompartenDetalleLimpio(leeme)'!L120</f>
        <v>4</v>
      </c>
      <c r="M143">
        <f>'CompartenDetalleLimpio(leeme)'!M120</f>
        <v>9</v>
      </c>
      <c r="N143">
        <f t="shared" si="20"/>
        <v>1</v>
      </c>
      <c r="O143">
        <f t="shared" si="21"/>
        <v>4</v>
      </c>
      <c r="P143" t="str">
        <f t="shared" si="22"/>
        <v>OK</v>
      </c>
      <c r="Q143">
        <f t="shared" si="23"/>
        <v>1</v>
      </c>
      <c r="R143">
        <f t="shared" si="24"/>
        <v>1</v>
      </c>
      <c r="S143" t="str">
        <f t="shared" si="25"/>
        <v/>
      </c>
      <c r="T143" t="str">
        <f t="shared" si="26"/>
        <v/>
      </c>
    </row>
    <row r="144" spans="1:20" hidden="1">
      <c r="A144">
        <f>'CompartenDetalleLimpio(leeme)'!A121</f>
        <v>2033</v>
      </c>
      <c r="B144" t="str">
        <f>'CompartenDetalleLimpio(leeme)'!B121</f>
        <v>GRADO EN INGENIERIA INFORMATICA (MOSTOLES)</v>
      </c>
      <c r="C144">
        <f>'CompartenDetalleLimpio(leeme)'!C121</f>
        <v>2</v>
      </c>
      <c r="D144">
        <f>'CompartenDetalleLimpio(leeme)'!D121</f>
        <v>2033013</v>
      </c>
      <c r="E144" t="str">
        <f>'CompartenDetalleLimpio(leeme)'!E121</f>
        <v>ESTRUCTURA DE COMPUTADORES</v>
      </c>
      <c r="F144">
        <f>IF(OR($A144=2028,$D144=2032031,$D144=2032032,$D144=2033032,$D144=2033034,$D144=2034035,ISNUMBER(SEARCH("DOBLE GRADO",$B144))),"",IF('CompartenDetalleLimpio(leeme)'!F121="",A144,'CompartenDetalleLimpio(leeme)'!F121))</f>
        <v>2315</v>
      </c>
      <c r="G144" t="str">
        <f>IF(OR($A144=2028,$D144=2032031,$D144=2032032,$D144=2033032,$D144=2033034,$D144=2034035,ISNUMBER(SEARCH("DOBLE GRADO",$B144))),"",IF('CompartenDetalleLimpio(leeme)'!G121="",B144,'CompartenDetalleLimpio(leeme)'!G121))</f>
        <v>DOBLE GRADO EN INGENIERIA INFORMATICA Y MATEMATICAS (MOSTOLES) II</v>
      </c>
      <c r="H144">
        <f>IF(OR($A144=2028,$D144=2032031,$D144=2032032,$D144=2033032,$D144=2033034,$D144=2034035,ISNUMBER(SEARCH("DOBLE GRADO",$B144))),"",IF('CompartenDetalleLimpio(leeme)'!H121="",C144,'CompartenDetalleLimpio(leeme)'!H121))</f>
        <v>2</v>
      </c>
      <c r="I144">
        <f>IF(OR($A144=2028,$D144=2032031,$D144=2032032,$D144=2033032,$D144=2033034,$D144=2034035,ISNUMBER(SEARCH("DOBLE GRADO",$B144))),"",IF('CompartenDetalleLimpio(leeme)'!I121="",D144,'CompartenDetalleLimpio(leeme)'!I121))</f>
        <v>2315013</v>
      </c>
      <c r="J144" t="str">
        <f>IF(OR($A144=2028,$D144=2032031,$D144=2032032,$D144=2033032,$D144=2033034,$D144=2034035,ISNUMBER(SEARCH("DOBLE GRADO",$B144))),"",IF('CompartenDetalleLimpio(leeme)'!J121="",E144,'CompartenDetalleLimpio(leeme)'!J121))</f>
        <v>ESTRUCTURA DE COMPUTADORES</v>
      </c>
      <c r="K144">
        <f>'CompartenDetalleLimpio(leeme)'!K121</f>
        <v>6</v>
      </c>
      <c r="L144">
        <f>'CompartenDetalleLimpio(leeme)'!L121</f>
        <v>1</v>
      </c>
      <c r="M144">
        <f>'CompartenDetalleLimpio(leeme)'!M121</f>
        <v>5</v>
      </c>
      <c r="N144">
        <f t="shared" si="20"/>
        <v>1</v>
      </c>
      <c r="O144">
        <f t="shared" si="21"/>
        <v>4</v>
      </c>
      <c r="P144" t="str">
        <f t="shared" si="22"/>
        <v>OK</v>
      </c>
      <c r="Q144">
        <f t="shared" si="23"/>
        <v>1</v>
      </c>
      <c r="R144">
        <f t="shared" si="24"/>
        <v>1</v>
      </c>
      <c r="S144" t="str">
        <f t="shared" si="25"/>
        <v/>
      </c>
      <c r="T144" t="str">
        <f t="shared" si="26"/>
        <v/>
      </c>
    </row>
    <row r="145" spans="1:20" hidden="1">
      <c r="A145">
        <f>'CompartenDetalleLimpio(leeme)'!A122</f>
        <v>2033</v>
      </c>
      <c r="B145" t="str">
        <f>'CompartenDetalleLimpio(leeme)'!B122</f>
        <v>GRADO EN INGENIERIA INFORMATICA (MOSTOLES)</v>
      </c>
      <c r="C145">
        <f>'CompartenDetalleLimpio(leeme)'!C122</f>
        <v>2</v>
      </c>
      <c r="D145">
        <f>'CompartenDetalleLimpio(leeme)'!D122</f>
        <v>2033013</v>
      </c>
      <c r="E145" t="str">
        <f>'CompartenDetalleLimpio(leeme)'!E122</f>
        <v>ESTRUCTURA DE COMPUTADORES</v>
      </c>
      <c r="F145">
        <f>IF(OR($A145=2028,$D145=2032031,$D145=2032032,$D145=2033032,$D145=2033034,$D145=2034035,ISNUMBER(SEARCH("DOBLE GRADO",$B145))),"",IF('CompartenDetalleLimpio(leeme)'!F122="",A145,'CompartenDetalleLimpio(leeme)'!F122))</f>
        <v>2033</v>
      </c>
      <c r="G145" t="str">
        <f>IF(OR($A145=2028,$D145=2032031,$D145=2032032,$D145=2033032,$D145=2033034,$D145=2034035,ISNUMBER(SEARCH("DOBLE GRADO",$B145))),"",IF('CompartenDetalleLimpio(leeme)'!G122="",B145,'CompartenDetalleLimpio(leeme)'!G122))</f>
        <v>GRADO EN INGENIERIA INFORMATICA (MOSTOLES)</v>
      </c>
      <c r="H145">
        <f>IF(OR($A145=2028,$D145=2032031,$D145=2032032,$D145=2033032,$D145=2033034,$D145=2034035,ISNUMBER(SEARCH("DOBLE GRADO",$B145))),"",IF('CompartenDetalleLimpio(leeme)'!H122="",C145,'CompartenDetalleLimpio(leeme)'!H122))</f>
        <v>2</v>
      </c>
      <c r="I145">
        <f>IF(OR($A145=2028,$D145=2032031,$D145=2032032,$D145=2033032,$D145=2033034,$D145=2034035,ISNUMBER(SEARCH("DOBLE GRADO",$B145))),"",IF('CompartenDetalleLimpio(leeme)'!I122="",D145,'CompartenDetalleLimpio(leeme)'!I122))</f>
        <v>2033013</v>
      </c>
      <c r="J145" t="str">
        <f>IF(OR($A145=2028,$D145=2032031,$D145=2032032,$D145=2033032,$D145=2033034,$D145=2034035,ISNUMBER(SEARCH("DOBLE GRADO",$B145))),"",IF('CompartenDetalleLimpio(leeme)'!J122="",E145,'CompartenDetalleLimpio(leeme)'!J122))</f>
        <v>ESTRUCTURA DE COMPUTADORES</v>
      </c>
      <c r="K145">
        <f>'CompartenDetalleLimpio(leeme)'!K122</f>
        <v>41</v>
      </c>
      <c r="L145">
        <f>'CompartenDetalleLimpio(leeme)'!L122</f>
        <v>3</v>
      </c>
      <c r="M145">
        <f>'CompartenDetalleLimpio(leeme)'!M122</f>
        <v>38</v>
      </c>
      <c r="N145">
        <f t="shared" si="20"/>
        <v>1</v>
      </c>
      <c r="O145">
        <f t="shared" si="21"/>
        <v>4</v>
      </c>
      <c r="P145">
        <f t="shared" si="22"/>
        <v>1</v>
      </c>
      <c r="Q145">
        <f t="shared" si="23"/>
        <v>1</v>
      </c>
      <c r="R145">
        <f t="shared" si="24"/>
        <v>4</v>
      </c>
      <c r="S145" t="str">
        <f t="shared" si="25"/>
        <v>1</v>
      </c>
      <c r="T145" t="str">
        <f t="shared" si="26"/>
        <v/>
      </c>
    </row>
    <row r="146" spans="1:20" hidden="1">
      <c r="A146">
        <f>'CompartenDetalleLimpio(leeme)'!A123</f>
        <v>2033</v>
      </c>
      <c r="B146" t="str">
        <f>'CompartenDetalleLimpio(leeme)'!B123</f>
        <v>GRADO EN INGENIERIA INFORMATICA (MOSTOLES)</v>
      </c>
      <c r="C146">
        <f>'CompartenDetalleLimpio(leeme)'!C123</f>
        <v>2</v>
      </c>
      <c r="D146">
        <f>'CompartenDetalleLimpio(leeme)'!D123</f>
        <v>2033014</v>
      </c>
      <c r="E146" t="str">
        <f>'CompartenDetalleLimpio(leeme)'!E123</f>
        <v>BASES DE DATOS</v>
      </c>
      <c r="F146">
        <f>IF(OR($A146=2028,$D146=2032031,$D146=2032032,$D146=2033032,$D146=2033034,$D146=2034035,ISNUMBER(SEARCH("DOBLE GRADO",$B146))),"",IF('CompartenDetalleLimpio(leeme)'!F123="",A146,'CompartenDetalleLimpio(leeme)'!F123))</f>
        <v>2097</v>
      </c>
      <c r="G146" t="str">
        <f>IF(OR($A146=2028,$D146=2032031,$D146=2032032,$D146=2033032,$D146=2033034,$D146=2034035,ISNUMBER(SEARCH("DOBLE GRADO",$B146))),"",IF('CompartenDetalleLimpio(leeme)'!G123="",B146,'CompartenDetalleLimpio(leeme)'!G123))</f>
        <v>DOBLE GRADO EN INGENIERIA INFORMATICA Y ADMINISTRACION Y DIRECCION DE EMPRESAS (MOSTOLES)</v>
      </c>
      <c r="H146">
        <f>IF(OR($A146=2028,$D146=2032031,$D146=2032032,$D146=2033032,$D146=2033034,$D146=2034035,ISNUMBER(SEARCH("DOBLE GRADO",$B146))),"",IF('CompartenDetalleLimpio(leeme)'!H123="",C146,'CompartenDetalleLimpio(leeme)'!H123))</f>
        <v>3</v>
      </c>
      <c r="I146">
        <f>IF(OR($A146=2028,$D146=2032031,$D146=2032032,$D146=2033032,$D146=2033034,$D146=2034035,ISNUMBER(SEARCH("DOBLE GRADO",$B146))),"",IF('CompartenDetalleLimpio(leeme)'!I123="",D146,'CompartenDetalleLimpio(leeme)'!I123))</f>
        <v>2097033</v>
      </c>
      <c r="J146" t="str">
        <f>IF(OR($A146=2028,$D146=2032031,$D146=2032032,$D146=2033032,$D146=2033034,$D146=2034035,ISNUMBER(SEARCH("DOBLE GRADO",$B146))),"",IF('CompartenDetalleLimpio(leeme)'!J123="",E146,'CompartenDetalleLimpio(leeme)'!J123))</f>
        <v>BASES DE DATOS</v>
      </c>
      <c r="K146">
        <f>'CompartenDetalleLimpio(leeme)'!K123</f>
        <v>5</v>
      </c>
      <c r="L146">
        <f>'CompartenDetalleLimpio(leeme)'!L123</f>
        <v>2</v>
      </c>
      <c r="M146">
        <f>'CompartenDetalleLimpio(leeme)'!M123</f>
        <v>3</v>
      </c>
      <c r="N146">
        <f t="shared" si="20"/>
        <v>1</v>
      </c>
      <c r="O146">
        <f t="shared" si="21"/>
        <v>3</v>
      </c>
      <c r="P146" t="str">
        <f t="shared" si="22"/>
        <v>OK</v>
      </c>
      <c r="Q146">
        <f t="shared" si="23"/>
        <v>1</v>
      </c>
      <c r="R146">
        <f t="shared" si="24"/>
        <v>1</v>
      </c>
      <c r="S146" t="str">
        <f t="shared" si="25"/>
        <v/>
      </c>
      <c r="T146" t="str">
        <f t="shared" si="26"/>
        <v/>
      </c>
    </row>
    <row r="147" spans="1:20" hidden="1">
      <c r="A147">
        <f>'CompartenDetalleLimpio(leeme)'!A124</f>
        <v>2033</v>
      </c>
      <c r="B147" t="str">
        <f>'CompartenDetalleLimpio(leeme)'!B124</f>
        <v>GRADO EN INGENIERIA INFORMATICA (MOSTOLES)</v>
      </c>
      <c r="C147">
        <f>'CompartenDetalleLimpio(leeme)'!C124</f>
        <v>2</v>
      </c>
      <c r="D147">
        <f>'CompartenDetalleLimpio(leeme)'!D124</f>
        <v>2033014</v>
      </c>
      <c r="E147" t="str">
        <f>'CompartenDetalleLimpio(leeme)'!E124</f>
        <v>BASES DE DATOS</v>
      </c>
      <c r="F147">
        <f>IF(OR($A147=2028,$D147=2032031,$D147=2032032,$D147=2033032,$D147=2033034,$D147=2034035,ISNUMBER(SEARCH("DOBLE GRADO",$B147))),"",IF('CompartenDetalleLimpio(leeme)'!F124="",A147,'CompartenDetalleLimpio(leeme)'!F124))</f>
        <v>2315</v>
      </c>
      <c r="G147" t="str">
        <f>IF(OR($A147=2028,$D147=2032031,$D147=2032032,$D147=2033032,$D147=2033034,$D147=2034035,ISNUMBER(SEARCH("DOBLE GRADO",$B147))),"",IF('CompartenDetalleLimpio(leeme)'!G124="",B147,'CompartenDetalleLimpio(leeme)'!G124))</f>
        <v>DOBLE GRADO EN INGENIERIA INFORMATICA Y MATEMATICAS (MOSTOLES) II</v>
      </c>
      <c r="H147">
        <f>IF(OR($A147=2028,$D147=2032031,$D147=2032032,$D147=2033032,$D147=2033034,$D147=2034035,ISNUMBER(SEARCH("DOBLE GRADO",$B147))),"",IF('CompartenDetalleLimpio(leeme)'!H124="",C147,'CompartenDetalleLimpio(leeme)'!H124))</f>
        <v>2</v>
      </c>
      <c r="I147">
        <f>IF(OR($A147=2028,$D147=2032031,$D147=2032032,$D147=2033032,$D147=2033034,$D147=2034035,ISNUMBER(SEARCH("DOBLE GRADO",$B147))),"",IF('CompartenDetalleLimpio(leeme)'!I124="",D147,'CompartenDetalleLimpio(leeme)'!I124))</f>
        <v>2315012</v>
      </c>
      <c r="J147" t="str">
        <f>IF(OR($A147=2028,$D147=2032031,$D147=2032032,$D147=2033032,$D147=2033034,$D147=2034035,ISNUMBER(SEARCH("DOBLE GRADO",$B147))),"",IF('CompartenDetalleLimpio(leeme)'!J124="",E147,'CompartenDetalleLimpio(leeme)'!J124))</f>
        <v>BASES DE DATOS</v>
      </c>
      <c r="K147">
        <f>'CompartenDetalleLimpio(leeme)'!K124</f>
        <v>6</v>
      </c>
      <c r="L147">
        <f>'CompartenDetalleLimpio(leeme)'!L124</f>
        <v>1</v>
      </c>
      <c r="M147">
        <f>'CompartenDetalleLimpio(leeme)'!M124</f>
        <v>5</v>
      </c>
      <c r="N147">
        <f t="shared" si="20"/>
        <v>1</v>
      </c>
      <c r="O147">
        <f t="shared" si="21"/>
        <v>3</v>
      </c>
      <c r="P147" t="str">
        <f t="shared" si="22"/>
        <v>OK</v>
      </c>
      <c r="Q147">
        <f t="shared" si="23"/>
        <v>1</v>
      </c>
      <c r="R147">
        <f t="shared" si="24"/>
        <v>1</v>
      </c>
      <c r="S147" t="str">
        <f t="shared" si="25"/>
        <v/>
      </c>
      <c r="T147" t="str">
        <f t="shared" si="26"/>
        <v/>
      </c>
    </row>
    <row r="148" spans="1:20" hidden="1">
      <c r="A148">
        <f>'CompartenDetalleLimpio(leeme)'!A125</f>
        <v>2033</v>
      </c>
      <c r="B148" t="str">
        <f>'CompartenDetalleLimpio(leeme)'!B125</f>
        <v>GRADO EN INGENIERIA INFORMATICA (MOSTOLES)</v>
      </c>
      <c r="C148">
        <f>'CompartenDetalleLimpio(leeme)'!C125</f>
        <v>2</v>
      </c>
      <c r="D148">
        <f>'CompartenDetalleLimpio(leeme)'!D125</f>
        <v>2033014</v>
      </c>
      <c r="E148" t="str">
        <f>'CompartenDetalleLimpio(leeme)'!E125</f>
        <v>BASES DE DATOS</v>
      </c>
      <c r="F148">
        <f>IF(OR($A148=2028,$D148=2032031,$D148=2032032,$D148=2033032,$D148=2033034,$D148=2034035,ISNUMBER(SEARCH("DOBLE GRADO",$B148))),"",IF('CompartenDetalleLimpio(leeme)'!F125="",A148,'CompartenDetalleLimpio(leeme)'!F125))</f>
        <v>2033</v>
      </c>
      <c r="G148" t="str">
        <f>IF(OR($A148=2028,$D148=2032031,$D148=2032032,$D148=2033032,$D148=2033034,$D148=2034035,ISNUMBER(SEARCH("DOBLE GRADO",$B148))),"",IF('CompartenDetalleLimpio(leeme)'!G125="",B148,'CompartenDetalleLimpio(leeme)'!G125))</f>
        <v>GRADO EN INGENIERIA INFORMATICA (MOSTOLES)</v>
      </c>
      <c r="H148">
        <f>IF(OR($A148=2028,$D148=2032031,$D148=2032032,$D148=2033032,$D148=2033034,$D148=2034035,ISNUMBER(SEARCH("DOBLE GRADO",$B148))),"",IF('CompartenDetalleLimpio(leeme)'!H125="",C148,'CompartenDetalleLimpio(leeme)'!H125))</f>
        <v>2</v>
      </c>
      <c r="I148">
        <f>IF(OR($A148=2028,$D148=2032031,$D148=2032032,$D148=2033032,$D148=2033034,$D148=2034035,ISNUMBER(SEARCH("DOBLE GRADO",$B148))),"",IF('CompartenDetalleLimpio(leeme)'!I125="",D148,'CompartenDetalleLimpio(leeme)'!I125))</f>
        <v>2033014</v>
      </c>
      <c r="J148" t="str">
        <f>IF(OR($A148=2028,$D148=2032031,$D148=2032032,$D148=2033032,$D148=2033034,$D148=2034035,ISNUMBER(SEARCH("DOBLE GRADO",$B148))),"",IF('CompartenDetalleLimpio(leeme)'!J125="",E148,'CompartenDetalleLimpio(leeme)'!J125))</f>
        <v>BASES DE DATOS</v>
      </c>
      <c r="K148">
        <f>'CompartenDetalleLimpio(leeme)'!K125</f>
        <v>27</v>
      </c>
      <c r="L148">
        <f>'CompartenDetalleLimpio(leeme)'!L125</f>
        <v>2</v>
      </c>
      <c r="M148">
        <f>'CompartenDetalleLimpio(leeme)'!M125</f>
        <v>25</v>
      </c>
      <c r="N148">
        <f t="shared" si="20"/>
        <v>1</v>
      </c>
      <c r="O148">
        <f t="shared" si="21"/>
        <v>3</v>
      </c>
      <c r="P148">
        <f t="shared" si="22"/>
        <v>1</v>
      </c>
      <c r="Q148">
        <f t="shared" si="23"/>
        <v>1</v>
      </c>
      <c r="R148">
        <f t="shared" si="24"/>
        <v>3</v>
      </c>
      <c r="S148" t="str">
        <f t="shared" si="25"/>
        <v>1</v>
      </c>
      <c r="T148" t="str">
        <f t="shared" si="26"/>
        <v/>
      </c>
    </row>
    <row r="149" spans="1:20" hidden="1">
      <c r="A149">
        <f>'CompartenDetalleLimpio(leeme)'!A126</f>
        <v>2033</v>
      </c>
      <c r="B149" t="str">
        <f>'CompartenDetalleLimpio(leeme)'!B126</f>
        <v>GRADO EN INGENIERIA INFORMATICA (MOSTOLES)</v>
      </c>
      <c r="C149">
        <f>'CompartenDetalleLimpio(leeme)'!C126</f>
        <v>2</v>
      </c>
      <c r="D149">
        <f>'CompartenDetalleLimpio(leeme)'!D126</f>
        <v>2033015</v>
      </c>
      <c r="E149" t="str">
        <f>'CompartenDetalleLimpio(leeme)'!E126</f>
        <v>TEORIA DE AUTOMATAS Y LENGUAJES FORMALES</v>
      </c>
      <c r="F149">
        <f>IF(OR($A149=2028,$D149=2032031,$D149=2032032,$D149=2033032,$D149=2033034,$D149=2034035,ISNUMBER(SEARCH("DOBLE GRADO",$B149))),"",IF('CompartenDetalleLimpio(leeme)'!F126="",A149,'CompartenDetalleLimpio(leeme)'!F126))</f>
        <v>2097</v>
      </c>
      <c r="G149" t="str">
        <f>IF(OR($A149=2028,$D149=2032031,$D149=2032032,$D149=2033032,$D149=2033034,$D149=2034035,ISNUMBER(SEARCH("DOBLE GRADO",$B149))),"",IF('CompartenDetalleLimpio(leeme)'!G126="",B149,'CompartenDetalleLimpio(leeme)'!G126))</f>
        <v>DOBLE GRADO EN INGENIERIA INFORMATICA Y ADMINISTRACION Y DIRECCION DE EMPRESAS (MOSTOLES)</v>
      </c>
      <c r="H149">
        <f>IF(OR($A149=2028,$D149=2032031,$D149=2032032,$D149=2033032,$D149=2033034,$D149=2034035,ISNUMBER(SEARCH("DOBLE GRADO",$B149))),"",IF('CompartenDetalleLimpio(leeme)'!H126="",C149,'CompartenDetalleLimpio(leeme)'!H126))</f>
        <v>3</v>
      </c>
      <c r="I149">
        <f>IF(OR($A149=2028,$D149=2032031,$D149=2032032,$D149=2033032,$D149=2033034,$D149=2034035,ISNUMBER(SEARCH("DOBLE GRADO",$B149))),"",IF('CompartenDetalleLimpio(leeme)'!I126="",D149,'CompartenDetalleLimpio(leeme)'!I126))</f>
        <v>2097034</v>
      </c>
      <c r="J149" t="str">
        <f>IF(OR($A149=2028,$D149=2032031,$D149=2032032,$D149=2033032,$D149=2033034,$D149=2034035,ISNUMBER(SEARCH("DOBLE GRADO",$B149))),"",IF('CompartenDetalleLimpio(leeme)'!J126="",E149,'CompartenDetalleLimpio(leeme)'!J126))</f>
        <v>TEORIA DE AUTOMATAS Y LENGUAJES FORMALES</v>
      </c>
      <c r="K149">
        <f>'CompartenDetalleLimpio(leeme)'!K126</f>
        <v>7</v>
      </c>
      <c r="L149">
        <f>'CompartenDetalleLimpio(leeme)'!L126</f>
        <v>2</v>
      </c>
      <c r="M149">
        <f>'CompartenDetalleLimpio(leeme)'!M126</f>
        <v>5</v>
      </c>
      <c r="N149">
        <f t="shared" si="20"/>
        <v>1</v>
      </c>
      <c r="O149">
        <f t="shared" si="21"/>
        <v>5</v>
      </c>
      <c r="P149" t="str">
        <f t="shared" si="22"/>
        <v>OK</v>
      </c>
      <c r="Q149">
        <f t="shared" si="23"/>
        <v>1</v>
      </c>
      <c r="R149">
        <f t="shared" si="24"/>
        <v>1</v>
      </c>
      <c r="S149" t="str">
        <f t="shared" si="25"/>
        <v/>
      </c>
      <c r="T149" t="str">
        <f t="shared" si="26"/>
        <v/>
      </c>
    </row>
    <row r="150" spans="1:20" hidden="1">
      <c r="A150">
        <f>'CompartenDetalleLimpio(leeme)'!A127</f>
        <v>2033</v>
      </c>
      <c r="B150" t="str">
        <f>'CompartenDetalleLimpio(leeme)'!B127</f>
        <v>GRADO EN INGENIERIA INFORMATICA (MOSTOLES)</v>
      </c>
      <c r="C150">
        <f>'CompartenDetalleLimpio(leeme)'!C127</f>
        <v>2</v>
      </c>
      <c r="D150">
        <f>'CompartenDetalleLimpio(leeme)'!D127</f>
        <v>2033015</v>
      </c>
      <c r="E150" t="str">
        <f>'CompartenDetalleLimpio(leeme)'!E127</f>
        <v>TEORIA DE AUTOMATAS Y LENGUAJES FORMALES</v>
      </c>
      <c r="F150">
        <f>IF(OR($A150=2028,$D150=2032031,$D150=2032032,$D150=2033032,$D150=2033034,$D150=2034035,ISNUMBER(SEARCH("DOBLE GRADO",$B150))),"",IF('CompartenDetalleLimpio(leeme)'!F127="",A150,'CompartenDetalleLimpio(leeme)'!F127))</f>
        <v>2113</v>
      </c>
      <c r="G150" t="str">
        <f>IF(OR($A150=2028,$D150=2032031,$D150=2032032,$D150=2033032,$D150=2033034,$D150=2034035,ISNUMBER(SEARCH("DOBLE GRADO",$B150))),"",IF('CompartenDetalleLimpio(leeme)'!G127="",B150,'CompartenDetalleLimpio(leeme)'!G127))</f>
        <v>DOBLE GRADO EN INGENIERIA INFORMATICA E INGENIERIA DE COMPUTADORES (MOSTOLES)</v>
      </c>
      <c r="H150">
        <f>IF(OR($A150=2028,$D150=2032031,$D150=2032032,$D150=2033032,$D150=2033034,$D150=2034035,ISNUMBER(SEARCH("DOBLE GRADO",$B150))),"",IF('CompartenDetalleLimpio(leeme)'!H127="",C150,'CompartenDetalleLimpio(leeme)'!H127))</f>
        <v>2</v>
      </c>
      <c r="I150">
        <f>IF(OR($A150=2028,$D150=2032031,$D150=2032032,$D150=2033032,$D150=2033034,$D150=2034035,ISNUMBER(SEARCH("DOBLE GRADO",$B150))),"",IF('CompartenDetalleLimpio(leeme)'!I127="",D150,'CompartenDetalleLimpio(leeme)'!I127))</f>
        <v>2113014</v>
      </c>
      <c r="J150" t="str">
        <f>IF(OR($A150=2028,$D150=2032031,$D150=2032032,$D150=2033032,$D150=2033034,$D150=2034035,ISNUMBER(SEARCH("DOBLE GRADO",$B150))),"",IF('CompartenDetalleLimpio(leeme)'!J127="",E150,'CompartenDetalleLimpio(leeme)'!J127))</f>
        <v>TEORIA DE AUTOMATAS Y LENGUAJES FORMALES</v>
      </c>
      <c r="K150">
        <f>'CompartenDetalleLimpio(leeme)'!K127</f>
        <v>13</v>
      </c>
      <c r="L150">
        <f>'CompartenDetalleLimpio(leeme)'!L127</f>
        <v>4</v>
      </c>
      <c r="M150">
        <f>'CompartenDetalleLimpio(leeme)'!M127</f>
        <v>9</v>
      </c>
      <c r="N150">
        <f t="shared" si="20"/>
        <v>1</v>
      </c>
      <c r="O150">
        <f t="shared" si="21"/>
        <v>5</v>
      </c>
      <c r="P150" t="str">
        <f t="shared" si="22"/>
        <v>OK</v>
      </c>
      <c r="Q150">
        <f t="shared" si="23"/>
        <v>1</v>
      </c>
      <c r="R150">
        <f t="shared" si="24"/>
        <v>1</v>
      </c>
      <c r="S150" t="str">
        <f t="shared" si="25"/>
        <v/>
      </c>
      <c r="T150" t="str">
        <f t="shared" si="26"/>
        <v/>
      </c>
    </row>
    <row r="151" spans="1:20" hidden="1">
      <c r="A151">
        <f>'CompartenDetalleLimpio(leeme)'!A128</f>
        <v>2033</v>
      </c>
      <c r="B151" t="str">
        <f>'CompartenDetalleLimpio(leeme)'!B128</f>
        <v>GRADO EN INGENIERIA INFORMATICA (MOSTOLES)</v>
      </c>
      <c r="C151">
        <f>'CompartenDetalleLimpio(leeme)'!C128</f>
        <v>2</v>
      </c>
      <c r="D151">
        <f>'CompartenDetalleLimpio(leeme)'!D128</f>
        <v>2033015</v>
      </c>
      <c r="E151" t="str">
        <f>'CompartenDetalleLimpio(leeme)'!E128</f>
        <v>TEORIA DE AUTOMATAS Y LENGUAJES FORMALES</v>
      </c>
      <c r="F151">
        <f>IF(OR($A151=2028,$D151=2032031,$D151=2032032,$D151=2033032,$D151=2033034,$D151=2034035,ISNUMBER(SEARCH("DOBLE GRADO",$B151))),"",IF('CompartenDetalleLimpio(leeme)'!F128="",A151,'CompartenDetalleLimpio(leeme)'!F128))</f>
        <v>2114</v>
      </c>
      <c r="G151" t="str">
        <f>IF(OR($A151=2028,$D151=2032031,$D151=2032032,$D151=2033032,$D151=2033034,$D151=2034035,ISNUMBER(SEARCH("DOBLE GRADO",$B151))),"",IF('CompartenDetalleLimpio(leeme)'!G128="",B151,'CompartenDetalleLimpio(leeme)'!G128))</f>
        <v>DOBLE GRADO EN INGENIERIA INFORMATICA E INGENIERIA DEL SOFTWARE (MOSTOLES)</v>
      </c>
      <c r="H151">
        <f>IF(OR($A151=2028,$D151=2032031,$D151=2032032,$D151=2033032,$D151=2033034,$D151=2034035,ISNUMBER(SEARCH("DOBLE GRADO",$B151))),"",IF('CompartenDetalleLimpio(leeme)'!H128="",C151,'CompartenDetalleLimpio(leeme)'!H128))</f>
        <v>2</v>
      </c>
      <c r="I151">
        <f>IF(OR($A151=2028,$D151=2032031,$D151=2032032,$D151=2033032,$D151=2033034,$D151=2034035,ISNUMBER(SEARCH("DOBLE GRADO",$B151))),"",IF('CompartenDetalleLimpio(leeme)'!I128="",D151,'CompartenDetalleLimpio(leeme)'!I128))</f>
        <v>2114016</v>
      </c>
      <c r="J151" t="str">
        <f>IF(OR($A151=2028,$D151=2032031,$D151=2032032,$D151=2033032,$D151=2033034,$D151=2034035,ISNUMBER(SEARCH("DOBLE GRADO",$B151))),"",IF('CompartenDetalleLimpio(leeme)'!J128="",E151,'CompartenDetalleLimpio(leeme)'!J128))</f>
        <v>TEORIA DE AUTOMATAS Y LENGUAJES FORMALES</v>
      </c>
      <c r="K151">
        <f>'CompartenDetalleLimpio(leeme)'!K128</f>
        <v>14</v>
      </c>
      <c r="L151">
        <f>'CompartenDetalleLimpio(leeme)'!L128</f>
        <v>5</v>
      </c>
      <c r="M151">
        <f>'CompartenDetalleLimpio(leeme)'!M128</f>
        <v>9</v>
      </c>
      <c r="N151">
        <f t="shared" si="20"/>
        <v>1</v>
      </c>
      <c r="O151">
        <f t="shared" si="21"/>
        <v>5</v>
      </c>
      <c r="P151" t="str">
        <f t="shared" si="22"/>
        <v>OK</v>
      </c>
      <c r="Q151">
        <f t="shared" si="23"/>
        <v>1</v>
      </c>
      <c r="R151">
        <f t="shared" si="24"/>
        <v>1</v>
      </c>
      <c r="S151" t="str">
        <f t="shared" si="25"/>
        <v/>
      </c>
      <c r="T151" t="str">
        <f t="shared" si="26"/>
        <v/>
      </c>
    </row>
    <row r="152" spans="1:20" hidden="1">
      <c r="A152">
        <f>'CompartenDetalleLimpio(leeme)'!A129</f>
        <v>2033</v>
      </c>
      <c r="B152" t="str">
        <f>'CompartenDetalleLimpio(leeme)'!B129</f>
        <v>GRADO EN INGENIERIA INFORMATICA (MOSTOLES)</v>
      </c>
      <c r="C152">
        <f>'CompartenDetalleLimpio(leeme)'!C129</f>
        <v>2</v>
      </c>
      <c r="D152">
        <f>'CompartenDetalleLimpio(leeme)'!D129</f>
        <v>2033015</v>
      </c>
      <c r="E152" t="str">
        <f>'CompartenDetalleLimpio(leeme)'!E129</f>
        <v>TEORIA DE AUTOMATAS Y LENGUAJES FORMALES</v>
      </c>
      <c r="F152">
        <f>IF(OR($A152=2028,$D152=2032031,$D152=2032032,$D152=2033032,$D152=2033034,$D152=2034035,ISNUMBER(SEARCH("DOBLE GRADO",$B152))),"",IF('CompartenDetalleLimpio(leeme)'!F129="",A152,'CompartenDetalleLimpio(leeme)'!F129))</f>
        <v>2315</v>
      </c>
      <c r="G152" t="str">
        <f>IF(OR($A152=2028,$D152=2032031,$D152=2032032,$D152=2033032,$D152=2033034,$D152=2034035,ISNUMBER(SEARCH("DOBLE GRADO",$B152))),"",IF('CompartenDetalleLimpio(leeme)'!G129="",B152,'CompartenDetalleLimpio(leeme)'!G129))</f>
        <v>DOBLE GRADO EN INGENIERIA INFORMATICA Y MATEMATICAS (MOSTOLES) II</v>
      </c>
      <c r="H152">
        <f>IF(OR($A152=2028,$D152=2032031,$D152=2032032,$D152=2033032,$D152=2033034,$D152=2034035,ISNUMBER(SEARCH("DOBLE GRADO",$B152))),"",IF('CompartenDetalleLimpio(leeme)'!H129="",C152,'CompartenDetalleLimpio(leeme)'!H129))</f>
        <v>3</v>
      </c>
      <c r="I152">
        <f>IF(OR($A152=2028,$D152=2032031,$D152=2032032,$D152=2033032,$D152=2033034,$D152=2034035,ISNUMBER(SEARCH("DOBLE GRADO",$B152))),"",IF('CompartenDetalleLimpio(leeme)'!I129="",D152,'CompartenDetalleLimpio(leeme)'!I129))</f>
        <v>2315024</v>
      </c>
      <c r="J152" t="str">
        <f>IF(OR($A152=2028,$D152=2032031,$D152=2032032,$D152=2033032,$D152=2033034,$D152=2034035,ISNUMBER(SEARCH("DOBLE GRADO",$B152))),"",IF('CompartenDetalleLimpio(leeme)'!J129="",E152,'CompartenDetalleLimpio(leeme)'!J129))</f>
        <v>TEORIA DE AUTOMATAS Y LENGUAJES FORMALES</v>
      </c>
      <c r="K152">
        <f>'CompartenDetalleLimpio(leeme)'!K129</f>
        <v>4</v>
      </c>
      <c r="L152">
        <f>'CompartenDetalleLimpio(leeme)'!L129</f>
        <v>0</v>
      </c>
      <c r="M152">
        <f>'CompartenDetalleLimpio(leeme)'!M129</f>
        <v>4</v>
      </c>
      <c r="N152">
        <f t="shared" si="20"/>
        <v>1</v>
      </c>
      <c r="O152">
        <f t="shared" si="21"/>
        <v>5</v>
      </c>
      <c r="P152" t="str">
        <f t="shared" si="22"/>
        <v>OK</v>
      </c>
      <c r="Q152">
        <f t="shared" si="23"/>
        <v>1</v>
      </c>
      <c r="R152">
        <f t="shared" si="24"/>
        <v>1</v>
      </c>
      <c r="S152" t="str">
        <f t="shared" si="25"/>
        <v/>
      </c>
      <c r="T152" t="str">
        <f t="shared" si="26"/>
        <v/>
      </c>
    </row>
    <row r="153" spans="1:20" hidden="1">
      <c r="A153">
        <f>'CompartenDetalleLimpio(leeme)'!A130</f>
        <v>2033</v>
      </c>
      <c r="B153" t="str">
        <f>'CompartenDetalleLimpio(leeme)'!B130</f>
        <v>GRADO EN INGENIERIA INFORMATICA (MOSTOLES)</v>
      </c>
      <c r="C153">
        <f>'CompartenDetalleLimpio(leeme)'!C130</f>
        <v>2</v>
      </c>
      <c r="D153">
        <f>'CompartenDetalleLimpio(leeme)'!D130</f>
        <v>2033015</v>
      </c>
      <c r="E153" t="str">
        <f>'CompartenDetalleLimpio(leeme)'!E130</f>
        <v>TEORIA DE AUTOMATAS Y LENGUAJES FORMALES</v>
      </c>
      <c r="F153">
        <f>IF(OR($A153=2028,$D153=2032031,$D153=2032032,$D153=2033032,$D153=2033034,$D153=2034035,ISNUMBER(SEARCH("DOBLE GRADO",$B153))),"",IF('CompartenDetalleLimpio(leeme)'!F130="",A153,'CompartenDetalleLimpio(leeme)'!F130))</f>
        <v>2033</v>
      </c>
      <c r="G153" t="str">
        <f>IF(OR($A153=2028,$D153=2032031,$D153=2032032,$D153=2033032,$D153=2033034,$D153=2034035,ISNUMBER(SEARCH("DOBLE GRADO",$B153))),"",IF('CompartenDetalleLimpio(leeme)'!G130="",B153,'CompartenDetalleLimpio(leeme)'!G130))</f>
        <v>GRADO EN INGENIERIA INFORMATICA (MOSTOLES)</v>
      </c>
      <c r="H153">
        <f>IF(OR($A153=2028,$D153=2032031,$D153=2032032,$D153=2033032,$D153=2033034,$D153=2034035,ISNUMBER(SEARCH("DOBLE GRADO",$B153))),"",IF('CompartenDetalleLimpio(leeme)'!H130="",C153,'CompartenDetalleLimpio(leeme)'!H130))</f>
        <v>2</v>
      </c>
      <c r="I153">
        <f>IF(OR($A153=2028,$D153=2032031,$D153=2032032,$D153=2033032,$D153=2033034,$D153=2034035,ISNUMBER(SEARCH("DOBLE GRADO",$B153))),"",IF('CompartenDetalleLimpio(leeme)'!I130="",D153,'CompartenDetalleLimpio(leeme)'!I130))</f>
        <v>2033015</v>
      </c>
      <c r="J153" t="str">
        <f>IF(OR($A153=2028,$D153=2032031,$D153=2032032,$D153=2033032,$D153=2033034,$D153=2034035,ISNUMBER(SEARCH("DOBLE GRADO",$B153))),"",IF('CompartenDetalleLimpio(leeme)'!J130="",E153,'CompartenDetalleLimpio(leeme)'!J130))</f>
        <v>TEORIA DE AUTOMATAS Y LENGUAJES FORMALES</v>
      </c>
      <c r="K153">
        <f>'CompartenDetalleLimpio(leeme)'!K130</f>
        <v>40</v>
      </c>
      <c r="L153">
        <f>'CompartenDetalleLimpio(leeme)'!L130</f>
        <v>4</v>
      </c>
      <c r="M153">
        <f>'CompartenDetalleLimpio(leeme)'!M130</f>
        <v>36</v>
      </c>
      <c r="N153">
        <f t="shared" si="20"/>
        <v>1</v>
      </c>
      <c r="O153">
        <f t="shared" si="21"/>
        <v>5</v>
      </c>
      <c r="P153">
        <f t="shared" si="22"/>
        <v>1</v>
      </c>
      <c r="Q153">
        <f t="shared" si="23"/>
        <v>1</v>
      </c>
      <c r="R153">
        <f t="shared" si="24"/>
        <v>5</v>
      </c>
      <c r="S153" t="str">
        <f t="shared" si="25"/>
        <v>1</v>
      </c>
      <c r="T153" t="str">
        <f t="shared" si="26"/>
        <v/>
      </c>
    </row>
    <row r="154" spans="1:20" hidden="1">
      <c r="A154">
        <f>'CompartenDetalleLimpio(leeme)'!A131</f>
        <v>2033</v>
      </c>
      <c r="B154" t="str">
        <f>'CompartenDetalleLimpio(leeme)'!B131</f>
        <v>GRADO EN INGENIERIA INFORMATICA (MOSTOLES)</v>
      </c>
      <c r="C154">
        <f>'CompartenDetalleLimpio(leeme)'!C131</f>
        <v>2</v>
      </c>
      <c r="D154">
        <f>'CompartenDetalleLimpio(leeme)'!D131</f>
        <v>2033016</v>
      </c>
      <c r="E154" t="str">
        <f>'CompartenDetalleLimpio(leeme)'!E131</f>
        <v>ORGANIZACION Y ARQUITECTURA DE COMPUTADORES</v>
      </c>
      <c r="F154">
        <f>IF(OR($A154=2028,$D154=2032031,$D154=2032032,$D154=2033032,$D154=2033034,$D154=2034035,ISNUMBER(SEARCH("DOBLE GRADO",$B154))),"",IF('CompartenDetalleLimpio(leeme)'!F131="",A154,'CompartenDetalleLimpio(leeme)'!F131))</f>
        <v>2097</v>
      </c>
      <c r="G154" t="str">
        <f>IF(OR($A154=2028,$D154=2032031,$D154=2032032,$D154=2033032,$D154=2033034,$D154=2034035,ISNUMBER(SEARCH("DOBLE GRADO",$B154))),"",IF('CompartenDetalleLimpio(leeme)'!G131="",B154,'CompartenDetalleLimpio(leeme)'!G131))</f>
        <v>DOBLE GRADO EN INGENIERIA INFORMATICA Y ADMINISTRACION Y DIRECCION DE EMPRESAS (MOSTOLES)</v>
      </c>
      <c r="H154">
        <f>IF(OR($A154=2028,$D154=2032031,$D154=2032032,$D154=2033032,$D154=2033034,$D154=2034035,ISNUMBER(SEARCH("DOBLE GRADO",$B154))),"",IF('CompartenDetalleLimpio(leeme)'!H131="",C154,'CompartenDetalleLimpio(leeme)'!H131))</f>
        <v>2</v>
      </c>
      <c r="I154">
        <f>IF(OR($A154=2028,$D154=2032031,$D154=2032032,$D154=2033032,$D154=2033034,$D154=2034035,ISNUMBER(SEARCH("DOBLE GRADO",$B154))),"",IF('CompartenDetalleLimpio(leeme)'!I131="",D154,'CompartenDetalleLimpio(leeme)'!I131))</f>
        <v>2097026</v>
      </c>
      <c r="J154" t="str">
        <f>IF(OR($A154=2028,$D154=2032031,$D154=2032032,$D154=2033032,$D154=2033034,$D154=2034035,ISNUMBER(SEARCH("DOBLE GRADO",$B154))),"",IF('CompartenDetalleLimpio(leeme)'!J131="",E154,'CompartenDetalleLimpio(leeme)'!J131))</f>
        <v>ORGANIZACION Y ARQUITECTURA DE COMPUTADORES</v>
      </c>
      <c r="K154">
        <f>'CompartenDetalleLimpio(leeme)'!K131</f>
        <v>6</v>
      </c>
      <c r="L154">
        <f>'CompartenDetalleLimpio(leeme)'!L131</f>
        <v>1</v>
      </c>
      <c r="M154">
        <f>'CompartenDetalleLimpio(leeme)'!M131</f>
        <v>5</v>
      </c>
      <c r="N154">
        <f t="shared" si="20"/>
        <v>1</v>
      </c>
      <c r="O154">
        <f t="shared" si="21"/>
        <v>4</v>
      </c>
      <c r="P154" t="str">
        <f t="shared" si="22"/>
        <v>OK</v>
      </c>
      <c r="Q154">
        <f t="shared" si="23"/>
        <v>1</v>
      </c>
      <c r="R154">
        <f t="shared" si="24"/>
        <v>1</v>
      </c>
      <c r="S154" t="str">
        <f t="shared" si="25"/>
        <v/>
      </c>
      <c r="T154" t="str">
        <f t="shared" si="26"/>
        <v/>
      </c>
    </row>
    <row r="155" spans="1:20" hidden="1">
      <c r="A155">
        <f>'CompartenDetalleLimpio(leeme)'!A132</f>
        <v>2033</v>
      </c>
      <c r="B155" t="str">
        <f>'CompartenDetalleLimpio(leeme)'!B132</f>
        <v>GRADO EN INGENIERIA INFORMATICA (MOSTOLES)</v>
      </c>
      <c r="C155">
        <f>'CompartenDetalleLimpio(leeme)'!C132</f>
        <v>2</v>
      </c>
      <c r="D155">
        <f>'CompartenDetalleLimpio(leeme)'!D132</f>
        <v>2033016</v>
      </c>
      <c r="E155" t="str">
        <f>'CompartenDetalleLimpio(leeme)'!E132</f>
        <v>ORGANIZACION Y ARQUITECTURA DE COMPUTADORES</v>
      </c>
      <c r="F155">
        <f>IF(OR($A155=2028,$D155=2032031,$D155=2032032,$D155=2033032,$D155=2033034,$D155=2034035,ISNUMBER(SEARCH("DOBLE GRADO",$B155))),"",IF('CompartenDetalleLimpio(leeme)'!F132="",A155,'CompartenDetalleLimpio(leeme)'!F132))</f>
        <v>2114</v>
      </c>
      <c r="G155" t="str">
        <f>IF(OR($A155=2028,$D155=2032031,$D155=2032032,$D155=2033032,$D155=2033034,$D155=2034035,ISNUMBER(SEARCH("DOBLE GRADO",$B155))),"",IF('CompartenDetalleLimpio(leeme)'!G132="",B155,'CompartenDetalleLimpio(leeme)'!G132))</f>
        <v>DOBLE GRADO EN INGENIERIA INFORMATICA E INGENIERIA DEL SOFTWARE (MOSTOLES)</v>
      </c>
      <c r="H155">
        <f>IF(OR($A155=2028,$D155=2032031,$D155=2032032,$D155=2033032,$D155=2033034,$D155=2034035,ISNUMBER(SEARCH("DOBLE GRADO",$B155))),"",IF('CompartenDetalleLimpio(leeme)'!H132="",C155,'CompartenDetalleLimpio(leeme)'!H132))</f>
        <v>2</v>
      </c>
      <c r="I155">
        <f>IF(OR($A155=2028,$D155=2032031,$D155=2032032,$D155=2033032,$D155=2033034,$D155=2034035,ISNUMBER(SEARCH("DOBLE GRADO",$B155))),"",IF('CompartenDetalleLimpio(leeme)'!I132="",D155,'CompartenDetalleLimpio(leeme)'!I132))</f>
        <v>2114022</v>
      </c>
      <c r="J155" t="str">
        <f>IF(OR($A155=2028,$D155=2032031,$D155=2032032,$D155=2033032,$D155=2033034,$D155=2034035,ISNUMBER(SEARCH("DOBLE GRADO",$B155))),"",IF('CompartenDetalleLimpio(leeme)'!J132="",E155,'CompartenDetalleLimpio(leeme)'!J132))</f>
        <v>ORGANIZACION Y ARQUITECTURA DE COMPUTADORES</v>
      </c>
      <c r="K155">
        <f>'CompartenDetalleLimpio(leeme)'!K132</f>
        <v>13</v>
      </c>
      <c r="L155">
        <f>'CompartenDetalleLimpio(leeme)'!L132</f>
        <v>4</v>
      </c>
      <c r="M155">
        <f>'CompartenDetalleLimpio(leeme)'!M132</f>
        <v>9</v>
      </c>
      <c r="N155">
        <f t="shared" si="20"/>
        <v>1</v>
      </c>
      <c r="O155">
        <f t="shared" si="21"/>
        <v>4</v>
      </c>
      <c r="P155" t="str">
        <f t="shared" si="22"/>
        <v>OK</v>
      </c>
      <c r="Q155">
        <f t="shared" si="23"/>
        <v>1</v>
      </c>
      <c r="R155">
        <f t="shared" si="24"/>
        <v>1</v>
      </c>
      <c r="S155" t="str">
        <f t="shared" si="25"/>
        <v/>
      </c>
      <c r="T155" t="str">
        <f t="shared" si="26"/>
        <v/>
      </c>
    </row>
    <row r="156" spans="1:20" hidden="1">
      <c r="A156">
        <f>'CompartenDetalleLimpio(leeme)'!A133</f>
        <v>2033</v>
      </c>
      <c r="B156" t="str">
        <f>'CompartenDetalleLimpio(leeme)'!B133</f>
        <v>GRADO EN INGENIERIA INFORMATICA (MOSTOLES)</v>
      </c>
      <c r="C156">
        <f>'CompartenDetalleLimpio(leeme)'!C133</f>
        <v>2</v>
      </c>
      <c r="D156">
        <f>'CompartenDetalleLimpio(leeme)'!D133</f>
        <v>2033016</v>
      </c>
      <c r="E156" t="str">
        <f>'CompartenDetalleLimpio(leeme)'!E133</f>
        <v>ORGANIZACION Y ARQUITECTURA DE COMPUTADORES</v>
      </c>
      <c r="F156">
        <f>IF(OR($A156=2028,$D156=2032031,$D156=2032032,$D156=2033032,$D156=2033034,$D156=2034035,ISNUMBER(SEARCH("DOBLE GRADO",$B156))),"",IF('CompartenDetalleLimpio(leeme)'!F133="",A156,'CompartenDetalleLimpio(leeme)'!F133))</f>
        <v>2315</v>
      </c>
      <c r="G156" t="str">
        <f>IF(OR($A156=2028,$D156=2032031,$D156=2032032,$D156=2033032,$D156=2033034,$D156=2034035,ISNUMBER(SEARCH("DOBLE GRADO",$B156))),"",IF('CompartenDetalleLimpio(leeme)'!G133="",B156,'CompartenDetalleLimpio(leeme)'!G133))</f>
        <v>DOBLE GRADO EN INGENIERIA INFORMATICA Y MATEMATICAS (MOSTOLES) II</v>
      </c>
      <c r="H156">
        <f>IF(OR($A156=2028,$D156=2032031,$D156=2032032,$D156=2033032,$D156=2033034,$D156=2034035,ISNUMBER(SEARCH("DOBLE GRADO",$B156))),"",IF('CompartenDetalleLimpio(leeme)'!H133="",C156,'CompartenDetalleLimpio(leeme)'!H133))</f>
        <v>2</v>
      </c>
      <c r="I156">
        <f>IF(OR($A156=2028,$D156=2032031,$D156=2032032,$D156=2033032,$D156=2033034,$D156=2034035,ISNUMBER(SEARCH("DOBLE GRADO",$B156))),"",IF('CompartenDetalleLimpio(leeme)'!I133="",D156,'CompartenDetalleLimpio(leeme)'!I133))</f>
        <v>2315018</v>
      </c>
      <c r="J156" t="str">
        <f>IF(OR($A156=2028,$D156=2032031,$D156=2032032,$D156=2033032,$D156=2033034,$D156=2034035,ISNUMBER(SEARCH("DOBLE GRADO",$B156))),"",IF('CompartenDetalleLimpio(leeme)'!J133="",E156,'CompartenDetalleLimpio(leeme)'!J133))</f>
        <v>ORGANIZACION Y ARQUITECTURA DE COMPUTADORES</v>
      </c>
      <c r="K156">
        <f>'CompartenDetalleLimpio(leeme)'!K133</f>
        <v>6</v>
      </c>
      <c r="L156">
        <f>'CompartenDetalleLimpio(leeme)'!L133</f>
        <v>1</v>
      </c>
      <c r="M156">
        <f>'CompartenDetalleLimpio(leeme)'!M133</f>
        <v>5</v>
      </c>
      <c r="N156">
        <f t="shared" si="20"/>
        <v>1</v>
      </c>
      <c r="O156">
        <f t="shared" si="21"/>
        <v>4</v>
      </c>
      <c r="P156" t="str">
        <f t="shared" si="22"/>
        <v>OK</v>
      </c>
      <c r="Q156">
        <f t="shared" si="23"/>
        <v>1</v>
      </c>
      <c r="R156">
        <f t="shared" si="24"/>
        <v>1</v>
      </c>
      <c r="S156" t="str">
        <f t="shared" si="25"/>
        <v/>
      </c>
      <c r="T156" t="str">
        <f t="shared" si="26"/>
        <v/>
      </c>
    </row>
    <row r="157" spans="1:20" hidden="1">
      <c r="A157">
        <f>'CompartenDetalleLimpio(leeme)'!A134</f>
        <v>2033</v>
      </c>
      <c r="B157" t="str">
        <f>'CompartenDetalleLimpio(leeme)'!B134</f>
        <v>GRADO EN INGENIERIA INFORMATICA (MOSTOLES)</v>
      </c>
      <c r="C157">
        <f>'CompartenDetalleLimpio(leeme)'!C134</f>
        <v>2</v>
      </c>
      <c r="D157">
        <f>'CompartenDetalleLimpio(leeme)'!D134</f>
        <v>2033016</v>
      </c>
      <c r="E157" t="str">
        <f>'CompartenDetalleLimpio(leeme)'!E134</f>
        <v>ORGANIZACION Y ARQUITECTURA DE COMPUTADORES</v>
      </c>
      <c r="F157">
        <f>IF(OR($A157=2028,$D157=2032031,$D157=2032032,$D157=2033032,$D157=2033034,$D157=2034035,ISNUMBER(SEARCH("DOBLE GRADO",$B157))),"",IF('CompartenDetalleLimpio(leeme)'!F134="",A157,'CompartenDetalleLimpio(leeme)'!F134))</f>
        <v>2033</v>
      </c>
      <c r="G157" t="str">
        <f>IF(OR($A157=2028,$D157=2032031,$D157=2032032,$D157=2033032,$D157=2033034,$D157=2034035,ISNUMBER(SEARCH("DOBLE GRADO",$B157))),"",IF('CompartenDetalleLimpio(leeme)'!G134="",B157,'CompartenDetalleLimpio(leeme)'!G134))</f>
        <v>GRADO EN INGENIERIA INFORMATICA (MOSTOLES)</v>
      </c>
      <c r="H157">
        <f>IF(OR($A157=2028,$D157=2032031,$D157=2032032,$D157=2033032,$D157=2033034,$D157=2034035,ISNUMBER(SEARCH("DOBLE GRADO",$B157))),"",IF('CompartenDetalleLimpio(leeme)'!H134="",C157,'CompartenDetalleLimpio(leeme)'!H134))</f>
        <v>2</v>
      </c>
      <c r="I157">
        <f>IF(OR($A157=2028,$D157=2032031,$D157=2032032,$D157=2033032,$D157=2033034,$D157=2034035,ISNUMBER(SEARCH("DOBLE GRADO",$B157))),"",IF('CompartenDetalleLimpio(leeme)'!I134="",D157,'CompartenDetalleLimpio(leeme)'!I134))</f>
        <v>2033016</v>
      </c>
      <c r="J157" t="str">
        <f>IF(OR($A157=2028,$D157=2032031,$D157=2032032,$D157=2033032,$D157=2033034,$D157=2034035,ISNUMBER(SEARCH("DOBLE GRADO",$B157))),"",IF('CompartenDetalleLimpio(leeme)'!J134="",E157,'CompartenDetalleLimpio(leeme)'!J134))</f>
        <v>ORGANIZACION Y ARQUITECTURA DE COMPUTADORES</v>
      </c>
      <c r="K157">
        <f>'CompartenDetalleLimpio(leeme)'!K134</f>
        <v>41</v>
      </c>
      <c r="L157">
        <f>'CompartenDetalleLimpio(leeme)'!L134</f>
        <v>3</v>
      </c>
      <c r="M157">
        <f>'CompartenDetalleLimpio(leeme)'!M134</f>
        <v>38</v>
      </c>
      <c r="N157">
        <f t="shared" si="20"/>
        <v>1</v>
      </c>
      <c r="O157">
        <f t="shared" si="21"/>
        <v>4</v>
      </c>
      <c r="P157">
        <f t="shared" si="22"/>
        <v>1</v>
      </c>
      <c r="Q157">
        <f t="shared" si="23"/>
        <v>1</v>
      </c>
      <c r="R157">
        <f t="shared" si="24"/>
        <v>4</v>
      </c>
      <c r="S157" t="str">
        <f t="shared" si="25"/>
        <v>1</v>
      </c>
      <c r="T157" t="str">
        <f t="shared" si="26"/>
        <v/>
      </c>
    </row>
    <row r="158" spans="1:20" hidden="1">
      <c r="A158">
        <f>'CompartenDetalleLimpio(leeme)'!A135</f>
        <v>2033</v>
      </c>
      <c r="B158" t="str">
        <f>'CompartenDetalleLimpio(leeme)'!B135</f>
        <v>GRADO EN INGENIERIA INFORMATICA (MOSTOLES)</v>
      </c>
      <c r="C158">
        <f>'CompartenDetalleLimpio(leeme)'!C135</f>
        <v>2</v>
      </c>
      <c r="D158">
        <f>'CompartenDetalleLimpio(leeme)'!D135</f>
        <v>2033017</v>
      </c>
      <c r="E158" t="str">
        <f>'CompartenDetalleLimpio(leeme)'!E135</f>
        <v>METODOS OPERATIVOS Y ESTADISTICOS DE GESTION</v>
      </c>
      <c r="F158">
        <f>IF(OR($A158=2028,$D158=2032031,$D158=2032032,$D158=2033032,$D158=2033034,$D158=2034035,ISNUMBER(SEARCH("DOBLE GRADO",$B158))),"",IF('CompartenDetalleLimpio(leeme)'!F135="",A158,'CompartenDetalleLimpio(leeme)'!F135))</f>
        <v>2315</v>
      </c>
      <c r="G158" t="str">
        <f>IF(OR($A158=2028,$D158=2032031,$D158=2032032,$D158=2033032,$D158=2033034,$D158=2034035,ISNUMBER(SEARCH("DOBLE GRADO",$B158))),"",IF('CompartenDetalleLimpio(leeme)'!G135="",B158,'CompartenDetalleLimpio(leeme)'!G135))</f>
        <v>DOBLE GRADO EN INGENIERIA INFORMATICA Y MATEMATICAS (MOSTOLES) II</v>
      </c>
      <c r="H158">
        <f>IF(OR($A158=2028,$D158=2032031,$D158=2032032,$D158=2033032,$D158=2033034,$D158=2034035,ISNUMBER(SEARCH("DOBLE GRADO",$B158))),"",IF('CompartenDetalleLimpio(leeme)'!H135="",C158,'CompartenDetalleLimpio(leeme)'!H135))</f>
        <v>2</v>
      </c>
      <c r="I158">
        <f>IF(OR($A158=2028,$D158=2032031,$D158=2032032,$D158=2033032,$D158=2033034,$D158=2034035,ISNUMBER(SEARCH("DOBLE GRADO",$B158))),"",IF('CompartenDetalleLimpio(leeme)'!I135="",D158,'CompartenDetalleLimpio(leeme)'!I135))</f>
        <v>2315017</v>
      </c>
      <c r="J158" t="str">
        <f>IF(OR($A158=2028,$D158=2032031,$D158=2032032,$D158=2033032,$D158=2033034,$D158=2034035,ISNUMBER(SEARCH("DOBLE GRADO",$B158))),"",IF('CompartenDetalleLimpio(leeme)'!J135="",E158,'CompartenDetalleLimpio(leeme)'!J135))</f>
        <v>METODOS OPERATIVOS Y ESTADISTICOS DE GESTION</v>
      </c>
      <c r="K158">
        <f>'CompartenDetalleLimpio(leeme)'!K135</f>
        <v>6</v>
      </c>
      <c r="L158">
        <f>'CompartenDetalleLimpio(leeme)'!L135</f>
        <v>1</v>
      </c>
      <c r="M158">
        <f>'CompartenDetalleLimpio(leeme)'!M135</f>
        <v>5</v>
      </c>
      <c r="N158">
        <f t="shared" si="20"/>
        <v>1</v>
      </c>
      <c r="O158">
        <f t="shared" si="21"/>
        <v>2</v>
      </c>
      <c r="P158" t="str">
        <f t="shared" si="22"/>
        <v>OK</v>
      </c>
      <c r="Q158">
        <f t="shared" si="23"/>
        <v>1</v>
      </c>
      <c r="R158">
        <f t="shared" si="24"/>
        <v>1</v>
      </c>
      <c r="S158" t="str">
        <f t="shared" si="25"/>
        <v/>
      </c>
      <c r="T158" t="str">
        <f t="shared" si="26"/>
        <v/>
      </c>
    </row>
    <row r="159" spans="1:20" hidden="1">
      <c r="A159">
        <f>'CompartenDetalleLimpio(leeme)'!A136</f>
        <v>2033</v>
      </c>
      <c r="B159" t="str">
        <f>'CompartenDetalleLimpio(leeme)'!B136</f>
        <v>GRADO EN INGENIERIA INFORMATICA (MOSTOLES)</v>
      </c>
      <c r="C159">
        <f>'CompartenDetalleLimpio(leeme)'!C136</f>
        <v>2</v>
      </c>
      <c r="D159">
        <f>'CompartenDetalleLimpio(leeme)'!D136</f>
        <v>2033017</v>
      </c>
      <c r="E159" t="str">
        <f>'CompartenDetalleLimpio(leeme)'!E136</f>
        <v>METODOS OPERATIVOS Y ESTADISTICOS DE GESTION</v>
      </c>
      <c r="F159">
        <f>IF(OR($A159=2028,$D159=2032031,$D159=2032032,$D159=2033032,$D159=2033034,$D159=2034035,ISNUMBER(SEARCH("DOBLE GRADO",$B159))),"",IF('CompartenDetalleLimpio(leeme)'!F136="",A159,'CompartenDetalleLimpio(leeme)'!F136))</f>
        <v>2033</v>
      </c>
      <c r="G159" t="str">
        <f>IF(OR($A159=2028,$D159=2032031,$D159=2032032,$D159=2033032,$D159=2033034,$D159=2034035,ISNUMBER(SEARCH("DOBLE GRADO",$B159))),"",IF('CompartenDetalleLimpio(leeme)'!G136="",B159,'CompartenDetalleLimpio(leeme)'!G136))</f>
        <v>GRADO EN INGENIERIA INFORMATICA (MOSTOLES)</v>
      </c>
      <c r="H159">
        <f>IF(OR($A159=2028,$D159=2032031,$D159=2032032,$D159=2033032,$D159=2033034,$D159=2034035,ISNUMBER(SEARCH("DOBLE GRADO",$B159))),"",IF('CompartenDetalleLimpio(leeme)'!H136="",C159,'CompartenDetalleLimpio(leeme)'!H136))</f>
        <v>2</v>
      </c>
      <c r="I159">
        <f>IF(OR($A159=2028,$D159=2032031,$D159=2032032,$D159=2033032,$D159=2033034,$D159=2034035,ISNUMBER(SEARCH("DOBLE GRADO",$B159))),"",IF('CompartenDetalleLimpio(leeme)'!I136="",D159,'CompartenDetalleLimpio(leeme)'!I136))</f>
        <v>2033017</v>
      </c>
      <c r="J159" t="str">
        <f>IF(OR($A159=2028,$D159=2032031,$D159=2032032,$D159=2033032,$D159=2033034,$D159=2034035,ISNUMBER(SEARCH("DOBLE GRADO",$B159))),"",IF('CompartenDetalleLimpio(leeme)'!J136="",E159,'CompartenDetalleLimpio(leeme)'!J136))</f>
        <v>METODOS OPERATIVOS Y ESTADISTICOS DE GESTION</v>
      </c>
      <c r="K159">
        <f>'CompartenDetalleLimpio(leeme)'!K136</f>
        <v>27</v>
      </c>
      <c r="L159">
        <f>'CompartenDetalleLimpio(leeme)'!L136</f>
        <v>2</v>
      </c>
      <c r="M159">
        <f>'CompartenDetalleLimpio(leeme)'!M136</f>
        <v>25</v>
      </c>
      <c r="N159">
        <f t="shared" si="20"/>
        <v>1</v>
      </c>
      <c r="O159">
        <f t="shared" si="21"/>
        <v>2</v>
      </c>
      <c r="P159">
        <f t="shared" si="22"/>
        <v>1</v>
      </c>
      <c r="Q159">
        <f t="shared" si="23"/>
        <v>1</v>
      </c>
      <c r="R159">
        <f t="shared" si="24"/>
        <v>2</v>
      </c>
      <c r="S159" t="str">
        <f t="shared" si="25"/>
        <v>1</v>
      </c>
      <c r="T159" t="str">
        <f t="shared" si="26"/>
        <v/>
      </c>
    </row>
    <row r="160" spans="1:20" hidden="1">
      <c r="A160">
        <f>'CompartenDetalleLimpio(leeme)'!A137</f>
        <v>2033</v>
      </c>
      <c r="B160" t="str">
        <f>'CompartenDetalleLimpio(leeme)'!B137</f>
        <v>GRADO EN INGENIERIA INFORMATICA (MOSTOLES)</v>
      </c>
      <c r="C160">
        <f>'CompartenDetalleLimpio(leeme)'!C137</f>
        <v>2</v>
      </c>
      <c r="D160">
        <f>'CompartenDetalleLimpio(leeme)'!D137</f>
        <v>2033018</v>
      </c>
      <c r="E160" t="str">
        <f>'CompartenDetalleLimpio(leeme)'!E137</f>
        <v>REDES DE COMPUTADORES</v>
      </c>
      <c r="F160">
        <f>IF(OR($A160=2028,$D160=2032031,$D160=2032032,$D160=2033032,$D160=2033034,$D160=2034035,ISNUMBER(SEARCH("DOBLE GRADO",$B160))),"",IF('CompartenDetalleLimpio(leeme)'!F137="",A160,'CompartenDetalleLimpio(leeme)'!F137))</f>
        <v>2097</v>
      </c>
      <c r="G160" t="str">
        <f>IF(OR($A160=2028,$D160=2032031,$D160=2032032,$D160=2033032,$D160=2033034,$D160=2034035,ISNUMBER(SEARCH("DOBLE GRADO",$B160))),"",IF('CompartenDetalleLimpio(leeme)'!G137="",B160,'CompartenDetalleLimpio(leeme)'!G137))</f>
        <v>DOBLE GRADO EN INGENIERIA INFORMATICA Y ADMINISTRACION Y DIRECCION DE EMPRESAS (MOSTOLES)</v>
      </c>
      <c r="H160">
        <f>IF(OR($A160=2028,$D160=2032031,$D160=2032032,$D160=2033032,$D160=2033034,$D160=2034035,ISNUMBER(SEARCH("DOBLE GRADO",$B160))),"",IF('CompartenDetalleLimpio(leeme)'!H137="",C160,'CompartenDetalleLimpio(leeme)'!H137))</f>
        <v>2</v>
      </c>
      <c r="I160">
        <f>IF(OR($A160=2028,$D160=2032031,$D160=2032032,$D160=2033032,$D160=2033034,$D160=2034035,ISNUMBER(SEARCH("DOBLE GRADO",$B160))),"",IF('CompartenDetalleLimpio(leeme)'!I137="",D160,'CompartenDetalleLimpio(leeme)'!I137))</f>
        <v>2097027</v>
      </c>
      <c r="J160" t="str">
        <f>IF(OR($A160=2028,$D160=2032031,$D160=2032032,$D160=2033032,$D160=2033034,$D160=2034035,ISNUMBER(SEARCH("DOBLE GRADO",$B160))),"",IF('CompartenDetalleLimpio(leeme)'!J137="",E160,'CompartenDetalleLimpio(leeme)'!J137))</f>
        <v>REDES DE COMPUTADORES</v>
      </c>
      <c r="K160">
        <f>'CompartenDetalleLimpio(leeme)'!K137</f>
        <v>5</v>
      </c>
      <c r="L160">
        <f>'CompartenDetalleLimpio(leeme)'!L137</f>
        <v>0</v>
      </c>
      <c r="M160">
        <f>'CompartenDetalleLimpio(leeme)'!M137</f>
        <v>5</v>
      </c>
      <c r="N160">
        <f t="shared" si="20"/>
        <v>1</v>
      </c>
      <c r="O160">
        <f t="shared" si="21"/>
        <v>3</v>
      </c>
      <c r="P160" t="str">
        <f t="shared" si="22"/>
        <v>OK</v>
      </c>
      <c r="Q160">
        <f t="shared" si="23"/>
        <v>1</v>
      </c>
      <c r="R160">
        <f t="shared" si="24"/>
        <v>1</v>
      </c>
      <c r="S160" t="str">
        <f t="shared" si="25"/>
        <v/>
      </c>
      <c r="T160" t="str">
        <f t="shared" si="26"/>
        <v/>
      </c>
    </row>
    <row r="161" spans="1:20" hidden="1">
      <c r="A161">
        <f>'CompartenDetalleLimpio(leeme)'!A138</f>
        <v>2033</v>
      </c>
      <c r="B161" t="str">
        <f>'CompartenDetalleLimpio(leeme)'!B138</f>
        <v>GRADO EN INGENIERIA INFORMATICA (MOSTOLES)</v>
      </c>
      <c r="C161">
        <f>'CompartenDetalleLimpio(leeme)'!C138</f>
        <v>2</v>
      </c>
      <c r="D161">
        <f>'CompartenDetalleLimpio(leeme)'!D138</f>
        <v>2033018</v>
      </c>
      <c r="E161" t="str">
        <f>'CompartenDetalleLimpio(leeme)'!E138</f>
        <v>REDES DE COMPUTADORES</v>
      </c>
      <c r="F161">
        <f>IF(OR($A161=2028,$D161=2032031,$D161=2032032,$D161=2033032,$D161=2033034,$D161=2034035,ISNUMBER(SEARCH("DOBLE GRADO",$B161))),"",IF('CompartenDetalleLimpio(leeme)'!F138="",A161,'CompartenDetalleLimpio(leeme)'!F138))</f>
        <v>2315</v>
      </c>
      <c r="G161" t="str">
        <f>IF(OR($A161=2028,$D161=2032031,$D161=2032032,$D161=2033032,$D161=2033034,$D161=2034035,ISNUMBER(SEARCH("DOBLE GRADO",$B161))),"",IF('CompartenDetalleLimpio(leeme)'!G138="",B161,'CompartenDetalleLimpio(leeme)'!G138))</f>
        <v>DOBLE GRADO EN INGENIERIA INFORMATICA Y MATEMATICAS (MOSTOLES) II</v>
      </c>
      <c r="H161">
        <f>IF(OR($A161=2028,$D161=2032031,$D161=2032032,$D161=2033032,$D161=2033034,$D161=2034035,ISNUMBER(SEARCH("DOBLE GRADO",$B161))),"",IF('CompartenDetalleLimpio(leeme)'!H138="",C161,'CompartenDetalleLimpio(leeme)'!H138))</f>
        <v>3</v>
      </c>
      <c r="I161">
        <f>IF(OR($A161=2028,$D161=2032031,$D161=2032032,$D161=2033032,$D161=2033034,$D161=2034035,ISNUMBER(SEARCH("DOBLE GRADO",$B161))),"",IF('CompartenDetalleLimpio(leeme)'!I138="",D161,'CompartenDetalleLimpio(leeme)'!I138))</f>
        <v>2315029</v>
      </c>
      <c r="J161" t="str">
        <f>IF(OR($A161=2028,$D161=2032031,$D161=2032032,$D161=2033032,$D161=2033034,$D161=2034035,ISNUMBER(SEARCH("DOBLE GRADO",$B161))),"",IF('CompartenDetalleLimpio(leeme)'!J138="",E161,'CompartenDetalleLimpio(leeme)'!J138))</f>
        <v>REDES DE COMPUTADORES</v>
      </c>
      <c r="K161">
        <f>'CompartenDetalleLimpio(leeme)'!K138</f>
        <v>5</v>
      </c>
      <c r="L161">
        <f>'CompartenDetalleLimpio(leeme)'!L138</f>
        <v>1</v>
      </c>
      <c r="M161">
        <f>'CompartenDetalleLimpio(leeme)'!M138</f>
        <v>4</v>
      </c>
      <c r="N161">
        <f t="shared" si="20"/>
        <v>1</v>
      </c>
      <c r="O161">
        <f t="shared" si="21"/>
        <v>3</v>
      </c>
      <c r="P161" t="str">
        <f t="shared" si="22"/>
        <v>OK</v>
      </c>
      <c r="Q161">
        <f t="shared" si="23"/>
        <v>1</v>
      </c>
      <c r="R161">
        <f t="shared" si="24"/>
        <v>1</v>
      </c>
      <c r="S161" t="str">
        <f t="shared" si="25"/>
        <v/>
      </c>
      <c r="T161" t="str">
        <f t="shared" si="26"/>
        <v/>
      </c>
    </row>
    <row r="162" spans="1:20" hidden="1">
      <c r="A162">
        <f>'CompartenDetalleLimpio(leeme)'!A139</f>
        <v>2033</v>
      </c>
      <c r="B162" t="str">
        <f>'CompartenDetalleLimpio(leeme)'!B139</f>
        <v>GRADO EN INGENIERIA INFORMATICA (MOSTOLES)</v>
      </c>
      <c r="C162">
        <f>'CompartenDetalleLimpio(leeme)'!C139</f>
        <v>2</v>
      </c>
      <c r="D162">
        <f>'CompartenDetalleLimpio(leeme)'!D139</f>
        <v>2033018</v>
      </c>
      <c r="E162" t="str">
        <f>'CompartenDetalleLimpio(leeme)'!E139</f>
        <v>REDES DE COMPUTADORES</v>
      </c>
      <c r="F162">
        <f>IF(OR($A162=2028,$D162=2032031,$D162=2032032,$D162=2033032,$D162=2033034,$D162=2034035,ISNUMBER(SEARCH("DOBLE GRADO",$B162))),"",IF('CompartenDetalleLimpio(leeme)'!F139="",A162,'CompartenDetalleLimpio(leeme)'!F139))</f>
        <v>2033</v>
      </c>
      <c r="G162" t="str">
        <f>IF(OR($A162=2028,$D162=2032031,$D162=2032032,$D162=2033032,$D162=2033034,$D162=2034035,ISNUMBER(SEARCH("DOBLE GRADO",$B162))),"",IF('CompartenDetalleLimpio(leeme)'!G139="",B162,'CompartenDetalleLimpio(leeme)'!G139))</f>
        <v>GRADO EN INGENIERIA INFORMATICA (MOSTOLES)</v>
      </c>
      <c r="H162">
        <f>IF(OR($A162=2028,$D162=2032031,$D162=2032032,$D162=2033032,$D162=2033034,$D162=2034035,ISNUMBER(SEARCH("DOBLE GRADO",$B162))),"",IF('CompartenDetalleLimpio(leeme)'!H139="",C162,'CompartenDetalleLimpio(leeme)'!H139))</f>
        <v>2</v>
      </c>
      <c r="I162">
        <f>IF(OR($A162=2028,$D162=2032031,$D162=2032032,$D162=2033032,$D162=2033034,$D162=2034035,ISNUMBER(SEARCH("DOBLE GRADO",$B162))),"",IF('CompartenDetalleLimpio(leeme)'!I139="",D162,'CompartenDetalleLimpio(leeme)'!I139))</f>
        <v>2033018</v>
      </c>
      <c r="J162" t="str">
        <f>IF(OR($A162=2028,$D162=2032031,$D162=2032032,$D162=2033032,$D162=2033034,$D162=2034035,ISNUMBER(SEARCH("DOBLE GRADO",$B162))),"",IF('CompartenDetalleLimpio(leeme)'!J139="",E162,'CompartenDetalleLimpio(leeme)'!J139))</f>
        <v>REDES DE COMPUTADORES</v>
      </c>
      <c r="K162">
        <f>'CompartenDetalleLimpio(leeme)'!K139</f>
        <v>26</v>
      </c>
      <c r="L162">
        <f>'CompartenDetalleLimpio(leeme)'!L139</f>
        <v>2</v>
      </c>
      <c r="M162">
        <f>'CompartenDetalleLimpio(leeme)'!M139</f>
        <v>24</v>
      </c>
      <c r="N162">
        <f t="shared" si="20"/>
        <v>1</v>
      </c>
      <c r="O162">
        <f t="shared" si="21"/>
        <v>3</v>
      </c>
      <c r="P162">
        <f t="shared" si="22"/>
        <v>1</v>
      </c>
      <c r="Q162">
        <f t="shared" si="23"/>
        <v>1</v>
      </c>
      <c r="R162">
        <f t="shared" si="24"/>
        <v>3</v>
      </c>
      <c r="S162" t="str">
        <f t="shared" si="25"/>
        <v>1</v>
      </c>
      <c r="T162" t="str">
        <f t="shared" si="26"/>
        <v/>
      </c>
    </row>
    <row r="163" spans="1:20" hidden="1">
      <c r="A163">
        <f>'CompartenDetalleLimpio(leeme)'!A140</f>
        <v>2033</v>
      </c>
      <c r="B163" t="str">
        <f>'CompartenDetalleLimpio(leeme)'!B140</f>
        <v>GRADO EN INGENIERIA INFORMATICA (MOSTOLES)</v>
      </c>
      <c r="C163">
        <f>'CompartenDetalleLimpio(leeme)'!C140</f>
        <v>2</v>
      </c>
      <c r="D163">
        <f>'CompartenDetalleLimpio(leeme)'!D140</f>
        <v>2033019</v>
      </c>
      <c r="E163" t="str">
        <f>'CompartenDetalleLimpio(leeme)'!E140</f>
        <v>DISEÑO Y ANALISIS DE ALGORITMOS</v>
      </c>
      <c r="F163">
        <f>IF(OR($A163=2028,$D163=2032031,$D163=2032032,$D163=2033032,$D163=2033034,$D163=2034035,ISNUMBER(SEARCH("DOBLE GRADO",$B163))),"",IF('CompartenDetalleLimpio(leeme)'!F140="",A163,'CompartenDetalleLimpio(leeme)'!F140))</f>
        <v>2097</v>
      </c>
      <c r="G163" t="str">
        <f>IF(OR($A163=2028,$D163=2032031,$D163=2032032,$D163=2033032,$D163=2033034,$D163=2034035,ISNUMBER(SEARCH("DOBLE GRADO",$B163))),"",IF('CompartenDetalleLimpio(leeme)'!G140="",B163,'CompartenDetalleLimpio(leeme)'!G140))</f>
        <v>DOBLE GRADO EN INGENIERIA INFORMATICA Y ADMINISTRACION Y DIRECCION DE EMPRESAS (MOSTOLES)</v>
      </c>
      <c r="H163">
        <f>IF(OR($A163=2028,$D163=2032031,$D163=2032032,$D163=2033032,$D163=2033034,$D163=2034035,ISNUMBER(SEARCH("DOBLE GRADO",$B163))),"",IF('CompartenDetalleLimpio(leeme)'!H140="",C163,'CompartenDetalleLimpio(leeme)'!H140))</f>
        <v>3</v>
      </c>
      <c r="I163">
        <f>IF(OR($A163=2028,$D163=2032031,$D163=2032032,$D163=2033032,$D163=2033034,$D163=2034035,ISNUMBER(SEARCH("DOBLE GRADO",$B163))),"",IF('CompartenDetalleLimpio(leeme)'!I140="",D163,'CompartenDetalleLimpio(leeme)'!I140))</f>
        <v>2097038</v>
      </c>
      <c r="J163" t="str">
        <f>IF(OR($A163=2028,$D163=2032031,$D163=2032032,$D163=2033032,$D163=2033034,$D163=2034035,ISNUMBER(SEARCH("DOBLE GRADO",$B163))),"",IF('CompartenDetalleLimpio(leeme)'!J140="",E163,'CompartenDetalleLimpio(leeme)'!J140))</f>
        <v>DISEÑO Y ANALISIS DE ALGORITMOS</v>
      </c>
      <c r="K163">
        <f>'CompartenDetalleLimpio(leeme)'!K140</f>
        <v>6</v>
      </c>
      <c r="L163">
        <f>'CompartenDetalleLimpio(leeme)'!L140</f>
        <v>3</v>
      </c>
      <c r="M163">
        <f>'CompartenDetalleLimpio(leeme)'!M140</f>
        <v>3</v>
      </c>
      <c r="N163">
        <f t="shared" si="20"/>
        <v>1</v>
      </c>
      <c r="O163">
        <f t="shared" si="21"/>
        <v>4</v>
      </c>
      <c r="P163" t="str">
        <f t="shared" si="22"/>
        <v>OK</v>
      </c>
      <c r="Q163">
        <f t="shared" si="23"/>
        <v>1</v>
      </c>
      <c r="R163">
        <f t="shared" si="24"/>
        <v>1</v>
      </c>
      <c r="S163" t="str">
        <f t="shared" si="25"/>
        <v/>
      </c>
      <c r="T163" t="str">
        <f t="shared" si="26"/>
        <v/>
      </c>
    </row>
    <row r="164" spans="1:20" hidden="1">
      <c r="A164">
        <f>'CompartenDetalleLimpio(leeme)'!A141</f>
        <v>2033</v>
      </c>
      <c r="B164" t="str">
        <f>'CompartenDetalleLimpio(leeme)'!B141</f>
        <v>GRADO EN INGENIERIA INFORMATICA (MOSTOLES)</v>
      </c>
      <c r="C164">
        <f>'CompartenDetalleLimpio(leeme)'!C141</f>
        <v>2</v>
      </c>
      <c r="D164">
        <f>'CompartenDetalleLimpio(leeme)'!D141</f>
        <v>2033019</v>
      </c>
      <c r="E164" t="str">
        <f>'CompartenDetalleLimpio(leeme)'!E141</f>
        <v>DISEÑO Y ANALISIS DE ALGORITMOS</v>
      </c>
      <c r="F164">
        <f>IF(OR($A164=2028,$D164=2032031,$D164=2032032,$D164=2033032,$D164=2033034,$D164=2034035,ISNUMBER(SEARCH("DOBLE GRADO",$B164))),"",IF('CompartenDetalleLimpio(leeme)'!F141="",A164,'CompartenDetalleLimpio(leeme)'!F141))</f>
        <v>2113</v>
      </c>
      <c r="G164" t="str">
        <f>IF(OR($A164=2028,$D164=2032031,$D164=2032032,$D164=2033032,$D164=2033034,$D164=2034035,ISNUMBER(SEARCH("DOBLE GRADO",$B164))),"",IF('CompartenDetalleLimpio(leeme)'!G141="",B164,'CompartenDetalleLimpio(leeme)'!G141))</f>
        <v>DOBLE GRADO EN INGENIERIA INFORMATICA E INGENIERIA DE COMPUTADORES (MOSTOLES)</v>
      </c>
      <c r="H164">
        <f>IF(OR($A164=2028,$D164=2032031,$D164=2032032,$D164=2033032,$D164=2033034,$D164=2034035,ISNUMBER(SEARCH("DOBLE GRADO",$B164))),"",IF('CompartenDetalleLimpio(leeme)'!H141="",C164,'CompartenDetalleLimpio(leeme)'!H141))</f>
        <v>2</v>
      </c>
      <c r="I164">
        <f>IF(OR($A164=2028,$D164=2032031,$D164=2032032,$D164=2033032,$D164=2033034,$D164=2034035,ISNUMBER(SEARCH("DOBLE GRADO",$B164))),"",IF('CompartenDetalleLimpio(leeme)'!I141="",D164,'CompartenDetalleLimpio(leeme)'!I141))</f>
        <v>2113020</v>
      </c>
      <c r="J164" t="str">
        <f>IF(OR($A164=2028,$D164=2032031,$D164=2032032,$D164=2033032,$D164=2033034,$D164=2034035,ISNUMBER(SEARCH("DOBLE GRADO",$B164))),"",IF('CompartenDetalleLimpio(leeme)'!J141="",E164,'CompartenDetalleLimpio(leeme)'!J141))</f>
        <v>DISEÑO Y ANALISIS DE ALGORITMOS</v>
      </c>
      <c r="K164">
        <f>'CompartenDetalleLimpio(leeme)'!K141</f>
        <v>14</v>
      </c>
      <c r="L164">
        <f>'CompartenDetalleLimpio(leeme)'!L141</f>
        <v>2</v>
      </c>
      <c r="M164">
        <f>'CompartenDetalleLimpio(leeme)'!M141</f>
        <v>12</v>
      </c>
      <c r="N164">
        <f t="shared" si="20"/>
        <v>1</v>
      </c>
      <c r="O164">
        <f t="shared" si="21"/>
        <v>4</v>
      </c>
      <c r="P164" t="str">
        <f t="shared" si="22"/>
        <v>OK</v>
      </c>
      <c r="Q164">
        <f t="shared" si="23"/>
        <v>1</v>
      </c>
      <c r="R164">
        <f t="shared" si="24"/>
        <v>1</v>
      </c>
      <c r="S164" t="str">
        <f t="shared" si="25"/>
        <v/>
      </c>
      <c r="T164" t="str">
        <f t="shared" si="26"/>
        <v/>
      </c>
    </row>
    <row r="165" spans="1:20" hidden="1">
      <c r="A165">
        <f>'CompartenDetalleLimpio(leeme)'!A142</f>
        <v>2033</v>
      </c>
      <c r="B165" t="str">
        <f>'CompartenDetalleLimpio(leeme)'!B142</f>
        <v>GRADO EN INGENIERIA INFORMATICA (MOSTOLES)</v>
      </c>
      <c r="C165">
        <f>'CompartenDetalleLimpio(leeme)'!C142</f>
        <v>2</v>
      </c>
      <c r="D165">
        <f>'CompartenDetalleLimpio(leeme)'!D142</f>
        <v>2033019</v>
      </c>
      <c r="E165" t="str">
        <f>'CompartenDetalleLimpio(leeme)'!E142</f>
        <v>DISEÑO Y ANALISIS DE ALGORITMOS</v>
      </c>
      <c r="F165">
        <f>IF(OR($A165=2028,$D165=2032031,$D165=2032032,$D165=2033032,$D165=2033034,$D165=2034035,ISNUMBER(SEARCH("DOBLE GRADO",$B165))),"",IF('CompartenDetalleLimpio(leeme)'!F142="",A165,'CompartenDetalleLimpio(leeme)'!F142))</f>
        <v>2315</v>
      </c>
      <c r="G165" t="str">
        <f>IF(OR($A165=2028,$D165=2032031,$D165=2032032,$D165=2033032,$D165=2033034,$D165=2034035,ISNUMBER(SEARCH("DOBLE GRADO",$B165))),"",IF('CompartenDetalleLimpio(leeme)'!G142="",B165,'CompartenDetalleLimpio(leeme)'!G142))</f>
        <v>DOBLE GRADO EN INGENIERIA INFORMATICA Y MATEMATICAS (MOSTOLES) II</v>
      </c>
      <c r="H165">
        <f>IF(OR($A165=2028,$D165=2032031,$D165=2032032,$D165=2033032,$D165=2033034,$D165=2034035,ISNUMBER(SEARCH("DOBLE GRADO",$B165))),"",IF('CompartenDetalleLimpio(leeme)'!H142="",C165,'CompartenDetalleLimpio(leeme)'!H142))</f>
        <v>3</v>
      </c>
      <c r="I165">
        <f>IF(OR($A165=2028,$D165=2032031,$D165=2032032,$D165=2033032,$D165=2033034,$D165=2034035,ISNUMBER(SEARCH("DOBLE GRADO",$B165))),"",IF('CompartenDetalleLimpio(leeme)'!I142="",D165,'CompartenDetalleLimpio(leeme)'!I142))</f>
        <v>2315030</v>
      </c>
      <c r="J165" t="str">
        <f>IF(OR($A165=2028,$D165=2032031,$D165=2032032,$D165=2033032,$D165=2033034,$D165=2034035,ISNUMBER(SEARCH("DOBLE GRADO",$B165))),"",IF('CompartenDetalleLimpio(leeme)'!J142="",E165,'CompartenDetalleLimpio(leeme)'!J142))</f>
        <v>DISEÑO Y ANALISIS DE ALGORITMOS</v>
      </c>
      <c r="K165">
        <f>'CompartenDetalleLimpio(leeme)'!K142</f>
        <v>5</v>
      </c>
      <c r="L165">
        <f>'CompartenDetalleLimpio(leeme)'!L142</f>
        <v>1</v>
      </c>
      <c r="M165">
        <f>'CompartenDetalleLimpio(leeme)'!M142</f>
        <v>4</v>
      </c>
      <c r="N165">
        <f t="shared" si="20"/>
        <v>1</v>
      </c>
      <c r="O165">
        <f t="shared" si="21"/>
        <v>4</v>
      </c>
      <c r="P165" t="str">
        <f t="shared" si="22"/>
        <v>OK</v>
      </c>
      <c r="Q165">
        <f t="shared" si="23"/>
        <v>1</v>
      </c>
      <c r="R165">
        <f t="shared" si="24"/>
        <v>1</v>
      </c>
      <c r="S165" t="str">
        <f t="shared" si="25"/>
        <v/>
      </c>
      <c r="T165" t="str">
        <f t="shared" si="26"/>
        <v/>
      </c>
    </row>
    <row r="166" spans="1:20" hidden="1">
      <c r="A166">
        <f>'CompartenDetalleLimpio(leeme)'!A143</f>
        <v>2033</v>
      </c>
      <c r="B166" t="str">
        <f>'CompartenDetalleLimpio(leeme)'!B143</f>
        <v>GRADO EN INGENIERIA INFORMATICA (MOSTOLES)</v>
      </c>
      <c r="C166">
        <f>'CompartenDetalleLimpio(leeme)'!C143</f>
        <v>2</v>
      </c>
      <c r="D166">
        <f>'CompartenDetalleLimpio(leeme)'!D143</f>
        <v>2033019</v>
      </c>
      <c r="E166" t="str">
        <f>'CompartenDetalleLimpio(leeme)'!E143</f>
        <v>DISEÑO Y ANALISIS DE ALGORITMOS</v>
      </c>
      <c r="F166">
        <f>IF(OR($A166=2028,$D166=2032031,$D166=2032032,$D166=2033032,$D166=2033034,$D166=2034035,ISNUMBER(SEARCH("DOBLE GRADO",$B166))),"",IF('CompartenDetalleLimpio(leeme)'!F143="",A166,'CompartenDetalleLimpio(leeme)'!F143))</f>
        <v>2033</v>
      </c>
      <c r="G166" t="str">
        <f>IF(OR($A166=2028,$D166=2032031,$D166=2032032,$D166=2033032,$D166=2033034,$D166=2034035,ISNUMBER(SEARCH("DOBLE GRADO",$B166))),"",IF('CompartenDetalleLimpio(leeme)'!G143="",B166,'CompartenDetalleLimpio(leeme)'!G143))</f>
        <v>GRADO EN INGENIERIA INFORMATICA (MOSTOLES)</v>
      </c>
      <c r="H166">
        <f>IF(OR($A166=2028,$D166=2032031,$D166=2032032,$D166=2033032,$D166=2033034,$D166=2034035,ISNUMBER(SEARCH("DOBLE GRADO",$B166))),"",IF('CompartenDetalleLimpio(leeme)'!H143="",C166,'CompartenDetalleLimpio(leeme)'!H143))</f>
        <v>2</v>
      </c>
      <c r="I166">
        <f>IF(OR($A166=2028,$D166=2032031,$D166=2032032,$D166=2033032,$D166=2033034,$D166=2034035,ISNUMBER(SEARCH("DOBLE GRADO",$B166))),"",IF('CompartenDetalleLimpio(leeme)'!I143="",D166,'CompartenDetalleLimpio(leeme)'!I143))</f>
        <v>2033019</v>
      </c>
      <c r="J166" t="str">
        <f>IF(OR($A166=2028,$D166=2032031,$D166=2032032,$D166=2033032,$D166=2033034,$D166=2034035,ISNUMBER(SEARCH("DOBLE GRADO",$B166))),"",IF('CompartenDetalleLimpio(leeme)'!J143="",E166,'CompartenDetalleLimpio(leeme)'!J143))</f>
        <v>DISEÑO Y ANALISIS DE ALGORITMOS</v>
      </c>
      <c r="K166">
        <f>'CompartenDetalleLimpio(leeme)'!K143</f>
        <v>45</v>
      </c>
      <c r="L166">
        <f>'CompartenDetalleLimpio(leeme)'!L143</f>
        <v>3</v>
      </c>
      <c r="M166">
        <f>'CompartenDetalleLimpio(leeme)'!M143</f>
        <v>42</v>
      </c>
      <c r="N166">
        <f t="shared" si="20"/>
        <v>1</v>
      </c>
      <c r="O166">
        <f t="shared" si="21"/>
        <v>4</v>
      </c>
      <c r="P166">
        <f t="shared" si="22"/>
        <v>1</v>
      </c>
      <c r="Q166">
        <f t="shared" si="23"/>
        <v>1</v>
      </c>
      <c r="R166">
        <f t="shared" si="24"/>
        <v>4</v>
      </c>
      <c r="S166" t="str">
        <f t="shared" si="25"/>
        <v>1</v>
      </c>
      <c r="T166" t="str">
        <f t="shared" si="26"/>
        <v/>
      </c>
    </row>
    <row r="167" spans="1:20" hidden="1">
      <c r="A167">
        <f>'CompartenDetalleLimpio(leeme)'!A144</f>
        <v>2033</v>
      </c>
      <c r="B167" t="str">
        <f>'CompartenDetalleLimpio(leeme)'!B144</f>
        <v>GRADO EN INGENIERIA INFORMATICA (MOSTOLES)</v>
      </c>
      <c r="C167">
        <f>'CompartenDetalleLimpio(leeme)'!C144</f>
        <v>2</v>
      </c>
      <c r="D167">
        <f>'CompartenDetalleLimpio(leeme)'!D144</f>
        <v>2033020</v>
      </c>
      <c r="E167" t="str">
        <f>'CompartenDetalleLimpio(leeme)'!E144</f>
        <v>INGENIERIA DEL SOFTWARE</v>
      </c>
      <c r="F167">
        <f>IF(OR($A167=2028,$D167=2032031,$D167=2032032,$D167=2033032,$D167=2033034,$D167=2034035,ISNUMBER(SEARCH("DOBLE GRADO",$B167))),"",IF('CompartenDetalleLimpio(leeme)'!F144="",A167,'CompartenDetalleLimpio(leeme)'!F144))</f>
        <v>2097</v>
      </c>
      <c r="G167" t="str">
        <f>IF(OR($A167=2028,$D167=2032031,$D167=2032032,$D167=2033032,$D167=2033034,$D167=2034035,ISNUMBER(SEARCH("DOBLE GRADO",$B167))),"",IF('CompartenDetalleLimpio(leeme)'!G144="",B167,'CompartenDetalleLimpio(leeme)'!G144))</f>
        <v>DOBLE GRADO EN INGENIERIA INFORMATICA Y ADMINISTRACION Y DIRECCION DE EMPRESAS (MOSTOLES)</v>
      </c>
      <c r="H167">
        <f>IF(OR($A167=2028,$D167=2032031,$D167=2032032,$D167=2033032,$D167=2033034,$D167=2034035,ISNUMBER(SEARCH("DOBLE GRADO",$B167))),"",IF('CompartenDetalleLimpio(leeme)'!H144="",C167,'CompartenDetalleLimpio(leeme)'!H144))</f>
        <v>3</v>
      </c>
      <c r="I167">
        <f>IF(OR($A167=2028,$D167=2032031,$D167=2032032,$D167=2033032,$D167=2033034,$D167=2034035,ISNUMBER(SEARCH("DOBLE GRADO",$B167))),"",IF('CompartenDetalleLimpio(leeme)'!I144="",D167,'CompartenDetalleLimpio(leeme)'!I144))</f>
        <v>2097021</v>
      </c>
      <c r="J167" t="str">
        <f>IF(OR($A167=2028,$D167=2032031,$D167=2032032,$D167=2033032,$D167=2033034,$D167=2034035,ISNUMBER(SEARCH("DOBLE GRADO",$B167))),"",IF('CompartenDetalleLimpio(leeme)'!J144="",E167,'CompartenDetalleLimpio(leeme)'!J144))</f>
        <v>INGENIERIA DEL SOFTWARE</v>
      </c>
      <c r="K167">
        <f>'CompartenDetalleLimpio(leeme)'!K144</f>
        <v>2</v>
      </c>
      <c r="L167">
        <f>'CompartenDetalleLimpio(leeme)'!L144</f>
        <v>1</v>
      </c>
      <c r="M167">
        <f>'CompartenDetalleLimpio(leeme)'!M144</f>
        <v>1</v>
      </c>
      <c r="N167">
        <f t="shared" si="20"/>
        <v>1</v>
      </c>
      <c r="O167">
        <f t="shared" si="21"/>
        <v>4</v>
      </c>
      <c r="P167" t="str">
        <f t="shared" si="22"/>
        <v>OK</v>
      </c>
      <c r="Q167">
        <f t="shared" si="23"/>
        <v>1</v>
      </c>
      <c r="R167">
        <f t="shared" si="24"/>
        <v>1</v>
      </c>
      <c r="S167" t="str">
        <f t="shared" si="25"/>
        <v/>
      </c>
      <c r="T167" t="str">
        <f t="shared" si="26"/>
        <v/>
      </c>
    </row>
    <row r="168" spans="1:20" hidden="1">
      <c r="A168">
        <f>'CompartenDetalleLimpio(leeme)'!A145</f>
        <v>2033</v>
      </c>
      <c r="B168" t="str">
        <f>'CompartenDetalleLimpio(leeme)'!B145</f>
        <v>GRADO EN INGENIERIA INFORMATICA (MOSTOLES)</v>
      </c>
      <c r="C168">
        <f>'CompartenDetalleLimpio(leeme)'!C145</f>
        <v>2</v>
      </c>
      <c r="D168">
        <f>'CompartenDetalleLimpio(leeme)'!D145</f>
        <v>2033020</v>
      </c>
      <c r="E168" t="str">
        <f>'CompartenDetalleLimpio(leeme)'!E145</f>
        <v>INGENIERIA DEL SOFTWARE</v>
      </c>
      <c r="F168">
        <f>IF(OR($A168=2028,$D168=2032031,$D168=2032032,$D168=2033032,$D168=2033034,$D168=2034035,ISNUMBER(SEARCH("DOBLE GRADO",$B168))),"",IF('CompartenDetalleLimpio(leeme)'!F145="",A168,'CompartenDetalleLimpio(leeme)'!F145))</f>
        <v>2113</v>
      </c>
      <c r="G168" t="str">
        <f>IF(OR($A168=2028,$D168=2032031,$D168=2032032,$D168=2033032,$D168=2033034,$D168=2034035,ISNUMBER(SEARCH("DOBLE GRADO",$B168))),"",IF('CompartenDetalleLimpio(leeme)'!G145="",B168,'CompartenDetalleLimpio(leeme)'!G145))</f>
        <v>DOBLE GRADO EN INGENIERIA INFORMATICA E INGENIERIA DE COMPUTADORES (MOSTOLES)</v>
      </c>
      <c r="H168">
        <f>IF(OR($A168=2028,$D168=2032031,$D168=2032032,$D168=2033032,$D168=2033034,$D168=2034035,ISNUMBER(SEARCH("DOBLE GRADO",$B168))),"",IF('CompartenDetalleLimpio(leeme)'!H145="",C168,'CompartenDetalleLimpio(leeme)'!H145))</f>
        <v>2</v>
      </c>
      <c r="I168">
        <f>IF(OR($A168=2028,$D168=2032031,$D168=2032032,$D168=2033032,$D168=2033034,$D168=2034035,ISNUMBER(SEARCH("DOBLE GRADO",$B168))),"",IF('CompartenDetalleLimpio(leeme)'!I145="",D168,'CompartenDetalleLimpio(leeme)'!I145))</f>
        <v>2113022</v>
      </c>
      <c r="J168" t="str">
        <f>IF(OR($A168=2028,$D168=2032031,$D168=2032032,$D168=2033032,$D168=2033034,$D168=2034035,ISNUMBER(SEARCH("DOBLE GRADO",$B168))),"",IF('CompartenDetalleLimpio(leeme)'!J145="",E168,'CompartenDetalleLimpio(leeme)'!J145))</f>
        <v>INGENIERIA DEL SOFTWARE</v>
      </c>
      <c r="K168">
        <f>'CompartenDetalleLimpio(leeme)'!K145</f>
        <v>11</v>
      </c>
      <c r="L168">
        <f>'CompartenDetalleLimpio(leeme)'!L145</f>
        <v>4</v>
      </c>
      <c r="M168">
        <f>'CompartenDetalleLimpio(leeme)'!M145</f>
        <v>7</v>
      </c>
      <c r="N168">
        <f t="shared" si="20"/>
        <v>1</v>
      </c>
      <c r="O168">
        <f t="shared" si="21"/>
        <v>4</v>
      </c>
      <c r="P168" t="str">
        <f t="shared" si="22"/>
        <v>OK</v>
      </c>
      <c r="Q168">
        <f t="shared" si="23"/>
        <v>1</v>
      </c>
      <c r="R168">
        <f t="shared" si="24"/>
        <v>1</v>
      </c>
      <c r="S168" t="str">
        <f t="shared" si="25"/>
        <v/>
      </c>
      <c r="T168" t="str">
        <f t="shared" si="26"/>
        <v/>
      </c>
    </row>
    <row r="169" spans="1:20" hidden="1">
      <c r="A169">
        <f>'CompartenDetalleLimpio(leeme)'!A146</f>
        <v>2033</v>
      </c>
      <c r="B169" t="str">
        <f>'CompartenDetalleLimpio(leeme)'!B146</f>
        <v>GRADO EN INGENIERIA INFORMATICA (MOSTOLES)</v>
      </c>
      <c r="C169">
        <f>'CompartenDetalleLimpio(leeme)'!C146</f>
        <v>2</v>
      </c>
      <c r="D169">
        <f>'CompartenDetalleLimpio(leeme)'!D146</f>
        <v>2033020</v>
      </c>
      <c r="E169" t="str">
        <f>'CompartenDetalleLimpio(leeme)'!E146</f>
        <v>INGENIERIA DEL SOFTWARE</v>
      </c>
      <c r="F169">
        <f>IF(OR($A169=2028,$D169=2032031,$D169=2032032,$D169=2033032,$D169=2033034,$D169=2034035,ISNUMBER(SEARCH("DOBLE GRADO",$B169))),"",IF('CompartenDetalleLimpio(leeme)'!F146="",A169,'CompartenDetalleLimpio(leeme)'!F146))</f>
        <v>2315</v>
      </c>
      <c r="G169" t="str">
        <f>IF(OR($A169=2028,$D169=2032031,$D169=2032032,$D169=2033032,$D169=2033034,$D169=2034035,ISNUMBER(SEARCH("DOBLE GRADO",$B169))),"",IF('CompartenDetalleLimpio(leeme)'!G146="",B169,'CompartenDetalleLimpio(leeme)'!G146))</f>
        <v>DOBLE GRADO EN INGENIERIA INFORMATICA Y MATEMATICAS (MOSTOLES) II</v>
      </c>
      <c r="H169">
        <f>IF(OR($A169=2028,$D169=2032031,$D169=2032032,$D169=2033032,$D169=2033034,$D169=2034035,ISNUMBER(SEARCH("DOBLE GRADO",$B169))),"",IF('CompartenDetalleLimpio(leeme)'!H146="",C169,'CompartenDetalleLimpio(leeme)'!H146))</f>
        <v>3</v>
      </c>
      <c r="I169">
        <f>IF(OR($A169=2028,$D169=2032031,$D169=2032032,$D169=2033032,$D169=2033034,$D169=2034035,ISNUMBER(SEARCH("DOBLE GRADO",$B169))),"",IF('CompartenDetalleLimpio(leeme)'!I146="",D169,'CompartenDetalleLimpio(leeme)'!I146))</f>
        <v>2315031</v>
      </c>
      <c r="J169" t="str">
        <f>IF(OR($A169=2028,$D169=2032031,$D169=2032032,$D169=2033032,$D169=2033034,$D169=2034035,ISNUMBER(SEARCH("DOBLE GRADO",$B169))),"",IF('CompartenDetalleLimpio(leeme)'!J146="",E169,'CompartenDetalleLimpio(leeme)'!J146))</f>
        <v>INGENIERIA DEL SOFTWARE</v>
      </c>
      <c r="K169">
        <f>'CompartenDetalleLimpio(leeme)'!K146</f>
        <v>4</v>
      </c>
      <c r="L169">
        <f>'CompartenDetalleLimpio(leeme)'!L146</f>
        <v>0</v>
      </c>
      <c r="M169">
        <f>'CompartenDetalleLimpio(leeme)'!M146</f>
        <v>4</v>
      </c>
      <c r="N169">
        <f t="shared" si="20"/>
        <v>1</v>
      </c>
      <c r="O169">
        <f t="shared" si="21"/>
        <v>4</v>
      </c>
      <c r="P169" t="str">
        <f t="shared" si="22"/>
        <v>OK</v>
      </c>
      <c r="Q169">
        <f t="shared" si="23"/>
        <v>1</v>
      </c>
      <c r="R169">
        <f t="shared" si="24"/>
        <v>1</v>
      </c>
      <c r="S169" t="str">
        <f t="shared" si="25"/>
        <v/>
      </c>
      <c r="T169" t="str">
        <f t="shared" si="26"/>
        <v/>
      </c>
    </row>
    <row r="170" spans="1:20" hidden="1">
      <c r="A170">
        <f>'CompartenDetalleLimpio(leeme)'!A147</f>
        <v>2033</v>
      </c>
      <c r="B170" t="str">
        <f>'CompartenDetalleLimpio(leeme)'!B147</f>
        <v>GRADO EN INGENIERIA INFORMATICA (MOSTOLES)</v>
      </c>
      <c r="C170">
        <f>'CompartenDetalleLimpio(leeme)'!C147</f>
        <v>2</v>
      </c>
      <c r="D170">
        <f>'CompartenDetalleLimpio(leeme)'!D147</f>
        <v>2033020</v>
      </c>
      <c r="E170" t="str">
        <f>'CompartenDetalleLimpio(leeme)'!E147</f>
        <v>INGENIERIA DEL SOFTWARE</v>
      </c>
      <c r="F170">
        <f>IF(OR($A170=2028,$D170=2032031,$D170=2032032,$D170=2033032,$D170=2033034,$D170=2034035,ISNUMBER(SEARCH("DOBLE GRADO",$B170))),"",IF('CompartenDetalleLimpio(leeme)'!F147="",A170,'CompartenDetalleLimpio(leeme)'!F147))</f>
        <v>2033</v>
      </c>
      <c r="G170" t="str">
        <f>IF(OR($A170=2028,$D170=2032031,$D170=2032032,$D170=2033032,$D170=2033034,$D170=2034035,ISNUMBER(SEARCH("DOBLE GRADO",$B170))),"",IF('CompartenDetalleLimpio(leeme)'!G147="",B170,'CompartenDetalleLimpio(leeme)'!G147))</f>
        <v>GRADO EN INGENIERIA INFORMATICA (MOSTOLES)</v>
      </c>
      <c r="H170">
        <f>IF(OR($A170=2028,$D170=2032031,$D170=2032032,$D170=2033032,$D170=2033034,$D170=2034035,ISNUMBER(SEARCH("DOBLE GRADO",$B170))),"",IF('CompartenDetalleLimpio(leeme)'!H147="",C170,'CompartenDetalleLimpio(leeme)'!H147))</f>
        <v>2</v>
      </c>
      <c r="I170">
        <f>IF(OR($A170=2028,$D170=2032031,$D170=2032032,$D170=2033032,$D170=2033034,$D170=2034035,ISNUMBER(SEARCH("DOBLE GRADO",$B170))),"",IF('CompartenDetalleLimpio(leeme)'!I147="",D170,'CompartenDetalleLimpio(leeme)'!I147))</f>
        <v>2033020</v>
      </c>
      <c r="J170" t="str">
        <f>IF(OR($A170=2028,$D170=2032031,$D170=2032032,$D170=2033032,$D170=2033034,$D170=2034035,ISNUMBER(SEARCH("DOBLE GRADO",$B170))),"",IF('CompartenDetalleLimpio(leeme)'!J147="",E170,'CompartenDetalleLimpio(leeme)'!J147))</f>
        <v>INGENIERIA DEL SOFTWARE</v>
      </c>
      <c r="K170">
        <f>'CompartenDetalleLimpio(leeme)'!K147</f>
        <v>26</v>
      </c>
      <c r="L170">
        <f>'CompartenDetalleLimpio(leeme)'!L147</f>
        <v>2</v>
      </c>
      <c r="M170">
        <f>'CompartenDetalleLimpio(leeme)'!M147</f>
        <v>24</v>
      </c>
      <c r="N170">
        <f t="shared" si="20"/>
        <v>1</v>
      </c>
      <c r="O170">
        <f t="shared" si="21"/>
        <v>4</v>
      </c>
      <c r="P170">
        <f t="shared" si="22"/>
        <v>1</v>
      </c>
      <c r="Q170">
        <f t="shared" si="23"/>
        <v>1</v>
      </c>
      <c r="R170">
        <f t="shared" si="24"/>
        <v>4</v>
      </c>
      <c r="S170" t="str">
        <f t="shared" si="25"/>
        <v>1</v>
      </c>
      <c r="T170" t="str">
        <f t="shared" si="26"/>
        <v/>
      </c>
    </row>
    <row r="171" spans="1:20" hidden="1">
      <c r="A171">
        <f>'CompartenDetalleLimpio(leeme)'!A148</f>
        <v>2033</v>
      </c>
      <c r="B171" t="str">
        <f>'CompartenDetalleLimpio(leeme)'!B148</f>
        <v>GRADO EN INGENIERIA INFORMATICA (MOSTOLES)</v>
      </c>
      <c r="C171">
        <f>'CompartenDetalleLimpio(leeme)'!C148</f>
        <v>3</v>
      </c>
      <c r="D171">
        <f>'CompartenDetalleLimpio(leeme)'!D148</f>
        <v>2033021</v>
      </c>
      <c r="E171" t="str">
        <f>'CompartenDetalleLimpio(leeme)'!E148</f>
        <v>SEGURIDAD INFORMATICA</v>
      </c>
      <c r="F171">
        <f>IF(OR($A171=2028,$D171=2032031,$D171=2032032,$D171=2033032,$D171=2033034,$D171=2034035,ISNUMBER(SEARCH("DOBLE GRADO",$B171))),"",IF('CompartenDetalleLimpio(leeme)'!F148="",A171,'CompartenDetalleLimpio(leeme)'!F148))</f>
        <v>2097</v>
      </c>
      <c r="G171" t="str">
        <f>IF(OR($A171=2028,$D171=2032031,$D171=2032032,$D171=2033032,$D171=2033034,$D171=2034035,ISNUMBER(SEARCH("DOBLE GRADO",$B171))),"",IF('CompartenDetalleLimpio(leeme)'!G148="",B171,'CompartenDetalleLimpio(leeme)'!G148))</f>
        <v>DOBLE GRADO EN INGENIERIA INFORMATICA Y ADMINISTRACION Y DIRECCION DE EMPRESAS (MOSTOLES)</v>
      </c>
      <c r="H171">
        <f>IF(OR($A171=2028,$D171=2032031,$D171=2032032,$D171=2033032,$D171=2033034,$D171=2034035,ISNUMBER(SEARCH("DOBLE GRADO",$B171))),"",IF('CompartenDetalleLimpio(leeme)'!H148="",C171,'CompartenDetalleLimpio(leeme)'!H148))</f>
        <v>4</v>
      </c>
      <c r="I171">
        <f>IF(OR($A171=2028,$D171=2032031,$D171=2032032,$D171=2033032,$D171=2033034,$D171=2034035,ISNUMBER(SEARCH("DOBLE GRADO",$B171))),"",IF('CompartenDetalleLimpio(leeme)'!I148="",D171,'CompartenDetalleLimpio(leeme)'!I148))</f>
        <v>2097042</v>
      </c>
      <c r="J171" t="str">
        <f>IF(OR($A171=2028,$D171=2032031,$D171=2032032,$D171=2033032,$D171=2033034,$D171=2034035,ISNUMBER(SEARCH("DOBLE GRADO",$B171))),"",IF('CompartenDetalleLimpio(leeme)'!J148="",E171,'CompartenDetalleLimpio(leeme)'!J148))</f>
        <v>SEGURIDAD INFORMATICA</v>
      </c>
      <c r="K171">
        <f>'CompartenDetalleLimpio(leeme)'!K148</f>
        <v>8</v>
      </c>
      <c r="L171">
        <f>'CompartenDetalleLimpio(leeme)'!L148</f>
        <v>2</v>
      </c>
      <c r="M171">
        <f>'CompartenDetalleLimpio(leeme)'!M148</f>
        <v>6</v>
      </c>
      <c r="N171">
        <f t="shared" si="20"/>
        <v>1</v>
      </c>
      <c r="O171">
        <f t="shared" si="21"/>
        <v>5</v>
      </c>
      <c r="P171" t="str">
        <f t="shared" si="22"/>
        <v>OK</v>
      </c>
      <c r="Q171">
        <f t="shared" si="23"/>
        <v>1</v>
      </c>
      <c r="R171">
        <f t="shared" si="24"/>
        <v>1</v>
      </c>
      <c r="S171" t="str">
        <f t="shared" si="25"/>
        <v/>
      </c>
      <c r="T171" t="str">
        <f t="shared" si="26"/>
        <v/>
      </c>
    </row>
    <row r="172" spans="1:20" hidden="1">
      <c r="A172">
        <f>'CompartenDetalleLimpio(leeme)'!A149</f>
        <v>2033</v>
      </c>
      <c r="B172" t="str">
        <f>'CompartenDetalleLimpio(leeme)'!B149</f>
        <v>GRADO EN INGENIERIA INFORMATICA (MOSTOLES)</v>
      </c>
      <c r="C172">
        <f>'CompartenDetalleLimpio(leeme)'!C149</f>
        <v>3</v>
      </c>
      <c r="D172">
        <f>'CompartenDetalleLimpio(leeme)'!D149</f>
        <v>2033021</v>
      </c>
      <c r="E172" t="str">
        <f>'CompartenDetalleLimpio(leeme)'!E149</f>
        <v>SEGURIDAD INFORMATICA</v>
      </c>
      <c r="F172">
        <f>IF(OR($A172=2028,$D172=2032031,$D172=2032032,$D172=2033032,$D172=2033034,$D172=2034035,ISNUMBER(SEARCH("DOBLE GRADO",$B172))),"",IF('CompartenDetalleLimpio(leeme)'!F149="",A172,'CompartenDetalleLimpio(leeme)'!F149))</f>
        <v>2113</v>
      </c>
      <c r="G172" t="str">
        <f>IF(OR($A172=2028,$D172=2032031,$D172=2032032,$D172=2033032,$D172=2033034,$D172=2034035,ISNUMBER(SEARCH("DOBLE GRADO",$B172))),"",IF('CompartenDetalleLimpio(leeme)'!G149="",B172,'CompartenDetalleLimpio(leeme)'!G149))</f>
        <v>DOBLE GRADO EN INGENIERIA INFORMATICA E INGENIERIA DE COMPUTADORES (MOSTOLES)</v>
      </c>
      <c r="H172">
        <f>IF(OR($A172=2028,$D172=2032031,$D172=2032032,$D172=2033032,$D172=2033034,$D172=2034035,ISNUMBER(SEARCH("DOBLE GRADO",$B172))),"",IF('CompartenDetalleLimpio(leeme)'!H149="",C172,'CompartenDetalleLimpio(leeme)'!H149))</f>
        <v>3</v>
      </c>
      <c r="I172">
        <f>IF(OR($A172=2028,$D172=2032031,$D172=2032032,$D172=2033032,$D172=2033034,$D172=2034035,ISNUMBER(SEARCH("DOBLE GRADO",$B172))),"",IF('CompartenDetalleLimpio(leeme)'!I149="",D172,'CompartenDetalleLimpio(leeme)'!I149))</f>
        <v>2113028</v>
      </c>
      <c r="J172" t="str">
        <f>IF(OR($A172=2028,$D172=2032031,$D172=2032032,$D172=2033032,$D172=2033034,$D172=2034035,ISNUMBER(SEARCH("DOBLE GRADO",$B172))),"",IF('CompartenDetalleLimpio(leeme)'!J149="",E172,'CompartenDetalleLimpio(leeme)'!J149))</f>
        <v>SEGURIDAD INFORMATICA</v>
      </c>
      <c r="K172">
        <f>'CompartenDetalleLimpio(leeme)'!K149</f>
        <v>16</v>
      </c>
      <c r="L172">
        <f>'CompartenDetalleLimpio(leeme)'!L149</f>
        <v>1</v>
      </c>
      <c r="M172">
        <f>'CompartenDetalleLimpio(leeme)'!M149</f>
        <v>15</v>
      </c>
      <c r="N172">
        <f t="shared" si="20"/>
        <v>1</v>
      </c>
      <c r="O172">
        <f t="shared" si="21"/>
        <v>5</v>
      </c>
      <c r="P172" t="str">
        <f t="shared" si="22"/>
        <v>OK</v>
      </c>
      <c r="Q172">
        <f t="shared" si="23"/>
        <v>1</v>
      </c>
      <c r="R172">
        <f t="shared" si="24"/>
        <v>1</v>
      </c>
      <c r="S172" t="str">
        <f t="shared" si="25"/>
        <v/>
      </c>
      <c r="T172" t="str">
        <f t="shared" si="26"/>
        <v/>
      </c>
    </row>
    <row r="173" spans="1:20" hidden="1">
      <c r="A173">
        <f>'CompartenDetalleLimpio(leeme)'!A150</f>
        <v>2033</v>
      </c>
      <c r="B173" t="str">
        <f>'CompartenDetalleLimpio(leeme)'!B150</f>
        <v>GRADO EN INGENIERIA INFORMATICA (MOSTOLES)</v>
      </c>
      <c r="C173">
        <f>'CompartenDetalleLimpio(leeme)'!C150</f>
        <v>3</v>
      </c>
      <c r="D173">
        <f>'CompartenDetalleLimpio(leeme)'!D150</f>
        <v>2033021</v>
      </c>
      <c r="E173" t="str">
        <f>'CompartenDetalleLimpio(leeme)'!E150</f>
        <v>SEGURIDAD INFORMATICA</v>
      </c>
      <c r="F173">
        <f>IF(OR($A173=2028,$D173=2032031,$D173=2032032,$D173=2033032,$D173=2033034,$D173=2034035,ISNUMBER(SEARCH("DOBLE GRADO",$B173))),"",IF('CompartenDetalleLimpio(leeme)'!F150="",A173,'CompartenDetalleLimpio(leeme)'!F150))</f>
        <v>2114</v>
      </c>
      <c r="G173" t="str">
        <f>IF(OR($A173=2028,$D173=2032031,$D173=2032032,$D173=2033032,$D173=2033034,$D173=2034035,ISNUMBER(SEARCH("DOBLE GRADO",$B173))),"",IF('CompartenDetalleLimpio(leeme)'!G150="",B173,'CompartenDetalleLimpio(leeme)'!G150))</f>
        <v>DOBLE GRADO EN INGENIERIA INFORMATICA E INGENIERIA DEL SOFTWARE (MOSTOLES)</v>
      </c>
      <c r="H173">
        <f>IF(OR($A173=2028,$D173=2032031,$D173=2032032,$D173=2033032,$D173=2033034,$D173=2034035,ISNUMBER(SEARCH("DOBLE GRADO",$B173))),"",IF('CompartenDetalleLimpio(leeme)'!H150="",C173,'CompartenDetalleLimpio(leeme)'!H150))</f>
        <v>4</v>
      </c>
      <c r="I173">
        <f>IF(OR($A173=2028,$D173=2032031,$D173=2032032,$D173=2033032,$D173=2033034,$D173=2034035,ISNUMBER(SEARCH("DOBLE GRADO",$B173))),"",IF('CompartenDetalleLimpio(leeme)'!I150="",D173,'CompartenDetalleLimpio(leeme)'!I150))</f>
        <v>2114035</v>
      </c>
      <c r="J173" t="str">
        <f>IF(OR($A173=2028,$D173=2032031,$D173=2032032,$D173=2033032,$D173=2033034,$D173=2034035,ISNUMBER(SEARCH("DOBLE GRADO",$B173))),"",IF('CompartenDetalleLimpio(leeme)'!J150="",E173,'CompartenDetalleLimpio(leeme)'!J150))</f>
        <v>SEGURIDAD INFORMATICA</v>
      </c>
      <c r="K173">
        <f>'CompartenDetalleLimpio(leeme)'!K150</f>
        <v>12</v>
      </c>
      <c r="L173">
        <f>'CompartenDetalleLimpio(leeme)'!L150</f>
        <v>2</v>
      </c>
      <c r="M173">
        <f>'CompartenDetalleLimpio(leeme)'!M150</f>
        <v>10</v>
      </c>
      <c r="N173">
        <f t="shared" si="20"/>
        <v>1</v>
      </c>
      <c r="O173">
        <f t="shared" si="21"/>
        <v>5</v>
      </c>
      <c r="P173" t="str">
        <f t="shared" si="22"/>
        <v>OK</v>
      </c>
      <c r="Q173">
        <f t="shared" si="23"/>
        <v>1</v>
      </c>
      <c r="R173">
        <f t="shared" si="24"/>
        <v>1</v>
      </c>
      <c r="S173" t="str">
        <f t="shared" si="25"/>
        <v/>
      </c>
      <c r="T173" t="str">
        <f t="shared" si="26"/>
        <v/>
      </c>
    </row>
    <row r="174" spans="1:20" hidden="1">
      <c r="A174">
        <f>'CompartenDetalleLimpio(leeme)'!A151</f>
        <v>2033</v>
      </c>
      <c r="B174" t="str">
        <f>'CompartenDetalleLimpio(leeme)'!B151</f>
        <v>GRADO EN INGENIERIA INFORMATICA (MOSTOLES)</v>
      </c>
      <c r="C174">
        <f>'CompartenDetalleLimpio(leeme)'!C151</f>
        <v>3</v>
      </c>
      <c r="D174">
        <f>'CompartenDetalleLimpio(leeme)'!D151</f>
        <v>2033021</v>
      </c>
      <c r="E174" t="str">
        <f>'CompartenDetalleLimpio(leeme)'!E151</f>
        <v>SEGURIDAD INFORMATICA</v>
      </c>
      <c r="F174">
        <f>IF(OR($A174=2028,$D174=2032031,$D174=2032032,$D174=2033032,$D174=2033034,$D174=2034035,ISNUMBER(SEARCH("DOBLE GRADO",$B174))),"",IF('CompartenDetalleLimpio(leeme)'!F151="",A174,'CompartenDetalleLimpio(leeme)'!F151))</f>
        <v>2315</v>
      </c>
      <c r="G174" t="str">
        <f>IF(OR($A174=2028,$D174=2032031,$D174=2032032,$D174=2033032,$D174=2033034,$D174=2034035,ISNUMBER(SEARCH("DOBLE GRADO",$B174))),"",IF('CompartenDetalleLimpio(leeme)'!G151="",B174,'CompartenDetalleLimpio(leeme)'!G151))</f>
        <v>DOBLE GRADO EN INGENIERIA INFORMATICA Y MATEMATICAS (MOSTOLES) II</v>
      </c>
      <c r="H174">
        <f>IF(OR($A174=2028,$D174=2032031,$D174=2032032,$D174=2033032,$D174=2033034,$D174=2034035,ISNUMBER(SEARCH("DOBLE GRADO",$B174))),"",IF('CompartenDetalleLimpio(leeme)'!H151="",C174,'CompartenDetalleLimpio(leeme)'!H151))</f>
        <v>5</v>
      </c>
      <c r="I174">
        <f>IF(OR($A174=2028,$D174=2032031,$D174=2032032,$D174=2033032,$D174=2033034,$D174=2034035,ISNUMBER(SEARCH("DOBLE GRADO",$B174))),"",IF('CompartenDetalleLimpio(leeme)'!I151="",D174,'CompartenDetalleLimpio(leeme)'!I151))</f>
        <v>2315037</v>
      </c>
      <c r="J174" t="str">
        <f>IF(OR($A174=2028,$D174=2032031,$D174=2032032,$D174=2033032,$D174=2033034,$D174=2034035,ISNUMBER(SEARCH("DOBLE GRADO",$B174))),"",IF('CompartenDetalleLimpio(leeme)'!J151="",E174,'CompartenDetalleLimpio(leeme)'!J151))</f>
        <v>SEGURIDAD INFORMATICA</v>
      </c>
      <c r="K174">
        <f>'CompartenDetalleLimpio(leeme)'!K151</f>
        <v>6</v>
      </c>
      <c r="L174">
        <f>'CompartenDetalleLimpio(leeme)'!L151</f>
        <v>4</v>
      </c>
      <c r="M174">
        <f>'CompartenDetalleLimpio(leeme)'!M151</f>
        <v>2</v>
      </c>
      <c r="N174">
        <f t="shared" si="20"/>
        <v>1</v>
      </c>
      <c r="O174">
        <f t="shared" si="21"/>
        <v>5</v>
      </c>
      <c r="P174" t="str">
        <f t="shared" si="22"/>
        <v>OK</v>
      </c>
      <c r="Q174">
        <f t="shared" si="23"/>
        <v>1</v>
      </c>
      <c r="R174">
        <f t="shared" si="24"/>
        <v>1</v>
      </c>
      <c r="S174" t="str">
        <f t="shared" si="25"/>
        <v/>
      </c>
      <c r="T174" t="str">
        <f t="shared" si="26"/>
        <v/>
      </c>
    </row>
    <row r="175" spans="1:20" hidden="1">
      <c r="A175">
        <f>'CompartenDetalleLimpio(leeme)'!A152</f>
        <v>2033</v>
      </c>
      <c r="B175" t="str">
        <f>'CompartenDetalleLimpio(leeme)'!B152</f>
        <v>GRADO EN INGENIERIA INFORMATICA (MOSTOLES)</v>
      </c>
      <c r="C175">
        <f>'CompartenDetalleLimpio(leeme)'!C152</f>
        <v>3</v>
      </c>
      <c r="D175">
        <f>'CompartenDetalleLimpio(leeme)'!D152</f>
        <v>2033021</v>
      </c>
      <c r="E175" t="str">
        <f>'CompartenDetalleLimpio(leeme)'!E152</f>
        <v>SEGURIDAD INFORMATICA</v>
      </c>
      <c r="F175">
        <f>IF(OR($A175=2028,$D175=2032031,$D175=2032032,$D175=2033032,$D175=2033034,$D175=2034035,ISNUMBER(SEARCH("DOBLE GRADO",$B175))),"",IF('CompartenDetalleLimpio(leeme)'!F152="",A175,'CompartenDetalleLimpio(leeme)'!F152))</f>
        <v>2033</v>
      </c>
      <c r="G175" t="str">
        <f>IF(OR($A175=2028,$D175=2032031,$D175=2032032,$D175=2033032,$D175=2033034,$D175=2034035,ISNUMBER(SEARCH("DOBLE GRADO",$B175))),"",IF('CompartenDetalleLimpio(leeme)'!G152="",B175,'CompartenDetalleLimpio(leeme)'!G152))</f>
        <v>GRADO EN INGENIERIA INFORMATICA (MOSTOLES)</v>
      </c>
      <c r="H175">
        <f>IF(OR($A175=2028,$D175=2032031,$D175=2032032,$D175=2033032,$D175=2033034,$D175=2034035,ISNUMBER(SEARCH("DOBLE GRADO",$B175))),"",IF('CompartenDetalleLimpio(leeme)'!H152="",C175,'CompartenDetalleLimpio(leeme)'!H152))</f>
        <v>3</v>
      </c>
      <c r="I175">
        <f>IF(OR($A175=2028,$D175=2032031,$D175=2032032,$D175=2033032,$D175=2033034,$D175=2034035,ISNUMBER(SEARCH("DOBLE GRADO",$B175))),"",IF('CompartenDetalleLimpio(leeme)'!I152="",D175,'CompartenDetalleLimpio(leeme)'!I152))</f>
        <v>2033021</v>
      </c>
      <c r="J175" t="str">
        <f>IF(OR($A175=2028,$D175=2032031,$D175=2032032,$D175=2033032,$D175=2033034,$D175=2034035,ISNUMBER(SEARCH("DOBLE GRADO",$B175))),"",IF('CompartenDetalleLimpio(leeme)'!J152="",E175,'CompartenDetalleLimpio(leeme)'!J152))</f>
        <v>SEGURIDAD INFORMATICA</v>
      </c>
      <c r="K175">
        <f>'CompartenDetalleLimpio(leeme)'!K152</f>
        <v>28</v>
      </c>
      <c r="L175">
        <f>'CompartenDetalleLimpio(leeme)'!L152</f>
        <v>4</v>
      </c>
      <c r="M175">
        <f>'CompartenDetalleLimpio(leeme)'!M152</f>
        <v>24</v>
      </c>
      <c r="N175">
        <f t="shared" si="20"/>
        <v>1</v>
      </c>
      <c r="O175">
        <f t="shared" si="21"/>
        <v>5</v>
      </c>
      <c r="P175">
        <f t="shared" si="22"/>
        <v>1</v>
      </c>
      <c r="Q175">
        <f t="shared" si="23"/>
        <v>1</v>
      </c>
      <c r="R175">
        <f t="shared" si="24"/>
        <v>5</v>
      </c>
      <c r="S175" t="str">
        <f t="shared" si="25"/>
        <v>1</v>
      </c>
      <c r="T175" t="str">
        <f t="shared" si="26"/>
        <v/>
      </c>
    </row>
    <row r="176" spans="1:20" hidden="1">
      <c r="A176">
        <f>'CompartenDetalleLimpio(leeme)'!A153</f>
        <v>2033</v>
      </c>
      <c r="B176" t="str">
        <f>'CompartenDetalleLimpio(leeme)'!B153</f>
        <v>GRADO EN INGENIERIA INFORMATICA (MOSTOLES)</v>
      </c>
      <c r="C176">
        <f>'CompartenDetalleLimpio(leeme)'!C153</f>
        <v>3</v>
      </c>
      <c r="D176">
        <f>'CompartenDetalleLimpio(leeme)'!D153</f>
        <v>2033022</v>
      </c>
      <c r="E176" t="str">
        <f>'CompartenDetalleLimpio(leeme)'!E153</f>
        <v>INTERACCION PERSONA-ORDENADOR</v>
      </c>
      <c r="F176">
        <f>IF(OR($A176=2028,$D176=2032031,$D176=2032032,$D176=2033032,$D176=2033034,$D176=2034035,ISNUMBER(SEARCH("DOBLE GRADO",$B176))),"",IF('CompartenDetalleLimpio(leeme)'!F153="",A176,'CompartenDetalleLimpio(leeme)'!F153))</f>
        <v>2097</v>
      </c>
      <c r="G176" t="str">
        <f>IF(OR($A176=2028,$D176=2032031,$D176=2032032,$D176=2033032,$D176=2033034,$D176=2034035,ISNUMBER(SEARCH("DOBLE GRADO",$B176))),"",IF('CompartenDetalleLimpio(leeme)'!G153="",B176,'CompartenDetalleLimpio(leeme)'!G153))</f>
        <v>DOBLE GRADO EN INGENIERIA INFORMATICA Y ADMINISTRACION Y DIRECCION DE EMPRESAS (MOSTOLES)</v>
      </c>
      <c r="H176">
        <f>IF(OR($A176=2028,$D176=2032031,$D176=2032032,$D176=2033032,$D176=2033034,$D176=2034035,ISNUMBER(SEARCH("DOBLE GRADO",$B176))),"",IF('CompartenDetalleLimpio(leeme)'!H153="",C176,'CompartenDetalleLimpio(leeme)'!H153))</f>
        <v>5</v>
      </c>
      <c r="I176">
        <f>IF(OR($A176=2028,$D176=2032031,$D176=2032032,$D176=2033032,$D176=2033034,$D176=2034035,ISNUMBER(SEARCH("DOBLE GRADO",$B176))),"",IF('CompartenDetalleLimpio(leeme)'!I153="",D176,'CompartenDetalleLimpio(leeme)'!I153))</f>
        <v>2097055</v>
      </c>
      <c r="J176" t="str">
        <f>IF(OR($A176=2028,$D176=2032031,$D176=2032032,$D176=2033032,$D176=2033034,$D176=2034035,ISNUMBER(SEARCH("DOBLE GRADO",$B176))),"",IF('CompartenDetalleLimpio(leeme)'!J153="",E176,'CompartenDetalleLimpio(leeme)'!J153))</f>
        <v>INTERACCION PERSONA-ORDENADOR</v>
      </c>
      <c r="K176">
        <f>'CompartenDetalleLimpio(leeme)'!K153</f>
        <v>7</v>
      </c>
      <c r="L176">
        <f>'CompartenDetalleLimpio(leeme)'!L153</f>
        <v>1</v>
      </c>
      <c r="M176">
        <f>'CompartenDetalleLimpio(leeme)'!M153</f>
        <v>6</v>
      </c>
      <c r="N176">
        <f t="shared" si="20"/>
        <v>1</v>
      </c>
      <c r="O176">
        <f t="shared" si="21"/>
        <v>4</v>
      </c>
      <c r="P176" t="str">
        <f t="shared" si="22"/>
        <v>OK</v>
      </c>
      <c r="Q176">
        <f t="shared" si="23"/>
        <v>1</v>
      </c>
      <c r="R176">
        <f t="shared" si="24"/>
        <v>1</v>
      </c>
      <c r="S176" t="str">
        <f t="shared" si="25"/>
        <v/>
      </c>
      <c r="T176" t="str">
        <f t="shared" si="26"/>
        <v/>
      </c>
    </row>
    <row r="177" spans="1:20" hidden="1">
      <c r="A177">
        <f>'CompartenDetalleLimpio(leeme)'!A154</f>
        <v>2033</v>
      </c>
      <c r="B177" t="str">
        <f>'CompartenDetalleLimpio(leeme)'!B154</f>
        <v>GRADO EN INGENIERIA INFORMATICA (MOSTOLES)</v>
      </c>
      <c r="C177">
        <f>'CompartenDetalleLimpio(leeme)'!C154</f>
        <v>3</v>
      </c>
      <c r="D177">
        <f>'CompartenDetalleLimpio(leeme)'!D154</f>
        <v>2033022</v>
      </c>
      <c r="E177" t="str">
        <f>'CompartenDetalleLimpio(leeme)'!E154</f>
        <v>INTERACCION PERSONA-ORDENADOR</v>
      </c>
      <c r="F177">
        <f>IF(OR($A177=2028,$D177=2032031,$D177=2032032,$D177=2033032,$D177=2033034,$D177=2034035,ISNUMBER(SEARCH("DOBLE GRADO",$B177))),"",IF('CompartenDetalleLimpio(leeme)'!F154="",A177,'CompartenDetalleLimpio(leeme)'!F154))</f>
        <v>2114</v>
      </c>
      <c r="G177" t="str">
        <f>IF(OR($A177=2028,$D177=2032031,$D177=2032032,$D177=2033032,$D177=2033034,$D177=2034035,ISNUMBER(SEARCH("DOBLE GRADO",$B177))),"",IF('CompartenDetalleLimpio(leeme)'!G154="",B177,'CompartenDetalleLimpio(leeme)'!G154))</f>
        <v>DOBLE GRADO EN INGENIERIA INFORMATICA E INGENIERIA DEL SOFTWARE (MOSTOLES)</v>
      </c>
      <c r="H177">
        <f>IF(OR($A177=2028,$D177=2032031,$D177=2032032,$D177=2033032,$D177=2033034,$D177=2034035,ISNUMBER(SEARCH("DOBLE GRADO",$B177))),"",IF('CompartenDetalleLimpio(leeme)'!H154="",C177,'CompartenDetalleLimpio(leeme)'!H154))</f>
        <v>3</v>
      </c>
      <c r="I177">
        <f>IF(OR($A177=2028,$D177=2032031,$D177=2032032,$D177=2033032,$D177=2033034,$D177=2034035,ISNUMBER(SEARCH("DOBLE GRADO",$B177))),"",IF('CompartenDetalleLimpio(leeme)'!I154="",D177,'CompartenDetalleLimpio(leeme)'!I154))</f>
        <v>2114025</v>
      </c>
      <c r="J177" t="str">
        <f>IF(OR($A177=2028,$D177=2032031,$D177=2032032,$D177=2033032,$D177=2033034,$D177=2034035,ISNUMBER(SEARCH("DOBLE GRADO",$B177))),"",IF('CompartenDetalleLimpio(leeme)'!J154="",E177,'CompartenDetalleLimpio(leeme)'!J154))</f>
        <v>INTERACCION PERSONA-ORDENADOR</v>
      </c>
      <c r="K177">
        <f>'CompartenDetalleLimpio(leeme)'!K154</f>
        <v>15</v>
      </c>
      <c r="L177">
        <f>'CompartenDetalleLimpio(leeme)'!L154</f>
        <v>2</v>
      </c>
      <c r="M177">
        <f>'CompartenDetalleLimpio(leeme)'!M154</f>
        <v>13</v>
      </c>
      <c r="N177">
        <f t="shared" si="20"/>
        <v>1</v>
      </c>
      <c r="O177">
        <f t="shared" si="21"/>
        <v>4</v>
      </c>
      <c r="P177" t="str">
        <f t="shared" si="22"/>
        <v>OK</v>
      </c>
      <c r="Q177">
        <f t="shared" si="23"/>
        <v>1</v>
      </c>
      <c r="R177">
        <f t="shared" si="24"/>
        <v>1</v>
      </c>
      <c r="S177" t="str">
        <f t="shared" si="25"/>
        <v/>
      </c>
      <c r="T177" t="str">
        <f t="shared" si="26"/>
        <v/>
      </c>
    </row>
    <row r="178" spans="1:20" hidden="1">
      <c r="A178">
        <f>'CompartenDetalleLimpio(leeme)'!A155</f>
        <v>2033</v>
      </c>
      <c r="B178" t="str">
        <f>'CompartenDetalleLimpio(leeme)'!B155</f>
        <v>GRADO EN INGENIERIA INFORMATICA (MOSTOLES)</v>
      </c>
      <c r="C178">
        <f>'CompartenDetalleLimpio(leeme)'!C155</f>
        <v>3</v>
      </c>
      <c r="D178">
        <f>'CompartenDetalleLimpio(leeme)'!D155</f>
        <v>2033022</v>
      </c>
      <c r="E178" t="str">
        <f>'CompartenDetalleLimpio(leeme)'!E155</f>
        <v>INTERACCION PERSONA-ORDENADOR</v>
      </c>
      <c r="F178">
        <f>IF(OR($A178=2028,$D178=2032031,$D178=2032032,$D178=2033032,$D178=2033034,$D178=2034035,ISNUMBER(SEARCH("DOBLE GRADO",$B178))),"",IF('CompartenDetalleLimpio(leeme)'!F155="",A178,'CompartenDetalleLimpio(leeme)'!F155))</f>
        <v>2315</v>
      </c>
      <c r="G178" t="str">
        <f>IF(OR($A178=2028,$D178=2032031,$D178=2032032,$D178=2033032,$D178=2033034,$D178=2034035,ISNUMBER(SEARCH("DOBLE GRADO",$B178))),"",IF('CompartenDetalleLimpio(leeme)'!G155="",B178,'CompartenDetalleLimpio(leeme)'!G155))</f>
        <v>DOBLE GRADO EN INGENIERIA INFORMATICA Y MATEMATICAS (MOSTOLES) II</v>
      </c>
      <c r="H178">
        <f>IF(OR($A178=2028,$D178=2032031,$D178=2032032,$D178=2033032,$D178=2033034,$D178=2034035,ISNUMBER(SEARCH("DOBLE GRADO",$B178))),"",IF('CompartenDetalleLimpio(leeme)'!H155="",C178,'CompartenDetalleLimpio(leeme)'!H155))</f>
        <v>4</v>
      </c>
      <c r="I178">
        <f>IF(OR($A178=2028,$D178=2032031,$D178=2032032,$D178=2033032,$D178=2033034,$D178=2034035,ISNUMBER(SEARCH("DOBLE GRADO",$B178))),"",IF('CompartenDetalleLimpio(leeme)'!I155="",D178,'CompartenDetalleLimpio(leeme)'!I155))</f>
        <v>2315035</v>
      </c>
      <c r="J178" t="str">
        <f>IF(OR($A178=2028,$D178=2032031,$D178=2032032,$D178=2033032,$D178=2033034,$D178=2034035,ISNUMBER(SEARCH("DOBLE GRADO",$B178))),"",IF('CompartenDetalleLimpio(leeme)'!J155="",E178,'CompartenDetalleLimpio(leeme)'!J155))</f>
        <v>INTERACCION PERSONA-ORDENADOR</v>
      </c>
      <c r="K178">
        <f>'CompartenDetalleLimpio(leeme)'!K155</f>
        <v>7</v>
      </c>
      <c r="L178">
        <f>'CompartenDetalleLimpio(leeme)'!L155</f>
        <v>3</v>
      </c>
      <c r="M178">
        <f>'CompartenDetalleLimpio(leeme)'!M155</f>
        <v>4</v>
      </c>
      <c r="N178">
        <f t="shared" si="20"/>
        <v>1</v>
      </c>
      <c r="O178">
        <f t="shared" si="21"/>
        <v>4</v>
      </c>
      <c r="P178" t="str">
        <f t="shared" si="22"/>
        <v>OK</v>
      </c>
      <c r="Q178">
        <f t="shared" si="23"/>
        <v>1</v>
      </c>
      <c r="R178">
        <f t="shared" si="24"/>
        <v>1</v>
      </c>
      <c r="S178" t="str">
        <f t="shared" si="25"/>
        <v/>
      </c>
      <c r="T178" t="str">
        <f t="shared" si="26"/>
        <v/>
      </c>
    </row>
    <row r="179" spans="1:20" hidden="1">
      <c r="A179">
        <f>'CompartenDetalleLimpio(leeme)'!A156</f>
        <v>2033</v>
      </c>
      <c r="B179" t="str">
        <f>'CompartenDetalleLimpio(leeme)'!B156</f>
        <v>GRADO EN INGENIERIA INFORMATICA (MOSTOLES)</v>
      </c>
      <c r="C179">
        <f>'CompartenDetalleLimpio(leeme)'!C156</f>
        <v>3</v>
      </c>
      <c r="D179">
        <f>'CompartenDetalleLimpio(leeme)'!D156</f>
        <v>2033022</v>
      </c>
      <c r="E179" t="str">
        <f>'CompartenDetalleLimpio(leeme)'!E156</f>
        <v>INTERACCION PERSONA-ORDENADOR</v>
      </c>
      <c r="F179">
        <f>IF(OR($A179=2028,$D179=2032031,$D179=2032032,$D179=2033032,$D179=2033034,$D179=2034035,ISNUMBER(SEARCH("DOBLE GRADO",$B179))),"",IF('CompartenDetalleLimpio(leeme)'!F156="",A179,'CompartenDetalleLimpio(leeme)'!F156))</f>
        <v>2033</v>
      </c>
      <c r="G179" t="str">
        <f>IF(OR($A179=2028,$D179=2032031,$D179=2032032,$D179=2033032,$D179=2033034,$D179=2034035,ISNUMBER(SEARCH("DOBLE GRADO",$B179))),"",IF('CompartenDetalleLimpio(leeme)'!G156="",B179,'CompartenDetalleLimpio(leeme)'!G156))</f>
        <v>GRADO EN INGENIERIA INFORMATICA (MOSTOLES)</v>
      </c>
      <c r="H179">
        <f>IF(OR($A179=2028,$D179=2032031,$D179=2032032,$D179=2033032,$D179=2033034,$D179=2034035,ISNUMBER(SEARCH("DOBLE GRADO",$B179))),"",IF('CompartenDetalleLimpio(leeme)'!H156="",C179,'CompartenDetalleLimpio(leeme)'!H156))</f>
        <v>3</v>
      </c>
      <c r="I179">
        <f>IF(OR($A179=2028,$D179=2032031,$D179=2032032,$D179=2033032,$D179=2033034,$D179=2034035,ISNUMBER(SEARCH("DOBLE GRADO",$B179))),"",IF('CompartenDetalleLimpio(leeme)'!I156="",D179,'CompartenDetalleLimpio(leeme)'!I156))</f>
        <v>2033022</v>
      </c>
      <c r="J179" t="str">
        <f>IF(OR($A179=2028,$D179=2032031,$D179=2032032,$D179=2033032,$D179=2033034,$D179=2034035,ISNUMBER(SEARCH("DOBLE GRADO",$B179))),"",IF('CompartenDetalleLimpio(leeme)'!J156="",E179,'CompartenDetalleLimpio(leeme)'!J156))</f>
        <v>INTERACCION PERSONA-ORDENADOR</v>
      </c>
      <c r="K179">
        <f>'CompartenDetalleLimpio(leeme)'!K156</f>
        <v>23</v>
      </c>
      <c r="L179">
        <f>'CompartenDetalleLimpio(leeme)'!L156</f>
        <v>3</v>
      </c>
      <c r="M179">
        <f>'CompartenDetalleLimpio(leeme)'!M156</f>
        <v>20</v>
      </c>
      <c r="N179">
        <f t="shared" si="20"/>
        <v>1</v>
      </c>
      <c r="O179">
        <f t="shared" si="21"/>
        <v>4</v>
      </c>
      <c r="P179">
        <f t="shared" si="22"/>
        <v>1</v>
      </c>
      <c r="Q179">
        <f t="shared" si="23"/>
        <v>1</v>
      </c>
      <c r="R179">
        <f t="shared" si="24"/>
        <v>4</v>
      </c>
      <c r="S179" t="str">
        <f t="shared" si="25"/>
        <v>1</v>
      </c>
      <c r="T179" t="str">
        <f t="shared" si="26"/>
        <v/>
      </c>
    </row>
    <row r="180" spans="1:20" hidden="1">
      <c r="A180">
        <f>'CompartenDetalleLimpio(leeme)'!A157</f>
        <v>2033</v>
      </c>
      <c r="B180" t="str">
        <f>'CompartenDetalleLimpio(leeme)'!B157</f>
        <v>GRADO EN INGENIERIA INFORMATICA (MOSTOLES)</v>
      </c>
      <c r="C180">
        <f>'CompartenDetalleLimpio(leeme)'!C157</f>
        <v>3</v>
      </c>
      <c r="D180">
        <f>'CompartenDetalleLimpio(leeme)'!D157</f>
        <v>2033023</v>
      </c>
      <c r="E180" t="str">
        <f>'CompartenDetalleLimpio(leeme)'!E157</f>
        <v>PROGRAMACION DECLARATIVA</v>
      </c>
      <c r="F180">
        <f>IF(OR($A180=2028,$D180=2032031,$D180=2032032,$D180=2033032,$D180=2033034,$D180=2034035,ISNUMBER(SEARCH("DOBLE GRADO",$B180))),"",IF('CompartenDetalleLimpio(leeme)'!F157="",A180,'CompartenDetalleLimpio(leeme)'!F157))</f>
        <v>2097</v>
      </c>
      <c r="G180" t="str">
        <f>IF(OR($A180=2028,$D180=2032031,$D180=2032032,$D180=2033032,$D180=2033034,$D180=2034035,ISNUMBER(SEARCH("DOBLE GRADO",$B180))),"",IF('CompartenDetalleLimpio(leeme)'!G157="",B180,'CompartenDetalleLimpio(leeme)'!G157))</f>
        <v>DOBLE GRADO EN INGENIERIA INFORMATICA Y ADMINISTRACION Y DIRECCION DE EMPRESAS (MOSTOLES)</v>
      </c>
      <c r="H180">
        <f>IF(OR($A180=2028,$D180=2032031,$D180=2032032,$D180=2033032,$D180=2033034,$D180=2034035,ISNUMBER(SEARCH("DOBLE GRADO",$B180))),"",IF('CompartenDetalleLimpio(leeme)'!H157="",C180,'CompartenDetalleLimpio(leeme)'!H157))</f>
        <v>4</v>
      </c>
      <c r="I180">
        <f>IF(OR($A180=2028,$D180=2032031,$D180=2032032,$D180=2033032,$D180=2033034,$D180=2034035,ISNUMBER(SEARCH("DOBLE GRADO",$B180))),"",IF('CompartenDetalleLimpio(leeme)'!I157="",D180,'CompartenDetalleLimpio(leeme)'!I157))</f>
        <v>2097044</v>
      </c>
      <c r="J180" t="str">
        <f>IF(OR($A180=2028,$D180=2032031,$D180=2032032,$D180=2033032,$D180=2033034,$D180=2034035,ISNUMBER(SEARCH("DOBLE GRADO",$B180))),"",IF('CompartenDetalleLimpio(leeme)'!J157="",E180,'CompartenDetalleLimpio(leeme)'!J157))</f>
        <v>PROGRAMACION DECLARATIVA</v>
      </c>
      <c r="K180">
        <f>'CompartenDetalleLimpio(leeme)'!K157</f>
        <v>15</v>
      </c>
      <c r="L180">
        <f>'CompartenDetalleLimpio(leeme)'!L157</f>
        <v>3</v>
      </c>
      <c r="M180">
        <f>'CompartenDetalleLimpio(leeme)'!M157</f>
        <v>12</v>
      </c>
      <c r="N180">
        <f t="shared" si="20"/>
        <v>1</v>
      </c>
      <c r="O180">
        <f t="shared" si="21"/>
        <v>5</v>
      </c>
      <c r="P180" t="str">
        <f t="shared" si="22"/>
        <v>OK</v>
      </c>
      <c r="Q180">
        <f t="shared" si="23"/>
        <v>1</v>
      </c>
      <c r="R180">
        <f t="shared" si="24"/>
        <v>1</v>
      </c>
      <c r="S180" t="str">
        <f t="shared" si="25"/>
        <v/>
      </c>
      <c r="T180" t="str">
        <f t="shared" si="26"/>
        <v/>
      </c>
    </row>
    <row r="181" spans="1:20" hidden="1">
      <c r="A181">
        <f>'CompartenDetalleLimpio(leeme)'!A158</f>
        <v>2033</v>
      </c>
      <c r="B181" t="str">
        <f>'CompartenDetalleLimpio(leeme)'!B158</f>
        <v>GRADO EN INGENIERIA INFORMATICA (MOSTOLES)</v>
      </c>
      <c r="C181">
        <f>'CompartenDetalleLimpio(leeme)'!C158</f>
        <v>3</v>
      </c>
      <c r="D181">
        <f>'CompartenDetalleLimpio(leeme)'!D158</f>
        <v>2033023</v>
      </c>
      <c r="E181" t="str">
        <f>'CompartenDetalleLimpio(leeme)'!E158</f>
        <v>PROGRAMACION DECLARATIVA</v>
      </c>
      <c r="F181">
        <f>IF(OR($A181=2028,$D181=2032031,$D181=2032032,$D181=2033032,$D181=2033034,$D181=2034035,ISNUMBER(SEARCH("DOBLE GRADO",$B181))),"",IF('CompartenDetalleLimpio(leeme)'!F158="",A181,'CompartenDetalleLimpio(leeme)'!F158))</f>
        <v>2113</v>
      </c>
      <c r="G181" t="str">
        <f>IF(OR($A181=2028,$D181=2032031,$D181=2032032,$D181=2033032,$D181=2033034,$D181=2034035,ISNUMBER(SEARCH("DOBLE GRADO",$B181))),"",IF('CompartenDetalleLimpio(leeme)'!G158="",B181,'CompartenDetalleLimpio(leeme)'!G158))</f>
        <v>DOBLE GRADO EN INGENIERIA INFORMATICA E INGENIERIA DE COMPUTADORES (MOSTOLES)</v>
      </c>
      <c r="H181">
        <f>IF(OR($A181=2028,$D181=2032031,$D181=2032032,$D181=2033032,$D181=2033034,$D181=2034035,ISNUMBER(SEARCH("DOBLE GRADO",$B181))),"",IF('CompartenDetalleLimpio(leeme)'!H158="",C181,'CompartenDetalleLimpio(leeme)'!H158))</f>
        <v>4</v>
      </c>
      <c r="I181">
        <f>IF(OR($A181=2028,$D181=2032031,$D181=2032032,$D181=2033032,$D181=2033034,$D181=2034035,ISNUMBER(SEARCH("DOBLE GRADO",$B181))),"",IF('CompartenDetalleLimpio(leeme)'!I158="",D181,'CompartenDetalleLimpio(leeme)'!I158))</f>
        <v>2113036</v>
      </c>
      <c r="J181" t="str">
        <f>IF(OR($A181=2028,$D181=2032031,$D181=2032032,$D181=2033032,$D181=2033034,$D181=2034035,ISNUMBER(SEARCH("DOBLE GRADO",$B181))),"",IF('CompartenDetalleLimpio(leeme)'!J158="",E181,'CompartenDetalleLimpio(leeme)'!J158))</f>
        <v>PROGRAMACION DECLARATIVA</v>
      </c>
      <c r="K181">
        <f>'CompartenDetalleLimpio(leeme)'!K158</f>
        <v>16</v>
      </c>
      <c r="L181">
        <f>'CompartenDetalleLimpio(leeme)'!L158</f>
        <v>1</v>
      </c>
      <c r="M181">
        <f>'CompartenDetalleLimpio(leeme)'!M158</f>
        <v>15</v>
      </c>
      <c r="N181">
        <f t="shared" si="20"/>
        <v>1</v>
      </c>
      <c r="O181">
        <f t="shared" si="21"/>
        <v>5</v>
      </c>
      <c r="P181" t="str">
        <f t="shared" si="22"/>
        <v>OK</v>
      </c>
      <c r="Q181">
        <f t="shared" si="23"/>
        <v>1</v>
      </c>
      <c r="R181">
        <f t="shared" si="24"/>
        <v>1</v>
      </c>
      <c r="S181" t="str">
        <f t="shared" si="25"/>
        <v/>
      </c>
      <c r="T181" t="str">
        <f t="shared" si="26"/>
        <v/>
      </c>
    </row>
    <row r="182" spans="1:20" hidden="1">
      <c r="A182">
        <f>'CompartenDetalleLimpio(leeme)'!A159</f>
        <v>2033</v>
      </c>
      <c r="B182" t="str">
        <f>'CompartenDetalleLimpio(leeme)'!B159</f>
        <v>GRADO EN INGENIERIA INFORMATICA (MOSTOLES)</v>
      </c>
      <c r="C182">
        <f>'CompartenDetalleLimpio(leeme)'!C159</f>
        <v>3</v>
      </c>
      <c r="D182">
        <f>'CompartenDetalleLimpio(leeme)'!D159</f>
        <v>2033023</v>
      </c>
      <c r="E182" t="str">
        <f>'CompartenDetalleLimpio(leeme)'!E159</f>
        <v>PROGRAMACION DECLARATIVA</v>
      </c>
      <c r="F182">
        <f>IF(OR($A182=2028,$D182=2032031,$D182=2032032,$D182=2033032,$D182=2033034,$D182=2034035,ISNUMBER(SEARCH("DOBLE GRADO",$B182))),"",IF('CompartenDetalleLimpio(leeme)'!F159="",A182,'CompartenDetalleLimpio(leeme)'!F159))</f>
        <v>2114</v>
      </c>
      <c r="G182" t="str">
        <f>IF(OR($A182=2028,$D182=2032031,$D182=2032032,$D182=2033032,$D182=2033034,$D182=2034035,ISNUMBER(SEARCH("DOBLE GRADO",$B182))),"",IF('CompartenDetalleLimpio(leeme)'!G159="",B182,'CompartenDetalleLimpio(leeme)'!G159))</f>
        <v>DOBLE GRADO EN INGENIERIA INFORMATICA E INGENIERIA DEL SOFTWARE (MOSTOLES)</v>
      </c>
      <c r="H182">
        <f>IF(OR($A182=2028,$D182=2032031,$D182=2032032,$D182=2033032,$D182=2033034,$D182=2034035,ISNUMBER(SEARCH("DOBLE GRADO",$B182))),"",IF('CompartenDetalleLimpio(leeme)'!H159="",C182,'CompartenDetalleLimpio(leeme)'!H159))</f>
        <v>3</v>
      </c>
      <c r="I182">
        <f>IF(OR($A182=2028,$D182=2032031,$D182=2032032,$D182=2033032,$D182=2033034,$D182=2034035,ISNUMBER(SEARCH("DOBLE GRADO",$B182))),"",IF('CompartenDetalleLimpio(leeme)'!I159="",D182,'CompartenDetalleLimpio(leeme)'!I159))</f>
        <v>2114023</v>
      </c>
      <c r="J182" t="str">
        <f>IF(OR($A182=2028,$D182=2032031,$D182=2032032,$D182=2033032,$D182=2033034,$D182=2034035,ISNUMBER(SEARCH("DOBLE GRADO",$B182))),"",IF('CompartenDetalleLimpio(leeme)'!J159="",E182,'CompartenDetalleLimpio(leeme)'!J159))</f>
        <v>PROGRAMACION DECLARATIVA</v>
      </c>
      <c r="K182">
        <f>'CompartenDetalleLimpio(leeme)'!K159</f>
        <v>20</v>
      </c>
      <c r="L182">
        <f>'CompartenDetalleLimpio(leeme)'!L159</f>
        <v>2</v>
      </c>
      <c r="M182">
        <f>'CompartenDetalleLimpio(leeme)'!M159</f>
        <v>18</v>
      </c>
      <c r="N182">
        <f t="shared" si="20"/>
        <v>1</v>
      </c>
      <c r="O182">
        <f t="shared" si="21"/>
        <v>5</v>
      </c>
      <c r="P182" t="str">
        <f t="shared" si="22"/>
        <v>OK</v>
      </c>
      <c r="Q182">
        <f t="shared" si="23"/>
        <v>1</v>
      </c>
      <c r="R182">
        <f t="shared" si="24"/>
        <v>1</v>
      </c>
      <c r="S182" t="str">
        <f t="shared" si="25"/>
        <v/>
      </c>
      <c r="T182" t="str">
        <f t="shared" si="26"/>
        <v/>
      </c>
    </row>
    <row r="183" spans="1:20" hidden="1">
      <c r="A183">
        <f>'CompartenDetalleLimpio(leeme)'!A160</f>
        <v>2033</v>
      </c>
      <c r="B183" t="str">
        <f>'CompartenDetalleLimpio(leeme)'!B160</f>
        <v>GRADO EN INGENIERIA INFORMATICA (MOSTOLES)</v>
      </c>
      <c r="C183">
        <f>'CompartenDetalleLimpio(leeme)'!C160</f>
        <v>3</v>
      </c>
      <c r="D183">
        <f>'CompartenDetalleLimpio(leeme)'!D160</f>
        <v>2033023</v>
      </c>
      <c r="E183" t="str">
        <f>'CompartenDetalleLimpio(leeme)'!E160</f>
        <v>PROGRAMACION DECLARATIVA</v>
      </c>
      <c r="F183">
        <f>IF(OR($A183=2028,$D183=2032031,$D183=2032032,$D183=2033032,$D183=2033034,$D183=2034035,ISNUMBER(SEARCH("DOBLE GRADO",$B183))),"",IF('CompartenDetalleLimpio(leeme)'!F160="",A183,'CompartenDetalleLimpio(leeme)'!F160))</f>
        <v>2315</v>
      </c>
      <c r="G183" t="str">
        <f>IF(OR($A183=2028,$D183=2032031,$D183=2032032,$D183=2033032,$D183=2033034,$D183=2034035,ISNUMBER(SEARCH("DOBLE GRADO",$B183))),"",IF('CompartenDetalleLimpio(leeme)'!G160="",B183,'CompartenDetalleLimpio(leeme)'!G160))</f>
        <v>DOBLE GRADO EN INGENIERIA INFORMATICA Y MATEMATICAS (MOSTOLES) II</v>
      </c>
      <c r="H183">
        <f>IF(OR($A183=2028,$D183=2032031,$D183=2032032,$D183=2033032,$D183=2033034,$D183=2034035,ISNUMBER(SEARCH("DOBLE GRADO",$B183))),"",IF('CompartenDetalleLimpio(leeme)'!H160="",C183,'CompartenDetalleLimpio(leeme)'!H160))</f>
        <v>3</v>
      </c>
      <c r="I183">
        <f>IF(OR($A183=2028,$D183=2032031,$D183=2032032,$D183=2033032,$D183=2033034,$D183=2034035,ISNUMBER(SEARCH("DOBLE GRADO",$B183))),"",IF('CompartenDetalleLimpio(leeme)'!I160="",D183,'CompartenDetalleLimpio(leeme)'!I160))</f>
        <v>2315026</v>
      </c>
      <c r="J183" t="str">
        <f>IF(OR($A183=2028,$D183=2032031,$D183=2032032,$D183=2033032,$D183=2033034,$D183=2034035,ISNUMBER(SEARCH("DOBLE GRADO",$B183))),"",IF('CompartenDetalleLimpio(leeme)'!J160="",E183,'CompartenDetalleLimpio(leeme)'!J160))</f>
        <v>PROGRAMACION DECLARATIVA</v>
      </c>
      <c r="K183">
        <f>'CompartenDetalleLimpio(leeme)'!K160</f>
        <v>5</v>
      </c>
      <c r="L183">
        <f>'CompartenDetalleLimpio(leeme)'!L160</f>
        <v>1</v>
      </c>
      <c r="M183">
        <f>'CompartenDetalleLimpio(leeme)'!M160</f>
        <v>4</v>
      </c>
      <c r="N183">
        <f t="shared" si="20"/>
        <v>1</v>
      </c>
      <c r="O183">
        <f t="shared" si="21"/>
        <v>5</v>
      </c>
      <c r="P183" t="str">
        <f t="shared" si="22"/>
        <v>OK</v>
      </c>
      <c r="Q183">
        <f t="shared" si="23"/>
        <v>1</v>
      </c>
      <c r="R183">
        <f t="shared" si="24"/>
        <v>1</v>
      </c>
      <c r="S183" t="str">
        <f t="shared" si="25"/>
        <v/>
      </c>
      <c r="T183" t="str">
        <f t="shared" si="26"/>
        <v/>
      </c>
    </row>
    <row r="184" spans="1:20" hidden="1">
      <c r="A184">
        <f>'CompartenDetalleLimpio(leeme)'!A161</f>
        <v>2033</v>
      </c>
      <c r="B184" t="str">
        <f>'CompartenDetalleLimpio(leeme)'!B161</f>
        <v>GRADO EN INGENIERIA INFORMATICA (MOSTOLES)</v>
      </c>
      <c r="C184">
        <f>'CompartenDetalleLimpio(leeme)'!C161</f>
        <v>3</v>
      </c>
      <c r="D184">
        <f>'CompartenDetalleLimpio(leeme)'!D161</f>
        <v>2033023</v>
      </c>
      <c r="E184" t="str">
        <f>'CompartenDetalleLimpio(leeme)'!E161</f>
        <v>PROGRAMACION DECLARATIVA</v>
      </c>
      <c r="F184">
        <f>IF(OR($A184=2028,$D184=2032031,$D184=2032032,$D184=2033032,$D184=2033034,$D184=2034035,ISNUMBER(SEARCH("DOBLE GRADO",$B184))),"",IF('CompartenDetalleLimpio(leeme)'!F161="",A184,'CompartenDetalleLimpio(leeme)'!F161))</f>
        <v>2033</v>
      </c>
      <c r="G184" t="str">
        <f>IF(OR($A184=2028,$D184=2032031,$D184=2032032,$D184=2033032,$D184=2033034,$D184=2034035,ISNUMBER(SEARCH("DOBLE GRADO",$B184))),"",IF('CompartenDetalleLimpio(leeme)'!G161="",B184,'CompartenDetalleLimpio(leeme)'!G161))</f>
        <v>GRADO EN INGENIERIA INFORMATICA (MOSTOLES)</v>
      </c>
      <c r="H184">
        <f>IF(OR($A184=2028,$D184=2032031,$D184=2032032,$D184=2033032,$D184=2033034,$D184=2034035,ISNUMBER(SEARCH("DOBLE GRADO",$B184))),"",IF('CompartenDetalleLimpio(leeme)'!H161="",C184,'CompartenDetalleLimpio(leeme)'!H161))</f>
        <v>3</v>
      </c>
      <c r="I184">
        <f>IF(OR($A184=2028,$D184=2032031,$D184=2032032,$D184=2033032,$D184=2033034,$D184=2034035,ISNUMBER(SEARCH("DOBLE GRADO",$B184))),"",IF('CompartenDetalleLimpio(leeme)'!I161="",D184,'CompartenDetalleLimpio(leeme)'!I161))</f>
        <v>2033023</v>
      </c>
      <c r="J184" t="str">
        <f>IF(OR($A184=2028,$D184=2032031,$D184=2032032,$D184=2033032,$D184=2033034,$D184=2034035,ISNUMBER(SEARCH("DOBLE GRADO",$B184))),"",IF('CompartenDetalleLimpio(leeme)'!J161="",E184,'CompartenDetalleLimpio(leeme)'!J161))</f>
        <v>PROGRAMACION DECLARATIVA</v>
      </c>
      <c r="K184">
        <f>'CompartenDetalleLimpio(leeme)'!K161</f>
        <v>45</v>
      </c>
      <c r="L184">
        <f>'CompartenDetalleLimpio(leeme)'!L161</f>
        <v>4</v>
      </c>
      <c r="M184">
        <f>'CompartenDetalleLimpio(leeme)'!M161</f>
        <v>41</v>
      </c>
      <c r="N184">
        <f t="shared" si="20"/>
        <v>1</v>
      </c>
      <c r="O184">
        <f t="shared" si="21"/>
        <v>5</v>
      </c>
      <c r="P184">
        <f t="shared" si="22"/>
        <v>1</v>
      </c>
      <c r="Q184">
        <f t="shared" si="23"/>
        <v>1</v>
      </c>
      <c r="R184">
        <f t="shared" si="24"/>
        <v>5</v>
      </c>
      <c r="S184" t="str">
        <f t="shared" si="25"/>
        <v>1</v>
      </c>
      <c r="T184" t="str">
        <f t="shared" si="26"/>
        <v/>
      </c>
    </row>
    <row r="185" spans="1:20" hidden="1">
      <c r="A185">
        <f>'CompartenDetalleLimpio(leeme)'!A162</f>
        <v>2033</v>
      </c>
      <c r="B185" t="str">
        <f>'CompartenDetalleLimpio(leeme)'!B162</f>
        <v>GRADO EN INGENIERIA INFORMATICA (MOSTOLES)</v>
      </c>
      <c r="C185">
        <f>'CompartenDetalleLimpio(leeme)'!C162</f>
        <v>3</v>
      </c>
      <c r="D185">
        <f>'CompartenDetalleLimpio(leeme)'!D162</f>
        <v>2033024</v>
      </c>
      <c r="E185" t="str">
        <f>'CompartenDetalleLimpio(leeme)'!E162</f>
        <v>ESTRUCTURAS DE DATOS AVANZADAS</v>
      </c>
      <c r="F185">
        <f>IF(OR($A185=2028,$D185=2032031,$D185=2032032,$D185=2033032,$D185=2033034,$D185=2034035,ISNUMBER(SEARCH("DOBLE GRADO",$B185))),"",IF('CompartenDetalleLimpio(leeme)'!F162="",A185,'CompartenDetalleLimpio(leeme)'!F162))</f>
        <v>2097</v>
      </c>
      <c r="G185" t="str">
        <f>IF(OR($A185=2028,$D185=2032031,$D185=2032032,$D185=2033032,$D185=2033034,$D185=2034035,ISNUMBER(SEARCH("DOBLE GRADO",$B185))),"",IF('CompartenDetalleLimpio(leeme)'!G162="",B185,'CompartenDetalleLimpio(leeme)'!G162))</f>
        <v>DOBLE GRADO EN INGENIERIA INFORMATICA Y ADMINISTRACION Y DIRECCION DE EMPRESAS (MOSTOLES)</v>
      </c>
      <c r="H185">
        <f>IF(OR($A185=2028,$D185=2032031,$D185=2032032,$D185=2033032,$D185=2033034,$D185=2034035,ISNUMBER(SEARCH("DOBLE GRADO",$B185))),"",IF('CompartenDetalleLimpio(leeme)'!H162="",C185,'CompartenDetalleLimpio(leeme)'!H162))</f>
        <v>4</v>
      </c>
      <c r="I185">
        <f>IF(OR($A185=2028,$D185=2032031,$D185=2032032,$D185=2033032,$D185=2033034,$D185=2034035,ISNUMBER(SEARCH("DOBLE GRADO",$B185))),"",IF('CompartenDetalleLimpio(leeme)'!I162="",D185,'CompartenDetalleLimpio(leeme)'!I162))</f>
        <v>2097045</v>
      </c>
      <c r="J185" t="str">
        <f>IF(OR($A185=2028,$D185=2032031,$D185=2032032,$D185=2033032,$D185=2033034,$D185=2034035,ISNUMBER(SEARCH("DOBLE GRADO",$B185))),"",IF('CompartenDetalleLimpio(leeme)'!J162="",E185,'CompartenDetalleLimpio(leeme)'!J162))</f>
        <v>ESTRUCTURAS DE DATOS AVANZADAS</v>
      </c>
      <c r="K185">
        <f>'CompartenDetalleLimpio(leeme)'!K162</f>
        <v>18</v>
      </c>
      <c r="L185">
        <f>'CompartenDetalleLimpio(leeme)'!L162</f>
        <v>3</v>
      </c>
      <c r="M185">
        <f>'CompartenDetalleLimpio(leeme)'!M162</f>
        <v>15</v>
      </c>
      <c r="N185">
        <f t="shared" si="20"/>
        <v>1</v>
      </c>
      <c r="O185">
        <f t="shared" si="21"/>
        <v>5</v>
      </c>
      <c r="P185" t="str">
        <f t="shared" si="22"/>
        <v>OK</v>
      </c>
      <c r="Q185">
        <f t="shared" si="23"/>
        <v>1</v>
      </c>
      <c r="R185">
        <f t="shared" si="24"/>
        <v>1</v>
      </c>
      <c r="S185" t="str">
        <f t="shared" si="25"/>
        <v/>
      </c>
      <c r="T185" t="str">
        <f t="shared" si="26"/>
        <v/>
      </c>
    </row>
    <row r="186" spans="1:20" hidden="1">
      <c r="A186">
        <f>'CompartenDetalleLimpio(leeme)'!A163</f>
        <v>2033</v>
      </c>
      <c r="B186" t="str">
        <f>'CompartenDetalleLimpio(leeme)'!B163</f>
        <v>GRADO EN INGENIERIA INFORMATICA (MOSTOLES)</v>
      </c>
      <c r="C186">
        <f>'CompartenDetalleLimpio(leeme)'!C163</f>
        <v>3</v>
      </c>
      <c r="D186">
        <f>'CompartenDetalleLimpio(leeme)'!D163</f>
        <v>2033024</v>
      </c>
      <c r="E186" t="str">
        <f>'CompartenDetalleLimpio(leeme)'!E163</f>
        <v>ESTRUCTURAS DE DATOS AVANZADAS</v>
      </c>
      <c r="F186">
        <f>IF(OR($A186=2028,$D186=2032031,$D186=2032032,$D186=2033032,$D186=2033034,$D186=2034035,ISNUMBER(SEARCH("DOBLE GRADO",$B186))),"",IF('CompartenDetalleLimpio(leeme)'!F163="",A186,'CompartenDetalleLimpio(leeme)'!F163))</f>
        <v>2113</v>
      </c>
      <c r="G186" t="str">
        <f>IF(OR($A186=2028,$D186=2032031,$D186=2032032,$D186=2033032,$D186=2033034,$D186=2034035,ISNUMBER(SEARCH("DOBLE GRADO",$B186))),"",IF('CompartenDetalleLimpio(leeme)'!G163="",B186,'CompartenDetalleLimpio(leeme)'!G163))</f>
        <v>DOBLE GRADO EN INGENIERIA INFORMATICA E INGENIERIA DE COMPUTADORES (MOSTOLES)</v>
      </c>
      <c r="H186">
        <f>IF(OR($A186=2028,$D186=2032031,$D186=2032032,$D186=2033032,$D186=2033034,$D186=2034035,ISNUMBER(SEARCH("DOBLE GRADO",$B186))),"",IF('CompartenDetalleLimpio(leeme)'!H163="",C186,'CompartenDetalleLimpio(leeme)'!H163))</f>
        <v>4</v>
      </c>
      <c r="I186">
        <f>IF(OR($A186=2028,$D186=2032031,$D186=2032032,$D186=2033032,$D186=2033034,$D186=2034035,ISNUMBER(SEARCH("DOBLE GRADO",$B186))),"",IF('CompartenDetalleLimpio(leeme)'!I163="",D186,'CompartenDetalleLimpio(leeme)'!I163))</f>
        <v>2113035</v>
      </c>
      <c r="J186" t="str">
        <f>IF(OR($A186=2028,$D186=2032031,$D186=2032032,$D186=2033032,$D186=2033034,$D186=2034035,ISNUMBER(SEARCH("DOBLE GRADO",$B186))),"",IF('CompartenDetalleLimpio(leeme)'!J163="",E186,'CompartenDetalleLimpio(leeme)'!J163))</f>
        <v>ESTRUCTURAS DE DATOS AVANZADAS</v>
      </c>
      <c r="K186">
        <f>'CompartenDetalleLimpio(leeme)'!K163</f>
        <v>15</v>
      </c>
      <c r="L186">
        <f>'CompartenDetalleLimpio(leeme)'!L163</f>
        <v>1</v>
      </c>
      <c r="M186">
        <f>'CompartenDetalleLimpio(leeme)'!M163</f>
        <v>14</v>
      </c>
      <c r="N186">
        <f t="shared" si="20"/>
        <v>1</v>
      </c>
      <c r="O186">
        <f t="shared" si="21"/>
        <v>5</v>
      </c>
      <c r="P186" t="str">
        <f t="shared" si="22"/>
        <v>OK</v>
      </c>
      <c r="Q186">
        <f t="shared" si="23"/>
        <v>1</v>
      </c>
      <c r="R186">
        <f t="shared" si="24"/>
        <v>1</v>
      </c>
      <c r="S186" t="str">
        <f t="shared" si="25"/>
        <v/>
      </c>
      <c r="T186" t="str">
        <f t="shared" si="26"/>
        <v/>
      </c>
    </row>
    <row r="187" spans="1:20" hidden="1">
      <c r="A187">
        <f>'CompartenDetalleLimpio(leeme)'!A164</f>
        <v>2033</v>
      </c>
      <c r="B187" t="str">
        <f>'CompartenDetalleLimpio(leeme)'!B164</f>
        <v>GRADO EN INGENIERIA INFORMATICA (MOSTOLES)</v>
      </c>
      <c r="C187">
        <f>'CompartenDetalleLimpio(leeme)'!C164</f>
        <v>3</v>
      </c>
      <c r="D187">
        <f>'CompartenDetalleLimpio(leeme)'!D164</f>
        <v>2033024</v>
      </c>
      <c r="E187" t="str">
        <f>'CompartenDetalleLimpio(leeme)'!E164</f>
        <v>ESTRUCTURAS DE DATOS AVANZADAS</v>
      </c>
      <c r="F187">
        <f>IF(OR($A187=2028,$D187=2032031,$D187=2032032,$D187=2033032,$D187=2033034,$D187=2034035,ISNUMBER(SEARCH("DOBLE GRADO",$B187))),"",IF('CompartenDetalleLimpio(leeme)'!F164="",A187,'CompartenDetalleLimpio(leeme)'!F164))</f>
        <v>2114</v>
      </c>
      <c r="G187" t="str">
        <f>IF(OR($A187=2028,$D187=2032031,$D187=2032032,$D187=2033032,$D187=2033034,$D187=2034035,ISNUMBER(SEARCH("DOBLE GRADO",$B187))),"",IF('CompartenDetalleLimpio(leeme)'!G164="",B187,'CompartenDetalleLimpio(leeme)'!G164))</f>
        <v>DOBLE GRADO EN INGENIERIA INFORMATICA E INGENIERIA DEL SOFTWARE (MOSTOLES)</v>
      </c>
      <c r="H187">
        <f>IF(OR($A187=2028,$D187=2032031,$D187=2032032,$D187=2033032,$D187=2033034,$D187=2034035,ISNUMBER(SEARCH("DOBLE GRADO",$B187))),"",IF('CompartenDetalleLimpio(leeme)'!H164="",C187,'CompartenDetalleLimpio(leeme)'!H164))</f>
        <v>3</v>
      </c>
      <c r="I187">
        <f>IF(OR($A187=2028,$D187=2032031,$D187=2032032,$D187=2033032,$D187=2033034,$D187=2034035,ISNUMBER(SEARCH("DOBLE GRADO",$B187))),"",IF('CompartenDetalleLimpio(leeme)'!I164="",D187,'CompartenDetalleLimpio(leeme)'!I164))</f>
        <v>2114026</v>
      </c>
      <c r="J187" t="str">
        <f>IF(OR($A187=2028,$D187=2032031,$D187=2032032,$D187=2033032,$D187=2033034,$D187=2034035,ISNUMBER(SEARCH("DOBLE GRADO",$B187))),"",IF('CompartenDetalleLimpio(leeme)'!J164="",E187,'CompartenDetalleLimpio(leeme)'!J164))</f>
        <v>ESTRUCTURAS DE DATOS AVANZADAS</v>
      </c>
      <c r="K187">
        <f>'CompartenDetalleLimpio(leeme)'!K164</f>
        <v>18</v>
      </c>
      <c r="L187">
        <f>'CompartenDetalleLimpio(leeme)'!L164</f>
        <v>3</v>
      </c>
      <c r="M187">
        <f>'CompartenDetalleLimpio(leeme)'!M164</f>
        <v>15</v>
      </c>
      <c r="N187">
        <f t="shared" si="20"/>
        <v>1</v>
      </c>
      <c r="O187">
        <f t="shared" si="21"/>
        <v>5</v>
      </c>
      <c r="P187" t="str">
        <f t="shared" si="22"/>
        <v>OK</v>
      </c>
      <c r="Q187">
        <f t="shared" si="23"/>
        <v>1</v>
      </c>
      <c r="R187">
        <f t="shared" si="24"/>
        <v>1</v>
      </c>
      <c r="S187" t="str">
        <f t="shared" si="25"/>
        <v/>
      </c>
      <c r="T187" t="str">
        <f t="shared" si="26"/>
        <v/>
      </c>
    </row>
    <row r="188" spans="1:20" hidden="1">
      <c r="A188">
        <f>'CompartenDetalleLimpio(leeme)'!A165</f>
        <v>2033</v>
      </c>
      <c r="B188" t="str">
        <f>'CompartenDetalleLimpio(leeme)'!B165</f>
        <v>GRADO EN INGENIERIA INFORMATICA (MOSTOLES)</v>
      </c>
      <c r="C188">
        <f>'CompartenDetalleLimpio(leeme)'!C165</f>
        <v>3</v>
      </c>
      <c r="D188">
        <f>'CompartenDetalleLimpio(leeme)'!D165</f>
        <v>2033024</v>
      </c>
      <c r="E188" t="str">
        <f>'CompartenDetalleLimpio(leeme)'!E165</f>
        <v>ESTRUCTURAS DE DATOS AVANZADAS</v>
      </c>
      <c r="F188">
        <f>IF(OR($A188=2028,$D188=2032031,$D188=2032032,$D188=2033032,$D188=2033034,$D188=2034035,ISNUMBER(SEARCH("DOBLE GRADO",$B188))),"",IF('CompartenDetalleLimpio(leeme)'!F165="",A188,'CompartenDetalleLimpio(leeme)'!F165))</f>
        <v>2315</v>
      </c>
      <c r="G188" t="str">
        <f>IF(OR($A188=2028,$D188=2032031,$D188=2032032,$D188=2033032,$D188=2033034,$D188=2034035,ISNUMBER(SEARCH("DOBLE GRADO",$B188))),"",IF('CompartenDetalleLimpio(leeme)'!G165="",B188,'CompartenDetalleLimpio(leeme)'!G165))</f>
        <v>DOBLE GRADO EN INGENIERIA INFORMATICA Y MATEMATICAS (MOSTOLES) II</v>
      </c>
      <c r="H188">
        <f>IF(OR($A188=2028,$D188=2032031,$D188=2032032,$D188=2033032,$D188=2033034,$D188=2034035,ISNUMBER(SEARCH("DOBLE GRADO",$B188))),"",IF('CompartenDetalleLimpio(leeme)'!H165="",C188,'CompartenDetalleLimpio(leeme)'!H165))</f>
        <v>4</v>
      </c>
      <c r="I188">
        <f>IF(OR($A188=2028,$D188=2032031,$D188=2032032,$D188=2033032,$D188=2033034,$D188=2034035,ISNUMBER(SEARCH("DOBLE GRADO",$B188))),"",IF('CompartenDetalleLimpio(leeme)'!I165="",D188,'CompartenDetalleLimpio(leeme)'!I165))</f>
        <v>2315036</v>
      </c>
      <c r="J188" t="str">
        <f>IF(OR($A188=2028,$D188=2032031,$D188=2032032,$D188=2033032,$D188=2033034,$D188=2034035,ISNUMBER(SEARCH("DOBLE GRADO",$B188))),"",IF('CompartenDetalleLimpio(leeme)'!J165="",E188,'CompartenDetalleLimpio(leeme)'!J165))</f>
        <v>ESTRUCTURAS DE DATOS AVANZADAS</v>
      </c>
      <c r="K188">
        <f>'CompartenDetalleLimpio(leeme)'!K165</f>
        <v>11</v>
      </c>
      <c r="L188">
        <f>'CompartenDetalleLimpio(leeme)'!L165</f>
        <v>3</v>
      </c>
      <c r="M188">
        <f>'CompartenDetalleLimpio(leeme)'!M165</f>
        <v>8</v>
      </c>
      <c r="N188">
        <f t="shared" si="20"/>
        <v>1</v>
      </c>
      <c r="O188">
        <f t="shared" si="21"/>
        <v>5</v>
      </c>
      <c r="P188" t="str">
        <f t="shared" si="22"/>
        <v>OK</v>
      </c>
      <c r="Q188">
        <f t="shared" si="23"/>
        <v>1</v>
      </c>
      <c r="R188">
        <f t="shared" si="24"/>
        <v>1</v>
      </c>
      <c r="S188" t="str">
        <f t="shared" si="25"/>
        <v/>
      </c>
      <c r="T188" t="str">
        <f t="shared" si="26"/>
        <v/>
      </c>
    </row>
    <row r="189" spans="1:20" hidden="1">
      <c r="A189">
        <f>'CompartenDetalleLimpio(leeme)'!A166</f>
        <v>2033</v>
      </c>
      <c r="B189" t="str">
        <f>'CompartenDetalleLimpio(leeme)'!B166</f>
        <v>GRADO EN INGENIERIA INFORMATICA (MOSTOLES)</v>
      </c>
      <c r="C189">
        <f>'CompartenDetalleLimpio(leeme)'!C166</f>
        <v>3</v>
      </c>
      <c r="D189">
        <f>'CompartenDetalleLimpio(leeme)'!D166</f>
        <v>2033024</v>
      </c>
      <c r="E189" t="str">
        <f>'CompartenDetalleLimpio(leeme)'!E166</f>
        <v>ESTRUCTURAS DE DATOS AVANZADAS</v>
      </c>
      <c r="F189">
        <f>IF(OR($A189=2028,$D189=2032031,$D189=2032032,$D189=2033032,$D189=2033034,$D189=2034035,ISNUMBER(SEARCH("DOBLE GRADO",$B189))),"",IF('CompartenDetalleLimpio(leeme)'!F166="",A189,'CompartenDetalleLimpio(leeme)'!F166))</f>
        <v>2033</v>
      </c>
      <c r="G189" t="str">
        <f>IF(OR($A189=2028,$D189=2032031,$D189=2032032,$D189=2033032,$D189=2033034,$D189=2034035,ISNUMBER(SEARCH("DOBLE GRADO",$B189))),"",IF('CompartenDetalleLimpio(leeme)'!G166="",B189,'CompartenDetalleLimpio(leeme)'!G166))</f>
        <v>GRADO EN INGENIERIA INFORMATICA (MOSTOLES)</v>
      </c>
      <c r="H189">
        <f>IF(OR($A189=2028,$D189=2032031,$D189=2032032,$D189=2033032,$D189=2033034,$D189=2034035,ISNUMBER(SEARCH("DOBLE GRADO",$B189))),"",IF('CompartenDetalleLimpio(leeme)'!H166="",C189,'CompartenDetalleLimpio(leeme)'!H166))</f>
        <v>3</v>
      </c>
      <c r="I189">
        <f>IF(OR($A189=2028,$D189=2032031,$D189=2032032,$D189=2033032,$D189=2033034,$D189=2034035,ISNUMBER(SEARCH("DOBLE GRADO",$B189))),"",IF('CompartenDetalleLimpio(leeme)'!I166="",D189,'CompartenDetalleLimpio(leeme)'!I166))</f>
        <v>2033024</v>
      </c>
      <c r="J189" t="str">
        <f>IF(OR($A189=2028,$D189=2032031,$D189=2032032,$D189=2033032,$D189=2033034,$D189=2034035,ISNUMBER(SEARCH("DOBLE GRADO",$B189))),"",IF('CompartenDetalleLimpio(leeme)'!J166="",E189,'CompartenDetalleLimpio(leeme)'!J166))</f>
        <v>ESTRUCTURAS DE DATOS AVANZADAS</v>
      </c>
      <c r="K189">
        <f>'CompartenDetalleLimpio(leeme)'!K166</f>
        <v>62</v>
      </c>
      <c r="L189">
        <f>'CompartenDetalleLimpio(leeme)'!L166</f>
        <v>5</v>
      </c>
      <c r="M189">
        <f>'CompartenDetalleLimpio(leeme)'!M166</f>
        <v>57</v>
      </c>
      <c r="N189">
        <f t="shared" si="20"/>
        <v>1</v>
      </c>
      <c r="O189">
        <f t="shared" si="21"/>
        <v>5</v>
      </c>
      <c r="P189">
        <f t="shared" si="22"/>
        <v>1</v>
      </c>
      <c r="Q189">
        <f t="shared" si="23"/>
        <v>1</v>
      </c>
      <c r="R189">
        <f t="shared" si="24"/>
        <v>5</v>
      </c>
      <c r="S189" t="str">
        <f t="shared" si="25"/>
        <v>1</v>
      </c>
      <c r="T189" t="str">
        <f t="shared" si="26"/>
        <v/>
      </c>
    </row>
    <row r="190" spans="1:20" hidden="1">
      <c r="A190">
        <f>'CompartenDetalleLimpio(leeme)'!A167</f>
        <v>2033</v>
      </c>
      <c r="B190" t="str">
        <f>'CompartenDetalleLimpio(leeme)'!B167</f>
        <v>GRADO EN INGENIERIA INFORMATICA (MOSTOLES)</v>
      </c>
      <c r="C190">
        <f>'CompartenDetalleLimpio(leeme)'!C167</f>
        <v>3</v>
      </c>
      <c r="D190">
        <f>'CompartenDetalleLimpio(leeme)'!D167</f>
        <v>2033025</v>
      </c>
      <c r="E190" t="str">
        <f>'CompartenDetalleLimpio(leeme)'!E167</f>
        <v>SISTEMAS OPERATIVOS</v>
      </c>
      <c r="F190">
        <f>IF(OR($A190=2028,$D190=2032031,$D190=2032032,$D190=2033032,$D190=2033034,$D190=2034035,ISNUMBER(SEARCH("DOBLE GRADO",$B190))),"",IF('CompartenDetalleLimpio(leeme)'!F167="",A190,'CompartenDetalleLimpio(leeme)'!F167))</f>
        <v>2097</v>
      </c>
      <c r="G190" t="str">
        <f>IF(OR($A190=2028,$D190=2032031,$D190=2032032,$D190=2033032,$D190=2033034,$D190=2034035,ISNUMBER(SEARCH("DOBLE GRADO",$B190))),"",IF('CompartenDetalleLimpio(leeme)'!G167="",B190,'CompartenDetalleLimpio(leeme)'!G167))</f>
        <v>DOBLE GRADO EN INGENIERIA INFORMATICA Y ADMINISTRACION Y DIRECCION DE EMPRESAS (MOSTOLES)</v>
      </c>
      <c r="H190">
        <f>IF(OR($A190=2028,$D190=2032031,$D190=2032032,$D190=2033032,$D190=2033034,$D190=2034035,ISNUMBER(SEARCH("DOBLE GRADO",$B190))),"",IF('CompartenDetalleLimpio(leeme)'!H167="",C190,'CompartenDetalleLimpio(leeme)'!H167))</f>
        <v>4</v>
      </c>
      <c r="I190">
        <f>IF(OR($A190=2028,$D190=2032031,$D190=2032032,$D190=2033032,$D190=2033034,$D190=2034035,ISNUMBER(SEARCH("DOBLE GRADO",$B190))),"",IF('CompartenDetalleLimpio(leeme)'!I167="",D190,'CompartenDetalleLimpio(leeme)'!I167))</f>
        <v>2097041</v>
      </c>
      <c r="J190" t="str">
        <f>IF(OR($A190=2028,$D190=2032031,$D190=2032032,$D190=2033032,$D190=2033034,$D190=2034035,ISNUMBER(SEARCH("DOBLE GRADO",$B190))),"",IF('CompartenDetalleLimpio(leeme)'!J167="",E190,'CompartenDetalleLimpio(leeme)'!J167))</f>
        <v>SISTEMAS OPERATIVOS</v>
      </c>
      <c r="K190">
        <f>'CompartenDetalleLimpio(leeme)'!K167</f>
        <v>15</v>
      </c>
      <c r="L190">
        <f>'CompartenDetalleLimpio(leeme)'!L167</f>
        <v>5</v>
      </c>
      <c r="M190">
        <f>'CompartenDetalleLimpio(leeme)'!M167</f>
        <v>10</v>
      </c>
      <c r="N190">
        <f t="shared" si="20"/>
        <v>1</v>
      </c>
      <c r="O190">
        <f t="shared" si="21"/>
        <v>3</v>
      </c>
      <c r="P190" t="str">
        <f t="shared" si="22"/>
        <v>OK</v>
      </c>
      <c r="Q190">
        <f t="shared" si="23"/>
        <v>1</v>
      </c>
      <c r="R190">
        <f t="shared" si="24"/>
        <v>1</v>
      </c>
      <c r="S190" t="str">
        <f t="shared" si="25"/>
        <v/>
      </c>
      <c r="T190" t="str">
        <f t="shared" si="26"/>
        <v/>
      </c>
    </row>
    <row r="191" spans="1:20" hidden="1">
      <c r="A191">
        <f>'CompartenDetalleLimpio(leeme)'!A168</f>
        <v>2033</v>
      </c>
      <c r="B191" t="str">
        <f>'CompartenDetalleLimpio(leeme)'!B168</f>
        <v>GRADO EN INGENIERIA INFORMATICA (MOSTOLES)</v>
      </c>
      <c r="C191">
        <f>'CompartenDetalleLimpio(leeme)'!C168</f>
        <v>3</v>
      </c>
      <c r="D191">
        <f>'CompartenDetalleLimpio(leeme)'!D168</f>
        <v>2033025</v>
      </c>
      <c r="E191" t="str">
        <f>'CompartenDetalleLimpio(leeme)'!E168</f>
        <v>SISTEMAS OPERATIVOS</v>
      </c>
      <c r="F191">
        <f>IF(OR($A191=2028,$D191=2032031,$D191=2032032,$D191=2033032,$D191=2033034,$D191=2034035,ISNUMBER(SEARCH("DOBLE GRADO",$B191))),"",IF('CompartenDetalleLimpio(leeme)'!F168="",A191,'CompartenDetalleLimpio(leeme)'!F168))</f>
        <v>2315</v>
      </c>
      <c r="G191" t="str">
        <f>IF(OR($A191=2028,$D191=2032031,$D191=2032032,$D191=2033032,$D191=2033034,$D191=2034035,ISNUMBER(SEARCH("DOBLE GRADO",$B191))),"",IF('CompartenDetalleLimpio(leeme)'!G168="",B191,'CompartenDetalleLimpio(leeme)'!G168))</f>
        <v>DOBLE GRADO EN INGENIERIA INFORMATICA Y MATEMATICAS (MOSTOLES) II</v>
      </c>
      <c r="H191">
        <f>IF(OR($A191=2028,$D191=2032031,$D191=2032032,$D191=2033032,$D191=2033034,$D191=2034035,ISNUMBER(SEARCH("DOBLE GRADO",$B191))),"",IF('CompartenDetalleLimpio(leeme)'!H168="",C191,'CompartenDetalleLimpio(leeme)'!H168))</f>
        <v>3</v>
      </c>
      <c r="I191">
        <f>IF(OR($A191=2028,$D191=2032031,$D191=2032032,$D191=2033032,$D191=2033034,$D191=2034035,ISNUMBER(SEARCH("DOBLE GRADO",$B191))),"",IF('CompartenDetalleLimpio(leeme)'!I168="",D191,'CompartenDetalleLimpio(leeme)'!I168))</f>
        <v>2315025</v>
      </c>
      <c r="J191" t="str">
        <f>IF(OR($A191=2028,$D191=2032031,$D191=2032032,$D191=2033032,$D191=2033034,$D191=2034035,ISNUMBER(SEARCH("DOBLE GRADO",$B191))),"",IF('CompartenDetalleLimpio(leeme)'!J168="",E191,'CompartenDetalleLimpio(leeme)'!J168))</f>
        <v>SISTEMAS OPERATIVOS</v>
      </c>
      <c r="K191">
        <f>'CompartenDetalleLimpio(leeme)'!K168</f>
        <v>4</v>
      </c>
      <c r="L191">
        <f>'CompartenDetalleLimpio(leeme)'!L168</f>
        <v>0</v>
      </c>
      <c r="M191">
        <f>'CompartenDetalleLimpio(leeme)'!M168</f>
        <v>4</v>
      </c>
      <c r="N191">
        <f t="shared" si="20"/>
        <v>1</v>
      </c>
      <c r="O191">
        <f t="shared" si="21"/>
        <v>3</v>
      </c>
      <c r="P191" t="str">
        <f t="shared" si="22"/>
        <v>OK</v>
      </c>
      <c r="Q191">
        <f t="shared" si="23"/>
        <v>1</v>
      </c>
      <c r="R191">
        <f t="shared" si="24"/>
        <v>1</v>
      </c>
      <c r="S191" t="str">
        <f t="shared" si="25"/>
        <v/>
      </c>
      <c r="T191" t="str">
        <f t="shared" si="26"/>
        <v/>
      </c>
    </row>
    <row r="192" spans="1:20" hidden="1">
      <c r="A192">
        <f>'CompartenDetalleLimpio(leeme)'!A169</f>
        <v>2033</v>
      </c>
      <c r="B192" t="str">
        <f>'CompartenDetalleLimpio(leeme)'!B169</f>
        <v>GRADO EN INGENIERIA INFORMATICA (MOSTOLES)</v>
      </c>
      <c r="C192">
        <f>'CompartenDetalleLimpio(leeme)'!C169</f>
        <v>3</v>
      </c>
      <c r="D192">
        <f>'CompartenDetalleLimpio(leeme)'!D169</f>
        <v>2033025</v>
      </c>
      <c r="E192" t="str">
        <f>'CompartenDetalleLimpio(leeme)'!E169</f>
        <v>SISTEMAS OPERATIVOS</v>
      </c>
      <c r="F192">
        <f>IF(OR($A192=2028,$D192=2032031,$D192=2032032,$D192=2033032,$D192=2033034,$D192=2034035,ISNUMBER(SEARCH("DOBLE GRADO",$B192))),"",IF('CompartenDetalleLimpio(leeme)'!F169="",A192,'CompartenDetalleLimpio(leeme)'!F169))</f>
        <v>2033</v>
      </c>
      <c r="G192" t="str">
        <f>IF(OR($A192=2028,$D192=2032031,$D192=2032032,$D192=2033032,$D192=2033034,$D192=2034035,ISNUMBER(SEARCH("DOBLE GRADO",$B192))),"",IF('CompartenDetalleLimpio(leeme)'!G169="",B192,'CompartenDetalleLimpio(leeme)'!G169))</f>
        <v>GRADO EN INGENIERIA INFORMATICA (MOSTOLES)</v>
      </c>
      <c r="H192">
        <f>IF(OR($A192=2028,$D192=2032031,$D192=2032032,$D192=2033032,$D192=2033034,$D192=2034035,ISNUMBER(SEARCH("DOBLE GRADO",$B192))),"",IF('CompartenDetalleLimpio(leeme)'!H169="",C192,'CompartenDetalleLimpio(leeme)'!H169))</f>
        <v>3</v>
      </c>
      <c r="I192">
        <f>IF(OR($A192=2028,$D192=2032031,$D192=2032032,$D192=2033032,$D192=2033034,$D192=2034035,ISNUMBER(SEARCH("DOBLE GRADO",$B192))),"",IF('CompartenDetalleLimpio(leeme)'!I169="",D192,'CompartenDetalleLimpio(leeme)'!I169))</f>
        <v>2033025</v>
      </c>
      <c r="J192" t="str">
        <f>IF(OR($A192=2028,$D192=2032031,$D192=2032032,$D192=2033032,$D192=2033034,$D192=2034035,ISNUMBER(SEARCH("DOBLE GRADO",$B192))),"",IF('CompartenDetalleLimpio(leeme)'!J169="",E192,'CompartenDetalleLimpio(leeme)'!J169))</f>
        <v>SISTEMAS OPERATIVOS</v>
      </c>
      <c r="K192">
        <f>'CompartenDetalleLimpio(leeme)'!K169</f>
        <v>37</v>
      </c>
      <c r="L192">
        <f>'CompartenDetalleLimpio(leeme)'!L169</f>
        <v>5</v>
      </c>
      <c r="M192">
        <f>'CompartenDetalleLimpio(leeme)'!M169</f>
        <v>32</v>
      </c>
      <c r="N192">
        <f t="shared" si="20"/>
        <v>1</v>
      </c>
      <c r="O192">
        <f t="shared" si="21"/>
        <v>3</v>
      </c>
      <c r="P192">
        <f t="shared" si="22"/>
        <v>1</v>
      </c>
      <c r="Q192">
        <f t="shared" si="23"/>
        <v>1</v>
      </c>
      <c r="R192">
        <f t="shared" si="24"/>
        <v>3</v>
      </c>
      <c r="S192" t="str">
        <f t="shared" si="25"/>
        <v>1</v>
      </c>
      <c r="T192" t="str">
        <f t="shared" si="26"/>
        <v/>
      </c>
    </row>
    <row r="193" spans="1:20" hidden="1">
      <c r="A193">
        <f>'CompartenDetalleLimpio(leeme)'!A170</f>
        <v>2033</v>
      </c>
      <c r="B193" t="str">
        <f>'CompartenDetalleLimpio(leeme)'!B170</f>
        <v>GRADO EN INGENIERIA INFORMATICA (MOSTOLES)</v>
      </c>
      <c r="C193">
        <f>'CompartenDetalleLimpio(leeme)'!C170</f>
        <v>3</v>
      </c>
      <c r="D193">
        <f>'CompartenDetalleLimpio(leeme)'!D170</f>
        <v>2033026</v>
      </c>
      <c r="E193" t="str">
        <f>'CompartenDetalleLimpio(leeme)'!E170</f>
        <v>SISTEMAS EMPOTRADOS Y DE TIEMPO REAL</v>
      </c>
      <c r="F193">
        <f>IF(OR($A193=2028,$D193=2032031,$D193=2032032,$D193=2033032,$D193=2033034,$D193=2034035,ISNUMBER(SEARCH("DOBLE GRADO",$B193))),"",IF('CompartenDetalleLimpio(leeme)'!F170="",A193,'CompartenDetalleLimpio(leeme)'!F170))</f>
        <v>2097</v>
      </c>
      <c r="G193" t="str">
        <f>IF(OR($A193=2028,$D193=2032031,$D193=2032032,$D193=2033032,$D193=2033034,$D193=2034035,ISNUMBER(SEARCH("DOBLE GRADO",$B193))),"",IF('CompartenDetalleLimpio(leeme)'!G170="",B193,'CompartenDetalleLimpio(leeme)'!G170))</f>
        <v>DOBLE GRADO EN INGENIERIA INFORMATICA Y ADMINISTRACION Y DIRECCION DE EMPRESAS (MOSTOLES)</v>
      </c>
      <c r="H193">
        <f>IF(OR($A193=2028,$D193=2032031,$D193=2032032,$D193=2033032,$D193=2033034,$D193=2034035,ISNUMBER(SEARCH("DOBLE GRADO",$B193))),"",IF('CompartenDetalleLimpio(leeme)'!H170="",C193,'CompartenDetalleLimpio(leeme)'!H170))</f>
        <v>4</v>
      </c>
      <c r="I193">
        <f>IF(OR($A193=2028,$D193=2032031,$D193=2032032,$D193=2033032,$D193=2033034,$D193=2034035,ISNUMBER(SEARCH("DOBLE GRADO",$B193))),"",IF('CompartenDetalleLimpio(leeme)'!I170="",D193,'CompartenDetalleLimpio(leeme)'!I170))</f>
        <v>2097014</v>
      </c>
      <c r="J193" t="str">
        <f>IF(OR($A193=2028,$D193=2032031,$D193=2032032,$D193=2033032,$D193=2033034,$D193=2034035,ISNUMBER(SEARCH("DOBLE GRADO",$B193))),"",IF('CompartenDetalleLimpio(leeme)'!J170="",E193,'CompartenDetalleLimpio(leeme)'!J170))</f>
        <v>SISTEMAS EMPOTRADOS Y DE TIEMPO REAL</v>
      </c>
      <c r="K193">
        <f>'CompartenDetalleLimpio(leeme)'!K170</f>
        <v>12</v>
      </c>
      <c r="L193">
        <f>'CompartenDetalleLimpio(leeme)'!L170</f>
        <v>3</v>
      </c>
      <c r="M193">
        <f>'CompartenDetalleLimpio(leeme)'!M170</f>
        <v>9</v>
      </c>
      <c r="N193">
        <f t="shared" si="20"/>
        <v>1</v>
      </c>
      <c r="O193">
        <f t="shared" si="21"/>
        <v>4</v>
      </c>
      <c r="P193" t="str">
        <f t="shared" si="22"/>
        <v>OK</v>
      </c>
      <c r="Q193">
        <f t="shared" si="23"/>
        <v>1</v>
      </c>
      <c r="R193">
        <f t="shared" si="24"/>
        <v>1</v>
      </c>
      <c r="S193" t="str">
        <f t="shared" si="25"/>
        <v/>
      </c>
      <c r="T193" t="str">
        <f t="shared" si="26"/>
        <v/>
      </c>
    </row>
    <row r="194" spans="1:20" hidden="1">
      <c r="A194">
        <f>'CompartenDetalleLimpio(leeme)'!A171</f>
        <v>2033</v>
      </c>
      <c r="B194" t="str">
        <f>'CompartenDetalleLimpio(leeme)'!B171</f>
        <v>GRADO EN INGENIERIA INFORMATICA (MOSTOLES)</v>
      </c>
      <c r="C194">
        <f>'CompartenDetalleLimpio(leeme)'!C171</f>
        <v>3</v>
      </c>
      <c r="D194">
        <f>'CompartenDetalleLimpio(leeme)'!D171</f>
        <v>2033026</v>
      </c>
      <c r="E194" t="str">
        <f>'CompartenDetalleLimpio(leeme)'!E171</f>
        <v>SISTEMAS EMPOTRADOS Y DE TIEMPO REAL</v>
      </c>
      <c r="F194">
        <f>IF(OR($A194=2028,$D194=2032031,$D194=2032032,$D194=2033032,$D194=2033034,$D194=2034035,ISNUMBER(SEARCH("DOBLE GRADO",$B194))),"",IF('CompartenDetalleLimpio(leeme)'!F171="",A194,'CompartenDetalleLimpio(leeme)'!F171))</f>
        <v>2114</v>
      </c>
      <c r="G194" t="str">
        <f>IF(OR($A194=2028,$D194=2032031,$D194=2032032,$D194=2033032,$D194=2033034,$D194=2034035,ISNUMBER(SEARCH("DOBLE GRADO",$B194))),"",IF('CompartenDetalleLimpio(leeme)'!G171="",B194,'CompartenDetalleLimpio(leeme)'!G171))</f>
        <v>DOBLE GRADO EN INGENIERIA INFORMATICA E INGENIERIA DEL SOFTWARE (MOSTOLES)</v>
      </c>
      <c r="H194">
        <f>IF(OR($A194=2028,$D194=2032031,$D194=2032032,$D194=2033032,$D194=2033034,$D194=2034035,ISNUMBER(SEARCH("DOBLE GRADO",$B194))),"",IF('CompartenDetalleLimpio(leeme)'!H171="",C194,'CompartenDetalleLimpio(leeme)'!H171))</f>
        <v>4</v>
      </c>
      <c r="I194">
        <f>IF(OR($A194=2028,$D194=2032031,$D194=2032032,$D194=2033032,$D194=2033034,$D194=2034035,ISNUMBER(SEARCH("DOBLE GRADO",$B194))),"",IF('CompartenDetalleLimpio(leeme)'!I171="",D194,'CompartenDetalleLimpio(leeme)'!I171))</f>
        <v>2114038</v>
      </c>
      <c r="J194" t="str">
        <f>IF(OR($A194=2028,$D194=2032031,$D194=2032032,$D194=2033032,$D194=2033034,$D194=2034035,ISNUMBER(SEARCH("DOBLE GRADO",$B194))),"",IF('CompartenDetalleLimpio(leeme)'!J171="",E194,'CompartenDetalleLimpio(leeme)'!J171))</f>
        <v>SISTEMAS EMPOTRADOS Y DE TIEMPO REAL</v>
      </c>
      <c r="K194">
        <f>'CompartenDetalleLimpio(leeme)'!K171</f>
        <v>13</v>
      </c>
      <c r="L194">
        <f>'CompartenDetalleLimpio(leeme)'!L171</f>
        <v>3</v>
      </c>
      <c r="M194">
        <f>'CompartenDetalleLimpio(leeme)'!M171</f>
        <v>10</v>
      </c>
      <c r="N194">
        <f t="shared" si="20"/>
        <v>1</v>
      </c>
      <c r="O194">
        <f t="shared" si="21"/>
        <v>4</v>
      </c>
      <c r="P194" t="str">
        <f t="shared" si="22"/>
        <v>OK</v>
      </c>
      <c r="Q194">
        <f t="shared" si="23"/>
        <v>1</v>
      </c>
      <c r="R194">
        <f t="shared" si="24"/>
        <v>1</v>
      </c>
      <c r="S194" t="str">
        <f t="shared" si="25"/>
        <v/>
      </c>
      <c r="T194" t="str">
        <f t="shared" si="26"/>
        <v/>
      </c>
    </row>
    <row r="195" spans="1:20" hidden="1">
      <c r="A195">
        <f>'CompartenDetalleLimpio(leeme)'!A172</f>
        <v>2033</v>
      </c>
      <c r="B195" t="str">
        <f>'CompartenDetalleLimpio(leeme)'!B172</f>
        <v>GRADO EN INGENIERIA INFORMATICA (MOSTOLES)</v>
      </c>
      <c r="C195">
        <f>'CompartenDetalleLimpio(leeme)'!C172</f>
        <v>3</v>
      </c>
      <c r="D195">
        <f>'CompartenDetalleLimpio(leeme)'!D172</f>
        <v>2033026</v>
      </c>
      <c r="E195" t="str">
        <f>'CompartenDetalleLimpio(leeme)'!E172</f>
        <v>SISTEMAS EMPOTRADOS Y DE TIEMPO REAL</v>
      </c>
      <c r="F195">
        <f>IF(OR($A195=2028,$D195=2032031,$D195=2032032,$D195=2033032,$D195=2033034,$D195=2034035,ISNUMBER(SEARCH("DOBLE GRADO",$B195))),"",IF('CompartenDetalleLimpio(leeme)'!F172="",A195,'CompartenDetalleLimpio(leeme)'!F172))</f>
        <v>2315</v>
      </c>
      <c r="G195" t="str">
        <f>IF(OR($A195=2028,$D195=2032031,$D195=2032032,$D195=2033032,$D195=2033034,$D195=2034035,ISNUMBER(SEARCH("DOBLE GRADO",$B195))),"",IF('CompartenDetalleLimpio(leeme)'!G172="",B195,'CompartenDetalleLimpio(leeme)'!G172))</f>
        <v>DOBLE GRADO EN INGENIERIA INFORMATICA Y MATEMATICAS (MOSTOLES) II</v>
      </c>
      <c r="H195">
        <f>IF(OR($A195=2028,$D195=2032031,$D195=2032032,$D195=2033032,$D195=2033034,$D195=2034035,ISNUMBER(SEARCH("DOBLE GRADO",$B195))),"",IF('CompartenDetalleLimpio(leeme)'!H172="",C195,'CompartenDetalleLimpio(leeme)'!H172))</f>
        <v>4</v>
      </c>
      <c r="I195">
        <f>IF(OR($A195=2028,$D195=2032031,$D195=2032032,$D195=2033032,$D195=2033034,$D195=2034035,ISNUMBER(SEARCH("DOBLE GRADO",$B195))),"",IF('CompartenDetalleLimpio(leeme)'!I172="",D195,'CompartenDetalleLimpio(leeme)'!I172))</f>
        <v>2315043</v>
      </c>
      <c r="J195" t="str">
        <f>IF(OR($A195=2028,$D195=2032031,$D195=2032032,$D195=2033032,$D195=2033034,$D195=2034035,ISNUMBER(SEARCH("DOBLE GRADO",$B195))),"",IF('CompartenDetalleLimpio(leeme)'!J172="",E195,'CompartenDetalleLimpio(leeme)'!J172))</f>
        <v>SISTEMAS EMPOTRADOS Y DE TIEMPO REAL</v>
      </c>
      <c r="K195">
        <f>'CompartenDetalleLimpio(leeme)'!K172</f>
        <v>12</v>
      </c>
      <c r="L195">
        <f>'CompartenDetalleLimpio(leeme)'!L172</f>
        <v>5</v>
      </c>
      <c r="M195">
        <f>'CompartenDetalleLimpio(leeme)'!M172</f>
        <v>7</v>
      </c>
      <c r="N195">
        <f t="shared" ref="N195:N258" si="27">IF(I195="","",COUNTIF($I$2:$I$1170,I195))</f>
        <v>1</v>
      </c>
      <c r="O195">
        <f t="shared" ref="O195:O258" si="28">COUNTIF($D$2:$D$1170,D195)</f>
        <v>4</v>
      </c>
      <c r="P195" t="str">
        <f t="shared" ref="P195:P258" si="29">IF(I195=D195,1,"OK")</f>
        <v>OK</v>
      </c>
      <c r="Q195">
        <f t="shared" ref="Q195:Q258" si="30">COUNTIF($I$2:$I$1170,D195)</f>
        <v>1</v>
      </c>
      <c r="R195">
        <f t="shared" ref="R195:R258" si="31">IF(I195="","",COUNTIF($D$2:$D$1170,I195))</f>
        <v>1</v>
      </c>
      <c r="S195" t="str">
        <f t="shared" ref="S195:S258" si="32">IF(G195="","",IF(ISNUMBER(SEARCH("DOBLE GRADO",G195)),"","1"))</f>
        <v/>
      </c>
      <c r="T195" t="str">
        <f t="shared" ref="T195:T258" si="33">IF(ISNUMBER(SEARCH("DOBLE GRADO",B195)),COUNTIF($I$2:$I$1170,D195),"")</f>
        <v/>
      </c>
    </row>
    <row r="196" spans="1:20" hidden="1">
      <c r="A196">
        <f>'CompartenDetalleLimpio(leeme)'!A173</f>
        <v>2033</v>
      </c>
      <c r="B196" t="str">
        <f>'CompartenDetalleLimpio(leeme)'!B173</f>
        <v>GRADO EN INGENIERIA INFORMATICA (MOSTOLES)</v>
      </c>
      <c r="C196">
        <f>'CompartenDetalleLimpio(leeme)'!C173</f>
        <v>3</v>
      </c>
      <c r="D196">
        <f>'CompartenDetalleLimpio(leeme)'!D173</f>
        <v>2033026</v>
      </c>
      <c r="E196" t="str">
        <f>'CompartenDetalleLimpio(leeme)'!E173</f>
        <v>SISTEMAS EMPOTRADOS Y DE TIEMPO REAL</v>
      </c>
      <c r="F196">
        <f>IF(OR($A196=2028,$D196=2032031,$D196=2032032,$D196=2033032,$D196=2033034,$D196=2034035,ISNUMBER(SEARCH("DOBLE GRADO",$B196))),"",IF('CompartenDetalleLimpio(leeme)'!F173="",A196,'CompartenDetalleLimpio(leeme)'!F173))</f>
        <v>2033</v>
      </c>
      <c r="G196" t="str">
        <f>IF(OR($A196=2028,$D196=2032031,$D196=2032032,$D196=2033032,$D196=2033034,$D196=2034035,ISNUMBER(SEARCH("DOBLE GRADO",$B196))),"",IF('CompartenDetalleLimpio(leeme)'!G173="",B196,'CompartenDetalleLimpio(leeme)'!G173))</f>
        <v>GRADO EN INGENIERIA INFORMATICA (MOSTOLES)</v>
      </c>
      <c r="H196">
        <f>IF(OR($A196=2028,$D196=2032031,$D196=2032032,$D196=2033032,$D196=2033034,$D196=2034035,ISNUMBER(SEARCH("DOBLE GRADO",$B196))),"",IF('CompartenDetalleLimpio(leeme)'!H173="",C196,'CompartenDetalleLimpio(leeme)'!H173))</f>
        <v>3</v>
      </c>
      <c r="I196">
        <f>IF(OR($A196=2028,$D196=2032031,$D196=2032032,$D196=2033032,$D196=2033034,$D196=2034035,ISNUMBER(SEARCH("DOBLE GRADO",$B196))),"",IF('CompartenDetalleLimpio(leeme)'!I173="",D196,'CompartenDetalleLimpio(leeme)'!I173))</f>
        <v>2033026</v>
      </c>
      <c r="J196" t="str">
        <f>IF(OR($A196=2028,$D196=2032031,$D196=2032032,$D196=2033032,$D196=2033034,$D196=2034035,ISNUMBER(SEARCH("DOBLE GRADO",$B196))),"",IF('CompartenDetalleLimpio(leeme)'!J173="",E196,'CompartenDetalleLimpio(leeme)'!J173))</f>
        <v>SISTEMAS EMPOTRADOS Y DE TIEMPO REAL</v>
      </c>
      <c r="K196">
        <f>'CompartenDetalleLimpio(leeme)'!K173</f>
        <v>24</v>
      </c>
      <c r="L196">
        <f>'CompartenDetalleLimpio(leeme)'!L173</f>
        <v>2</v>
      </c>
      <c r="M196">
        <f>'CompartenDetalleLimpio(leeme)'!M173</f>
        <v>22</v>
      </c>
      <c r="N196">
        <f t="shared" si="27"/>
        <v>1</v>
      </c>
      <c r="O196">
        <f t="shared" si="28"/>
        <v>4</v>
      </c>
      <c r="P196">
        <f t="shared" si="29"/>
        <v>1</v>
      </c>
      <c r="Q196">
        <f t="shared" si="30"/>
        <v>1</v>
      </c>
      <c r="R196">
        <f t="shared" si="31"/>
        <v>4</v>
      </c>
      <c r="S196" t="str">
        <f t="shared" si="32"/>
        <v>1</v>
      </c>
      <c r="T196" t="str">
        <f t="shared" si="33"/>
        <v/>
      </c>
    </row>
    <row r="197" spans="1:20" hidden="1">
      <c r="A197">
        <f>'CompartenDetalleLimpio(leeme)'!A174</f>
        <v>2033</v>
      </c>
      <c r="B197" t="str">
        <f>'CompartenDetalleLimpio(leeme)'!B174</f>
        <v>GRADO EN INGENIERIA INFORMATICA (MOSTOLES)</v>
      </c>
      <c r="C197">
        <f>'CompartenDetalleLimpio(leeme)'!C174</f>
        <v>3</v>
      </c>
      <c r="D197">
        <f>'CompartenDetalleLimpio(leeme)'!D174</f>
        <v>2033027</v>
      </c>
      <c r="E197" t="str">
        <f>'CompartenDetalleLimpio(leeme)'!E174</f>
        <v>AMPLIACION DE INGENIERIA DEL SOFTWARE</v>
      </c>
      <c r="F197">
        <f>IF(OR($A197=2028,$D197=2032031,$D197=2032032,$D197=2033032,$D197=2033034,$D197=2034035,ISNUMBER(SEARCH("DOBLE GRADO",$B197))),"",IF('CompartenDetalleLimpio(leeme)'!F174="",A197,'CompartenDetalleLimpio(leeme)'!F174))</f>
        <v>2097</v>
      </c>
      <c r="G197" t="str">
        <f>IF(OR($A197=2028,$D197=2032031,$D197=2032032,$D197=2033032,$D197=2033034,$D197=2034035,ISNUMBER(SEARCH("DOBLE GRADO",$B197))),"",IF('CompartenDetalleLimpio(leeme)'!G174="",B197,'CompartenDetalleLimpio(leeme)'!G174))</f>
        <v>DOBLE GRADO EN INGENIERIA INFORMATICA Y ADMINISTRACION Y DIRECCION DE EMPRESAS (MOSTOLES)</v>
      </c>
      <c r="H197">
        <f>IF(OR($A197=2028,$D197=2032031,$D197=2032032,$D197=2033032,$D197=2033034,$D197=2034035,ISNUMBER(SEARCH("DOBLE GRADO",$B197))),"",IF('CompartenDetalleLimpio(leeme)'!H174="",C197,'CompartenDetalleLimpio(leeme)'!H174))</f>
        <v>4</v>
      </c>
      <c r="I197">
        <f>IF(OR($A197=2028,$D197=2032031,$D197=2032032,$D197=2033032,$D197=2033034,$D197=2034035,ISNUMBER(SEARCH("DOBLE GRADO",$B197))),"",IF('CompartenDetalleLimpio(leeme)'!I174="",D197,'CompartenDetalleLimpio(leeme)'!I174))</f>
        <v>2097048</v>
      </c>
      <c r="J197" t="str">
        <f>IF(OR($A197=2028,$D197=2032031,$D197=2032032,$D197=2033032,$D197=2033034,$D197=2034035,ISNUMBER(SEARCH("DOBLE GRADO",$B197))),"",IF('CompartenDetalleLimpio(leeme)'!J174="",E197,'CompartenDetalleLimpio(leeme)'!J174))</f>
        <v>AMPLIACION DE INGENIERIA DEL SOFTWARE</v>
      </c>
      <c r="K197">
        <f>'CompartenDetalleLimpio(leeme)'!K174</f>
        <v>10</v>
      </c>
      <c r="L197">
        <f>'CompartenDetalleLimpio(leeme)'!L174</f>
        <v>2</v>
      </c>
      <c r="M197">
        <f>'CompartenDetalleLimpio(leeme)'!M174</f>
        <v>8</v>
      </c>
      <c r="N197">
        <f t="shared" si="27"/>
        <v>1</v>
      </c>
      <c r="O197">
        <f t="shared" si="28"/>
        <v>4</v>
      </c>
      <c r="P197" t="str">
        <f t="shared" si="29"/>
        <v>OK</v>
      </c>
      <c r="Q197">
        <f t="shared" si="30"/>
        <v>1</v>
      </c>
      <c r="R197">
        <f t="shared" si="31"/>
        <v>1</v>
      </c>
      <c r="S197" t="str">
        <f t="shared" si="32"/>
        <v/>
      </c>
      <c r="T197" t="str">
        <f t="shared" si="33"/>
        <v/>
      </c>
    </row>
    <row r="198" spans="1:20" hidden="1">
      <c r="A198">
        <f>'CompartenDetalleLimpio(leeme)'!A175</f>
        <v>2033</v>
      </c>
      <c r="B198" t="str">
        <f>'CompartenDetalleLimpio(leeme)'!B175</f>
        <v>GRADO EN INGENIERIA INFORMATICA (MOSTOLES)</v>
      </c>
      <c r="C198">
        <f>'CompartenDetalleLimpio(leeme)'!C175</f>
        <v>3</v>
      </c>
      <c r="D198">
        <f>'CompartenDetalleLimpio(leeme)'!D175</f>
        <v>2033027</v>
      </c>
      <c r="E198" t="str">
        <f>'CompartenDetalleLimpio(leeme)'!E175</f>
        <v>AMPLIACION DE INGENIERIA DEL SOFTWARE</v>
      </c>
      <c r="F198">
        <f>IF(OR($A198=2028,$D198=2032031,$D198=2032032,$D198=2033032,$D198=2033034,$D198=2034035,ISNUMBER(SEARCH("DOBLE GRADO",$B198))),"",IF('CompartenDetalleLimpio(leeme)'!F175="",A198,'CompartenDetalleLimpio(leeme)'!F175))</f>
        <v>2113</v>
      </c>
      <c r="G198" t="str">
        <f>IF(OR($A198=2028,$D198=2032031,$D198=2032032,$D198=2033032,$D198=2033034,$D198=2034035,ISNUMBER(SEARCH("DOBLE GRADO",$B198))),"",IF('CompartenDetalleLimpio(leeme)'!G175="",B198,'CompartenDetalleLimpio(leeme)'!G175))</f>
        <v>DOBLE GRADO EN INGENIERIA INFORMATICA E INGENIERIA DE COMPUTADORES (MOSTOLES)</v>
      </c>
      <c r="H198">
        <f>IF(OR($A198=2028,$D198=2032031,$D198=2032032,$D198=2033032,$D198=2033034,$D198=2034035,ISNUMBER(SEARCH("DOBLE GRADO",$B198))),"",IF('CompartenDetalleLimpio(leeme)'!H175="",C198,'CompartenDetalleLimpio(leeme)'!H175))</f>
        <v>3</v>
      </c>
      <c r="I198">
        <f>IF(OR($A198=2028,$D198=2032031,$D198=2032032,$D198=2033032,$D198=2033034,$D198=2034035,ISNUMBER(SEARCH("DOBLE GRADO",$B198))),"",IF('CompartenDetalleLimpio(leeme)'!I175="",D198,'CompartenDetalleLimpio(leeme)'!I175))</f>
        <v>2113032</v>
      </c>
      <c r="J198" t="str">
        <f>IF(OR($A198=2028,$D198=2032031,$D198=2032032,$D198=2033032,$D198=2033034,$D198=2034035,ISNUMBER(SEARCH("DOBLE GRADO",$B198))),"",IF('CompartenDetalleLimpio(leeme)'!J175="",E198,'CompartenDetalleLimpio(leeme)'!J175))</f>
        <v>AMPLIACION DE INGENIERIA DEL SOFTWARE</v>
      </c>
      <c r="K198">
        <f>'CompartenDetalleLimpio(leeme)'!K175</f>
        <v>16</v>
      </c>
      <c r="L198">
        <f>'CompartenDetalleLimpio(leeme)'!L175</f>
        <v>1</v>
      </c>
      <c r="M198">
        <f>'CompartenDetalleLimpio(leeme)'!M175</f>
        <v>15</v>
      </c>
      <c r="N198">
        <f t="shared" si="27"/>
        <v>1</v>
      </c>
      <c r="O198">
        <f t="shared" si="28"/>
        <v>4</v>
      </c>
      <c r="P198" t="str">
        <f t="shared" si="29"/>
        <v>OK</v>
      </c>
      <c r="Q198">
        <f t="shared" si="30"/>
        <v>1</v>
      </c>
      <c r="R198">
        <f t="shared" si="31"/>
        <v>1</v>
      </c>
      <c r="S198" t="str">
        <f t="shared" si="32"/>
        <v/>
      </c>
      <c r="T198" t="str">
        <f t="shared" si="33"/>
        <v/>
      </c>
    </row>
    <row r="199" spans="1:20" hidden="1">
      <c r="A199">
        <f>'CompartenDetalleLimpio(leeme)'!A176</f>
        <v>2033</v>
      </c>
      <c r="B199" t="str">
        <f>'CompartenDetalleLimpio(leeme)'!B176</f>
        <v>GRADO EN INGENIERIA INFORMATICA (MOSTOLES)</v>
      </c>
      <c r="C199">
        <f>'CompartenDetalleLimpio(leeme)'!C176</f>
        <v>3</v>
      </c>
      <c r="D199">
        <f>'CompartenDetalleLimpio(leeme)'!D176</f>
        <v>2033027</v>
      </c>
      <c r="E199" t="str">
        <f>'CompartenDetalleLimpio(leeme)'!E176</f>
        <v>AMPLIACION DE INGENIERIA DEL SOFTWARE</v>
      </c>
      <c r="F199">
        <f>IF(OR($A199=2028,$D199=2032031,$D199=2032032,$D199=2033032,$D199=2033034,$D199=2034035,ISNUMBER(SEARCH("DOBLE GRADO",$B199))),"",IF('CompartenDetalleLimpio(leeme)'!F176="",A199,'CompartenDetalleLimpio(leeme)'!F176))</f>
        <v>2315</v>
      </c>
      <c r="G199" t="str">
        <f>IF(OR($A199=2028,$D199=2032031,$D199=2032032,$D199=2033032,$D199=2033034,$D199=2034035,ISNUMBER(SEARCH("DOBLE GRADO",$B199))),"",IF('CompartenDetalleLimpio(leeme)'!G176="",B199,'CompartenDetalleLimpio(leeme)'!G176))</f>
        <v>DOBLE GRADO EN INGENIERIA INFORMATICA Y MATEMATICAS (MOSTOLES) II</v>
      </c>
      <c r="H199">
        <f>IF(OR($A199=2028,$D199=2032031,$D199=2032032,$D199=2033032,$D199=2033034,$D199=2034035,ISNUMBER(SEARCH("DOBLE GRADO",$B199))),"",IF('CompartenDetalleLimpio(leeme)'!H176="",C199,'CompartenDetalleLimpio(leeme)'!H176))</f>
        <v>4</v>
      </c>
      <c r="I199">
        <f>IF(OR($A199=2028,$D199=2032031,$D199=2032032,$D199=2033032,$D199=2033034,$D199=2034035,ISNUMBER(SEARCH("DOBLE GRADO",$B199))),"",IF('CompartenDetalleLimpio(leeme)'!I176="",D199,'CompartenDetalleLimpio(leeme)'!I176))</f>
        <v>2315041</v>
      </c>
      <c r="J199" t="str">
        <f>IF(OR($A199=2028,$D199=2032031,$D199=2032032,$D199=2033032,$D199=2033034,$D199=2034035,ISNUMBER(SEARCH("DOBLE GRADO",$B199))),"",IF('CompartenDetalleLimpio(leeme)'!J176="",E199,'CompartenDetalleLimpio(leeme)'!J176))</f>
        <v>AMPLIACION DE INGENIERIA DEL SOFTWARE</v>
      </c>
      <c r="K199">
        <f>'CompartenDetalleLimpio(leeme)'!K176</f>
        <v>9</v>
      </c>
      <c r="L199">
        <f>'CompartenDetalleLimpio(leeme)'!L176</f>
        <v>4</v>
      </c>
      <c r="M199">
        <f>'CompartenDetalleLimpio(leeme)'!M176</f>
        <v>5</v>
      </c>
      <c r="N199">
        <f t="shared" si="27"/>
        <v>1</v>
      </c>
      <c r="O199">
        <f t="shared" si="28"/>
        <v>4</v>
      </c>
      <c r="P199" t="str">
        <f t="shared" si="29"/>
        <v>OK</v>
      </c>
      <c r="Q199">
        <f t="shared" si="30"/>
        <v>1</v>
      </c>
      <c r="R199">
        <f t="shared" si="31"/>
        <v>1</v>
      </c>
      <c r="S199" t="str">
        <f t="shared" si="32"/>
        <v/>
      </c>
      <c r="T199" t="str">
        <f t="shared" si="33"/>
        <v/>
      </c>
    </row>
    <row r="200" spans="1:20" hidden="1">
      <c r="A200">
        <f>'CompartenDetalleLimpio(leeme)'!A177</f>
        <v>2033</v>
      </c>
      <c r="B200" t="str">
        <f>'CompartenDetalleLimpio(leeme)'!B177</f>
        <v>GRADO EN INGENIERIA INFORMATICA (MOSTOLES)</v>
      </c>
      <c r="C200">
        <f>'CompartenDetalleLimpio(leeme)'!C177</f>
        <v>3</v>
      </c>
      <c r="D200">
        <f>'CompartenDetalleLimpio(leeme)'!D177</f>
        <v>2033027</v>
      </c>
      <c r="E200" t="str">
        <f>'CompartenDetalleLimpio(leeme)'!E177</f>
        <v>AMPLIACION DE INGENIERIA DEL SOFTWARE</v>
      </c>
      <c r="F200">
        <f>IF(OR($A200=2028,$D200=2032031,$D200=2032032,$D200=2033032,$D200=2033034,$D200=2034035,ISNUMBER(SEARCH("DOBLE GRADO",$B200))),"",IF('CompartenDetalleLimpio(leeme)'!F177="",A200,'CompartenDetalleLimpio(leeme)'!F177))</f>
        <v>2033</v>
      </c>
      <c r="G200" t="str">
        <f>IF(OR($A200=2028,$D200=2032031,$D200=2032032,$D200=2033032,$D200=2033034,$D200=2034035,ISNUMBER(SEARCH("DOBLE GRADO",$B200))),"",IF('CompartenDetalleLimpio(leeme)'!G177="",B200,'CompartenDetalleLimpio(leeme)'!G177))</f>
        <v>GRADO EN INGENIERIA INFORMATICA (MOSTOLES)</v>
      </c>
      <c r="H200">
        <f>IF(OR($A200=2028,$D200=2032031,$D200=2032032,$D200=2033032,$D200=2033034,$D200=2034035,ISNUMBER(SEARCH("DOBLE GRADO",$B200))),"",IF('CompartenDetalleLimpio(leeme)'!H177="",C200,'CompartenDetalleLimpio(leeme)'!H177))</f>
        <v>3</v>
      </c>
      <c r="I200">
        <f>IF(OR($A200=2028,$D200=2032031,$D200=2032032,$D200=2033032,$D200=2033034,$D200=2034035,ISNUMBER(SEARCH("DOBLE GRADO",$B200))),"",IF('CompartenDetalleLimpio(leeme)'!I177="",D200,'CompartenDetalleLimpio(leeme)'!I177))</f>
        <v>2033027</v>
      </c>
      <c r="J200" t="str">
        <f>IF(OR($A200=2028,$D200=2032031,$D200=2032032,$D200=2033032,$D200=2033034,$D200=2034035,ISNUMBER(SEARCH("DOBLE GRADO",$B200))),"",IF('CompartenDetalleLimpio(leeme)'!J177="",E200,'CompartenDetalleLimpio(leeme)'!J177))</f>
        <v>AMPLIACION DE INGENIERIA DEL SOFTWARE</v>
      </c>
      <c r="K200">
        <f>'CompartenDetalleLimpio(leeme)'!K177</f>
        <v>27</v>
      </c>
      <c r="L200">
        <f>'CompartenDetalleLimpio(leeme)'!L177</f>
        <v>3</v>
      </c>
      <c r="M200">
        <f>'CompartenDetalleLimpio(leeme)'!M177</f>
        <v>24</v>
      </c>
      <c r="N200">
        <f t="shared" si="27"/>
        <v>1</v>
      </c>
      <c r="O200">
        <f t="shared" si="28"/>
        <v>4</v>
      </c>
      <c r="P200">
        <f t="shared" si="29"/>
        <v>1</v>
      </c>
      <c r="Q200">
        <f t="shared" si="30"/>
        <v>1</v>
      </c>
      <c r="R200">
        <f t="shared" si="31"/>
        <v>4</v>
      </c>
      <c r="S200" t="str">
        <f t="shared" si="32"/>
        <v>1</v>
      </c>
      <c r="T200" t="str">
        <f t="shared" si="33"/>
        <v/>
      </c>
    </row>
    <row r="201" spans="1:20" hidden="1">
      <c r="A201">
        <f>'CompartenDetalleLimpio(leeme)'!A178</f>
        <v>2033</v>
      </c>
      <c r="B201" t="str">
        <f>'CompartenDetalleLimpio(leeme)'!B178</f>
        <v>GRADO EN INGENIERIA INFORMATICA (MOSTOLES)</v>
      </c>
      <c r="C201">
        <f>'CompartenDetalleLimpio(leeme)'!C178</f>
        <v>3</v>
      </c>
      <c r="D201">
        <f>'CompartenDetalleLimpio(leeme)'!D178</f>
        <v>2033028</v>
      </c>
      <c r="E201" t="str">
        <f>'CompartenDetalleLimpio(leeme)'!E178</f>
        <v>INTELIGENCIA ARTIFICIAL</v>
      </c>
      <c r="F201">
        <f>IF(OR($A201=2028,$D201=2032031,$D201=2032032,$D201=2033032,$D201=2033034,$D201=2034035,ISNUMBER(SEARCH("DOBLE GRADO",$B201))),"",IF('CompartenDetalleLimpio(leeme)'!F178="",A201,'CompartenDetalleLimpio(leeme)'!F178))</f>
        <v>2097</v>
      </c>
      <c r="G201" t="str">
        <f>IF(OR($A201=2028,$D201=2032031,$D201=2032032,$D201=2033032,$D201=2033034,$D201=2034035,ISNUMBER(SEARCH("DOBLE GRADO",$B201))),"",IF('CompartenDetalleLimpio(leeme)'!G178="",B201,'CompartenDetalleLimpio(leeme)'!G178))</f>
        <v>DOBLE GRADO EN INGENIERIA INFORMATICA Y ADMINISTRACION Y DIRECCION DE EMPRESAS (MOSTOLES)</v>
      </c>
      <c r="H201">
        <f>IF(OR($A201=2028,$D201=2032031,$D201=2032032,$D201=2033032,$D201=2033034,$D201=2034035,ISNUMBER(SEARCH("DOBLE GRADO",$B201))),"",IF('CompartenDetalleLimpio(leeme)'!H178="",C201,'CompartenDetalleLimpio(leeme)'!H178))</f>
        <v>4</v>
      </c>
      <c r="I201">
        <f>IF(OR($A201=2028,$D201=2032031,$D201=2032032,$D201=2033032,$D201=2033034,$D201=2034035,ISNUMBER(SEARCH("DOBLE GRADO",$B201))),"",IF('CompartenDetalleLimpio(leeme)'!I178="",D201,'CompartenDetalleLimpio(leeme)'!I178))</f>
        <v>2097049</v>
      </c>
      <c r="J201" t="str">
        <f>IF(OR($A201=2028,$D201=2032031,$D201=2032032,$D201=2033032,$D201=2033034,$D201=2034035,ISNUMBER(SEARCH("DOBLE GRADO",$B201))),"",IF('CompartenDetalleLimpio(leeme)'!J178="",E201,'CompartenDetalleLimpio(leeme)'!J178))</f>
        <v>INTELIGENCIA ARTIFICIAL</v>
      </c>
      <c r="K201">
        <f>'CompartenDetalleLimpio(leeme)'!K178</f>
        <v>12</v>
      </c>
      <c r="L201">
        <f>'CompartenDetalleLimpio(leeme)'!L178</f>
        <v>3</v>
      </c>
      <c r="M201">
        <f>'CompartenDetalleLimpio(leeme)'!M178</f>
        <v>9</v>
      </c>
      <c r="N201">
        <f t="shared" si="27"/>
        <v>1</v>
      </c>
      <c r="O201">
        <f t="shared" si="28"/>
        <v>4</v>
      </c>
      <c r="P201" t="str">
        <f t="shared" si="29"/>
        <v>OK</v>
      </c>
      <c r="Q201">
        <f t="shared" si="30"/>
        <v>1</v>
      </c>
      <c r="R201">
        <f t="shared" si="31"/>
        <v>1</v>
      </c>
      <c r="S201" t="str">
        <f t="shared" si="32"/>
        <v/>
      </c>
      <c r="T201" t="str">
        <f t="shared" si="33"/>
        <v/>
      </c>
    </row>
    <row r="202" spans="1:20" hidden="1">
      <c r="A202">
        <f>'CompartenDetalleLimpio(leeme)'!A179</f>
        <v>2033</v>
      </c>
      <c r="B202" t="str">
        <f>'CompartenDetalleLimpio(leeme)'!B179</f>
        <v>GRADO EN INGENIERIA INFORMATICA (MOSTOLES)</v>
      </c>
      <c r="C202">
        <f>'CompartenDetalleLimpio(leeme)'!C179</f>
        <v>3</v>
      </c>
      <c r="D202">
        <f>'CompartenDetalleLimpio(leeme)'!D179</f>
        <v>2033028</v>
      </c>
      <c r="E202" t="str">
        <f>'CompartenDetalleLimpio(leeme)'!E179</f>
        <v>INTELIGENCIA ARTIFICIAL</v>
      </c>
      <c r="F202">
        <f>IF(OR($A202=2028,$D202=2032031,$D202=2032032,$D202=2033032,$D202=2033034,$D202=2034035,ISNUMBER(SEARCH("DOBLE GRADO",$B202))),"",IF('CompartenDetalleLimpio(leeme)'!F179="",A202,'CompartenDetalleLimpio(leeme)'!F179))</f>
        <v>2114</v>
      </c>
      <c r="G202" t="str">
        <f>IF(OR($A202=2028,$D202=2032031,$D202=2032032,$D202=2033032,$D202=2033034,$D202=2034035,ISNUMBER(SEARCH("DOBLE GRADO",$B202))),"",IF('CompartenDetalleLimpio(leeme)'!G179="",B202,'CompartenDetalleLimpio(leeme)'!G179))</f>
        <v>DOBLE GRADO EN INGENIERIA INFORMATICA E INGENIERIA DEL SOFTWARE (MOSTOLES)</v>
      </c>
      <c r="H202">
        <f>IF(OR($A202=2028,$D202=2032031,$D202=2032032,$D202=2033032,$D202=2033034,$D202=2034035,ISNUMBER(SEARCH("DOBLE GRADO",$B202))),"",IF('CompartenDetalleLimpio(leeme)'!H179="",C202,'CompartenDetalleLimpio(leeme)'!H179))</f>
        <v>3</v>
      </c>
      <c r="I202">
        <f>IF(OR($A202=2028,$D202=2032031,$D202=2032032,$D202=2033032,$D202=2033034,$D202=2034035,ISNUMBER(SEARCH("DOBLE GRADO",$B202))),"",IF('CompartenDetalleLimpio(leeme)'!I179="",D202,'CompartenDetalleLimpio(leeme)'!I179))</f>
        <v>2114032</v>
      </c>
      <c r="J202" t="str">
        <f>IF(OR($A202=2028,$D202=2032031,$D202=2032032,$D202=2033032,$D202=2033034,$D202=2034035,ISNUMBER(SEARCH("DOBLE GRADO",$B202))),"",IF('CompartenDetalleLimpio(leeme)'!J179="",E202,'CompartenDetalleLimpio(leeme)'!J179))</f>
        <v>INTELIGENCIA ARTIFICIAL</v>
      </c>
      <c r="K202">
        <f>'CompartenDetalleLimpio(leeme)'!K179</f>
        <v>19</v>
      </c>
      <c r="L202">
        <f>'CompartenDetalleLimpio(leeme)'!L179</f>
        <v>2</v>
      </c>
      <c r="M202">
        <f>'CompartenDetalleLimpio(leeme)'!M179</f>
        <v>17</v>
      </c>
      <c r="N202">
        <f t="shared" si="27"/>
        <v>1</v>
      </c>
      <c r="O202">
        <f t="shared" si="28"/>
        <v>4</v>
      </c>
      <c r="P202" t="str">
        <f t="shared" si="29"/>
        <v>OK</v>
      </c>
      <c r="Q202">
        <f t="shared" si="30"/>
        <v>1</v>
      </c>
      <c r="R202">
        <f t="shared" si="31"/>
        <v>1</v>
      </c>
      <c r="S202" t="str">
        <f t="shared" si="32"/>
        <v/>
      </c>
      <c r="T202" t="str">
        <f t="shared" si="33"/>
        <v/>
      </c>
    </row>
    <row r="203" spans="1:20" hidden="1">
      <c r="A203">
        <f>'CompartenDetalleLimpio(leeme)'!A180</f>
        <v>2033</v>
      </c>
      <c r="B203" t="str">
        <f>'CompartenDetalleLimpio(leeme)'!B180</f>
        <v>GRADO EN INGENIERIA INFORMATICA (MOSTOLES)</v>
      </c>
      <c r="C203">
        <f>'CompartenDetalleLimpio(leeme)'!C180</f>
        <v>3</v>
      </c>
      <c r="D203">
        <f>'CompartenDetalleLimpio(leeme)'!D180</f>
        <v>2033028</v>
      </c>
      <c r="E203" t="str">
        <f>'CompartenDetalleLimpio(leeme)'!E180</f>
        <v>INTELIGENCIA ARTIFICIAL</v>
      </c>
      <c r="F203">
        <f>IF(OR($A203=2028,$D203=2032031,$D203=2032032,$D203=2033032,$D203=2033034,$D203=2034035,ISNUMBER(SEARCH("DOBLE GRADO",$B203))),"",IF('CompartenDetalleLimpio(leeme)'!F180="",A203,'CompartenDetalleLimpio(leeme)'!F180))</f>
        <v>2315</v>
      </c>
      <c r="G203" t="str">
        <f>IF(OR($A203=2028,$D203=2032031,$D203=2032032,$D203=2033032,$D203=2033034,$D203=2034035,ISNUMBER(SEARCH("DOBLE GRADO",$B203))),"",IF('CompartenDetalleLimpio(leeme)'!G180="",B203,'CompartenDetalleLimpio(leeme)'!G180))</f>
        <v>DOBLE GRADO EN INGENIERIA INFORMATICA Y MATEMATICAS (MOSTOLES) II</v>
      </c>
      <c r="H203">
        <f>IF(OR($A203=2028,$D203=2032031,$D203=2032032,$D203=2033032,$D203=2033034,$D203=2034035,ISNUMBER(SEARCH("DOBLE GRADO",$B203))),"",IF('CompartenDetalleLimpio(leeme)'!H180="",C203,'CompartenDetalleLimpio(leeme)'!H180))</f>
        <v>3</v>
      </c>
      <c r="I203">
        <f>IF(OR($A203=2028,$D203=2032031,$D203=2032032,$D203=2033032,$D203=2033034,$D203=2034035,ISNUMBER(SEARCH("DOBLE GRADO",$B203))),"",IF('CompartenDetalleLimpio(leeme)'!I180="",D203,'CompartenDetalleLimpio(leeme)'!I180))</f>
        <v>2315032</v>
      </c>
      <c r="J203" t="str">
        <f>IF(OR($A203=2028,$D203=2032031,$D203=2032032,$D203=2033032,$D203=2033034,$D203=2034035,ISNUMBER(SEARCH("DOBLE GRADO",$B203))),"",IF('CompartenDetalleLimpio(leeme)'!J180="",E203,'CompartenDetalleLimpio(leeme)'!J180))</f>
        <v>INTELIGENCIA ARTIFICIAL</v>
      </c>
      <c r="K203">
        <f>'CompartenDetalleLimpio(leeme)'!K180</f>
        <v>5</v>
      </c>
      <c r="L203">
        <f>'CompartenDetalleLimpio(leeme)'!L180</f>
        <v>1</v>
      </c>
      <c r="M203">
        <f>'CompartenDetalleLimpio(leeme)'!M180</f>
        <v>4</v>
      </c>
      <c r="N203">
        <f t="shared" si="27"/>
        <v>1</v>
      </c>
      <c r="O203">
        <f t="shared" si="28"/>
        <v>4</v>
      </c>
      <c r="P203" t="str">
        <f t="shared" si="29"/>
        <v>OK</v>
      </c>
      <c r="Q203">
        <f t="shared" si="30"/>
        <v>1</v>
      </c>
      <c r="R203">
        <f t="shared" si="31"/>
        <v>1</v>
      </c>
      <c r="S203" t="str">
        <f t="shared" si="32"/>
        <v/>
      </c>
      <c r="T203" t="str">
        <f t="shared" si="33"/>
        <v/>
      </c>
    </row>
    <row r="204" spans="1:20" hidden="1">
      <c r="A204">
        <f>'CompartenDetalleLimpio(leeme)'!A181</f>
        <v>2033</v>
      </c>
      <c r="B204" t="str">
        <f>'CompartenDetalleLimpio(leeme)'!B181</f>
        <v>GRADO EN INGENIERIA INFORMATICA (MOSTOLES)</v>
      </c>
      <c r="C204">
        <f>'CompartenDetalleLimpio(leeme)'!C181</f>
        <v>3</v>
      </c>
      <c r="D204">
        <f>'CompartenDetalleLimpio(leeme)'!D181</f>
        <v>2033028</v>
      </c>
      <c r="E204" t="str">
        <f>'CompartenDetalleLimpio(leeme)'!E181</f>
        <v>INTELIGENCIA ARTIFICIAL</v>
      </c>
      <c r="F204">
        <f>IF(OR($A204=2028,$D204=2032031,$D204=2032032,$D204=2033032,$D204=2033034,$D204=2034035,ISNUMBER(SEARCH("DOBLE GRADO",$B204))),"",IF('CompartenDetalleLimpio(leeme)'!F181="",A204,'CompartenDetalleLimpio(leeme)'!F181))</f>
        <v>2033</v>
      </c>
      <c r="G204" t="str">
        <f>IF(OR($A204=2028,$D204=2032031,$D204=2032032,$D204=2033032,$D204=2033034,$D204=2034035,ISNUMBER(SEARCH("DOBLE GRADO",$B204))),"",IF('CompartenDetalleLimpio(leeme)'!G181="",B204,'CompartenDetalleLimpio(leeme)'!G181))</f>
        <v>GRADO EN INGENIERIA INFORMATICA (MOSTOLES)</v>
      </c>
      <c r="H204">
        <f>IF(OR($A204=2028,$D204=2032031,$D204=2032032,$D204=2033032,$D204=2033034,$D204=2034035,ISNUMBER(SEARCH("DOBLE GRADO",$B204))),"",IF('CompartenDetalleLimpio(leeme)'!H181="",C204,'CompartenDetalleLimpio(leeme)'!H181))</f>
        <v>3</v>
      </c>
      <c r="I204">
        <f>IF(OR($A204=2028,$D204=2032031,$D204=2032032,$D204=2033032,$D204=2033034,$D204=2034035,ISNUMBER(SEARCH("DOBLE GRADO",$B204))),"",IF('CompartenDetalleLimpio(leeme)'!I181="",D204,'CompartenDetalleLimpio(leeme)'!I181))</f>
        <v>2033028</v>
      </c>
      <c r="J204" t="str">
        <f>IF(OR($A204=2028,$D204=2032031,$D204=2032032,$D204=2033032,$D204=2033034,$D204=2034035,ISNUMBER(SEARCH("DOBLE GRADO",$B204))),"",IF('CompartenDetalleLimpio(leeme)'!J181="",E204,'CompartenDetalleLimpio(leeme)'!J181))</f>
        <v>INTELIGENCIA ARTIFICIAL</v>
      </c>
      <c r="K204">
        <f>'CompartenDetalleLimpio(leeme)'!K181</f>
        <v>36</v>
      </c>
      <c r="L204">
        <f>'CompartenDetalleLimpio(leeme)'!L181</f>
        <v>3</v>
      </c>
      <c r="M204">
        <f>'CompartenDetalleLimpio(leeme)'!M181</f>
        <v>33</v>
      </c>
      <c r="N204">
        <f t="shared" si="27"/>
        <v>1</v>
      </c>
      <c r="O204">
        <f t="shared" si="28"/>
        <v>4</v>
      </c>
      <c r="P204">
        <f t="shared" si="29"/>
        <v>1</v>
      </c>
      <c r="Q204">
        <f t="shared" si="30"/>
        <v>1</v>
      </c>
      <c r="R204">
        <f t="shared" si="31"/>
        <v>4</v>
      </c>
      <c r="S204" t="str">
        <f t="shared" si="32"/>
        <v>1</v>
      </c>
      <c r="T204" t="str">
        <f t="shared" si="33"/>
        <v/>
      </c>
    </row>
    <row r="205" spans="1:20" hidden="1">
      <c r="A205">
        <f>'CompartenDetalleLimpio(leeme)'!A182</f>
        <v>2033</v>
      </c>
      <c r="B205" t="str">
        <f>'CompartenDetalleLimpio(leeme)'!B182</f>
        <v>GRADO EN INGENIERIA INFORMATICA (MOSTOLES)</v>
      </c>
      <c r="C205">
        <f>'CompartenDetalleLimpio(leeme)'!C182</f>
        <v>3</v>
      </c>
      <c r="D205">
        <f>'CompartenDetalleLimpio(leeme)'!D182</f>
        <v>2033029</v>
      </c>
      <c r="E205" t="str">
        <f>'CompartenDetalleLimpio(leeme)'!E182</f>
        <v>SISTEMAS DISTRIBUIDOS</v>
      </c>
      <c r="F205">
        <f>IF(OR($A205=2028,$D205=2032031,$D205=2032032,$D205=2033032,$D205=2033034,$D205=2034035,ISNUMBER(SEARCH("DOBLE GRADO",$B205))),"",IF('CompartenDetalleLimpio(leeme)'!F182="",A205,'CompartenDetalleLimpio(leeme)'!F182))</f>
        <v>2097</v>
      </c>
      <c r="G205" t="str">
        <f>IF(OR($A205=2028,$D205=2032031,$D205=2032032,$D205=2033032,$D205=2033034,$D205=2034035,ISNUMBER(SEARCH("DOBLE GRADO",$B205))),"",IF('CompartenDetalleLimpio(leeme)'!G182="",B205,'CompartenDetalleLimpio(leeme)'!G182))</f>
        <v>DOBLE GRADO EN INGENIERIA INFORMATICA Y ADMINISTRACION Y DIRECCION DE EMPRESAS (MOSTOLES)</v>
      </c>
      <c r="H205">
        <f>IF(OR($A205=2028,$D205=2032031,$D205=2032032,$D205=2033032,$D205=2033034,$D205=2034035,ISNUMBER(SEARCH("DOBLE GRADO",$B205))),"",IF('CompartenDetalleLimpio(leeme)'!H182="",C205,'CompartenDetalleLimpio(leeme)'!H182))</f>
        <v>4</v>
      </c>
      <c r="I205">
        <f>IF(OR($A205=2028,$D205=2032031,$D205=2032032,$D205=2033032,$D205=2033034,$D205=2034035,ISNUMBER(SEARCH("DOBLE GRADO",$B205))),"",IF('CompartenDetalleLimpio(leeme)'!I182="",D205,'CompartenDetalleLimpio(leeme)'!I182))</f>
        <v>2097050</v>
      </c>
      <c r="J205" t="str">
        <f>IF(OR($A205=2028,$D205=2032031,$D205=2032032,$D205=2033032,$D205=2033034,$D205=2034035,ISNUMBER(SEARCH("DOBLE GRADO",$B205))),"",IF('CompartenDetalleLimpio(leeme)'!J182="",E205,'CompartenDetalleLimpio(leeme)'!J182))</f>
        <v>SISTEMAS DISTRIBUIDOS</v>
      </c>
      <c r="K205">
        <f>'CompartenDetalleLimpio(leeme)'!K182</f>
        <v>14</v>
      </c>
      <c r="L205">
        <f>'CompartenDetalleLimpio(leeme)'!L182</f>
        <v>4</v>
      </c>
      <c r="M205">
        <f>'CompartenDetalleLimpio(leeme)'!M182</f>
        <v>10</v>
      </c>
      <c r="N205">
        <f t="shared" si="27"/>
        <v>1</v>
      </c>
      <c r="O205">
        <f t="shared" si="28"/>
        <v>5</v>
      </c>
      <c r="P205" t="str">
        <f t="shared" si="29"/>
        <v>OK</v>
      </c>
      <c r="Q205">
        <f t="shared" si="30"/>
        <v>1</v>
      </c>
      <c r="R205">
        <f t="shared" si="31"/>
        <v>1</v>
      </c>
      <c r="S205" t="str">
        <f t="shared" si="32"/>
        <v/>
      </c>
      <c r="T205" t="str">
        <f t="shared" si="33"/>
        <v/>
      </c>
    </row>
    <row r="206" spans="1:20" hidden="1">
      <c r="A206">
        <f>'CompartenDetalleLimpio(leeme)'!A183</f>
        <v>2033</v>
      </c>
      <c r="B206" t="str">
        <f>'CompartenDetalleLimpio(leeme)'!B183</f>
        <v>GRADO EN INGENIERIA INFORMATICA (MOSTOLES)</v>
      </c>
      <c r="C206">
        <f>'CompartenDetalleLimpio(leeme)'!C183</f>
        <v>3</v>
      </c>
      <c r="D206">
        <f>'CompartenDetalleLimpio(leeme)'!D183</f>
        <v>2033029</v>
      </c>
      <c r="E206" t="str">
        <f>'CompartenDetalleLimpio(leeme)'!E183</f>
        <v>SISTEMAS DISTRIBUIDOS</v>
      </c>
      <c r="F206">
        <f>IF(OR($A206=2028,$D206=2032031,$D206=2032032,$D206=2033032,$D206=2033034,$D206=2034035,ISNUMBER(SEARCH("DOBLE GRADO",$B206))),"",IF('CompartenDetalleLimpio(leeme)'!F183="",A206,'CompartenDetalleLimpio(leeme)'!F183))</f>
        <v>2113</v>
      </c>
      <c r="G206" t="str">
        <f>IF(OR($A206=2028,$D206=2032031,$D206=2032032,$D206=2033032,$D206=2033034,$D206=2034035,ISNUMBER(SEARCH("DOBLE GRADO",$B206))),"",IF('CompartenDetalleLimpio(leeme)'!G183="",B206,'CompartenDetalleLimpio(leeme)'!G183))</f>
        <v>DOBLE GRADO EN INGENIERIA INFORMATICA E INGENIERIA DE COMPUTADORES (MOSTOLES)</v>
      </c>
      <c r="H206">
        <f>IF(OR($A206=2028,$D206=2032031,$D206=2032032,$D206=2033032,$D206=2033034,$D206=2034035,ISNUMBER(SEARCH("DOBLE GRADO",$B206))),"",IF('CompartenDetalleLimpio(leeme)'!H183="",C206,'CompartenDetalleLimpio(leeme)'!H183))</f>
        <v>3</v>
      </c>
      <c r="I206">
        <f>IF(OR($A206=2028,$D206=2032031,$D206=2032032,$D206=2033032,$D206=2033034,$D206=2034035,ISNUMBER(SEARCH("DOBLE GRADO",$B206))),"",IF('CompartenDetalleLimpio(leeme)'!I183="",D206,'CompartenDetalleLimpio(leeme)'!I183))</f>
        <v>2113031</v>
      </c>
      <c r="J206" t="str">
        <f>IF(OR($A206=2028,$D206=2032031,$D206=2032032,$D206=2033032,$D206=2033034,$D206=2034035,ISNUMBER(SEARCH("DOBLE GRADO",$B206))),"",IF('CompartenDetalleLimpio(leeme)'!J183="",E206,'CompartenDetalleLimpio(leeme)'!J183))</f>
        <v>SISTEMAS DISTRIBUIDOS</v>
      </c>
      <c r="K206">
        <f>'CompartenDetalleLimpio(leeme)'!K183</f>
        <v>10</v>
      </c>
      <c r="L206">
        <f>'CompartenDetalleLimpio(leeme)'!L183</f>
        <v>1</v>
      </c>
      <c r="M206">
        <f>'CompartenDetalleLimpio(leeme)'!M183</f>
        <v>9</v>
      </c>
      <c r="N206">
        <f t="shared" si="27"/>
        <v>1</v>
      </c>
      <c r="O206">
        <f t="shared" si="28"/>
        <v>5</v>
      </c>
      <c r="P206" t="str">
        <f t="shared" si="29"/>
        <v>OK</v>
      </c>
      <c r="Q206">
        <f t="shared" si="30"/>
        <v>1</v>
      </c>
      <c r="R206">
        <f t="shared" si="31"/>
        <v>1</v>
      </c>
      <c r="S206" t="str">
        <f t="shared" si="32"/>
        <v/>
      </c>
      <c r="T206" t="str">
        <f t="shared" si="33"/>
        <v/>
      </c>
    </row>
    <row r="207" spans="1:20" hidden="1">
      <c r="A207">
        <f>'CompartenDetalleLimpio(leeme)'!A184</f>
        <v>2033</v>
      </c>
      <c r="B207" t="str">
        <f>'CompartenDetalleLimpio(leeme)'!B184</f>
        <v>GRADO EN INGENIERIA INFORMATICA (MOSTOLES)</v>
      </c>
      <c r="C207">
        <f>'CompartenDetalleLimpio(leeme)'!C184</f>
        <v>3</v>
      </c>
      <c r="D207">
        <f>'CompartenDetalleLimpio(leeme)'!D184</f>
        <v>2033029</v>
      </c>
      <c r="E207" t="str">
        <f>'CompartenDetalleLimpio(leeme)'!E184</f>
        <v>SISTEMAS DISTRIBUIDOS</v>
      </c>
      <c r="F207">
        <f>IF(OR($A207=2028,$D207=2032031,$D207=2032032,$D207=2033032,$D207=2033034,$D207=2034035,ISNUMBER(SEARCH("DOBLE GRADO",$B207))),"",IF('CompartenDetalleLimpio(leeme)'!F184="",A207,'CompartenDetalleLimpio(leeme)'!F184))</f>
        <v>2114</v>
      </c>
      <c r="G207" t="str">
        <f>IF(OR($A207=2028,$D207=2032031,$D207=2032032,$D207=2033032,$D207=2033034,$D207=2034035,ISNUMBER(SEARCH("DOBLE GRADO",$B207))),"",IF('CompartenDetalleLimpio(leeme)'!G184="",B207,'CompartenDetalleLimpio(leeme)'!G184))</f>
        <v>DOBLE GRADO EN INGENIERIA INFORMATICA E INGENIERIA DEL SOFTWARE (MOSTOLES)</v>
      </c>
      <c r="H207">
        <f>IF(OR($A207=2028,$D207=2032031,$D207=2032032,$D207=2033032,$D207=2033034,$D207=2034035,ISNUMBER(SEARCH("DOBLE GRADO",$B207))),"",IF('CompartenDetalleLimpio(leeme)'!H184="",C207,'CompartenDetalleLimpio(leeme)'!H184))</f>
        <v>3</v>
      </c>
      <c r="I207">
        <f>IF(OR($A207=2028,$D207=2032031,$D207=2032032,$D207=2033032,$D207=2033034,$D207=2034035,ISNUMBER(SEARCH("DOBLE GRADO",$B207))),"",IF('CompartenDetalleLimpio(leeme)'!I184="",D207,'CompartenDetalleLimpio(leeme)'!I184))</f>
        <v>2114033</v>
      </c>
      <c r="J207" t="str">
        <f>IF(OR($A207=2028,$D207=2032031,$D207=2032032,$D207=2033032,$D207=2033034,$D207=2034035,ISNUMBER(SEARCH("DOBLE GRADO",$B207))),"",IF('CompartenDetalleLimpio(leeme)'!J184="",E207,'CompartenDetalleLimpio(leeme)'!J184))</f>
        <v>SISTEMAS DISTRIBUIDOS</v>
      </c>
      <c r="K207">
        <f>'CompartenDetalleLimpio(leeme)'!K184</f>
        <v>17</v>
      </c>
      <c r="L207">
        <f>'CompartenDetalleLimpio(leeme)'!L184</f>
        <v>1</v>
      </c>
      <c r="M207">
        <f>'CompartenDetalleLimpio(leeme)'!M184</f>
        <v>16</v>
      </c>
      <c r="N207">
        <f t="shared" si="27"/>
        <v>1</v>
      </c>
      <c r="O207">
        <f t="shared" si="28"/>
        <v>5</v>
      </c>
      <c r="P207" t="str">
        <f t="shared" si="29"/>
        <v>OK</v>
      </c>
      <c r="Q207">
        <f t="shared" si="30"/>
        <v>1</v>
      </c>
      <c r="R207">
        <f t="shared" si="31"/>
        <v>1</v>
      </c>
      <c r="S207" t="str">
        <f t="shared" si="32"/>
        <v/>
      </c>
      <c r="T207" t="str">
        <f t="shared" si="33"/>
        <v/>
      </c>
    </row>
    <row r="208" spans="1:20" hidden="1">
      <c r="A208">
        <f>'CompartenDetalleLimpio(leeme)'!A185</f>
        <v>2033</v>
      </c>
      <c r="B208" t="str">
        <f>'CompartenDetalleLimpio(leeme)'!B185</f>
        <v>GRADO EN INGENIERIA INFORMATICA (MOSTOLES)</v>
      </c>
      <c r="C208">
        <f>'CompartenDetalleLimpio(leeme)'!C185</f>
        <v>3</v>
      </c>
      <c r="D208">
        <f>'CompartenDetalleLimpio(leeme)'!D185</f>
        <v>2033029</v>
      </c>
      <c r="E208" t="str">
        <f>'CompartenDetalleLimpio(leeme)'!E185</f>
        <v>SISTEMAS DISTRIBUIDOS</v>
      </c>
      <c r="F208">
        <f>IF(OR($A208=2028,$D208=2032031,$D208=2032032,$D208=2033032,$D208=2033034,$D208=2034035,ISNUMBER(SEARCH("DOBLE GRADO",$B208))),"",IF('CompartenDetalleLimpio(leeme)'!F185="",A208,'CompartenDetalleLimpio(leeme)'!F185))</f>
        <v>2315</v>
      </c>
      <c r="G208" t="str">
        <f>IF(OR($A208=2028,$D208=2032031,$D208=2032032,$D208=2033032,$D208=2033034,$D208=2034035,ISNUMBER(SEARCH("DOBLE GRADO",$B208))),"",IF('CompartenDetalleLimpio(leeme)'!G185="",B208,'CompartenDetalleLimpio(leeme)'!G185))</f>
        <v>DOBLE GRADO EN INGENIERIA INFORMATICA Y MATEMATICAS (MOSTOLES) II</v>
      </c>
      <c r="H208">
        <f>IF(OR($A208=2028,$D208=2032031,$D208=2032032,$D208=2033032,$D208=2033034,$D208=2034035,ISNUMBER(SEARCH("DOBLE GRADO",$B208))),"",IF('CompartenDetalleLimpio(leeme)'!H185="",C208,'CompartenDetalleLimpio(leeme)'!H185))</f>
        <v>3</v>
      </c>
      <c r="I208">
        <f>IF(OR($A208=2028,$D208=2032031,$D208=2032032,$D208=2033032,$D208=2033034,$D208=2034035,ISNUMBER(SEARCH("DOBLE GRADO",$B208))),"",IF('CompartenDetalleLimpio(leeme)'!I185="",D208,'CompartenDetalleLimpio(leeme)'!I185))</f>
        <v>2315033</v>
      </c>
      <c r="J208" t="str">
        <f>IF(OR($A208=2028,$D208=2032031,$D208=2032032,$D208=2033032,$D208=2033034,$D208=2034035,ISNUMBER(SEARCH("DOBLE GRADO",$B208))),"",IF('CompartenDetalleLimpio(leeme)'!J185="",E208,'CompartenDetalleLimpio(leeme)'!J185))</f>
        <v>SISTEMAS DISTRIBUIDOS</v>
      </c>
      <c r="K208">
        <f>'CompartenDetalleLimpio(leeme)'!K185</f>
        <v>5</v>
      </c>
      <c r="L208">
        <f>'CompartenDetalleLimpio(leeme)'!L185</f>
        <v>1</v>
      </c>
      <c r="M208">
        <f>'CompartenDetalleLimpio(leeme)'!M185</f>
        <v>4</v>
      </c>
      <c r="N208">
        <f t="shared" si="27"/>
        <v>1</v>
      </c>
      <c r="O208">
        <f t="shared" si="28"/>
        <v>5</v>
      </c>
      <c r="P208" t="str">
        <f t="shared" si="29"/>
        <v>OK</v>
      </c>
      <c r="Q208">
        <f t="shared" si="30"/>
        <v>1</v>
      </c>
      <c r="R208">
        <f t="shared" si="31"/>
        <v>1</v>
      </c>
      <c r="S208" t="str">
        <f t="shared" si="32"/>
        <v/>
      </c>
      <c r="T208" t="str">
        <f t="shared" si="33"/>
        <v/>
      </c>
    </row>
    <row r="209" spans="1:20" hidden="1">
      <c r="A209">
        <f>'CompartenDetalleLimpio(leeme)'!A186</f>
        <v>2033</v>
      </c>
      <c r="B209" t="str">
        <f>'CompartenDetalleLimpio(leeme)'!B186</f>
        <v>GRADO EN INGENIERIA INFORMATICA (MOSTOLES)</v>
      </c>
      <c r="C209">
        <f>'CompartenDetalleLimpio(leeme)'!C186</f>
        <v>3</v>
      </c>
      <c r="D209">
        <f>'CompartenDetalleLimpio(leeme)'!D186</f>
        <v>2033029</v>
      </c>
      <c r="E209" t="str">
        <f>'CompartenDetalleLimpio(leeme)'!E186</f>
        <v>SISTEMAS DISTRIBUIDOS</v>
      </c>
      <c r="F209">
        <f>IF(OR($A209=2028,$D209=2032031,$D209=2032032,$D209=2033032,$D209=2033034,$D209=2034035,ISNUMBER(SEARCH("DOBLE GRADO",$B209))),"",IF('CompartenDetalleLimpio(leeme)'!F186="",A209,'CompartenDetalleLimpio(leeme)'!F186))</f>
        <v>2033</v>
      </c>
      <c r="G209" t="str">
        <f>IF(OR($A209=2028,$D209=2032031,$D209=2032032,$D209=2033032,$D209=2033034,$D209=2034035,ISNUMBER(SEARCH("DOBLE GRADO",$B209))),"",IF('CompartenDetalleLimpio(leeme)'!G186="",B209,'CompartenDetalleLimpio(leeme)'!G186))</f>
        <v>GRADO EN INGENIERIA INFORMATICA (MOSTOLES)</v>
      </c>
      <c r="H209">
        <f>IF(OR($A209=2028,$D209=2032031,$D209=2032032,$D209=2033032,$D209=2033034,$D209=2034035,ISNUMBER(SEARCH("DOBLE GRADO",$B209))),"",IF('CompartenDetalleLimpio(leeme)'!H186="",C209,'CompartenDetalleLimpio(leeme)'!H186))</f>
        <v>3</v>
      </c>
      <c r="I209">
        <f>IF(OR($A209=2028,$D209=2032031,$D209=2032032,$D209=2033032,$D209=2033034,$D209=2034035,ISNUMBER(SEARCH("DOBLE GRADO",$B209))),"",IF('CompartenDetalleLimpio(leeme)'!I186="",D209,'CompartenDetalleLimpio(leeme)'!I186))</f>
        <v>2033029</v>
      </c>
      <c r="J209" t="str">
        <f>IF(OR($A209=2028,$D209=2032031,$D209=2032032,$D209=2033032,$D209=2033034,$D209=2034035,ISNUMBER(SEARCH("DOBLE GRADO",$B209))),"",IF('CompartenDetalleLimpio(leeme)'!J186="",E209,'CompartenDetalleLimpio(leeme)'!J186))</f>
        <v>SISTEMAS DISTRIBUIDOS</v>
      </c>
      <c r="K209">
        <f>'CompartenDetalleLimpio(leeme)'!K186</f>
        <v>28</v>
      </c>
      <c r="L209">
        <f>'CompartenDetalleLimpio(leeme)'!L186</f>
        <v>3</v>
      </c>
      <c r="M209">
        <f>'CompartenDetalleLimpio(leeme)'!M186</f>
        <v>25</v>
      </c>
      <c r="N209">
        <f t="shared" si="27"/>
        <v>1</v>
      </c>
      <c r="O209">
        <f t="shared" si="28"/>
        <v>5</v>
      </c>
      <c r="P209">
        <f t="shared" si="29"/>
        <v>1</v>
      </c>
      <c r="Q209">
        <f t="shared" si="30"/>
        <v>1</v>
      </c>
      <c r="R209">
        <f t="shared" si="31"/>
        <v>5</v>
      </c>
      <c r="S209" t="str">
        <f t="shared" si="32"/>
        <v>1</v>
      </c>
      <c r="T209" t="str">
        <f t="shared" si="33"/>
        <v/>
      </c>
    </row>
    <row r="210" spans="1:20" hidden="1">
      <c r="A210">
        <f>'CompartenDetalleLimpio(leeme)'!A187</f>
        <v>2033</v>
      </c>
      <c r="B210" t="str">
        <f>'CompartenDetalleLimpio(leeme)'!B187</f>
        <v>GRADO EN INGENIERIA INFORMATICA (MOSTOLES)</v>
      </c>
      <c r="C210">
        <f>'CompartenDetalleLimpio(leeme)'!C187</f>
        <v>3</v>
      </c>
      <c r="D210">
        <f>'CompartenDetalleLimpio(leeme)'!D187</f>
        <v>2033030</v>
      </c>
      <c r="E210" t="str">
        <f>'CompartenDetalleLimpio(leeme)'!E187</f>
        <v>PROCESADORES DE LENGUAJES</v>
      </c>
      <c r="F210">
        <f>IF(OR($A210=2028,$D210=2032031,$D210=2032032,$D210=2033032,$D210=2033034,$D210=2034035,ISNUMBER(SEARCH("DOBLE GRADO",$B210))),"",IF('CompartenDetalleLimpio(leeme)'!F187="",A210,'CompartenDetalleLimpio(leeme)'!F187))</f>
        <v>2097</v>
      </c>
      <c r="G210" t="str">
        <f>IF(OR($A210=2028,$D210=2032031,$D210=2032032,$D210=2033032,$D210=2033034,$D210=2034035,ISNUMBER(SEARCH("DOBLE GRADO",$B210))),"",IF('CompartenDetalleLimpio(leeme)'!G187="",B210,'CompartenDetalleLimpio(leeme)'!G187))</f>
        <v>DOBLE GRADO EN INGENIERIA INFORMATICA Y ADMINISTRACION Y DIRECCION DE EMPRESAS (MOSTOLES)</v>
      </c>
      <c r="H210">
        <f>IF(OR($A210=2028,$D210=2032031,$D210=2032032,$D210=2033032,$D210=2033034,$D210=2034035,ISNUMBER(SEARCH("DOBLE GRADO",$B210))),"",IF('CompartenDetalleLimpio(leeme)'!H187="",C210,'CompartenDetalleLimpio(leeme)'!H187))</f>
        <v>4</v>
      </c>
      <c r="I210">
        <f>IF(OR($A210=2028,$D210=2032031,$D210=2032032,$D210=2033032,$D210=2033034,$D210=2034035,ISNUMBER(SEARCH("DOBLE GRADO",$B210))),"",IF('CompartenDetalleLimpio(leeme)'!I187="",D210,'CompartenDetalleLimpio(leeme)'!I187))</f>
        <v>2097051</v>
      </c>
      <c r="J210" t="str">
        <f>IF(OR($A210=2028,$D210=2032031,$D210=2032032,$D210=2033032,$D210=2033034,$D210=2034035,ISNUMBER(SEARCH("DOBLE GRADO",$B210))),"",IF('CompartenDetalleLimpio(leeme)'!J187="",E210,'CompartenDetalleLimpio(leeme)'!J187))</f>
        <v>PROCESADORES DE LENGUAJES</v>
      </c>
      <c r="K210">
        <f>'CompartenDetalleLimpio(leeme)'!K187</f>
        <v>13</v>
      </c>
      <c r="L210">
        <f>'CompartenDetalleLimpio(leeme)'!L187</f>
        <v>2</v>
      </c>
      <c r="M210">
        <f>'CompartenDetalleLimpio(leeme)'!M187</f>
        <v>11</v>
      </c>
      <c r="N210">
        <f t="shared" si="27"/>
        <v>1</v>
      </c>
      <c r="O210">
        <f t="shared" si="28"/>
        <v>5</v>
      </c>
      <c r="P210" t="str">
        <f t="shared" si="29"/>
        <v>OK</v>
      </c>
      <c r="Q210">
        <f t="shared" si="30"/>
        <v>1</v>
      </c>
      <c r="R210">
        <f t="shared" si="31"/>
        <v>1</v>
      </c>
      <c r="S210" t="str">
        <f t="shared" si="32"/>
        <v/>
      </c>
      <c r="T210" t="str">
        <f t="shared" si="33"/>
        <v/>
      </c>
    </row>
    <row r="211" spans="1:20" hidden="1">
      <c r="A211">
        <f>'CompartenDetalleLimpio(leeme)'!A188</f>
        <v>2033</v>
      </c>
      <c r="B211" t="str">
        <f>'CompartenDetalleLimpio(leeme)'!B188</f>
        <v>GRADO EN INGENIERIA INFORMATICA (MOSTOLES)</v>
      </c>
      <c r="C211">
        <f>'CompartenDetalleLimpio(leeme)'!C188</f>
        <v>3</v>
      </c>
      <c r="D211">
        <f>'CompartenDetalleLimpio(leeme)'!D188</f>
        <v>2033030</v>
      </c>
      <c r="E211" t="str">
        <f>'CompartenDetalleLimpio(leeme)'!E188</f>
        <v>PROCESADORES DE LENGUAJES</v>
      </c>
      <c r="F211">
        <f>IF(OR($A211=2028,$D211=2032031,$D211=2032032,$D211=2033032,$D211=2033034,$D211=2034035,ISNUMBER(SEARCH("DOBLE GRADO",$B211))),"",IF('CompartenDetalleLimpio(leeme)'!F188="",A211,'CompartenDetalleLimpio(leeme)'!F188))</f>
        <v>2113</v>
      </c>
      <c r="G211" t="str">
        <f>IF(OR($A211=2028,$D211=2032031,$D211=2032032,$D211=2033032,$D211=2033034,$D211=2034035,ISNUMBER(SEARCH("DOBLE GRADO",$B211))),"",IF('CompartenDetalleLimpio(leeme)'!G188="",B211,'CompartenDetalleLimpio(leeme)'!G188))</f>
        <v>DOBLE GRADO EN INGENIERIA INFORMATICA E INGENIERIA DE COMPUTADORES (MOSTOLES)</v>
      </c>
      <c r="H211">
        <f>IF(OR($A211=2028,$D211=2032031,$D211=2032032,$D211=2033032,$D211=2033034,$D211=2034035,ISNUMBER(SEARCH("DOBLE GRADO",$B211))),"",IF('CompartenDetalleLimpio(leeme)'!H188="",C211,'CompartenDetalleLimpio(leeme)'!H188))</f>
        <v>3</v>
      </c>
      <c r="I211">
        <f>IF(OR($A211=2028,$D211=2032031,$D211=2032032,$D211=2033032,$D211=2033034,$D211=2034035,ISNUMBER(SEARCH("DOBLE GRADO",$B211))),"",IF('CompartenDetalleLimpio(leeme)'!I188="",D211,'CompartenDetalleLimpio(leeme)'!I188))</f>
        <v>2113030</v>
      </c>
      <c r="J211" t="str">
        <f>IF(OR($A211=2028,$D211=2032031,$D211=2032032,$D211=2033032,$D211=2033034,$D211=2034035,ISNUMBER(SEARCH("DOBLE GRADO",$B211))),"",IF('CompartenDetalleLimpio(leeme)'!J188="",E211,'CompartenDetalleLimpio(leeme)'!J188))</f>
        <v>PROCESADORES DE LENGUAJES</v>
      </c>
      <c r="K211">
        <f>'CompartenDetalleLimpio(leeme)'!K188</f>
        <v>16</v>
      </c>
      <c r="L211">
        <f>'CompartenDetalleLimpio(leeme)'!L188</f>
        <v>1</v>
      </c>
      <c r="M211">
        <f>'CompartenDetalleLimpio(leeme)'!M188</f>
        <v>15</v>
      </c>
      <c r="N211">
        <f t="shared" si="27"/>
        <v>1</v>
      </c>
      <c r="O211">
        <f t="shared" si="28"/>
        <v>5</v>
      </c>
      <c r="P211" t="str">
        <f t="shared" si="29"/>
        <v>OK</v>
      </c>
      <c r="Q211">
        <f t="shared" si="30"/>
        <v>1</v>
      </c>
      <c r="R211">
        <f t="shared" si="31"/>
        <v>1</v>
      </c>
      <c r="S211" t="str">
        <f t="shared" si="32"/>
        <v/>
      </c>
      <c r="T211" t="str">
        <f t="shared" si="33"/>
        <v/>
      </c>
    </row>
    <row r="212" spans="1:20" hidden="1">
      <c r="A212">
        <f>'CompartenDetalleLimpio(leeme)'!A189</f>
        <v>2033</v>
      </c>
      <c r="B212" t="str">
        <f>'CompartenDetalleLimpio(leeme)'!B189</f>
        <v>GRADO EN INGENIERIA INFORMATICA (MOSTOLES)</v>
      </c>
      <c r="C212">
        <f>'CompartenDetalleLimpio(leeme)'!C189</f>
        <v>3</v>
      </c>
      <c r="D212">
        <f>'CompartenDetalleLimpio(leeme)'!D189</f>
        <v>2033030</v>
      </c>
      <c r="E212" t="str">
        <f>'CompartenDetalleLimpio(leeme)'!E189</f>
        <v>PROCESADORES DE LENGUAJES</v>
      </c>
      <c r="F212">
        <f>IF(OR($A212=2028,$D212=2032031,$D212=2032032,$D212=2033032,$D212=2033034,$D212=2034035,ISNUMBER(SEARCH("DOBLE GRADO",$B212))),"",IF('CompartenDetalleLimpio(leeme)'!F189="",A212,'CompartenDetalleLimpio(leeme)'!F189))</f>
        <v>2114</v>
      </c>
      <c r="G212" t="str">
        <f>IF(OR($A212=2028,$D212=2032031,$D212=2032032,$D212=2033032,$D212=2033034,$D212=2034035,ISNUMBER(SEARCH("DOBLE GRADO",$B212))),"",IF('CompartenDetalleLimpio(leeme)'!G189="",B212,'CompartenDetalleLimpio(leeme)'!G189))</f>
        <v>DOBLE GRADO EN INGENIERIA INFORMATICA E INGENIERIA DEL SOFTWARE (MOSTOLES)</v>
      </c>
      <c r="H212">
        <f>IF(OR($A212=2028,$D212=2032031,$D212=2032032,$D212=2033032,$D212=2033034,$D212=2034035,ISNUMBER(SEARCH("DOBLE GRADO",$B212))),"",IF('CompartenDetalleLimpio(leeme)'!H189="",C212,'CompartenDetalleLimpio(leeme)'!H189))</f>
        <v>3</v>
      </c>
      <c r="I212">
        <f>IF(OR($A212=2028,$D212=2032031,$D212=2032032,$D212=2033032,$D212=2033034,$D212=2034035,ISNUMBER(SEARCH("DOBLE GRADO",$B212))),"",IF('CompartenDetalleLimpio(leeme)'!I189="",D212,'CompartenDetalleLimpio(leeme)'!I189))</f>
        <v>2114029</v>
      </c>
      <c r="J212" t="str">
        <f>IF(OR($A212=2028,$D212=2032031,$D212=2032032,$D212=2033032,$D212=2033034,$D212=2034035,ISNUMBER(SEARCH("DOBLE GRADO",$B212))),"",IF('CompartenDetalleLimpio(leeme)'!J189="",E212,'CompartenDetalleLimpio(leeme)'!J189))</f>
        <v>PROCESADORES DE LENGUAJES</v>
      </c>
      <c r="K212">
        <f>'CompartenDetalleLimpio(leeme)'!K189</f>
        <v>19</v>
      </c>
      <c r="L212">
        <f>'CompartenDetalleLimpio(leeme)'!L189</f>
        <v>2</v>
      </c>
      <c r="M212">
        <f>'CompartenDetalleLimpio(leeme)'!M189</f>
        <v>17</v>
      </c>
      <c r="N212">
        <f t="shared" si="27"/>
        <v>1</v>
      </c>
      <c r="O212">
        <f t="shared" si="28"/>
        <v>5</v>
      </c>
      <c r="P212" t="str">
        <f t="shared" si="29"/>
        <v>OK</v>
      </c>
      <c r="Q212">
        <f t="shared" si="30"/>
        <v>1</v>
      </c>
      <c r="R212">
        <f t="shared" si="31"/>
        <v>1</v>
      </c>
      <c r="S212" t="str">
        <f t="shared" si="32"/>
        <v/>
      </c>
      <c r="T212" t="str">
        <f t="shared" si="33"/>
        <v/>
      </c>
    </row>
    <row r="213" spans="1:20" hidden="1">
      <c r="A213">
        <f>'CompartenDetalleLimpio(leeme)'!A190</f>
        <v>2033</v>
      </c>
      <c r="B213" t="str">
        <f>'CompartenDetalleLimpio(leeme)'!B190</f>
        <v>GRADO EN INGENIERIA INFORMATICA (MOSTOLES)</v>
      </c>
      <c r="C213">
        <f>'CompartenDetalleLimpio(leeme)'!C190</f>
        <v>3</v>
      </c>
      <c r="D213">
        <f>'CompartenDetalleLimpio(leeme)'!D190</f>
        <v>2033030</v>
      </c>
      <c r="E213" t="str">
        <f>'CompartenDetalleLimpio(leeme)'!E190</f>
        <v>PROCESADORES DE LENGUAJES</v>
      </c>
      <c r="F213">
        <f>IF(OR($A213=2028,$D213=2032031,$D213=2032032,$D213=2033032,$D213=2033034,$D213=2034035,ISNUMBER(SEARCH("DOBLE GRADO",$B213))),"",IF('CompartenDetalleLimpio(leeme)'!F190="",A213,'CompartenDetalleLimpio(leeme)'!F190))</f>
        <v>2315</v>
      </c>
      <c r="G213" t="str">
        <f>IF(OR($A213=2028,$D213=2032031,$D213=2032032,$D213=2033032,$D213=2033034,$D213=2034035,ISNUMBER(SEARCH("DOBLE GRADO",$B213))),"",IF('CompartenDetalleLimpio(leeme)'!G190="",B213,'CompartenDetalleLimpio(leeme)'!G190))</f>
        <v>DOBLE GRADO EN INGENIERIA INFORMATICA Y MATEMATICAS (MOSTOLES) II</v>
      </c>
      <c r="H213">
        <f>IF(OR($A213=2028,$D213=2032031,$D213=2032032,$D213=2033032,$D213=2033034,$D213=2034035,ISNUMBER(SEARCH("DOBLE GRADO",$B213))),"",IF('CompartenDetalleLimpio(leeme)'!H190="",C213,'CompartenDetalleLimpio(leeme)'!H190))</f>
        <v>4</v>
      </c>
      <c r="I213">
        <f>IF(OR($A213=2028,$D213=2032031,$D213=2032032,$D213=2033032,$D213=2033034,$D213=2034035,ISNUMBER(SEARCH("DOBLE GRADO",$B213))),"",IF('CompartenDetalleLimpio(leeme)'!I190="",D213,'CompartenDetalleLimpio(leeme)'!I190))</f>
        <v>2315042</v>
      </c>
      <c r="J213" t="str">
        <f>IF(OR($A213=2028,$D213=2032031,$D213=2032032,$D213=2033032,$D213=2033034,$D213=2034035,ISNUMBER(SEARCH("DOBLE GRADO",$B213))),"",IF('CompartenDetalleLimpio(leeme)'!J190="",E213,'CompartenDetalleLimpio(leeme)'!J190))</f>
        <v>PROCESADORES DE LENGUAJES</v>
      </c>
      <c r="K213">
        <f>'CompartenDetalleLimpio(leeme)'!K190</f>
        <v>11</v>
      </c>
      <c r="L213">
        <f>'CompartenDetalleLimpio(leeme)'!L190</f>
        <v>4</v>
      </c>
      <c r="M213">
        <f>'CompartenDetalleLimpio(leeme)'!M190</f>
        <v>7</v>
      </c>
      <c r="N213">
        <f t="shared" si="27"/>
        <v>1</v>
      </c>
      <c r="O213">
        <f t="shared" si="28"/>
        <v>5</v>
      </c>
      <c r="P213" t="str">
        <f t="shared" si="29"/>
        <v>OK</v>
      </c>
      <c r="Q213">
        <f t="shared" si="30"/>
        <v>1</v>
      </c>
      <c r="R213">
        <f t="shared" si="31"/>
        <v>1</v>
      </c>
      <c r="S213" t="str">
        <f t="shared" si="32"/>
        <v/>
      </c>
      <c r="T213" t="str">
        <f t="shared" si="33"/>
        <v/>
      </c>
    </row>
    <row r="214" spans="1:20" hidden="1">
      <c r="A214">
        <f>'CompartenDetalleLimpio(leeme)'!A191</f>
        <v>2033</v>
      </c>
      <c r="B214" t="str">
        <f>'CompartenDetalleLimpio(leeme)'!B191</f>
        <v>GRADO EN INGENIERIA INFORMATICA (MOSTOLES)</v>
      </c>
      <c r="C214">
        <f>'CompartenDetalleLimpio(leeme)'!C191</f>
        <v>3</v>
      </c>
      <c r="D214">
        <f>'CompartenDetalleLimpio(leeme)'!D191</f>
        <v>2033030</v>
      </c>
      <c r="E214" t="str">
        <f>'CompartenDetalleLimpio(leeme)'!E191</f>
        <v>PROCESADORES DE LENGUAJES</v>
      </c>
      <c r="F214">
        <f>IF(OR($A214=2028,$D214=2032031,$D214=2032032,$D214=2033032,$D214=2033034,$D214=2034035,ISNUMBER(SEARCH("DOBLE GRADO",$B214))),"",IF('CompartenDetalleLimpio(leeme)'!F191="",A214,'CompartenDetalleLimpio(leeme)'!F191))</f>
        <v>2033</v>
      </c>
      <c r="G214" t="str">
        <f>IF(OR($A214=2028,$D214=2032031,$D214=2032032,$D214=2033032,$D214=2033034,$D214=2034035,ISNUMBER(SEARCH("DOBLE GRADO",$B214))),"",IF('CompartenDetalleLimpio(leeme)'!G191="",B214,'CompartenDetalleLimpio(leeme)'!G191))</f>
        <v>GRADO EN INGENIERIA INFORMATICA (MOSTOLES)</v>
      </c>
      <c r="H214">
        <f>IF(OR($A214=2028,$D214=2032031,$D214=2032032,$D214=2033032,$D214=2033034,$D214=2034035,ISNUMBER(SEARCH("DOBLE GRADO",$B214))),"",IF('CompartenDetalleLimpio(leeme)'!H191="",C214,'CompartenDetalleLimpio(leeme)'!H191))</f>
        <v>3</v>
      </c>
      <c r="I214">
        <f>IF(OR($A214=2028,$D214=2032031,$D214=2032032,$D214=2033032,$D214=2033034,$D214=2034035,ISNUMBER(SEARCH("DOBLE GRADO",$B214))),"",IF('CompartenDetalleLimpio(leeme)'!I191="",D214,'CompartenDetalleLimpio(leeme)'!I191))</f>
        <v>2033030</v>
      </c>
      <c r="J214" t="str">
        <f>IF(OR($A214=2028,$D214=2032031,$D214=2032032,$D214=2033032,$D214=2033034,$D214=2034035,ISNUMBER(SEARCH("DOBLE GRADO",$B214))),"",IF('CompartenDetalleLimpio(leeme)'!J191="",E214,'CompartenDetalleLimpio(leeme)'!J191))</f>
        <v>PROCESADORES DE LENGUAJES</v>
      </c>
      <c r="K214">
        <f>'CompartenDetalleLimpio(leeme)'!K191</f>
        <v>36</v>
      </c>
      <c r="L214">
        <f>'CompartenDetalleLimpio(leeme)'!L191</f>
        <v>3</v>
      </c>
      <c r="M214">
        <f>'CompartenDetalleLimpio(leeme)'!M191</f>
        <v>33</v>
      </c>
      <c r="N214">
        <f t="shared" si="27"/>
        <v>1</v>
      </c>
      <c r="O214">
        <f t="shared" si="28"/>
        <v>5</v>
      </c>
      <c r="P214">
        <f t="shared" si="29"/>
        <v>1</v>
      </c>
      <c r="Q214">
        <f t="shared" si="30"/>
        <v>1</v>
      </c>
      <c r="R214">
        <f t="shared" si="31"/>
        <v>5</v>
      </c>
      <c r="S214" t="str">
        <f t="shared" si="32"/>
        <v>1</v>
      </c>
      <c r="T214" t="str">
        <f t="shared" si="33"/>
        <v/>
      </c>
    </row>
    <row r="215" spans="1:20" hidden="1">
      <c r="A215">
        <f>'CompartenDetalleLimpio(leeme)'!A192</f>
        <v>2033</v>
      </c>
      <c r="B215" t="str">
        <f>'CompartenDetalleLimpio(leeme)'!B192</f>
        <v>GRADO EN INGENIERIA INFORMATICA (MOSTOLES)</v>
      </c>
      <c r="C215">
        <f>'CompartenDetalleLimpio(leeme)'!C192</f>
        <v>4</v>
      </c>
      <c r="D215">
        <f>'CompartenDetalleLimpio(leeme)'!D192</f>
        <v>2033031</v>
      </c>
      <c r="E215" t="str">
        <f>'CompartenDetalleLimpio(leeme)'!E192</f>
        <v>INFORMATICA GRAFICA</v>
      </c>
      <c r="F215">
        <f>IF(OR($A215=2028,$D215=2032031,$D215=2032032,$D215=2033032,$D215=2033034,$D215=2034035,ISNUMBER(SEARCH("DOBLE GRADO",$B215))),"",IF('CompartenDetalleLimpio(leeme)'!F192="",A215,'CompartenDetalleLimpio(leeme)'!F192))</f>
        <v>2114</v>
      </c>
      <c r="G215" t="str">
        <f>IF(OR($A215=2028,$D215=2032031,$D215=2032032,$D215=2033032,$D215=2033034,$D215=2034035,ISNUMBER(SEARCH("DOBLE GRADO",$B215))),"",IF('CompartenDetalleLimpio(leeme)'!G192="",B215,'CompartenDetalleLimpio(leeme)'!G192))</f>
        <v>DOBLE GRADO EN INGENIERIA INFORMATICA E INGENIERIA DEL SOFTWARE (MOSTOLES)</v>
      </c>
      <c r="H215">
        <f>IF(OR($A215=2028,$D215=2032031,$D215=2032032,$D215=2033032,$D215=2033034,$D215=2034035,ISNUMBER(SEARCH("DOBLE GRADO",$B215))),"",IF('CompartenDetalleLimpio(leeme)'!H192="",C215,'CompartenDetalleLimpio(leeme)'!H192))</f>
        <v>3</v>
      </c>
      <c r="I215">
        <f>IF(OR($A215=2028,$D215=2032031,$D215=2032032,$D215=2033032,$D215=2033034,$D215=2034035,ISNUMBER(SEARCH("DOBLE GRADO",$B215))),"",IF('CompartenDetalleLimpio(leeme)'!I192="",D215,'CompartenDetalleLimpio(leeme)'!I192))</f>
        <v>2114046</v>
      </c>
      <c r="J215" t="str">
        <f>IF(OR($A215=2028,$D215=2032031,$D215=2032032,$D215=2033032,$D215=2033034,$D215=2034035,ISNUMBER(SEARCH("DOBLE GRADO",$B215))),"",IF('CompartenDetalleLimpio(leeme)'!J192="",E215,'CompartenDetalleLimpio(leeme)'!J192))</f>
        <v>INFORMATICA GRAFICA</v>
      </c>
      <c r="K215">
        <f>'CompartenDetalleLimpio(leeme)'!K192</f>
        <v>3</v>
      </c>
      <c r="L215">
        <f>'CompartenDetalleLimpio(leeme)'!L192</f>
        <v>1</v>
      </c>
      <c r="M215">
        <f>'CompartenDetalleLimpio(leeme)'!M192</f>
        <v>2</v>
      </c>
      <c r="N215">
        <f t="shared" si="27"/>
        <v>1</v>
      </c>
      <c r="O215">
        <f t="shared" si="28"/>
        <v>2</v>
      </c>
      <c r="P215" t="str">
        <f t="shared" si="29"/>
        <v>OK</v>
      </c>
      <c r="Q215">
        <f t="shared" si="30"/>
        <v>1</v>
      </c>
      <c r="R215">
        <f t="shared" si="31"/>
        <v>1</v>
      </c>
      <c r="S215" t="str">
        <f t="shared" si="32"/>
        <v/>
      </c>
      <c r="T215" t="str">
        <f t="shared" si="33"/>
        <v/>
      </c>
    </row>
    <row r="216" spans="1:20" hidden="1">
      <c r="A216">
        <f>'CompartenDetalleLimpio(leeme)'!A193</f>
        <v>2033</v>
      </c>
      <c r="B216" t="str">
        <f>'CompartenDetalleLimpio(leeme)'!B193</f>
        <v>GRADO EN INGENIERIA INFORMATICA (MOSTOLES)</v>
      </c>
      <c r="C216">
        <f>'CompartenDetalleLimpio(leeme)'!C193</f>
        <v>4</v>
      </c>
      <c r="D216">
        <f>'CompartenDetalleLimpio(leeme)'!D193</f>
        <v>2033031</v>
      </c>
      <c r="E216" t="str">
        <f>'CompartenDetalleLimpio(leeme)'!E193</f>
        <v>INFORMATICA GRAFICA</v>
      </c>
      <c r="F216">
        <f>IF(OR($A216=2028,$D216=2032031,$D216=2032032,$D216=2033032,$D216=2033034,$D216=2034035,ISNUMBER(SEARCH("DOBLE GRADO",$B216))),"",IF('CompartenDetalleLimpio(leeme)'!F193="",A216,'CompartenDetalleLimpio(leeme)'!F193))</f>
        <v>2033</v>
      </c>
      <c r="G216" t="str">
        <f>IF(OR($A216=2028,$D216=2032031,$D216=2032032,$D216=2033032,$D216=2033034,$D216=2034035,ISNUMBER(SEARCH("DOBLE GRADO",$B216))),"",IF('CompartenDetalleLimpio(leeme)'!G193="",B216,'CompartenDetalleLimpio(leeme)'!G193))</f>
        <v>GRADO EN INGENIERIA INFORMATICA (MOSTOLES)</v>
      </c>
      <c r="H216">
        <f>IF(OR($A216=2028,$D216=2032031,$D216=2032032,$D216=2033032,$D216=2033034,$D216=2034035,ISNUMBER(SEARCH("DOBLE GRADO",$B216))),"",IF('CompartenDetalleLimpio(leeme)'!H193="",C216,'CompartenDetalleLimpio(leeme)'!H193))</f>
        <v>4</v>
      </c>
      <c r="I216">
        <f>IF(OR($A216=2028,$D216=2032031,$D216=2032032,$D216=2033032,$D216=2033034,$D216=2034035,ISNUMBER(SEARCH("DOBLE GRADO",$B216))),"",IF('CompartenDetalleLimpio(leeme)'!I193="",D216,'CompartenDetalleLimpio(leeme)'!I193))</f>
        <v>2033031</v>
      </c>
      <c r="J216" t="str">
        <f>IF(OR($A216=2028,$D216=2032031,$D216=2032032,$D216=2033032,$D216=2033034,$D216=2034035,ISNUMBER(SEARCH("DOBLE GRADO",$B216))),"",IF('CompartenDetalleLimpio(leeme)'!J193="",E216,'CompartenDetalleLimpio(leeme)'!J193))</f>
        <v>INFORMATICA GRAFICA</v>
      </c>
      <c r="K216">
        <f>'CompartenDetalleLimpio(leeme)'!K193</f>
        <v>24</v>
      </c>
      <c r="L216">
        <f>'CompartenDetalleLimpio(leeme)'!L193</f>
        <v>2</v>
      </c>
      <c r="M216">
        <f>'CompartenDetalleLimpio(leeme)'!M193</f>
        <v>22</v>
      </c>
      <c r="N216">
        <f t="shared" si="27"/>
        <v>1</v>
      </c>
      <c r="O216">
        <f t="shared" si="28"/>
        <v>2</v>
      </c>
      <c r="P216">
        <f t="shared" si="29"/>
        <v>1</v>
      </c>
      <c r="Q216">
        <f t="shared" si="30"/>
        <v>1</v>
      </c>
      <c r="R216">
        <f t="shared" si="31"/>
        <v>2</v>
      </c>
      <c r="S216" t="str">
        <f t="shared" si="32"/>
        <v>1</v>
      </c>
      <c r="T216" t="str">
        <f t="shared" si="33"/>
        <v/>
      </c>
    </row>
    <row r="217" spans="1:20">
      <c r="A217">
        <f>'CompartenDetalleLimpio(leeme)'!A194</f>
        <v>2033</v>
      </c>
      <c r="B217" t="str">
        <f>'CompartenDetalleLimpio(leeme)'!B194</f>
        <v>GRADO EN INGENIERIA INFORMATICA (MOSTOLES)</v>
      </c>
      <c r="C217">
        <f>'CompartenDetalleLimpio(leeme)'!C194</f>
        <v>4</v>
      </c>
      <c r="D217">
        <f>'CompartenDetalleLimpio(leeme)'!D194</f>
        <v>2033032</v>
      </c>
      <c r="E217" t="str">
        <f>'CompartenDetalleLimpio(leeme)'!E194</f>
        <v>ALGORITMOS AVANZADOS</v>
      </c>
      <c r="F217" t="str">
        <f>IF(OR($A217=2028,$D217=2032031,$D217=2032032,$D217=2033032,$D217=2033034,$D217=2034035,ISNUMBER(SEARCH("DOBLE GRADO",$B217))),"",IF('CompartenDetalleLimpio(leeme)'!F194="",A217,'CompartenDetalleLimpio(leeme)'!F194))</f>
        <v/>
      </c>
      <c r="G217" t="str">
        <f>IF(OR($A217=2028,$D217=2032031,$D217=2032032,$D217=2033032,$D217=2033034,$D217=2034035,ISNUMBER(SEARCH("DOBLE GRADO",$B217))),"",IF('CompartenDetalleLimpio(leeme)'!G194="",B217,'CompartenDetalleLimpio(leeme)'!G194))</f>
        <v/>
      </c>
      <c r="H217" t="str">
        <f>IF(OR($A217=2028,$D217=2032031,$D217=2032032,$D217=2033032,$D217=2033034,$D217=2034035,ISNUMBER(SEARCH("DOBLE GRADO",$B217))),"",IF('CompartenDetalleLimpio(leeme)'!H194="",C217,'CompartenDetalleLimpio(leeme)'!H194))</f>
        <v/>
      </c>
      <c r="I217" t="str">
        <f>IF(OR($A217=2028,$D217=2032031,$D217=2032032,$D217=2033032,$D217=2033034,$D217=2034035,ISNUMBER(SEARCH("DOBLE GRADO",$B217))),"",IF('CompartenDetalleLimpio(leeme)'!I194="",D217,'CompartenDetalleLimpio(leeme)'!I194))</f>
        <v/>
      </c>
      <c r="J217" t="str">
        <f>IF(OR($A217=2028,$D217=2032031,$D217=2032032,$D217=2033032,$D217=2033034,$D217=2034035,ISNUMBER(SEARCH("DOBLE GRADO",$B217))),"",IF('CompartenDetalleLimpio(leeme)'!J194="",E217,'CompartenDetalleLimpio(leeme)'!J194))</f>
        <v/>
      </c>
      <c r="K217">
        <f>'CompartenDetalleLimpio(leeme)'!K194</f>
        <v>14</v>
      </c>
      <c r="L217">
        <f>'CompartenDetalleLimpio(leeme)'!L194</f>
        <v>1</v>
      </c>
      <c r="M217">
        <f>'CompartenDetalleLimpio(leeme)'!M194</f>
        <v>13</v>
      </c>
      <c r="N217" t="str">
        <f t="shared" si="27"/>
        <v/>
      </c>
      <c r="O217">
        <f t="shared" si="28"/>
        <v>3</v>
      </c>
      <c r="P217" t="str">
        <f t="shared" si="29"/>
        <v>OK</v>
      </c>
      <c r="Q217">
        <f t="shared" si="30"/>
        <v>0</v>
      </c>
      <c r="R217" t="str">
        <f t="shared" si="31"/>
        <v/>
      </c>
      <c r="S217" t="str">
        <f t="shared" si="32"/>
        <v/>
      </c>
      <c r="T217" t="str">
        <f t="shared" si="33"/>
        <v/>
      </c>
    </row>
    <row r="218" spans="1:20">
      <c r="A218">
        <f>'CompartenDetalleLimpio(leeme)'!A195</f>
        <v>2033</v>
      </c>
      <c r="B218" t="str">
        <f>'CompartenDetalleLimpio(leeme)'!B195</f>
        <v>GRADO EN INGENIERIA INFORMATICA (MOSTOLES)</v>
      </c>
      <c r="C218">
        <f>'CompartenDetalleLimpio(leeme)'!C195</f>
        <v>4</v>
      </c>
      <c r="D218">
        <f>'CompartenDetalleLimpio(leeme)'!D195</f>
        <v>2033032</v>
      </c>
      <c r="E218" t="str">
        <f>'CompartenDetalleLimpio(leeme)'!E195</f>
        <v>ALGORITMOS AVANZADOS</v>
      </c>
      <c r="F218" t="str">
        <f>IF(OR($A218=2028,$D218=2032031,$D218=2032032,$D218=2033032,$D218=2033034,$D218=2034035,ISNUMBER(SEARCH("DOBLE GRADO",$B218))),"",IF('CompartenDetalleLimpio(leeme)'!F195="",A218,'CompartenDetalleLimpio(leeme)'!F195))</f>
        <v/>
      </c>
      <c r="G218" t="str">
        <f>IF(OR($A218=2028,$D218=2032031,$D218=2032032,$D218=2033032,$D218=2033034,$D218=2034035,ISNUMBER(SEARCH("DOBLE GRADO",$B218))),"",IF('CompartenDetalleLimpio(leeme)'!G195="",B218,'CompartenDetalleLimpio(leeme)'!G195))</f>
        <v/>
      </c>
      <c r="H218" t="str">
        <f>IF(OR($A218=2028,$D218=2032031,$D218=2032032,$D218=2033032,$D218=2033034,$D218=2034035,ISNUMBER(SEARCH("DOBLE GRADO",$B218))),"",IF('CompartenDetalleLimpio(leeme)'!H195="",C218,'CompartenDetalleLimpio(leeme)'!H195))</f>
        <v/>
      </c>
      <c r="I218" t="str">
        <f>IF(OR($A218=2028,$D218=2032031,$D218=2032032,$D218=2033032,$D218=2033034,$D218=2034035,ISNUMBER(SEARCH("DOBLE GRADO",$B218))),"",IF('CompartenDetalleLimpio(leeme)'!I195="",D218,'CompartenDetalleLimpio(leeme)'!I195))</f>
        <v/>
      </c>
      <c r="J218" t="str">
        <f>IF(OR($A218=2028,$D218=2032031,$D218=2032032,$D218=2033032,$D218=2033034,$D218=2034035,ISNUMBER(SEARCH("DOBLE GRADO",$B218))),"",IF('CompartenDetalleLimpio(leeme)'!J195="",E218,'CompartenDetalleLimpio(leeme)'!J195))</f>
        <v/>
      </c>
      <c r="K218">
        <f>'CompartenDetalleLimpio(leeme)'!K195</f>
        <v>3</v>
      </c>
      <c r="L218">
        <f>'CompartenDetalleLimpio(leeme)'!L195</f>
        <v>0</v>
      </c>
      <c r="M218">
        <f>'CompartenDetalleLimpio(leeme)'!M195</f>
        <v>3</v>
      </c>
      <c r="N218" t="str">
        <f t="shared" si="27"/>
        <v/>
      </c>
      <c r="O218">
        <f t="shared" si="28"/>
        <v>3</v>
      </c>
      <c r="P218" t="str">
        <f t="shared" si="29"/>
        <v>OK</v>
      </c>
      <c r="Q218">
        <f t="shared" si="30"/>
        <v>0</v>
      </c>
      <c r="R218" t="str">
        <f t="shared" si="31"/>
        <v/>
      </c>
      <c r="S218" t="str">
        <f t="shared" si="32"/>
        <v/>
      </c>
      <c r="T218" t="str">
        <f t="shared" si="33"/>
        <v/>
      </c>
    </row>
    <row r="219" spans="1:20">
      <c r="A219">
        <f>'CompartenDetalleLimpio(leeme)'!A196</f>
        <v>2033</v>
      </c>
      <c r="B219" t="str">
        <f>'CompartenDetalleLimpio(leeme)'!B196</f>
        <v>GRADO EN INGENIERIA INFORMATICA (MOSTOLES)</v>
      </c>
      <c r="C219">
        <f>'CompartenDetalleLimpio(leeme)'!C196</f>
        <v>4</v>
      </c>
      <c r="D219">
        <f>'CompartenDetalleLimpio(leeme)'!D196</f>
        <v>2033032</v>
      </c>
      <c r="E219" t="str">
        <f>'CompartenDetalleLimpio(leeme)'!E196</f>
        <v>ALGORITMOS AVANZADOS</v>
      </c>
      <c r="F219" t="str">
        <f>IF(OR($A219=2028,$D219=2032031,$D219=2032032,$D219=2033032,$D219=2033034,$D219=2034035,ISNUMBER(SEARCH("DOBLE GRADO",$B219))),"",IF('CompartenDetalleLimpio(leeme)'!F196="",A219,'CompartenDetalleLimpio(leeme)'!F196))</f>
        <v/>
      </c>
      <c r="G219" t="str">
        <f>IF(OR($A219=2028,$D219=2032031,$D219=2032032,$D219=2033032,$D219=2033034,$D219=2034035,ISNUMBER(SEARCH("DOBLE GRADO",$B219))),"",IF('CompartenDetalleLimpio(leeme)'!G196="",B219,'CompartenDetalleLimpio(leeme)'!G196))</f>
        <v/>
      </c>
      <c r="H219" t="str">
        <f>IF(OR($A219=2028,$D219=2032031,$D219=2032032,$D219=2033032,$D219=2033034,$D219=2034035,ISNUMBER(SEARCH("DOBLE GRADO",$B219))),"",IF('CompartenDetalleLimpio(leeme)'!H196="",C219,'CompartenDetalleLimpio(leeme)'!H196))</f>
        <v/>
      </c>
      <c r="I219" t="str">
        <f>IF(OR($A219=2028,$D219=2032031,$D219=2032032,$D219=2033032,$D219=2033034,$D219=2034035,ISNUMBER(SEARCH("DOBLE GRADO",$B219))),"",IF('CompartenDetalleLimpio(leeme)'!I196="",D219,'CompartenDetalleLimpio(leeme)'!I196))</f>
        <v/>
      </c>
      <c r="J219" t="str">
        <f>IF(OR($A219=2028,$D219=2032031,$D219=2032032,$D219=2033032,$D219=2033034,$D219=2034035,ISNUMBER(SEARCH("DOBLE GRADO",$B219))),"",IF('CompartenDetalleLimpio(leeme)'!J196="",E219,'CompartenDetalleLimpio(leeme)'!J196))</f>
        <v/>
      </c>
      <c r="K219">
        <f>'CompartenDetalleLimpio(leeme)'!K196</f>
        <v>17</v>
      </c>
      <c r="L219">
        <f>'CompartenDetalleLimpio(leeme)'!L196</f>
        <v>5</v>
      </c>
      <c r="M219">
        <f>'CompartenDetalleLimpio(leeme)'!M196</f>
        <v>12</v>
      </c>
      <c r="N219" t="str">
        <f t="shared" si="27"/>
        <v/>
      </c>
      <c r="O219">
        <f t="shared" si="28"/>
        <v>3</v>
      </c>
      <c r="P219" t="str">
        <f t="shared" si="29"/>
        <v>OK</v>
      </c>
      <c r="Q219">
        <f t="shared" si="30"/>
        <v>0</v>
      </c>
      <c r="R219" t="str">
        <f t="shared" si="31"/>
        <v/>
      </c>
      <c r="S219" t="str">
        <f t="shared" si="32"/>
        <v/>
      </c>
      <c r="T219" t="str">
        <f t="shared" si="33"/>
        <v/>
      </c>
    </row>
    <row r="220" spans="1:20" hidden="1">
      <c r="A220">
        <f>'CompartenDetalleLimpio(leeme)'!A197</f>
        <v>2033</v>
      </c>
      <c r="B220" t="str">
        <f>'CompartenDetalleLimpio(leeme)'!B197</f>
        <v>GRADO EN INGENIERIA INFORMATICA (MOSTOLES)</v>
      </c>
      <c r="C220">
        <f>'CompartenDetalleLimpio(leeme)'!C197</f>
        <v>4</v>
      </c>
      <c r="D220">
        <f>'CompartenDetalleLimpio(leeme)'!D197</f>
        <v>2033033</v>
      </c>
      <c r="E220" t="str">
        <f>'CompartenDetalleLimpio(leeme)'!E197</f>
        <v>RECONOCIMIENTO ACADEMICO DE CREDITOS</v>
      </c>
      <c r="F220">
        <f>IF(OR($A220=2028,$D220=2032031,$D220=2032032,$D220=2033032,$D220=2033034,$D220=2034035,ISNUMBER(SEARCH("DOBLE GRADO",$B220))),"",IF('CompartenDetalleLimpio(leeme)'!F197="",A220,'CompartenDetalleLimpio(leeme)'!F197))</f>
        <v>2033</v>
      </c>
      <c r="G220" t="str">
        <f>IF(OR($A220=2028,$D220=2032031,$D220=2032032,$D220=2033032,$D220=2033034,$D220=2034035,ISNUMBER(SEARCH("DOBLE GRADO",$B220))),"",IF('CompartenDetalleLimpio(leeme)'!G197="",B220,'CompartenDetalleLimpio(leeme)'!G197))</f>
        <v>GRADO EN INGENIERIA INFORMATICA (MOSTOLES)</v>
      </c>
      <c r="H220">
        <f>IF(OR($A220=2028,$D220=2032031,$D220=2032032,$D220=2033032,$D220=2033034,$D220=2034035,ISNUMBER(SEARCH("DOBLE GRADO",$B220))),"",IF('CompartenDetalleLimpio(leeme)'!H197="",C220,'CompartenDetalleLimpio(leeme)'!H197))</f>
        <v>4</v>
      </c>
      <c r="I220">
        <f>IF(OR($A220=2028,$D220=2032031,$D220=2032032,$D220=2033032,$D220=2033034,$D220=2034035,ISNUMBER(SEARCH("DOBLE GRADO",$B220))),"",IF('CompartenDetalleLimpio(leeme)'!I197="",D220,'CompartenDetalleLimpio(leeme)'!I197))</f>
        <v>2033033</v>
      </c>
      <c r="J220" t="str">
        <f>IF(OR($A220=2028,$D220=2032031,$D220=2032032,$D220=2033032,$D220=2033034,$D220=2034035,ISNUMBER(SEARCH("DOBLE GRADO",$B220))),"",IF('CompartenDetalleLimpio(leeme)'!J197="",E220,'CompartenDetalleLimpio(leeme)'!J197))</f>
        <v>RECONOCIMIENTO ACADEMICO DE CREDITOS</v>
      </c>
      <c r="K220">
        <f>'CompartenDetalleLimpio(leeme)'!K197</f>
        <v>35</v>
      </c>
      <c r="L220">
        <f>'CompartenDetalleLimpio(leeme)'!L197</f>
        <v>5</v>
      </c>
      <c r="M220">
        <f>'CompartenDetalleLimpio(leeme)'!M197</f>
        <v>30</v>
      </c>
      <c r="N220">
        <f t="shared" si="27"/>
        <v>1</v>
      </c>
      <c r="O220">
        <f t="shared" si="28"/>
        <v>1</v>
      </c>
      <c r="P220">
        <f t="shared" si="29"/>
        <v>1</v>
      </c>
      <c r="Q220">
        <f t="shared" si="30"/>
        <v>1</v>
      </c>
      <c r="R220">
        <f t="shared" si="31"/>
        <v>1</v>
      </c>
      <c r="S220" t="str">
        <f t="shared" si="32"/>
        <v>1</v>
      </c>
      <c r="T220" t="str">
        <f t="shared" si="33"/>
        <v/>
      </c>
    </row>
    <row r="221" spans="1:20">
      <c r="A221">
        <f>'CompartenDetalleLimpio(leeme)'!A198</f>
        <v>2033</v>
      </c>
      <c r="B221" t="str">
        <f>'CompartenDetalleLimpio(leeme)'!B198</f>
        <v>GRADO EN INGENIERIA INFORMATICA (MOSTOLES)</v>
      </c>
      <c r="C221">
        <f>'CompartenDetalleLimpio(leeme)'!C198</f>
        <v>4</v>
      </c>
      <c r="D221">
        <f>'CompartenDetalleLimpio(leeme)'!D198</f>
        <v>2033034</v>
      </c>
      <c r="E221" t="str">
        <f>'CompartenDetalleLimpio(leeme)'!E198</f>
        <v>VISION ARTIFICIAL</v>
      </c>
      <c r="F221" t="str">
        <f>IF(OR($A221=2028,$D221=2032031,$D221=2032032,$D221=2033032,$D221=2033034,$D221=2034035,ISNUMBER(SEARCH("DOBLE GRADO",$B221))),"",IF('CompartenDetalleLimpio(leeme)'!F198="",A221,'CompartenDetalleLimpio(leeme)'!F198))</f>
        <v/>
      </c>
      <c r="G221" t="str">
        <f>IF(OR($A221=2028,$D221=2032031,$D221=2032032,$D221=2033032,$D221=2033034,$D221=2034035,ISNUMBER(SEARCH("DOBLE GRADO",$B221))),"",IF('CompartenDetalleLimpio(leeme)'!G198="",B221,'CompartenDetalleLimpio(leeme)'!G198))</f>
        <v/>
      </c>
      <c r="H221" t="str">
        <f>IF(OR($A221=2028,$D221=2032031,$D221=2032032,$D221=2033032,$D221=2033034,$D221=2034035,ISNUMBER(SEARCH("DOBLE GRADO",$B221))),"",IF('CompartenDetalleLimpio(leeme)'!H198="",C221,'CompartenDetalleLimpio(leeme)'!H198))</f>
        <v/>
      </c>
      <c r="I221" t="str">
        <f>IF(OR($A221=2028,$D221=2032031,$D221=2032032,$D221=2033032,$D221=2033034,$D221=2034035,ISNUMBER(SEARCH("DOBLE GRADO",$B221))),"",IF('CompartenDetalleLimpio(leeme)'!I198="",D221,'CompartenDetalleLimpio(leeme)'!I198))</f>
        <v/>
      </c>
      <c r="J221" t="str">
        <f>IF(OR($A221=2028,$D221=2032031,$D221=2032032,$D221=2033032,$D221=2033034,$D221=2034035,ISNUMBER(SEARCH("DOBLE GRADO",$B221))),"",IF('CompartenDetalleLimpio(leeme)'!J198="",E221,'CompartenDetalleLimpio(leeme)'!J198))</f>
        <v/>
      </c>
      <c r="K221">
        <f>'CompartenDetalleLimpio(leeme)'!K198</f>
        <v>6</v>
      </c>
      <c r="L221">
        <f>'CompartenDetalleLimpio(leeme)'!L198</f>
        <v>0</v>
      </c>
      <c r="M221">
        <f>'CompartenDetalleLimpio(leeme)'!M198</f>
        <v>6</v>
      </c>
      <c r="N221" t="str">
        <f t="shared" si="27"/>
        <v/>
      </c>
      <c r="O221">
        <f t="shared" si="28"/>
        <v>3</v>
      </c>
      <c r="P221" t="str">
        <f t="shared" si="29"/>
        <v>OK</v>
      </c>
      <c r="Q221">
        <f t="shared" si="30"/>
        <v>0</v>
      </c>
      <c r="R221" t="str">
        <f t="shared" si="31"/>
        <v/>
      </c>
      <c r="S221" t="str">
        <f t="shared" si="32"/>
        <v/>
      </c>
      <c r="T221" t="str">
        <f t="shared" si="33"/>
        <v/>
      </c>
    </row>
    <row r="222" spans="1:20">
      <c r="A222">
        <f>'CompartenDetalleLimpio(leeme)'!A199</f>
        <v>2033</v>
      </c>
      <c r="B222" t="str">
        <f>'CompartenDetalleLimpio(leeme)'!B199</f>
        <v>GRADO EN INGENIERIA INFORMATICA (MOSTOLES)</v>
      </c>
      <c r="C222">
        <f>'CompartenDetalleLimpio(leeme)'!C199</f>
        <v>4</v>
      </c>
      <c r="D222">
        <f>'CompartenDetalleLimpio(leeme)'!D199</f>
        <v>2033034</v>
      </c>
      <c r="E222" t="str">
        <f>'CompartenDetalleLimpio(leeme)'!E199</f>
        <v>VISION ARTIFICIAL</v>
      </c>
      <c r="F222" t="str">
        <f>IF(OR($A222=2028,$D222=2032031,$D222=2032032,$D222=2033032,$D222=2033034,$D222=2034035,ISNUMBER(SEARCH("DOBLE GRADO",$B222))),"",IF('CompartenDetalleLimpio(leeme)'!F199="",A222,'CompartenDetalleLimpio(leeme)'!F199))</f>
        <v/>
      </c>
      <c r="G222" t="str">
        <f>IF(OR($A222=2028,$D222=2032031,$D222=2032032,$D222=2033032,$D222=2033034,$D222=2034035,ISNUMBER(SEARCH("DOBLE GRADO",$B222))),"",IF('CompartenDetalleLimpio(leeme)'!G199="",B222,'CompartenDetalleLimpio(leeme)'!G199))</f>
        <v/>
      </c>
      <c r="H222" t="str">
        <f>IF(OR($A222=2028,$D222=2032031,$D222=2032032,$D222=2033032,$D222=2033034,$D222=2034035,ISNUMBER(SEARCH("DOBLE GRADO",$B222))),"",IF('CompartenDetalleLimpio(leeme)'!H199="",C222,'CompartenDetalleLimpio(leeme)'!H199))</f>
        <v/>
      </c>
      <c r="I222" t="str">
        <f>IF(OR($A222=2028,$D222=2032031,$D222=2032032,$D222=2033032,$D222=2033034,$D222=2034035,ISNUMBER(SEARCH("DOBLE GRADO",$B222))),"",IF('CompartenDetalleLimpio(leeme)'!I199="",D222,'CompartenDetalleLimpio(leeme)'!I199))</f>
        <v/>
      </c>
      <c r="J222" t="str">
        <f>IF(OR($A222=2028,$D222=2032031,$D222=2032032,$D222=2033032,$D222=2033034,$D222=2034035,ISNUMBER(SEARCH("DOBLE GRADO",$B222))),"",IF('CompartenDetalleLimpio(leeme)'!J199="",E222,'CompartenDetalleLimpio(leeme)'!J199))</f>
        <v/>
      </c>
      <c r="K222">
        <f>'CompartenDetalleLimpio(leeme)'!K199</f>
        <v>3</v>
      </c>
      <c r="L222">
        <f>'CompartenDetalleLimpio(leeme)'!L199</f>
        <v>1</v>
      </c>
      <c r="M222">
        <f>'CompartenDetalleLimpio(leeme)'!M199</f>
        <v>2</v>
      </c>
      <c r="N222" t="str">
        <f t="shared" si="27"/>
        <v/>
      </c>
      <c r="O222">
        <f t="shared" si="28"/>
        <v>3</v>
      </c>
      <c r="P222" t="str">
        <f t="shared" si="29"/>
        <v>OK</v>
      </c>
      <c r="Q222">
        <f t="shared" si="30"/>
        <v>0</v>
      </c>
      <c r="R222" t="str">
        <f t="shared" si="31"/>
        <v/>
      </c>
      <c r="S222" t="str">
        <f t="shared" si="32"/>
        <v/>
      </c>
      <c r="T222" t="str">
        <f t="shared" si="33"/>
        <v/>
      </c>
    </row>
    <row r="223" spans="1:20">
      <c r="A223">
        <f>'CompartenDetalleLimpio(leeme)'!A200</f>
        <v>2033</v>
      </c>
      <c r="B223" t="str">
        <f>'CompartenDetalleLimpio(leeme)'!B200</f>
        <v>GRADO EN INGENIERIA INFORMATICA (MOSTOLES)</v>
      </c>
      <c r="C223">
        <f>'CompartenDetalleLimpio(leeme)'!C200</f>
        <v>4</v>
      </c>
      <c r="D223">
        <f>'CompartenDetalleLimpio(leeme)'!D200</f>
        <v>2033034</v>
      </c>
      <c r="E223" t="str">
        <f>'CompartenDetalleLimpio(leeme)'!E200</f>
        <v>VISION ARTIFICIAL</v>
      </c>
      <c r="F223" t="str">
        <f>IF(OR($A223=2028,$D223=2032031,$D223=2032032,$D223=2033032,$D223=2033034,$D223=2034035,ISNUMBER(SEARCH("DOBLE GRADO",$B223))),"",IF('CompartenDetalleLimpio(leeme)'!F200="",A223,'CompartenDetalleLimpio(leeme)'!F200))</f>
        <v/>
      </c>
      <c r="G223" t="str">
        <f>IF(OR($A223=2028,$D223=2032031,$D223=2032032,$D223=2033032,$D223=2033034,$D223=2034035,ISNUMBER(SEARCH("DOBLE GRADO",$B223))),"",IF('CompartenDetalleLimpio(leeme)'!G200="",B223,'CompartenDetalleLimpio(leeme)'!G200))</f>
        <v/>
      </c>
      <c r="H223" t="str">
        <f>IF(OR($A223=2028,$D223=2032031,$D223=2032032,$D223=2033032,$D223=2033034,$D223=2034035,ISNUMBER(SEARCH("DOBLE GRADO",$B223))),"",IF('CompartenDetalleLimpio(leeme)'!H200="",C223,'CompartenDetalleLimpio(leeme)'!H200))</f>
        <v/>
      </c>
      <c r="I223" t="str">
        <f>IF(OR($A223=2028,$D223=2032031,$D223=2032032,$D223=2033032,$D223=2033034,$D223=2034035,ISNUMBER(SEARCH("DOBLE GRADO",$B223))),"",IF('CompartenDetalleLimpio(leeme)'!I200="",D223,'CompartenDetalleLimpio(leeme)'!I200))</f>
        <v/>
      </c>
      <c r="J223" t="str">
        <f>IF(OR($A223=2028,$D223=2032031,$D223=2032032,$D223=2033032,$D223=2033034,$D223=2034035,ISNUMBER(SEARCH("DOBLE GRADO",$B223))),"",IF('CompartenDetalleLimpio(leeme)'!J200="",E223,'CompartenDetalleLimpio(leeme)'!J200))</f>
        <v/>
      </c>
      <c r="K223">
        <f>'CompartenDetalleLimpio(leeme)'!K200</f>
        <v>20</v>
      </c>
      <c r="L223">
        <f>'CompartenDetalleLimpio(leeme)'!L200</f>
        <v>2</v>
      </c>
      <c r="M223">
        <f>'CompartenDetalleLimpio(leeme)'!M200</f>
        <v>18</v>
      </c>
      <c r="N223" t="str">
        <f t="shared" si="27"/>
        <v/>
      </c>
      <c r="O223">
        <f t="shared" si="28"/>
        <v>3</v>
      </c>
      <c r="P223" t="str">
        <f t="shared" si="29"/>
        <v>OK</v>
      </c>
      <c r="Q223">
        <f t="shared" si="30"/>
        <v>0</v>
      </c>
      <c r="R223" t="str">
        <f t="shared" si="31"/>
        <v/>
      </c>
      <c r="S223" t="str">
        <f t="shared" si="32"/>
        <v/>
      </c>
      <c r="T223" t="str">
        <f t="shared" si="33"/>
        <v/>
      </c>
    </row>
    <row r="224" spans="1:20" hidden="1">
      <c r="A224">
        <f>'CompartenDetalleLimpio(leeme)'!A201</f>
        <v>2033</v>
      </c>
      <c r="B224" t="str">
        <f>'CompartenDetalleLimpio(leeme)'!B201</f>
        <v>GRADO EN INGENIERIA INFORMATICA (MOSTOLES)</v>
      </c>
      <c r="C224">
        <f>'CompartenDetalleLimpio(leeme)'!C201</f>
        <v>4</v>
      </c>
      <c r="D224">
        <f>'CompartenDetalleLimpio(leeme)'!D201</f>
        <v>2033035</v>
      </c>
      <c r="E224" t="str">
        <f>'CompartenDetalleLimpio(leeme)'!E201</f>
        <v>SISTEMAS DE INFORMACION</v>
      </c>
      <c r="F224">
        <f>IF(OR($A224=2028,$D224=2032031,$D224=2032032,$D224=2033032,$D224=2033034,$D224=2034035,ISNUMBER(SEARCH("DOBLE GRADO",$B224))),"",IF('CompartenDetalleLimpio(leeme)'!F201="",A224,'CompartenDetalleLimpio(leeme)'!F201))</f>
        <v>2113</v>
      </c>
      <c r="G224" t="str">
        <f>IF(OR($A224=2028,$D224=2032031,$D224=2032032,$D224=2033032,$D224=2033034,$D224=2034035,ISNUMBER(SEARCH("DOBLE GRADO",$B224))),"",IF('CompartenDetalleLimpio(leeme)'!G201="",B224,'CompartenDetalleLimpio(leeme)'!G201))</f>
        <v>DOBLE GRADO EN INGENIERIA INFORMATICA E INGENIERIA DE COMPUTADORES (MOSTOLES)</v>
      </c>
      <c r="H224">
        <f>IF(OR($A224=2028,$D224=2032031,$D224=2032032,$D224=2033032,$D224=2033034,$D224=2034035,ISNUMBER(SEARCH("DOBLE GRADO",$B224))),"",IF('CompartenDetalleLimpio(leeme)'!H201="",C224,'CompartenDetalleLimpio(leeme)'!H201))</f>
        <v>4</v>
      </c>
      <c r="I224">
        <f>IF(OR($A224=2028,$D224=2032031,$D224=2032032,$D224=2033032,$D224=2033034,$D224=2034035,ISNUMBER(SEARCH("DOBLE GRADO",$B224))),"",IF('CompartenDetalleLimpio(leeme)'!I201="",D224,'CompartenDetalleLimpio(leeme)'!I201))</f>
        <v>2113045</v>
      </c>
      <c r="J224" t="str">
        <f>IF(OR($A224=2028,$D224=2032031,$D224=2032032,$D224=2033032,$D224=2033034,$D224=2034035,ISNUMBER(SEARCH("DOBLE GRADO",$B224))),"",IF('CompartenDetalleLimpio(leeme)'!J201="",E224,'CompartenDetalleLimpio(leeme)'!J201))</f>
        <v>SISTEMAS DE INFORMACION</v>
      </c>
      <c r="K224">
        <f>'CompartenDetalleLimpio(leeme)'!K201</f>
        <v>3</v>
      </c>
      <c r="L224">
        <f>'CompartenDetalleLimpio(leeme)'!L201</f>
        <v>0</v>
      </c>
      <c r="M224">
        <f>'CompartenDetalleLimpio(leeme)'!M201</f>
        <v>3</v>
      </c>
      <c r="N224">
        <f t="shared" si="27"/>
        <v>1</v>
      </c>
      <c r="O224">
        <f t="shared" si="28"/>
        <v>3</v>
      </c>
      <c r="P224" t="str">
        <f t="shared" si="29"/>
        <v>OK</v>
      </c>
      <c r="Q224">
        <f t="shared" si="30"/>
        <v>1</v>
      </c>
      <c r="R224">
        <f t="shared" si="31"/>
        <v>1</v>
      </c>
      <c r="S224" t="str">
        <f t="shared" si="32"/>
        <v/>
      </c>
      <c r="T224" t="str">
        <f t="shared" si="33"/>
        <v/>
      </c>
    </row>
    <row r="225" spans="1:20" hidden="1">
      <c r="A225">
        <f>'CompartenDetalleLimpio(leeme)'!A202</f>
        <v>2033</v>
      </c>
      <c r="B225" t="str">
        <f>'CompartenDetalleLimpio(leeme)'!B202</f>
        <v>GRADO EN INGENIERIA INFORMATICA (MOSTOLES)</v>
      </c>
      <c r="C225">
        <f>'CompartenDetalleLimpio(leeme)'!C202</f>
        <v>4</v>
      </c>
      <c r="D225">
        <f>'CompartenDetalleLimpio(leeme)'!D202</f>
        <v>2033035</v>
      </c>
      <c r="E225" t="str">
        <f>'CompartenDetalleLimpio(leeme)'!E202</f>
        <v>SISTEMAS DE INFORMACION</v>
      </c>
      <c r="F225">
        <f>IF(OR($A225=2028,$D225=2032031,$D225=2032032,$D225=2033032,$D225=2033034,$D225=2034035,ISNUMBER(SEARCH("DOBLE GRADO",$B225))),"",IF('CompartenDetalleLimpio(leeme)'!F202="",A225,'CompartenDetalleLimpio(leeme)'!F202))</f>
        <v>2114</v>
      </c>
      <c r="G225" t="str">
        <f>IF(OR($A225=2028,$D225=2032031,$D225=2032032,$D225=2033032,$D225=2033034,$D225=2034035,ISNUMBER(SEARCH("DOBLE GRADO",$B225))),"",IF('CompartenDetalleLimpio(leeme)'!G202="",B225,'CompartenDetalleLimpio(leeme)'!G202))</f>
        <v>DOBLE GRADO EN INGENIERIA INFORMATICA E INGENIERIA DEL SOFTWARE (MOSTOLES)</v>
      </c>
      <c r="H225">
        <f>IF(OR($A225=2028,$D225=2032031,$D225=2032032,$D225=2033032,$D225=2033034,$D225=2034035,ISNUMBER(SEARCH("DOBLE GRADO",$B225))),"",IF('CompartenDetalleLimpio(leeme)'!H202="",C225,'CompartenDetalleLimpio(leeme)'!H202))</f>
        <v>3</v>
      </c>
      <c r="I225">
        <f>IF(OR($A225=2028,$D225=2032031,$D225=2032032,$D225=2033032,$D225=2033034,$D225=2034035,ISNUMBER(SEARCH("DOBLE GRADO",$B225))),"",IF('CompartenDetalleLimpio(leeme)'!I202="",D225,'CompartenDetalleLimpio(leeme)'!I202))</f>
        <v>2114034</v>
      </c>
      <c r="J225" t="str">
        <f>IF(OR($A225=2028,$D225=2032031,$D225=2032032,$D225=2033032,$D225=2033034,$D225=2034035,ISNUMBER(SEARCH("DOBLE GRADO",$B225))),"",IF('CompartenDetalleLimpio(leeme)'!J202="",E225,'CompartenDetalleLimpio(leeme)'!J202))</f>
        <v>SISTEMAS DE INFORMACION</v>
      </c>
      <c r="K225">
        <f>'CompartenDetalleLimpio(leeme)'!K202</f>
        <v>4</v>
      </c>
      <c r="L225">
        <f>'CompartenDetalleLimpio(leeme)'!L202</f>
        <v>0</v>
      </c>
      <c r="M225">
        <f>'CompartenDetalleLimpio(leeme)'!M202</f>
        <v>4</v>
      </c>
      <c r="N225">
        <f t="shared" si="27"/>
        <v>1</v>
      </c>
      <c r="O225">
        <f t="shared" si="28"/>
        <v>3</v>
      </c>
      <c r="P225" t="str">
        <f t="shared" si="29"/>
        <v>OK</v>
      </c>
      <c r="Q225">
        <f t="shared" si="30"/>
        <v>1</v>
      </c>
      <c r="R225">
        <f t="shared" si="31"/>
        <v>1</v>
      </c>
      <c r="S225" t="str">
        <f t="shared" si="32"/>
        <v/>
      </c>
      <c r="T225" t="str">
        <f t="shared" si="33"/>
        <v/>
      </c>
    </row>
    <row r="226" spans="1:20" hidden="1">
      <c r="A226">
        <f>'CompartenDetalleLimpio(leeme)'!A203</f>
        <v>2033</v>
      </c>
      <c r="B226" t="str">
        <f>'CompartenDetalleLimpio(leeme)'!B203</f>
        <v>GRADO EN INGENIERIA INFORMATICA (MOSTOLES)</v>
      </c>
      <c r="C226">
        <f>'CompartenDetalleLimpio(leeme)'!C203</f>
        <v>4</v>
      </c>
      <c r="D226">
        <f>'CompartenDetalleLimpio(leeme)'!D203</f>
        <v>2033035</v>
      </c>
      <c r="E226" t="str">
        <f>'CompartenDetalleLimpio(leeme)'!E203</f>
        <v>SISTEMAS DE INFORMACION</v>
      </c>
      <c r="F226">
        <f>IF(OR($A226=2028,$D226=2032031,$D226=2032032,$D226=2033032,$D226=2033034,$D226=2034035,ISNUMBER(SEARCH("DOBLE GRADO",$B226))),"",IF('CompartenDetalleLimpio(leeme)'!F203="",A226,'CompartenDetalleLimpio(leeme)'!F203))</f>
        <v>2033</v>
      </c>
      <c r="G226" t="str">
        <f>IF(OR($A226=2028,$D226=2032031,$D226=2032032,$D226=2033032,$D226=2033034,$D226=2034035,ISNUMBER(SEARCH("DOBLE GRADO",$B226))),"",IF('CompartenDetalleLimpio(leeme)'!G203="",B226,'CompartenDetalleLimpio(leeme)'!G203))</f>
        <v>GRADO EN INGENIERIA INFORMATICA (MOSTOLES)</v>
      </c>
      <c r="H226">
        <f>IF(OR($A226=2028,$D226=2032031,$D226=2032032,$D226=2033032,$D226=2033034,$D226=2034035,ISNUMBER(SEARCH("DOBLE GRADO",$B226))),"",IF('CompartenDetalleLimpio(leeme)'!H203="",C226,'CompartenDetalleLimpio(leeme)'!H203))</f>
        <v>4</v>
      </c>
      <c r="I226">
        <f>IF(OR($A226=2028,$D226=2032031,$D226=2032032,$D226=2033032,$D226=2033034,$D226=2034035,ISNUMBER(SEARCH("DOBLE GRADO",$B226))),"",IF('CompartenDetalleLimpio(leeme)'!I203="",D226,'CompartenDetalleLimpio(leeme)'!I203))</f>
        <v>2033035</v>
      </c>
      <c r="J226" t="str">
        <f>IF(OR($A226=2028,$D226=2032031,$D226=2032032,$D226=2033032,$D226=2033034,$D226=2034035,ISNUMBER(SEARCH("DOBLE GRADO",$B226))),"",IF('CompartenDetalleLimpio(leeme)'!J203="",E226,'CompartenDetalleLimpio(leeme)'!J203))</f>
        <v>SISTEMAS DE INFORMACION</v>
      </c>
      <c r="K226">
        <f>'CompartenDetalleLimpio(leeme)'!K203</f>
        <v>11</v>
      </c>
      <c r="L226">
        <f>'CompartenDetalleLimpio(leeme)'!L203</f>
        <v>0</v>
      </c>
      <c r="M226">
        <f>'CompartenDetalleLimpio(leeme)'!M203</f>
        <v>11</v>
      </c>
      <c r="N226">
        <f t="shared" si="27"/>
        <v>1</v>
      </c>
      <c r="O226">
        <f t="shared" si="28"/>
        <v>3</v>
      </c>
      <c r="P226">
        <f t="shared" si="29"/>
        <v>1</v>
      </c>
      <c r="Q226">
        <f t="shared" si="30"/>
        <v>1</v>
      </c>
      <c r="R226">
        <f t="shared" si="31"/>
        <v>3</v>
      </c>
      <c r="S226" t="str">
        <f t="shared" si="32"/>
        <v>1</v>
      </c>
      <c r="T226" t="str">
        <f t="shared" si="33"/>
        <v/>
      </c>
    </row>
    <row r="227" spans="1:20" hidden="1">
      <c r="A227">
        <f>'CompartenDetalleLimpio(leeme)'!A204</f>
        <v>2033</v>
      </c>
      <c r="B227" t="str">
        <f>'CompartenDetalleLimpio(leeme)'!B204</f>
        <v>GRADO EN INGENIERIA INFORMATICA (MOSTOLES)</v>
      </c>
      <c r="C227">
        <f>'CompartenDetalleLimpio(leeme)'!C204</f>
        <v>4</v>
      </c>
      <c r="D227">
        <f>'CompartenDetalleLimpio(leeme)'!D204</f>
        <v>2033036</v>
      </c>
      <c r="E227" t="str">
        <f>'CompartenDetalleLimpio(leeme)'!E204</f>
        <v>PRACTICAS EXTERNAS</v>
      </c>
      <c r="F227">
        <f>IF(OR($A227=2028,$D227=2032031,$D227=2032032,$D227=2033032,$D227=2033034,$D227=2034035,ISNUMBER(SEARCH("DOBLE GRADO",$B227))),"",IF('CompartenDetalleLimpio(leeme)'!F204="",A227,'CompartenDetalleLimpio(leeme)'!F204))</f>
        <v>2033</v>
      </c>
      <c r="G227" t="str">
        <f>IF(OR($A227=2028,$D227=2032031,$D227=2032032,$D227=2033032,$D227=2033034,$D227=2034035,ISNUMBER(SEARCH("DOBLE GRADO",$B227))),"",IF('CompartenDetalleLimpio(leeme)'!G204="",B227,'CompartenDetalleLimpio(leeme)'!G204))</f>
        <v>GRADO EN INGENIERIA INFORMATICA (MOSTOLES)</v>
      </c>
      <c r="H227">
        <f>IF(OR($A227=2028,$D227=2032031,$D227=2032032,$D227=2033032,$D227=2033034,$D227=2034035,ISNUMBER(SEARCH("DOBLE GRADO",$B227))),"",IF('CompartenDetalleLimpio(leeme)'!H204="",C227,'CompartenDetalleLimpio(leeme)'!H204))</f>
        <v>4</v>
      </c>
      <c r="I227">
        <f>IF(OR($A227=2028,$D227=2032031,$D227=2032032,$D227=2033032,$D227=2033034,$D227=2034035,ISNUMBER(SEARCH("DOBLE GRADO",$B227))),"",IF('CompartenDetalleLimpio(leeme)'!I204="",D227,'CompartenDetalleLimpio(leeme)'!I204))</f>
        <v>2033036</v>
      </c>
      <c r="J227" t="str">
        <f>IF(OR($A227=2028,$D227=2032031,$D227=2032032,$D227=2033032,$D227=2033034,$D227=2034035,ISNUMBER(SEARCH("DOBLE GRADO",$B227))),"",IF('CompartenDetalleLimpio(leeme)'!J204="",E227,'CompartenDetalleLimpio(leeme)'!J204))</f>
        <v>PRACTICAS EXTERNAS</v>
      </c>
      <c r="K227">
        <f>'CompartenDetalleLimpio(leeme)'!K204</f>
        <v>27</v>
      </c>
      <c r="L227">
        <f>'CompartenDetalleLimpio(leeme)'!L204</f>
        <v>3</v>
      </c>
      <c r="M227">
        <f>'CompartenDetalleLimpio(leeme)'!M204</f>
        <v>24</v>
      </c>
      <c r="N227">
        <f t="shared" si="27"/>
        <v>1</v>
      </c>
      <c r="O227">
        <f t="shared" si="28"/>
        <v>1</v>
      </c>
      <c r="P227">
        <f t="shared" si="29"/>
        <v>1</v>
      </c>
      <c r="Q227">
        <f t="shared" si="30"/>
        <v>1</v>
      </c>
      <c r="R227">
        <f t="shared" si="31"/>
        <v>1</v>
      </c>
      <c r="S227" t="str">
        <f t="shared" si="32"/>
        <v>1</v>
      </c>
      <c r="T227" t="str">
        <f t="shared" si="33"/>
        <v/>
      </c>
    </row>
    <row r="228" spans="1:20" hidden="1">
      <c r="A228">
        <f>'CompartenDetalleLimpio(leeme)'!A205</f>
        <v>2033</v>
      </c>
      <c r="B228" t="str">
        <f>'CompartenDetalleLimpio(leeme)'!B205</f>
        <v>GRADO EN INGENIERIA INFORMATICA (MOSTOLES)</v>
      </c>
      <c r="C228">
        <f>'CompartenDetalleLimpio(leeme)'!C205</f>
        <v>4</v>
      </c>
      <c r="D228">
        <f>'CompartenDetalleLimpio(leeme)'!D205</f>
        <v>2033037</v>
      </c>
      <c r="E228" t="str">
        <f>'CompartenDetalleLimpio(leeme)'!E205</f>
        <v>TRABAJO FIN DE GRADO</v>
      </c>
      <c r="F228">
        <f>IF(OR($A228=2028,$D228=2032031,$D228=2032032,$D228=2033032,$D228=2033034,$D228=2034035,ISNUMBER(SEARCH("DOBLE GRADO",$B228))),"",IF('CompartenDetalleLimpio(leeme)'!F205="",A228,'CompartenDetalleLimpio(leeme)'!F205))</f>
        <v>2033</v>
      </c>
      <c r="G228" t="str">
        <f>IF(OR($A228=2028,$D228=2032031,$D228=2032032,$D228=2033032,$D228=2033034,$D228=2034035,ISNUMBER(SEARCH("DOBLE GRADO",$B228))),"",IF('CompartenDetalleLimpio(leeme)'!G205="",B228,'CompartenDetalleLimpio(leeme)'!G205))</f>
        <v>GRADO EN INGENIERIA INFORMATICA (MOSTOLES)</v>
      </c>
      <c r="H228">
        <f>IF(OR($A228=2028,$D228=2032031,$D228=2032032,$D228=2033032,$D228=2033034,$D228=2034035,ISNUMBER(SEARCH("DOBLE GRADO",$B228))),"",IF('CompartenDetalleLimpio(leeme)'!H205="",C228,'CompartenDetalleLimpio(leeme)'!H205))</f>
        <v>4</v>
      </c>
      <c r="I228">
        <f>IF(OR($A228=2028,$D228=2032031,$D228=2032032,$D228=2033032,$D228=2033034,$D228=2034035,ISNUMBER(SEARCH("DOBLE GRADO",$B228))),"",IF('CompartenDetalleLimpio(leeme)'!I205="",D228,'CompartenDetalleLimpio(leeme)'!I205))</f>
        <v>2033037</v>
      </c>
      <c r="J228" t="str">
        <f>IF(OR($A228=2028,$D228=2032031,$D228=2032032,$D228=2033032,$D228=2033034,$D228=2034035,ISNUMBER(SEARCH("DOBLE GRADO",$B228))),"",IF('CompartenDetalleLimpio(leeme)'!J205="",E228,'CompartenDetalleLimpio(leeme)'!J205))</f>
        <v>TRABAJO FIN DE GRADO</v>
      </c>
      <c r="K228">
        <f>'CompartenDetalleLimpio(leeme)'!K205</f>
        <v>93</v>
      </c>
      <c r="L228">
        <f>'CompartenDetalleLimpio(leeme)'!L205</f>
        <v>13</v>
      </c>
      <c r="M228">
        <f>'CompartenDetalleLimpio(leeme)'!M205</f>
        <v>80</v>
      </c>
      <c r="N228">
        <f t="shared" si="27"/>
        <v>1</v>
      </c>
      <c r="O228">
        <f t="shared" si="28"/>
        <v>1</v>
      </c>
      <c r="P228">
        <f t="shared" si="29"/>
        <v>1</v>
      </c>
      <c r="Q228">
        <f t="shared" si="30"/>
        <v>1</v>
      </c>
      <c r="R228">
        <f t="shared" si="31"/>
        <v>1</v>
      </c>
      <c r="S228" t="str">
        <f t="shared" si="32"/>
        <v>1</v>
      </c>
      <c r="T228" t="str">
        <f t="shared" si="33"/>
        <v/>
      </c>
    </row>
    <row r="229" spans="1:20" hidden="1">
      <c r="A229">
        <f>'CompartenDetalleLimpio(leeme)'!A206</f>
        <v>2033</v>
      </c>
      <c r="B229" t="str">
        <f>'CompartenDetalleLimpio(leeme)'!B206</f>
        <v>GRADO EN INGENIERIA INFORMATICA (MOSTOLES)</v>
      </c>
      <c r="C229">
        <f>'CompartenDetalleLimpio(leeme)'!C206</f>
        <v>4</v>
      </c>
      <c r="D229">
        <f>'CompartenDetalleLimpio(leeme)'!D206</f>
        <v>2033039</v>
      </c>
      <c r="E229" t="str">
        <f>'CompartenDetalleLimpio(leeme)'!E206</f>
        <v>ARQUITECTURAS AVANZADAS DE COMPUTADORES</v>
      </c>
      <c r="F229">
        <f>IF(OR($A229=2028,$D229=2032031,$D229=2032032,$D229=2033032,$D229=2033034,$D229=2034035,ISNUMBER(SEARCH("DOBLE GRADO",$B229))),"",IF('CompartenDetalleLimpio(leeme)'!F206="",A229,'CompartenDetalleLimpio(leeme)'!F206))</f>
        <v>2033</v>
      </c>
      <c r="G229" t="str">
        <f>IF(OR($A229=2028,$D229=2032031,$D229=2032032,$D229=2033032,$D229=2033034,$D229=2034035,ISNUMBER(SEARCH("DOBLE GRADO",$B229))),"",IF('CompartenDetalleLimpio(leeme)'!G206="",B229,'CompartenDetalleLimpio(leeme)'!G206))</f>
        <v>GRADO EN INGENIERIA INFORMATICA (MOSTOLES)</v>
      </c>
      <c r="H229">
        <f>IF(OR($A229=2028,$D229=2032031,$D229=2032032,$D229=2033032,$D229=2033034,$D229=2034035,ISNUMBER(SEARCH("DOBLE GRADO",$B229))),"",IF('CompartenDetalleLimpio(leeme)'!H206="",C229,'CompartenDetalleLimpio(leeme)'!H206))</f>
        <v>4</v>
      </c>
      <c r="I229">
        <f>IF(OR($A229=2028,$D229=2032031,$D229=2032032,$D229=2033032,$D229=2033034,$D229=2034035,ISNUMBER(SEARCH("DOBLE GRADO",$B229))),"",IF('CompartenDetalleLimpio(leeme)'!I206="",D229,'CompartenDetalleLimpio(leeme)'!I206))</f>
        <v>2033039</v>
      </c>
      <c r="J229" t="str">
        <f>IF(OR($A229=2028,$D229=2032031,$D229=2032032,$D229=2033032,$D229=2033034,$D229=2034035,ISNUMBER(SEARCH("DOBLE GRADO",$B229))),"",IF('CompartenDetalleLimpio(leeme)'!J206="",E229,'CompartenDetalleLimpio(leeme)'!J206))</f>
        <v>ARQUITECTURAS AVANZADAS DE COMPUTADORES</v>
      </c>
      <c r="K229">
        <f>'CompartenDetalleLimpio(leeme)'!K206</f>
        <v>8</v>
      </c>
      <c r="L229">
        <f>'CompartenDetalleLimpio(leeme)'!L206</f>
        <v>2</v>
      </c>
      <c r="M229">
        <f>'CompartenDetalleLimpio(leeme)'!M206</f>
        <v>6</v>
      </c>
      <c r="N229">
        <f t="shared" si="27"/>
        <v>1</v>
      </c>
      <c r="O229">
        <f t="shared" si="28"/>
        <v>1</v>
      </c>
      <c r="P229">
        <f t="shared" si="29"/>
        <v>1</v>
      </c>
      <c r="Q229">
        <f t="shared" si="30"/>
        <v>1</v>
      </c>
      <c r="R229">
        <f t="shared" si="31"/>
        <v>1</v>
      </c>
      <c r="S229" t="str">
        <f t="shared" si="32"/>
        <v>1</v>
      </c>
      <c r="T229" t="str">
        <f t="shared" si="33"/>
        <v/>
      </c>
    </row>
    <row r="230" spans="1:20" hidden="1">
      <c r="A230">
        <f>'CompartenDetalleLimpio(leeme)'!A207</f>
        <v>2033</v>
      </c>
      <c r="B230" t="str">
        <f>'CompartenDetalleLimpio(leeme)'!B207</f>
        <v>GRADO EN INGENIERIA INFORMATICA (MOSTOLES)</v>
      </c>
      <c r="C230">
        <f>'CompartenDetalleLimpio(leeme)'!C207</f>
        <v>4</v>
      </c>
      <c r="D230">
        <f>'CompartenDetalleLimpio(leeme)'!D207</f>
        <v>2033040</v>
      </c>
      <c r="E230" t="str">
        <f>'CompartenDetalleLimpio(leeme)'!E207</f>
        <v>PROGRAMACION CONCURRENTE</v>
      </c>
      <c r="F230">
        <f>IF(OR($A230=2028,$D230=2032031,$D230=2032032,$D230=2033032,$D230=2033034,$D230=2034035,ISNUMBER(SEARCH("DOBLE GRADO",$B230))),"",IF('CompartenDetalleLimpio(leeme)'!F207="",A230,'CompartenDetalleLimpio(leeme)'!F207))</f>
        <v>2033</v>
      </c>
      <c r="G230" t="str">
        <f>IF(OR($A230=2028,$D230=2032031,$D230=2032032,$D230=2033032,$D230=2033034,$D230=2034035,ISNUMBER(SEARCH("DOBLE GRADO",$B230))),"",IF('CompartenDetalleLimpio(leeme)'!G207="",B230,'CompartenDetalleLimpio(leeme)'!G207))</f>
        <v>GRADO EN INGENIERIA INFORMATICA (MOSTOLES)</v>
      </c>
      <c r="H230">
        <f>IF(OR($A230=2028,$D230=2032031,$D230=2032032,$D230=2033032,$D230=2033034,$D230=2034035,ISNUMBER(SEARCH("DOBLE GRADO",$B230))),"",IF('CompartenDetalleLimpio(leeme)'!H207="",C230,'CompartenDetalleLimpio(leeme)'!H207))</f>
        <v>4</v>
      </c>
      <c r="I230">
        <f>IF(OR($A230=2028,$D230=2032031,$D230=2032032,$D230=2033032,$D230=2033034,$D230=2034035,ISNUMBER(SEARCH("DOBLE GRADO",$B230))),"",IF('CompartenDetalleLimpio(leeme)'!I207="",D230,'CompartenDetalleLimpio(leeme)'!I207))</f>
        <v>2033040</v>
      </c>
      <c r="J230" t="str">
        <f>IF(OR($A230=2028,$D230=2032031,$D230=2032032,$D230=2033032,$D230=2033034,$D230=2034035,ISNUMBER(SEARCH("DOBLE GRADO",$B230))),"",IF('CompartenDetalleLimpio(leeme)'!J207="",E230,'CompartenDetalleLimpio(leeme)'!J207))</f>
        <v>PROGRAMACION CONCURRENTE</v>
      </c>
      <c r="K230">
        <f>'CompartenDetalleLimpio(leeme)'!K207</f>
        <v>8</v>
      </c>
      <c r="L230">
        <f>'CompartenDetalleLimpio(leeme)'!L207</f>
        <v>0</v>
      </c>
      <c r="M230">
        <f>'CompartenDetalleLimpio(leeme)'!M207</f>
        <v>8</v>
      </c>
      <c r="N230">
        <f t="shared" si="27"/>
        <v>1</v>
      </c>
      <c r="O230">
        <f t="shared" si="28"/>
        <v>1</v>
      </c>
      <c r="P230">
        <f t="shared" si="29"/>
        <v>1</v>
      </c>
      <c r="Q230">
        <f t="shared" si="30"/>
        <v>1</v>
      </c>
      <c r="R230">
        <f t="shared" si="31"/>
        <v>1</v>
      </c>
      <c r="S230" t="str">
        <f t="shared" si="32"/>
        <v>1</v>
      </c>
      <c r="T230" t="str">
        <f t="shared" si="33"/>
        <v/>
      </c>
    </row>
    <row r="231" spans="1:20" hidden="1">
      <c r="A231">
        <f>'CompartenDetalleLimpio(leeme)'!A208</f>
        <v>2033</v>
      </c>
      <c r="B231" t="str">
        <f>'CompartenDetalleLimpio(leeme)'!B208</f>
        <v>GRADO EN INGENIERIA INFORMATICA (MOSTOLES)</v>
      </c>
      <c r="C231">
        <f>'CompartenDetalleLimpio(leeme)'!C208</f>
        <v>4</v>
      </c>
      <c r="D231">
        <f>'CompartenDetalleLimpio(leeme)'!D208</f>
        <v>2033041</v>
      </c>
      <c r="E231" t="str">
        <f>'CompartenDetalleLimpio(leeme)'!E208</f>
        <v>LABORATORIO DE DISPOSITIVOS MOVILES</v>
      </c>
      <c r="F231">
        <f>IF(OR($A231=2028,$D231=2032031,$D231=2032032,$D231=2033032,$D231=2033034,$D231=2034035,ISNUMBER(SEARCH("DOBLE GRADO",$B231))),"",IF('CompartenDetalleLimpio(leeme)'!F208="",A231,'CompartenDetalleLimpio(leeme)'!F208))</f>
        <v>2033</v>
      </c>
      <c r="G231" t="str">
        <f>IF(OR($A231=2028,$D231=2032031,$D231=2032032,$D231=2033032,$D231=2033034,$D231=2034035,ISNUMBER(SEARCH("DOBLE GRADO",$B231))),"",IF('CompartenDetalleLimpio(leeme)'!G208="",B231,'CompartenDetalleLimpio(leeme)'!G208))</f>
        <v>GRADO EN INGENIERIA INFORMATICA (MOSTOLES)</v>
      </c>
      <c r="H231">
        <f>IF(OR($A231=2028,$D231=2032031,$D231=2032032,$D231=2033032,$D231=2033034,$D231=2034035,ISNUMBER(SEARCH("DOBLE GRADO",$B231))),"",IF('CompartenDetalleLimpio(leeme)'!H208="",C231,'CompartenDetalleLimpio(leeme)'!H208))</f>
        <v>4</v>
      </c>
      <c r="I231">
        <f>IF(OR($A231=2028,$D231=2032031,$D231=2032032,$D231=2033032,$D231=2033034,$D231=2034035,ISNUMBER(SEARCH("DOBLE GRADO",$B231))),"",IF('CompartenDetalleLimpio(leeme)'!I208="",D231,'CompartenDetalleLimpio(leeme)'!I208))</f>
        <v>2033041</v>
      </c>
      <c r="J231" t="str">
        <f>IF(OR($A231=2028,$D231=2032031,$D231=2032032,$D231=2033032,$D231=2033034,$D231=2034035,ISNUMBER(SEARCH("DOBLE GRADO",$B231))),"",IF('CompartenDetalleLimpio(leeme)'!J208="",E231,'CompartenDetalleLimpio(leeme)'!J208))</f>
        <v>LABORATORIO DE DISPOSITIVOS MOVILES</v>
      </c>
      <c r="K231">
        <f>'CompartenDetalleLimpio(leeme)'!K208</f>
        <v>20</v>
      </c>
      <c r="L231">
        <f>'CompartenDetalleLimpio(leeme)'!L208</f>
        <v>2</v>
      </c>
      <c r="M231">
        <f>'CompartenDetalleLimpio(leeme)'!M208</f>
        <v>18</v>
      </c>
      <c r="N231">
        <f t="shared" si="27"/>
        <v>1</v>
      </c>
      <c r="O231">
        <f t="shared" si="28"/>
        <v>1</v>
      </c>
      <c r="P231">
        <f t="shared" si="29"/>
        <v>1</v>
      </c>
      <c r="Q231">
        <f t="shared" si="30"/>
        <v>1</v>
      </c>
      <c r="R231">
        <f t="shared" si="31"/>
        <v>1</v>
      </c>
      <c r="S231" t="str">
        <f t="shared" si="32"/>
        <v>1</v>
      </c>
      <c r="T231" t="str">
        <f t="shared" si="33"/>
        <v/>
      </c>
    </row>
    <row r="232" spans="1:20" hidden="1">
      <c r="A232">
        <f>'CompartenDetalleLimpio(leeme)'!A209</f>
        <v>2034</v>
      </c>
      <c r="B232" t="str">
        <f>'CompartenDetalleLimpio(leeme)'!B209</f>
        <v>GRADO EN INGENIERIA DEL SOFTWARE (MOSTOLES)</v>
      </c>
      <c r="C232">
        <f>'CompartenDetalleLimpio(leeme)'!C209</f>
        <v>1</v>
      </c>
      <c r="D232">
        <f>'CompartenDetalleLimpio(leeme)'!D209</f>
        <v>2034001</v>
      </c>
      <c r="E232" t="str">
        <f>'CompartenDetalleLimpio(leeme)'!E209</f>
        <v>LOGICA</v>
      </c>
      <c r="F232">
        <f>IF(OR($A232=2028,$D232=2032031,$D232=2032032,$D232=2033032,$D232=2033034,$D232=2034035,ISNUMBER(SEARCH("DOBLE GRADO",$B232))),"",IF('CompartenDetalleLimpio(leeme)'!F209="",A232,'CompartenDetalleLimpio(leeme)'!F209))</f>
        <v>2114</v>
      </c>
      <c r="G232" t="str">
        <f>IF(OR($A232=2028,$D232=2032031,$D232=2032032,$D232=2033032,$D232=2033034,$D232=2034035,ISNUMBER(SEARCH("DOBLE GRADO",$B232))),"",IF('CompartenDetalleLimpio(leeme)'!G209="",B232,'CompartenDetalleLimpio(leeme)'!G209))</f>
        <v>DOBLE GRADO EN INGENIERIA INFORMATICA E INGENIERIA DEL SOFTWARE (MOSTOLES)</v>
      </c>
      <c r="H232">
        <f>IF(OR($A232=2028,$D232=2032031,$D232=2032032,$D232=2033032,$D232=2033034,$D232=2034035,ISNUMBER(SEARCH("DOBLE GRADO",$B232))),"",IF('CompartenDetalleLimpio(leeme)'!H209="",C232,'CompartenDetalleLimpio(leeme)'!H209))</f>
        <v>1</v>
      </c>
      <c r="I232">
        <f>IF(OR($A232=2028,$D232=2032031,$D232=2032032,$D232=2033032,$D232=2033034,$D232=2034035,ISNUMBER(SEARCH("DOBLE GRADO",$B232))),"",IF('CompartenDetalleLimpio(leeme)'!I209="",D232,'CompartenDetalleLimpio(leeme)'!I209))</f>
        <v>2114002</v>
      </c>
      <c r="J232" t="str">
        <f>IF(OR($A232=2028,$D232=2032031,$D232=2032032,$D232=2033032,$D232=2033034,$D232=2034035,ISNUMBER(SEARCH("DOBLE GRADO",$B232))),"",IF('CompartenDetalleLimpio(leeme)'!J209="",E232,'CompartenDetalleLimpio(leeme)'!J209))</f>
        <v>LOGICA</v>
      </c>
      <c r="K232">
        <f>'CompartenDetalleLimpio(leeme)'!K209</f>
        <v>11</v>
      </c>
      <c r="L232">
        <f>'CompartenDetalleLimpio(leeme)'!L209</f>
        <v>0</v>
      </c>
      <c r="M232">
        <f>'CompartenDetalleLimpio(leeme)'!M209</f>
        <v>11</v>
      </c>
      <c r="N232">
        <f t="shared" si="27"/>
        <v>1</v>
      </c>
      <c r="O232">
        <f t="shared" si="28"/>
        <v>2</v>
      </c>
      <c r="P232" t="str">
        <f t="shared" si="29"/>
        <v>OK</v>
      </c>
      <c r="Q232">
        <f t="shared" si="30"/>
        <v>1</v>
      </c>
      <c r="R232">
        <f t="shared" si="31"/>
        <v>1</v>
      </c>
      <c r="S232" t="str">
        <f t="shared" si="32"/>
        <v/>
      </c>
      <c r="T232" t="str">
        <f t="shared" si="33"/>
        <v/>
      </c>
    </row>
    <row r="233" spans="1:20" hidden="1">
      <c r="A233">
        <f>'CompartenDetalleLimpio(leeme)'!A210</f>
        <v>2034</v>
      </c>
      <c r="B233" t="str">
        <f>'CompartenDetalleLimpio(leeme)'!B210</f>
        <v>GRADO EN INGENIERIA DEL SOFTWARE (MOSTOLES)</v>
      </c>
      <c r="C233">
        <f>'CompartenDetalleLimpio(leeme)'!C210</f>
        <v>1</v>
      </c>
      <c r="D233">
        <f>'CompartenDetalleLimpio(leeme)'!D210</f>
        <v>2034001</v>
      </c>
      <c r="E233" t="str">
        <f>'CompartenDetalleLimpio(leeme)'!E210</f>
        <v>LOGICA</v>
      </c>
      <c r="F233">
        <f>IF(OR($A233=2028,$D233=2032031,$D233=2032032,$D233=2033032,$D233=2033034,$D233=2034035,ISNUMBER(SEARCH("DOBLE GRADO",$B233))),"",IF('CompartenDetalleLimpio(leeme)'!F210="",A233,'CompartenDetalleLimpio(leeme)'!F210))</f>
        <v>2034</v>
      </c>
      <c r="G233" t="str">
        <f>IF(OR($A233=2028,$D233=2032031,$D233=2032032,$D233=2033032,$D233=2033034,$D233=2034035,ISNUMBER(SEARCH("DOBLE GRADO",$B233))),"",IF('CompartenDetalleLimpio(leeme)'!G210="",B233,'CompartenDetalleLimpio(leeme)'!G210))</f>
        <v>GRADO EN INGENIERIA DEL SOFTWARE (MOSTOLES)</v>
      </c>
      <c r="H233">
        <f>IF(OR($A233=2028,$D233=2032031,$D233=2032032,$D233=2033032,$D233=2033034,$D233=2034035,ISNUMBER(SEARCH("DOBLE GRADO",$B233))),"",IF('CompartenDetalleLimpio(leeme)'!H210="",C233,'CompartenDetalleLimpio(leeme)'!H210))</f>
        <v>1</v>
      </c>
      <c r="I233">
        <f>IF(OR($A233=2028,$D233=2032031,$D233=2032032,$D233=2033032,$D233=2033034,$D233=2034035,ISNUMBER(SEARCH("DOBLE GRADO",$B233))),"",IF('CompartenDetalleLimpio(leeme)'!I210="",D233,'CompartenDetalleLimpio(leeme)'!I210))</f>
        <v>2034001</v>
      </c>
      <c r="J233" t="str">
        <f>IF(OR($A233=2028,$D233=2032031,$D233=2032032,$D233=2033032,$D233=2033034,$D233=2034035,ISNUMBER(SEARCH("DOBLE GRADO",$B233))),"",IF('CompartenDetalleLimpio(leeme)'!J210="",E233,'CompartenDetalleLimpio(leeme)'!J210))</f>
        <v>LOGICA</v>
      </c>
      <c r="K233">
        <f>'CompartenDetalleLimpio(leeme)'!K210</f>
        <v>54</v>
      </c>
      <c r="L233">
        <f>'CompartenDetalleLimpio(leeme)'!L210</f>
        <v>5</v>
      </c>
      <c r="M233">
        <f>'CompartenDetalleLimpio(leeme)'!M210</f>
        <v>49</v>
      </c>
      <c r="N233">
        <f t="shared" si="27"/>
        <v>1</v>
      </c>
      <c r="O233">
        <f t="shared" si="28"/>
        <v>2</v>
      </c>
      <c r="P233">
        <f t="shared" si="29"/>
        <v>1</v>
      </c>
      <c r="Q233">
        <f t="shared" si="30"/>
        <v>1</v>
      </c>
      <c r="R233">
        <f t="shared" si="31"/>
        <v>2</v>
      </c>
      <c r="S233" t="str">
        <f t="shared" si="32"/>
        <v>1</v>
      </c>
      <c r="T233" t="str">
        <f t="shared" si="33"/>
        <v/>
      </c>
    </row>
    <row r="234" spans="1:20" hidden="1">
      <c r="A234">
        <f>'CompartenDetalleLimpio(leeme)'!A211</f>
        <v>2034</v>
      </c>
      <c r="B234" t="str">
        <f>'CompartenDetalleLimpio(leeme)'!B211</f>
        <v>GRADO EN INGENIERIA DEL SOFTWARE (MOSTOLES)</v>
      </c>
      <c r="C234">
        <f>'CompartenDetalleLimpio(leeme)'!C211</f>
        <v>1</v>
      </c>
      <c r="D234">
        <f>'CompartenDetalleLimpio(leeme)'!D211</f>
        <v>2034002</v>
      </c>
      <c r="E234" t="str">
        <f>'CompartenDetalleLimpio(leeme)'!E211</f>
        <v>MATEMATICA DISCRETA Y ALGEBRA</v>
      </c>
      <c r="F234">
        <f>IF(OR($A234=2028,$D234=2032031,$D234=2032032,$D234=2033032,$D234=2033034,$D234=2034035,ISNUMBER(SEARCH("DOBLE GRADO",$B234))),"",IF('CompartenDetalleLimpio(leeme)'!F211="",A234,'CompartenDetalleLimpio(leeme)'!F211))</f>
        <v>2114</v>
      </c>
      <c r="G234" t="str">
        <f>IF(OR($A234=2028,$D234=2032031,$D234=2032032,$D234=2033032,$D234=2033034,$D234=2034035,ISNUMBER(SEARCH("DOBLE GRADO",$B234))),"",IF('CompartenDetalleLimpio(leeme)'!G211="",B234,'CompartenDetalleLimpio(leeme)'!G211))</f>
        <v>DOBLE GRADO EN INGENIERIA INFORMATICA E INGENIERIA DEL SOFTWARE (MOSTOLES)</v>
      </c>
      <c r="H234">
        <f>IF(OR($A234=2028,$D234=2032031,$D234=2032032,$D234=2033032,$D234=2033034,$D234=2034035,ISNUMBER(SEARCH("DOBLE GRADO",$B234))),"",IF('CompartenDetalleLimpio(leeme)'!H211="",C234,'CompartenDetalleLimpio(leeme)'!H211))</f>
        <v>1</v>
      </c>
      <c r="I234">
        <f>IF(OR($A234=2028,$D234=2032031,$D234=2032032,$D234=2033032,$D234=2033034,$D234=2034035,ISNUMBER(SEARCH("DOBLE GRADO",$B234))),"",IF('CompartenDetalleLimpio(leeme)'!I211="",D234,'CompartenDetalleLimpio(leeme)'!I211))</f>
        <v>2114003</v>
      </c>
      <c r="J234" t="str">
        <f>IF(OR($A234=2028,$D234=2032031,$D234=2032032,$D234=2033032,$D234=2033034,$D234=2034035,ISNUMBER(SEARCH("DOBLE GRADO",$B234))),"",IF('CompartenDetalleLimpio(leeme)'!J211="",E234,'CompartenDetalleLimpio(leeme)'!J211))</f>
        <v>MATEMATICA DISCRETA Y ALGEBRA</v>
      </c>
      <c r="K234">
        <f>'CompartenDetalleLimpio(leeme)'!K211</f>
        <v>11</v>
      </c>
      <c r="L234">
        <f>'CompartenDetalleLimpio(leeme)'!L211</f>
        <v>0</v>
      </c>
      <c r="M234">
        <f>'CompartenDetalleLimpio(leeme)'!M211</f>
        <v>11</v>
      </c>
      <c r="N234">
        <f t="shared" si="27"/>
        <v>1</v>
      </c>
      <c r="O234">
        <f t="shared" si="28"/>
        <v>2</v>
      </c>
      <c r="P234" t="str">
        <f t="shared" si="29"/>
        <v>OK</v>
      </c>
      <c r="Q234">
        <f t="shared" si="30"/>
        <v>1</v>
      </c>
      <c r="R234">
        <f t="shared" si="31"/>
        <v>1</v>
      </c>
      <c r="S234" t="str">
        <f t="shared" si="32"/>
        <v/>
      </c>
      <c r="T234" t="str">
        <f t="shared" si="33"/>
        <v/>
      </c>
    </row>
    <row r="235" spans="1:20" hidden="1">
      <c r="A235">
        <f>'CompartenDetalleLimpio(leeme)'!A212</f>
        <v>2034</v>
      </c>
      <c r="B235" t="str">
        <f>'CompartenDetalleLimpio(leeme)'!B212</f>
        <v>GRADO EN INGENIERIA DEL SOFTWARE (MOSTOLES)</v>
      </c>
      <c r="C235">
        <f>'CompartenDetalleLimpio(leeme)'!C212</f>
        <v>1</v>
      </c>
      <c r="D235">
        <f>'CompartenDetalleLimpio(leeme)'!D212</f>
        <v>2034002</v>
      </c>
      <c r="E235" t="str">
        <f>'CompartenDetalleLimpio(leeme)'!E212</f>
        <v>MATEMATICA DISCRETA Y ALGEBRA</v>
      </c>
      <c r="F235">
        <f>IF(OR($A235=2028,$D235=2032031,$D235=2032032,$D235=2033032,$D235=2033034,$D235=2034035,ISNUMBER(SEARCH("DOBLE GRADO",$B235))),"",IF('CompartenDetalleLimpio(leeme)'!F212="",A235,'CompartenDetalleLimpio(leeme)'!F212))</f>
        <v>2034</v>
      </c>
      <c r="G235" t="str">
        <f>IF(OR($A235=2028,$D235=2032031,$D235=2032032,$D235=2033032,$D235=2033034,$D235=2034035,ISNUMBER(SEARCH("DOBLE GRADO",$B235))),"",IF('CompartenDetalleLimpio(leeme)'!G212="",B235,'CompartenDetalleLimpio(leeme)'!G212))</f>
        <v>GRADO EN INGENIERIA DEL SOFTWARE (MOSTOLES)</v>
      </c>
      <c r="H235">
        <f>IF(OR($A235=2028,$D235=2032031,$D235=2032032,$D235=2033032,$D235=2033034,$D235=2034035,ISNUMBER(SEARCH("DOBLE GRADO",$B235))),"",IF('CompartenDetalleLimpio(leeme)'!H212="",C235,'CompartenDetalleLimpio(leeme)'!H212))</f>
        <v>1</v>
      </c>
      <c r="I235">
        <f>IF(OR($A235=2028,$D235=2032031,$D235=2032032,$D235=2033032,$D235=2033034,$D235=2034035,ISNUMBER(SEARCH("DOBLE GRADO",$B235))),"",IF('CompartenDetalleLimpio(leeme)'!I212="",D235,'CompartenDetalleLimpio(leeme)'!I212))</f>
        <v>2034002</v>
      </c>
      <c r="J235" t="str">
        <f>IF(OR($A235=2028,$D235=2032031,$D235=2032032,$D235=2033032,$D235=2033034,$D235=2034035,ISNUMBER(SEARCH("DOBLE GRADO",$B235))),"",IF('CompartenDetalleLimpio(leeme)'!J212="",E235,'CompartenDetalleLimpio(leeme)'!J212))</f>
        <v>MATEMATICA DISCRETA Y ALGEBRA</v>
      </c>
      <c r="K235">
        <f>'CompartenDetalleLimpio(leeme)'!K212</f>
        <v>47</v>
      </c>
      <c r="L235">
        <f>'CompartenDetalleLimpio(leeme)'!L212</f>
        <v>3</v>
      </c>
      <c r="M235">
        <f>'CompartenDetalleLimpio(leeme)'!M212</f>
        <v>44</v>
      </c>
      <c r="N235">
        <f t="shared" si="27"/>
        <v>1</v>
      </c>
      <c r="O235">
        <f t="shared" si="28"/>
        <v>2</v>
      </c>
      <c r="P235">
        <f t="shared" si="29"/>
        <v>1</v>
      </c>
      <c r="Q235">
        <f t="shared" si="30"/>
        <v>1</v>
      </c>
      <c r="R235">
        <f t="shared" si="31"/>
        <v>2</v>
      </c>
      <c r="S235" t="str">
        <f t="shared" si="32"/>
        <v>1</v>
      </c>
      <c r="T235" t="str">
        <f t="shared" si="33"/>
        <v/>
      </c>
    </row>
    <row r="236" spans="1:20" hidden="1">
      <c r="A236">
        <f>'CompartenDetalleLimpio(leeme)'!A213</f>
        <v>2034</v>
      </c>
      <c r="B236" t="str">
        <f>'CompartenDetalleLimpio(leeme)'!B213</f>
        <v>GRADO EN INGENIERIA DEL SOFTWARE (MOSTOLES)</v>
      </c>
      <c r="C236">
        <f>'CompartenDetalleLimpio(leeme)'!C213</f>
        <v>1</v>
      </c>
      <c r="D236">
        <f>'CompartenDetalleLimpio(leeme)'!D213</f>
        <v>2034003</v>
      </c>
      <c r="E236" t="str">
        <f>'CompartenDetalleLimpio(leeme)'!E213</f>
        <v>FUNDAMENTOS FISICOS DE LA INFORMATICA</v>
      </c>
      <c r="F236">
        <f>IF(OR($A236=2028,$D236=2032031,$D236=2032032,$D236=2033032,$D236=2033034,$D236=2034035,ISNUMBER(SEARCH("DOBLE GRADO",$B236))),"",IF('CompartenDetalleLimpio(leeme)'!F213="",A236,'CompartenDetalleLimpio(leeme)'!F213))</f>
        <v>2114</v>
      </c>
      <c r="G236" t="str">
        <f>IF(OR($A236=2028,$D236=2032031,$D236=2032032,$D236=2033032,$D236=2033034,$D236=2034035,ISNUMBER(SEARCH("DOBLE GRADO",$B236))),"",IF('CompartenDetalleLimpio(leeme)'!G213="",B236,'CompartenDetalleLimpio(leeme)'!G213))</f>
        <v>DOBLE GRADO EN INGENIERIA INFORMATICA E INGENIERIA DEL SOFTWARE (MOSTOLES)</v>
      </c>
      <c r="H236">
        <f>IF(OR($A236=2028,$D236=2032031,$D236=2032032,$D236=2033032,$D236=2033034,$D236=2034035,ISNUMBER(SEARCH("DOBLE GRADO",$B236))),"",IF('CompartenDetalleLimpio(leeme)'!H213="",C236,'CompartenDetalleLimpio(leeme)'!H213))</f>
        <v>1</v>
      </c>
      <c r="I236">
        <f>IF(OR($A236=2028,$D236=2032031,$D236=2032032,$D236=2033032,$D236=2033034,$D236=2034035,ISNUMBER(SEARCH("DOBLE GRADO",$B236))),"",IF('CompartenDetalleLimpio(leeme)'!I213="",D236,'CompartenDetalleLimpio(leeme)'!I213))</f>
        <v>2114004</v>
      </c>
      <c r="J236" t="str">
        <f>IF(OR($A236=2028,$D236=2032031,$D236=2032032,$D236=2033032,$D236=2033034,$D236=2034035,ISNUMBER(SEARCH("DOBLE GRADO",$B236))),"",IF('CompartenDetalleLimpio(leeme)'!J213="",E236,'CompartenDetalleLimpio(leeme)'!J213))</f>
        <v>FUNDAMENTOS FISICOS DE LA INFORMATICA</v>
      </c>
      <c r="K236">
        <f>'CompartenDetalleLimpio(leeme)'!K213</f>
        <v>11</v>
      </c>
      <c r="L236">
        <f>'CompartenDetalleLimpio(leeme)'!L213</f>
        <v>1</v>
      </c>
      <c r="M236">
        <f>'CompartenDetalleLimpio(leeme)'!M213</f>
        <v>10</v>
      </c>
      <c r="N236">
        <f t="shared" si="27"/>
        <v>1</v>
      </c>
      <c r="O236">
        <f t="shared" si="28"/>
        <v>3</v>
      </c>
      <c r="P236" t="str">
        <f t="shared" si="29"/>
        <v>OK</v>
      </c>
      <c r="Q236">
        <f t="shared" si="30"/>
        <v>1</v>
      </c>
      <c r="R236">
        <f t="shared" si="31"/>
        <v>1</v>
      </c>
      <c r="S236" t="str">
        <f t="shared" si="32"/>
        <v/>
      </c>
      <c r="T236" t="str">
        <f t="shared" si="33"/>
        <v/>
      </c>
    </row>
    <row r="237" spans="1:20" hidden="1">
      <c r="A237">
        <f>'CompartenDetalleLimpio(leeme)'!A214</f>
        <v>2034</v>
      </c>
      <c r="B237" t="str">
        <f>'CompartenDetalleLimpio(leeme)'!B214</f>
        <v>GRADO EN INGENIERIA DEL SOFTWARE (MOSTOLES)</v>
      </c>
      <c r="C237">
        <f>'CompartenDetalleLimpio(leeme)'!C214</f>
        <v>1</v>
      </c>
      <c r="D237">
        <f>'CompartenDetalleLimpio(leeme)'!D214</f>
        <v>2034003</v>
      </c>
      <c r="E237" t="str">
        <f>'CompartenDetalleLimpio(leeme)'!E214</f>
        <v>FUNDAMENTOS FISICOS DE LA INFORMATICA</v>
      </c>
      <c r="F237">
        <f>IF(OR($A237=2028,$D237=2032031,$D237=2032032,$D237=2033032,$D237=2033034,$D237=2034035,ISNUMBER(SEARCH("DOBLE GRADO",$B237))),"",IF('CompartenDetalleLimpio(leeme)'!F214="",A237,'CompartenDetalleLimpio(leeme)'!F214))</f>
        <v>2316</v>
      </c>
      <c r="G237" t="str">
        <f>IF(OR($A237=2028,$D237=2032031,$D237=2032032,$D237=2033032,$D237=2033034,$D237=2034035,ISNUMBER(SEARCH("DOBLE GRADO",$B237))),"",IF('CompartenDetalleLimpio(leeme)'!G214="",B237,'CompartenDetalleLimpio(leeme)'!G214))</f>
        <v>DOBLE GRADO EN INGENIERIA DEL SOFTWARE Y MATEMATICAS (MOSTOLES) II</v>
      </c>
      <c r="H237">
        <f>IF(OR($A237=2028,$D237=2032031,$D237=2032032,$D237=2033032,$D237=2033034,$D237=2034035,ISNUMBER(SEARCH("DOBLE GRADO",$B237))),"",IF('CompartenDetalleLimpio(leeme)'!H214="",C237,'CompartenDetalleLimpio(leeme)'!H214))</f>
        <v>1</v>
      </c>
      <c r="I237">
        <f>IF(OR($A237=2028,$D237=2032031,$D237=2032032,$D237=2033032,$D237=2033034,$D237=2034035,ISNUMBER(SEARCH("DOBLE GRADO",$B237))),"",IF('CompartenDetalleLimpio(leeme)'!I214="",D237,'CompartenDetalleLimpio(leeme)'!I214))</f>
        <v>2316001</v>
      </c>
      <c r="J237" t="str">
        <f>IF(OR($A237=2028,$D237=2032031,$D237=2032032,$D237=2033032,$D237=2033034,$D237=2034035,ISNUMBER(SEARCH("DOBLE GRADO",$B237))),"",IF('CompartenDetalleLimpio(leeme)'!J214="",E237,'CompartenDetalleLimpio(leeme)'!J214))</f>
        <v>FUNDAMENTOS FISICOS DE LA INFORMATICA</v>
      </c>
      <c r="K237">
        <f>'CompartenDetalleLimpio(leeme)'!K214</f>
        <v>12</v>
      </c>
      <c r="L237">
        <f>'CompartenDetalleLimpio(leeme)'!L214</f>
        <v>4</v>
      </c>
      <c r="M237">
        <f>'CompartenDetalleLimpio(leeme)'!M214</f>
        <v>8</v>
      </c>
      <c r="N237">
        <f t="shared" si="27"/>
        <v>1</v>
      </c>
      <c r="O237">
        <f t="shared" si="28"/>
        <v>3</v>
      </c>
      <c r="P237" t="str">
        <f t="shared" si="29"/>
        <v>OK</v>
      </c>
      <c r="Q237">
        <f t="shared" si="30"/>
        <v>1</v>
      </c>
      <c r="R237">
        <f t="shared" si="31"/>
        <v>1</v>
      </c>
      <c r="S237" t="str">
        <f t="shared" si="32"/>
        <v/>
      </c>
      <c r="T237" t="str">
        <f t="shared" si="33"/>
        <v/>
      </c>
    </row>
    <row r="238" spans="1:20" hidden="1">
      <c r="A238">
        <f>'CompartenDetalleLimpio(leeme)'!A215</f>
        <v>2034</v>
      </c>
      <c r="B238" t="str">
        <f>'CompartenDetalleLimpio(leeme)'!B215</f>
        <v>GRADO EN INGENIERIA DEL SOFTWARE (MOSTOLES)</v>
      </c>
      <c r="C238">
        <f>'CompartenDetalleLimpio(leeme)'!C215</f>
        <v>1</v>
      </c>
      <c r="D238">
        <f>'CompartenDetalleLimpio(leeme)'!D215</f>
        <v>2034003</v>
      </c>
      <c r="E238" t="str">
        <f>'CompartenDetalleLimpio(leeme)'!E215</f>
        <v>FUNDAMENTOS FISICOS DE LA INFORMATICA</v>
      </c>
      <c r="F238">
        <f>IF(OR($A238=2028,$D238=2032031,$D238=2032032,$D238=2033032,$D238=2033034,$D238=2034035,ISNUMBER(SEARCH("DOBLE GRADO",$B238))),"",IF('CompartenDetalleLimpio(leeme)'!F215="",A238,'CompartenDetalleLimpio(leeme)'!F215))</f>
        <v>2034</v>
      </c>
      <c r="G238" t="str">
        <f>IF(OR($A238=2028,$D238=2032031,$D238=2032032,$D238=2033032,$D238=2033034,$D238=2034035,ISNUMBER(SEARCH("DOBLE GRADO",$B238))),"",IF('CompartenDetalleLimpio(leeme)'!G215="",B238,'CompartenDetalleLimpio(leeme)'!G215))</f>
        <v>GRADO EN INGENIERIA DEL SOFTWARE (MOSTOLES)</v>
      </c>
      <c r="H238">
        <f>IF(OR($A238=2028,$D238=2032031,$D238=2032032,$D238=2033032,$D238=2033034,$D238=2034035,ISNUMBER(SEARCH("DOBLE GRADO",$B238))),"",IF('CompartenDetalleLimpio(leeme)'!H215="",C238,'CompartenDetalleLimpio(leeme)'!H215))</f>
        <v>1</v>
      </c>
      <c r="I238">
        <f>IF(OR($A238=2028,$D238=2032031,$D238=2032032,$D238=2033032,$D238=2033034,$D238=2034035,ISNUMBER(SEARCH("DOBLE GRADO",$B238))),"",IF('CompartenDetalleLimpio(leeme)'!I215="",D238,'CompartenDetalleLimpio(leeme)'!I215))</f>
        <v>2034003</v>
      </c>
      <c r="J238" t="str">
        <f>IF(OR($A238=2028,$D238=2032031,$D238=2032032,$D238=2033032,$D238=2033034,$D238=2034035,ISNUMBER(SEARCH("DOBLE GRADO",$B238))),"",IF('CompartenDetalleLimpio(leeme)'!J215="",E238,'CompartenDetalleLimpio(leeme)'!J215))</f>
        <v>FUNDAMENTOS FISICOS DE LA INFORMATICA</v>
      </c>
      <c r="K238">
        <f>'CompartenDetalleLimpio(leeme)'!K215</f>
        <v>81</v>
      </c>
      <c r="L238">
        <f>'CompartenDetalleLimpio(leeme)'!L215</f>
        <v>10</v>
      </c>
      <c r="M238">
        <f>'CompartenDetalleLimpio(leeme)'!M215</f>
        <v>71</v>
      </c>
      <c r="N238">
        <f t="shared" si="27"/>
        <v>1</v>
      </c>
      <c r="O238">
        <f t="shared" si="28"/>
        <v>3</v>
      </c>
      <c r="P238">
        <f t="shared" si="29"/>
        <v>1</v>
      </c>
      <c r="Q238">
        <f t="shared" si="30"/>
        <v>1</v>
      </c>
      <c r="R238">
        <f t="shared" si="31"/>
        <v>3</v>
      </c>
      <c r="S238" t="str">
        <f t="shared" si="32"/>
        <v>1</v>
      </c>
      <c r="T238" t="str">
        <f t="shared" si="33"/>
        <v/>
      </c>
    </row>
    <row r="239" spans="1:20" hidden="1">
      <c r="A239">
        <f>'CompartenDetalleLimpio(leeme)'!A216</f>
        <v>2034</v>
      </c>
      <c r="B239" t="str">
        <f>'CompartenDetalleLimpio(leeme)'!B216</f>
        <v>GRADO EN INGENIERIA DEL SOFTWARE (MOSTOLES)</v>
      </c>
      <c r="C239">
        <f>'CompartenDetalleLimpio(leeme)'!C216</f>
        <v>1</v>
      </c>
      <c r="D239">
        <f>'CompartenDetalleLimpio(leeme)'!D216</f>
        <v>2034004</v>
      </c>
      <c r="E239" t="str">
        <f>'CompartenDetalleLimpio(leeme)'!E216</f>
        <v>INTRODUCCION A LA PROGRAMACION</v>
      </c>
      <c r="F239">
        <f>IF(OR($A239=2028,$D239=2032031,$D239=2032032,$D239=2033032,$D239=2033034,$D239=2034035,ISNUMBER(SEARCH("DOBLE GRADO",$B239))),"",IF('CompartenDetalleLimpio(leeme)'!F216="",A239,'CompartenDetalleLimpio(leeme)'!F216))</f>
        <v>2114</v>
      </c>
      <c r="G239" t="str">
        <f>IF(OR($A239=2028,$D239=2032031,$D239=2032032,$D239=2033032,$D239=2033034,$D239=2034035,ISNUMBER(SEARCH("DOBLE GRADO",$B239))),"",IF('CompartenDetalleLimpio(leeme)'!G216="",B239,'CompartenDetalleLimpio(leeme)'!G216))</f>
        <v>DOBLE GRADO EN INGENIERIA INFORMATICA E INGENIERIA DEL SOFTWARE (MOSTOLES)</v>
      </c>
      <c r="H239">
        <f>IF(OR($A239=2028,$D239=2032031,$D239=2032032,$D239=2033032,$D239=2033034,$D239=2034035,ISNUMBER(SEARCH("DOBLE GRADO",$B239))),"",IF('CompartenDetalleLimpio(leeme)'!H216="",C239,'CompartenDetalleLimpio(leeme)'!H216))</f>
        <v>1</v>
      </c>
      <c r="I239">
        <f>IF(OR($A239=2028,$D239=2032031,$D239=2032032,$D239=2033032,$D239=2033034,$D239=2034035,ISNUMBER(SEARCH("DOBLE GRADO",$B239))),"",IF('CompartenDetalleLimpio(leeme)'!I216="",D239,'CompartenDetalleLimpio(leeme)'!I216))</f>
        <v>2114005</v>
      </c>
      <c r="J239" t="str">
        <f>IF(OR($A239=2028,$D239=2032031,$D239=2032032,$D239=2033032,$D239=2033034,$D239=2034035,ISNUMBER(SEARCH("DOBLE GRADO",$B239))),"",IF('CompartenDetalleLimpio(leeme)'!J216="",E239,'CompartenDetalleLimpio(leeme)'!J216))</f>
        <v>INTRODUCCION A LA PROGRAMACION</v>
      </c>
      <c r="K239">
        <f>'CompartenDetalleLimpio(leeme)'!K216</f>
        <v>10</v>
      </c>
      <c r="L239">
        <f>'CompartenDetalleLimpio(leeme)'!L216</f>
        <v>1</v>
      </c>
      <c r="M239">
        <f>'CompartenDetalleLimpio(leeme)'!M216</f>
        <v>9</v>
      </c>
      <c r="N239">
        <f t="shared" si="27"/>
        <v>1</v>
      </c>
      <c r="O239">
        <f t="shared" si="28"/>
        <v>3</v>
      </c>
      <c r="P239" t="str">
        <f t="shared" si="29"/>
        <v>OK</v>
      </c>
      <c r="Q239">
        <f t="shared" si="30"/>
        <v>1</v>
      </c>
      <c r="R239">
        <f t="shared" si="31"/>
        <v>1</v>
      </c>
      <c r="S239" t="str">
        <f t="shared" si="32"/>
        <v/>
      </c>
      <c r="T239" t="str">
        <f t="shared" si="33"/>
        <v/>
      </c>
    </row>
    <row r="240" spans="1:20" hidden="1">
      <c r="A240">
        <f>'CompartenDetalleLimpio(leeme)'!A217</f>
        <v>2034</v>
      </c>
      <c r="B240" t="str">
        <f>'CompartenDetalleLimpio(leeme)'!B217</f>
        <v>GRADO EN INGENIERIA DEL SOFTWARE (MOSTOLES)</v>
      </c>
      <c r="C240">
        <f>'CompartenDetalleLimpio(leeme)'!C217</f>
        <v>1</v>
      </c>
      <c r="D240">
        <f>'CompartenDetalleLimpio(leeme)'!D217</f>
        <v>2034004</v>
      </c>
      <c r="E240" t="str">
        <f>'CompartenDetalleLimpio(leeme)'!E217</f>
        <v>INTRODUCCION A LA PROGRAMACION</v>
      </c>
      <c r="F240">
        <f>IF(OR($A240=2028,$D240=2032031,$D240=2032032,$D240=2033032,$D240=2033034,$D240=2034035,ISNUMBER(SEARCH("DOBLE GRADO",$B240))),"",IF('CompartenDetalleLimpio(leeme)'!F217="",A240,'CompartenDetalleLimpio(leeme)'!F217))</f>
        <v>2316</v>
      </c>
      <c r="G240" t="str">
        <f>IF(OR($A240=2028,$D240=2032031,$D240=2032032,$D240=2033032,$D240=2033034,$D240=2034035,ISNUMBER(SEARCH("DOBLE GRADO",$B240))),"",IF('CompartenDetalleLimpio(leeme)'!G217="",B240,'CompartenDetalleLimpio(leeme)'!G217))</f>
        <v>DOBLE GRADO EN INGENIERIA DEL SOFTWARE Y MATEMATICAS (MOSTOLES) II</v>
      </c>
      <c r="H240">
        <f>IF(OR($A240=2028,$D240=2032031,$D240=2032032,$D240=2033032,$D240=2033034,$D240=2034035,ISNUMBER(SEARCH("DOBLE GRADO",$B240))),"",IF('CompartenDetalleLimpio(leeme)'!H217="",C240,'CompartenDetalleLimpio(leeme)'!H217))</f>
        <v>1</v>
      </c>
      <c r="I240">
        <f>IF(OR($A240=2028,$D240=2032031,$D240=2032032,$D240=2033032,$D240=2033034,$D240=2034035,ISNUMBER(SEARCH("DOBLE GRADO",$B240))),"",IF('CompartenDetalleLimpio(leeme)'!I217="",D240,'CompartenDetalleLimpio(leeme)'!I217))</f>
        <v>2316002</v>
      </c>
      <c r="J240" t="str">
        <f>IF(OR($A240=2028,$D240=2032031,$D240=2032032,$D240=2033032,$D240=2033034,$D240=2034035,ISNUMBER(SEARCH("DOBLE GRADO",$B240))),"",IF('CompartenDetalleLimpio(leeme)'!J217="",E240,'CompartenDetalleLimpio(leeme)'!J217))</f>
        <v>INTRODUCCION A LA PROGRAMACION</v>
      </c>
      <c r="K240">
        <f>'CompartenDetalleLimpio(leeme)'!K217</f>
        <v>11</v>
      </c>
      <c r="L240">
        <f>'CompartenDetalleLimpio(leeme)'!L217</f>
        <v>4</v>
      </c>
      <c r="M240">
        <f>'CompartenDetalleLimpio(leeme)'!M217</f>
        <v>7</v>
      </c>
      <c r="N240">
        <f t="shared" si="27"/>
        <v>1</v>
      </c>
      <c r="O240">
        <f t="shared" si="28"/>
        <v>3</v>
      </c>
      <c r="P240" t="str">
        <f t="shared" si="29"/>
        <v>OK</v>
      </c>
      <c r="Q240">
        <f t="shared" si="30"/>
        <v>1</v>
      </c>
      <c r="R240">
        <f t="shared" si="31"/>
        <v>1</v>
      </c>
      <c r="S240" t="str">
        <f t="shared" si="32"/>
        <v/>
      </c>
      <c r="T240" t="str">
        <f t="shared" si="33"/>
        <v/>
      </c>
    </row>
    <row r="241" spans="1:20" hidden="1">
      <c r="A241">
        <f>'CompartenDetalleLimpio(leeme)'!A218</f>
        <v>2034</v>
      </c>
      <c r="B241" t="str">
        <f>'CompartenDetalleLimpio(leeme)'!B218</f>
        <v>GRADO EN INGENIERIA DEL SOFTWARE (MOSTOLES)</v>
      </c>
      <c r="C241">
        <f>'CompartenDetalleLimpio(leeme)'!C218</f>
        <v>1</v>
      </c>
      <c r="D241">
        <f>'CompartenDetalleLimpio(leeme)'!D218</f>
        <v>2034004</v>
      </c>
      <c r="E241" t="str">
        <f>'CompartenDetalleLimpio(leeme)'!E218</f>
        <v>INTRODUCCION A LA PROGRAMACION</v>
      </c>
      <c r="F241">
        <f>IF(OR($A241=2028,$D241=2032031,$D241=2032032,$D241=2033032,$D241=2033034,$D241=2034035,ISNUMBER(SEARCH("DOBLE GRADO",$B241))),"",IF('CompartenDetalleLimpio(leeme)'!F218="",A241,'CompartenDetalleLimpio(leeme)'!F218))</f>
        <v>2034</v>
      </c>
      <c r="G241" t="str">
        <f>IF(OR($A241=2028,$D241=2032031,$D241=2032032,$D241=2033032,$D241=2033034,$D241=2034035,ISNUMBER(SEARCH("DOBLE GRADO",$B241))),"",IF('CompartenDetalleLimpio(leeme)'!G218="",B241,'CompartenDetalleLimpio(leeme)'!G218))</f>
        <v>GRADO EN INGENIERIA DEL SOFTWARE (MOSTOLES)</v>
      </c>
      <c r="H241">
        <f>IF(OR($A241=2028,$D241=2032031,$D241=2032032,$D241=2033032,$D241=2033034,$D241=2034035,ISNUMBER(SEARCH("DOBLE GRADO",$B241))),"",IF('CompartenDetalleLimpio(leeme)'!H218="",C241,'CompartenDetalleLimpio(leeme)'!H218))</f>
        <v>1</v>
      </c>
      <c r="I241">
        <f>IF(OR($A241=2028,$D241=2032031,$D241=2032032,$D241=2033032,$D241=2033034,$D241=2034035,ISNUMBER(SEARCH("DOBLE GRADO",$B241))),"",IF('CompartenDetalleLimpio(leeme)'!I218="",D241,'CompartenDetalleLimpio(leeme)'!I218))</f>
        <v>2034004</v>
      </c>
      <c r="J241" t="str">
        <f>IF(OR($A241=2028,$D241=2032031,$D241=2032032,$D241=2033032,$D241=2033034,$D241=2034035,ISNUMBER(SEARCH("DOBLE GRADO",$B241))),"",IF('CompartenDetalleLimpio(leeme)'!J218="",E241,'CompartenDetalleLimpio(leeme)'!J218))</f>
        <v>INTRODUCCION A LA PROGRAMACION</v>
      </c>
      <c r="K241">
        <f>'CompartenDetalleLimpio(leeme)'!K218</f>
        <v>52</v>
      </c>
      <c r="L241">
        <f>'CompartenDetalleLimpio(leeme)'!L218</f>
        <v>6</v>
      </c>
      <c r="M241">
        <f>'CompartenDetalleLimpio(leeme)'!M218</f>
        <v>46</v>
      </c>
      <c r="N241">
        <f t="shared" si="27"/>
        <v>1</v>
      </c>
      <c r="O241">
        <f t="shared" si="28"/>
        <v>3</v>
      </c>
      <c r="P241">
        <f t="shared" si="29"/>
        <v>1</v>
      </c>
      <c r="Q241">
        <f t="shared" si="30"/>
        <v>1</v>
      </c>
      <c r="R241">
        <f t="shared" si="31"/>
        <v>3</v>
      </c>
      <c r="S241" t="str">
        <f t="shared" si="32"/>
        <v>1</v>
      </c>
      <c r="T241" t="str">
        <f t="shared" si="33"/>
        <v/>
      </c>
    </row>
    <row r="242" spans="1:20" hidden="1">
      <c r="A242">
        <f>'CompartenDetalleLimpio(leeme)'!A219</f>
        <v>2034</v>
      </c>
      <c r="B242" t="str">
        <f>'CompartenDetalleLimpio(leeme)'!B219</f>
        <v>GRADO EN INGENIERIA DEL SOFTWARE (MOSTOLES)</v>
      </c>
      <c r="C242">
        <f>'CompartenDetalleLimpio(leeme)'!C219</f>
        <v>1</v>
      </c>
      <c r="D242">
        <f>'CompartenDetalleLimpio(leeme)'!D219</f>
        <v>2034006</v>
      </c>
      <c r="E242" t="str">
        <f>'CompartenDetalleLimpio(leeme)'!E219</f>
        <v>CALCULO</v>
      </c>
      <c r="F242">
        <f>IF(OR($A242=2028,$D242=2032031,$D242=2032032,$D242=2033032,$D242=2033034,$D242=2034035,ISNUMBER(SEARCH("DOBLE GRADO",$B242))),"",IF('CompartenDetalleLimpio(leeme)'!F219="",A242,'CompartenDetalleLimpio(leeme)'!F219))</f>
        <v>2114</v>
      </c>
      <c r="G242" t="str">
        <f>IF(OR($A242=2028,$D242=2032031,$D242=2032032,$D242=2033032,$D242=2033034,$D242=2034035,ISNUMBER(SEARCH("DOBLE GRADO",$B242))),"",IF('CompartenDetalleLimpio(leeme)'!G219="",B242,'CompartenDetalleLimpio(leeme)'!G219))</f>
        <v>DOBLE GRADO EN INGENIERIA INFORMATICA E INGENIERIA DEL SOFTWARE (MOSTOLES)</v>
      </c>
      <c r="H242">
        <f>IF(OR($A242=2028,$D242=2032031,$D242=2032032,$D242=2033032,$D242=2033034,$D242=2034035,ISNUMBER(SEARCH("DOBLE GRADO",$B242))),"",IF('CompartenDetalleLimpio(leeme)'!H219="",C242,'CompartenDetalleLimpio(leeme)'!H219))</f>
        <v>1</v>
      </c>
      <c r="I242">
        <f>IF(OR($A242=2028,$D242=2032031,$D242=2032032,$D242=2033032,$D242=2033034,$D242=2034035,ISNUMBER(SEARCH("DOBLE GRADO",$B242))),"",IF('CompartenDetalleLimpio(leeme)'!I219="",D242,'CompartenDetalleLimpio(leeme)'!I219))</f>
        <v>2114006</v>
      </c>
      <c r="J242" t="str">
        <f>IF(OR($A242=2028,$D242=2032031,$D242=2032032,$D242=2033032,$D242=2033034,$D242=2034035,ISNUMBER(SEARCH("DOBLE GRADO",$B242))),"",IF('CompartenDetalleLimpio(leeme)'!J219="",E242,'CompartenDetalleLimpio(leeme)'!J219))</f>
        <v>CALCULO</v>
      </c>
      <c r="K242">
        <f>'CompartenDetalleLimpio(leeme)'!K219</f>
        <v>11</v>
      </c>
      <c r="L242">
        <f>'CompartenDetalleLimpio(leeme)'!L219</f>
        <v>0</v>
      </c>
      <c r="M242">
        <f>'CompartenDetalleLimpio(leeme)'!M219</f>
        <v>11</v>
      </c>
      <c r="N242">
        <f t="shared" si="27"/>
        <v>1</v>
      </c>
      <c r="O242">
        <f t="shared" si="28"/>
        <v>2</v>
      </c>
      <c r="P242" t="str">
        <f t="shared" si="29"/>
        <v>OK</v>
      </c>
      <c r="Q242">
        <f t="shared" si="30"/>
        <v>1</v>
      </c>
      <c r="R242">
        <f t="shared" si="31"/>
        <v>1</v>
      </c>
      <c r="S242" t="str">
        <f t="shared" si="32"/>
        <v/>
      </c>
      <c r="T242" t="str">
        <f t="shared" si="33"/>
        <v/>
      </c>
    </row>
    <row r="243" spans="1:20" hidden="1">
      <c r="A243">
        <f>'CompartenDetalleLimpio(leeme)'!A220</f>
        <v>2034</v>
      </c>
      <c r="B243" t="str">
        <f>'CompartenDetalleLimpio(leeme)'!B220</f>
        <v>GRADO EN INGENIERIA DEL SOFTWARE (MOSTOLES)</v>
      </c>
      <c r="C243">
        <f>'CompartenDetalleLimpio(leeme)'!C220</f>
        <v>1</v>
      </c>
      <c r="D243">
        <f>'CompartenDetalleLimpio(leeme)'!D220</f>
        <v>2034006</v>
      </c>
      <c r="E243" t="str">
        <f>'CompartenDetalleLimpio(leeme)'!E220</f>
        <v>CALCULO</v>
      </c>
      <c r="F243">
        <f>IF(OR($A243=2028,$D243=2032031,$D243=2032032,$D243=2033032,$D243=2033034,$D243=2034035,ISNUMBER(SEARCH("DOBLE GRADO",$B243))),"",IF('CompartenDetalleLimpio(leeme)'!F220="",A243,'CompartenDetalleLimpio(leeme)'!F220))</f>
        <v>2034</v>
      </c>
      <c r="G243" t="str">
        <f>IF(OR($A243=2028,$D243=2032031,$D243=2032032,$D243=2033032,$D243=2033034,$D243=2034035,ISNUMBER(SEARCH("DOBLE GRADO",$B243))),"",IF('CompartenDetalleLimpio(leeme)'!G220="",B243,'CompartenDetalleLimpio(leeme)'!G220))</f>
        <v>GRADO EN INGENIERIA DEL SOFTWARE (MOSTOLES)</v>
      </c>
      <c r="H243">
        <f>IF(OR($A243=2028,$D243=2032031,$D243=2032032,$D243=2033032,$D243=2033034,$D243=2034035,ISNUMBER(SEARCH("DOBLE GRADO",$B243))),"",IF('CompartenDetalleLimpio(leeme)'!H220="",C243,'CompartenDetalleLimpio(leeme)'!H220))</f>
        <v>1</v>
      </c>
      <c r="I243">
        <f>IF(OR($A243=2028,$D243=2032031,$D243=2032032,$D243=2033032,$D243=2033034,$D243=2034035,ISNUMBER(SEARCH("DOBLE GRADO",$B243))),"",IF('CompartenDetalleLimpio(leeme)'!I220="",D243,'CompartenDetalleLimpio(leeme)'!I220))</f>
        <v>2034006</v>
      </c>
      <c r="J243" t="str">
        <f>IF(OR($A243=2028,$D243=2032031,$D243=2032032,$D243=2033032,$D243=2033034,$D243=2034035,ISNUMBER(SEARCH("DOBLE GRADO",$B243))),"",IF('CompartenDetalleLimpio(leeme)'!J220="",E243,'CompartenDetalleLimpio(leeme)'!J220))</f>
        <v>CALCULO</v>
      </c>
      <c r="K243">
        <f>'CompartenDetalleLimpio(leeme)'!K220</f>
        <v>64</v>
      </c>
      <c r="L243">
        <f>'CompartenDetalleLimpio(leeme)'!L220</f>
        <v>7</v>
      </c>
      <c r="M243">
        <f>'CompartenDetalleLimpio(leeme)'!M220</f>
        <v>57</v>
      </c>
      <c r="N243">
        <f t="shared" si="27"/>
        <v>1</v>
      </c>
      <c r="O243">
        <f t="shared" si="28"/>
        <v>2</v>
      </c>
      <c r="P243">
        <f t="shared" si="29"/>
        <v>1</v>
      </c>
      <c r="Q243">
        <f t="shared" si="30"/>
        <v>1</v>
      </c>
      <c r="R243">
        <f t="shared" si="31"/>
        <v>2</v>
      </c>
      <c r="S243" t="str">
        <f t="shared" si="32"/>
        <v>1</v>
      </c>
      <c r="T243" t="str">
        <f t="shared" si="33"/>
        <v/>
      </c>
    </row>
    <row r="244" spans="1:20" hidden="1">
      <c r="A244">
        <f>'CompartenDetalleLimpio(leeme)'!A221</f>
        <v>2034</v>
      </c>
      <c r="B244" t="str">
        <f>'CompartenDetalleLimpio(leeme)'!B221</f>
        <v>GRADO EN INGENIERIA DEL SOFTWARE (MOSTOLES)</v>
      </c>
      <c r="C244">
        <f>'CompartenDetalleLimpio(leeme)'!C221</f>
        <v>1</v>
      </c>
      <c r="D244">
        <f>'CompartenDetalleLimpio(leeme)'!D221</f>
        <v>2034007</v>
      </c>
      <c r="E244" t="str">
        <f>'CompartenDetalleLimpio(leeme)'!E221</f>
        <v>PRINCIPIOS JURIDICOS BASICOS, DEONTOLOGIA PROFESIONAL E IGUALDAD</v>
      </c>
      <c r="F244">
        <f>IF(OR($A244=2028,$D244=2032031,$D244=2032032,$D244=2033032,$D244=2033034,$D244=2034035,ISNUMBER(SEARCH("DOBLE GRADO",$B244))),"",IF('CompartenDetalleLimpio(leeme)'!F221="",A244,'CompartenDetalleLimpio(leeme)'!F221))</f>
        <v>2114</v>
      </c>
      <c r="G244" t="str">
        <f>IF(OR($A244=2028,$D244=2032031,$D244=2032032,$D244=2033032,$D244=2033034,$D244=2034035,ISNUMBER(SEARCH("DOBLE GRADO",$B244))),"",IF('CompartenDetalleLimpio(leeme)'!G221="",B244,'CompartenDetalleLimpio(leeme)'!G221))</f>
        <v>DOBLE GRADO EN INGENIERIA INFORMATICA E INGENIERIA DEL SOFTWARE (MOSTOLES)</v>
      </c>
      <c r="H244">
        <f>IF(OR($A244=2028,$D244=2032031,$D244=2032032,$D244=2033032,$D244=2033034,$D244=2034035,ISNUMBER(SEARCH("DOBLE GRADO",$B244))),"",IF('CompartenDetalleLimpio(leeme)'!H221="",C244,'CompartenDetalleLimpio(leeme)'!H221))</f>
        <v>1</v>
      </c>
      <c r="I244">
        <f>IF(OR($A244=2028,$D244=2032031,$D244=2032032,$D244=2033032,$D244=2033034,$D244=2034035,ISNUMBER(SEARCH("DOBLE GRADO",$B244))),"",IF('CompartenDetalleLimpio(leeme)'!I221="",D244,'CompartenDetalleLimpio(leeme)'!I221))</f>
        <v>2114008</v>
      </c>
      <c r="J244" t="str">
        <f>IF(OR($A244=2028,$D244=2032031,$D244=2032032,$D244=2033032,$D244=2033034,$D244=2034035,ISNUMBER(SEARCH("DOBLE GRADO",$B244))),"",IF('CompartenDetalleLimpio(leeme)'!J221="",E244,'CompartenDetalleLimpio(leeme)'!J221))</f>
        <v>PRINCIPIOS JURIDICOS BASICOS, DEONTOLOGIA PROFESIONAL E IGUALDAD</v>
      </c>
      <c r="K244">
        <f>'CompartenDetalleLimpio(leeme)'!K221</f>
        <v>8</v>
      </c>
      <c r="L244">
        <f>'CompartenDetalleLimpio(leeme)'!L221</f>
        <v>0</v>
      </c>
      <c r="M244">
        <f>'CompartenDetalleLimpio(leeme)'!M221</f>
        <v>8</v>
      </c>
      <c r="N244">
        <f t="shared" si="27"/>
        <v>1</v>
      </c>
      <c r="O244">
        <f t="shared" si="28"/>
        <v>3</v>
      </c>
      <c r="P244" t="str">
        <f t="shared" si="29"/>
        <v>OK</v>
      </c>
      <c r="Q244">
        <f t="shared" si="30"/>
        <v>1</v>
      </c>
      <c r="R244">
        <f t="shared" si="31"/>
        <v>1</v>
      </c>
      <c r="S244" t="str">
        <f t="shared" si="32"/>
        <v/>
      </c>
      <c r="T244" t="str">
        <f t="shared" si="33"/>
        <v/>
      </c>
    </row>
    <row r="245" spans="1:20" hidden="1">
      <c r="A245">
        <f>'CompartenDetalleLimpio(leeme)'!A222</f>
        <v>2034</v>
      </c>
      <c r="B245" t="str">
        <f>'CompartenDetalleLimpio(leeme)'!B222</f>
        <v>GRADO EN INGENIERIA DEL SOFTWARE (MOSTOLES)</v>
      </c>
      <c r="C245">
        <f>'CompartenDetalleLimpio(leeme)'!C222</f>
        <v>1</v>
      </c>
      <c r="D245">
        <f>'CompartenDetalleLimpio(leeme)'!D222</f>
        <v>2034007</v>
      </c>
      <c r="E245" t="str">
        <f>'CompartenDetalleLimpio(leeme)'!E222</f>
        <v>PRINCIPIOS JURIDICOS BASICOS, DEONTOLOGIA PROFESIONAL E IGUALDAD</v>
      </c>
      <c r="F245">
        <f>IF(OR($A245=2028,$D245=2032031,$D245=2032032,$D245=2033032,$D245=2033034,$D245=2034035,ISNUMBER(SEARCH("DOBLE GRADO",$B245))),"",IF('CompartenDetalleLimpio(leeme)'!F222="",A245,'CompartenDetalleLimpio(leeme)'!F222))</f>
        <v>2316</v>
      </c>
      <c r="G245" t="str">
        <f>IF(OR($A245=2028,$D245=2032031,$D245=2032032,$D245=2033032,$D245=2033034,$D245=2034035,ISNUMBER(SEARCH("DOBLE GRADO",$B245))),"",IF('CompartenDetalleLimpio(leeme)'!G222="",B245,'CompartenDetalleLimpio(leeme)'!G222))</f>
        <v>DOBLE GRADO EN INGENIERIA DEL SOFTWARE Y MATEMATICAS (MOSTOLES) II</v>
      </c>
      <c r="H245">
        <f>IF(OR($A245=2028,$D245=2032031,$D245=2032032,$D245=2033032,$D245=2033034,$D245=2034035,ISNUMBER(SEARCH("DOBLE GRADO",$B245))),"",IF('CompartenDetalleLimpio(leeme)'!H222="",C245,'CompartenDetalleLimpio(leeme)'!H222))</f>
        <v>1</v>
      </c>
      <c r="I245">
        <f>IF(OR($A245=2028,$D245=2032031,$D245=2032032,$D245=2033032,$D245=2033034,$D245=2034035,ISNUMBER(SEARCH("DOBLE GRADO",$B245))),"",IF('CompartenDetalleLimpio(leeme)'!I222="",D245,'CompartenDetalleLimpio(leeme)'!I222))</f>
        <v>2316007</v>
      </c>
      <c r="J245" t="str">
        <f>IF(OR($A245=2028,$D245=2032031,$D245=2032032,$D245=2033032,$D245=2033034,$D245=2034035,ISNUMBER(SEARCH("DOBLE GRADO",$B245))),"",IF('CompartenDetalleLimpio(leeme)'!J222="",E245,'CompartenDetalleLimpio(leeme)'!J222))</f>
        <v>PRINCIPIOS JURIDICOS BASICOS, DEONTOLOGIA PROFESIONAL E IGUALDAD</v>
      </c>
      <c r="K245">
        <f>'CompartenDetalleLimpio(leeme)'!K222</f>
        <v>10</v>
      </c>
      <c r="L245">
        <f>'CompartenDetalleLimpio(leeme)'!L222</f>
        <v>3</v>
      </c>
      <c r="M245">
        <f>'CompartenDetalleLimpio(leeme)'!M222</f>
        <v>7</v>
      </c>
      <c r="N245">
        <f t="shared" si="27"/>
        <v>1</v>
      </c>
      <c r="O245">
        <f t="shared" si="28"/>
        <v>3</v>
      </c>
      <c r="P245" t="str">
        <f t="shared" si="29"/>
        <v>OK</v>
      </c>
      <c r="Q245">
        <f t="shared" si="30"/>
        <v>1</v>
      </c>
      <c r="R245">
        <f t="shared" si="31"/>
        <v>1</v>
      </c>
      <c r="S245" t="str">
        <f t="shared" si="32"/>
        <v/>
      </c>
      <c r="T245" t="str">
        <f t="shared" si="33"/>
        <v/>
      </c>
    </row>
    <row r="246" spans="1:20" hidden="1">
      <c r="A246">
        <f>'CompartenDetalleLimpio(leeme)'!A223</f>
        <v>2034</v>
      </c>
      <c r="B246" t="str">
        <f>'CompartenDetalleLimpio(leeme)'!B223</f>
        <v>GRADO EN INGENIERIA DEL SOFTWARE (MOSTOLES)</v>
      </c>
      <c r="C246">
        <f>'CompartenDetalleLimpio(leeme)'!C223</f>
        <v>1</v>
      </c>
      <c r="D246">
        <f>'CompartenDetalleLimpio(leeme)'!D223</f>
        <v>2034007</v>
      </c>
      <c r="E246" t="str">
        <f>'CompartenDetalleLimpio(leeme)'!E223</f>
        <v>PRINCIPIOS JURIDICOS BASICOS, DEONTOLOGIA PROFESIONAL E IGUALDAD</v>
      </c>
      <c r="F246">
        <f>IF(OR($A246=2028,$D246=2032031,$D246=2032032,$D246=2033032,$D246=2033034,$D246=2034035,ISNUMBER(SEARCH("DOBLE GRADO",$B246))),"",IF('CompartenDetalleLimpio(leeme)'!F223="",A246,'CompartenDetalleLimpio(leeme)'!F223))</f>
        <v>2034</v>
      </c>
      <c r="G246" t="str">
        <f>IF(OR($A246=2028,$D246=2032031,$D246=2032032,$D246=2033032,$D246=2033034,$D246=2034035,ISNUMBER(SEARCH("DOBLE GRADO",$B246))),"",IF('CompartenDetalleLimpio(leeme)'!G223="",B246,'CompartenDetalleLimpio(leeme)'!G223))</f>
        <v>GRADO EN INGENIERIA DEL SOFTWARE (MOSTOLES)</v>
      </c>
      <c r="H246">
        <f>IF(OR($A246=2028,$D246=2032031,$D246=2032032,$D246=2033032,$D246=2033034,$D246=2034035,ISNUMBER(SEARCH("DOBLE GRADO",$B246))),"",IF('CompartenDetalleLimpio(leeme)'!H223="",C246,'CompartenDetalleLimpio(leeme)'!H223))</f>
        <v>1</v>
      </c>
      <c r="I246">
        <f>IF(OR($A246=2028,$D246=2032031,$D246=2032032,$D246=2033032,$D246=2033034,$D246=2034035,ISNUMBER(SEARCH("DOBLE GRADO",$B246))),"",IF('CompartenDetalleLimpio(leeme)'!I223="",D246,'CompartenDetalleLimpio(leeme)'!I223))</f>
        <v>2034007</v>
      </c>
      <c r="J246" t="str">
        <f>IF(OR($A246=2028,$D246=2032031,$D246=2032032,$D246=2033032,$D246=2033034,$D246=2034035,ISNUMBER(SEARCH("DOBLE GRADO",$B246))),"",IF('CompartenDetalleLimpio(leeme)'!J223="",E246,'CompartenDetalleLimpio(leeme)'!J223))</f>
        <v>PRINCIPIOS JURIDICOS BASICOS, DEONTOLOGIA PROFESIONAL E IGUALDAD</v>
      </c>
      <c r="K246">
        <f>'CompartenDetalleLimpio(leeme)'!K223</f>
        <v>41</v>
      </c>
      <c r="L246">
        <f>'CompartenDetalleLimpio(leeme)'!L223</f>
        <v>3</v>
      </c>
      <c r="M246">
        <f>'CompartenDetalleLimpio(leeme)'!M223</f>
        <v>38</v>
      </c>
      <c r="N246">
        <f t="shared" si="27"/>
        <v>1</v>
      </c>
      <c r="O246">
        <f t="shared" si="28"/>
        <v>3</v>
      </c>
      <c r="P246">
        <f t="shared" si="29"/>
        <v>1</v>
      </c>
      <c r="Q246">
        <f t="shared" si="30"/>
        <v>1</v>
      </c>
      <c r="R246">
        <f t="shared" si="31"/>
        <v>3</v>
      </c>
      <c r="S246" t="str">
        <f t="shared" si="32"/>
        <v>1</v>
      </c>
      <c r="T246" t="str">
        <f t="shared" si="33"/>
        <v/>
      </c>
    </row>
    <row r="247" spans="1:20" hidden="1">
      <c r="A247">
        <f>'CompartenDetalleLimpio(leeme)'!A224</f>
        <v>2034</v>
      </c>
      <c r="B247" t="str">
        <f>'CompartenDetalleLimpio(leeme)'!B224</f>
        <v>GRADO EN INGENIERIA DEL SOFTWARE (MOSTOLES)</v>
      </c>
      <c r="C247">
        <f>'CompartenDetalleLimpio(leeme)'!C224</f>
        <v>1</v>
      </c>
      <c r="D247">
        <f>'CompartenDetalleLimpio(leeme)'!D224</f>
        <v>2034008</v>
      </c>
      <c r="E247" t="str">
        <f>'CompartenDetalleLimpio(leeme)'!E224</f>
        <v>ESTRUCTURAS DE DATOS</v>
      </c>
      <c r="F247">
        <f>IF(OR($A247=2028,$D247=2032031,$D247=2032032,$D247=2033032,$D247=2033034,$D247=2034035,ISNUMBER(SEARCH("DOBLE GRADO",$B247))),"",IF('CompartenDetalleLimpio(leeme)'!F224="",A247,'CompartenDetalleLimpio(leeme)'!F224))</f>
        <v>2114</v>
      </c>
      <c r="G247" t="str">
        <f>IF(OR($A247=2028,$D247=2032031,$D247=2032032,$D247=2033032,$D247=2033034,$D247=2034035,ISNUMBER(SEARCH("DOBLE GRADO",$B247))),"",IF('CompartenDetalleLimpio(leeme)'!G224="",B247,'CompartenDetalleLimpio(leeme)'!G224))</f>
        <v>DOBLE GRADO EN INGENIERIA INFORMATICA E INGENIERIA DEL SOFTWARE (MOSTOLES)</v>
      </c>
      <c r="H247">
        <f>IF(OR($A247=2028,$D247=2032031,$D247=2032032,$D247=2033032,$D247=2033034,$D247=2034035,ISNUMBER(SEARCH("DOBLE GRADO",$B247))),"",IF('CompartenDetalleLimpio(leeme)'!H224="",C247,'CompartenDetalleLimpio(leeme)'!H224))</f>
        <v>1</v>
      </c>
      <c r="I247">
        <f>IF(OR($A247=2028,$D247=2032031,$D247=2032032,$D247=2033032,$D247=2033034,$D247=2034035,ISNUMBER(SEARCH("DOBLE GRADO",$B247))),"",IF('CompartenDetalleLimpio(leeme)'!I224="",D247,'CompartenDetalleLimpio(leeme)'!I224))</f>
        <v>2114010</v>
      </c>
      <c r="J247" t="str">
        <f>IF(OR($A247=2028,$D247=2032031,$D247=2032032,$D247=2033032,$D247=2033034,$D247=2034035,ISNUMBER(SEARCH("DOBLE GRADO",$B247))),"",IF('CompartenDetalleLimpio(leeme)'!J224="",E247,'CompartenDetalleLimpio(leeme)'!J224))</f>
        <v>ESTRUCTURAS DE DATOS</v>
      </c>
      <c r="K247">
        <f>'CompartenDetalleLimpio(leeme)'!K224</f>
        <v>18</v>
      </c>
      <c r="L247">
        <f>'CompartenDetalleLimpio(leeme)'!L224</f>
        <v>4</v>
      </c>
      <c r="M247">
        <f>'CompartenDetalleLimpio(leeme)'!M224</f>
        <v>14</v>
      </c>
      <c r="N247">
        <f t="shared" si="27"/>
        <v>1</v>
      </c>
      <c r="O247">
        <f t="shared" si="28"/>
        <v>3</v>
      </c>
      <c r="P247" t="str">
        <f t="shared" si="29"/>
        <v>OK</v>
      </c>
      <c r="Q247">
        <f t="shared" si="30"/>
        <v>1</v>
      </c>
      <c r="R247">
        <f t="shared" si="31"/>
        <v>1</v>
      </c>
      <c r="S247" t="str">
        <f t="shared" si="32"/>
        <v/>
      </c>
      <c r="T247" t="str">
        <f t="shared" si="33"/>
        <v/>
      </c>
    </row>
    <row r="248" spans="1:20" hidden="1">
      <c r="A248">
        <f>'CompartenDetalleLimpio(leeme)'!A225</f>
        <v>2034</v>
      </c>
      <c r="B248" t="str">
        <f>'CompartenDetalleLimpio(leeme)'!B225</f>
        <v>GRADO EN INGENIERIA DEL SOFTWARE (MOSTOLES)</v>
      </c>
      <c r="C248">
        <f>'CompartenDetalleLimpio(leeme)'!C225</f>
        <v>1</v>
      </c>
      <c r="D248">
        <f>'CompartenDetalleLimpio(leeme)'!D225</f>
        <v>2034008</v>
      </c>
      <c r="E248" t="str">
        <f>'CompartenDetalleLimpio(leeme)'!E225</f>
        <v>ESTRUCTURAS DE DATOS</v>
      </c>
      <c r="F248">
        <f>IF(OR($A248=2028,$D248=2032031,$D248=2032032,$D248=2033032,$D248=2033034,$D248=2034035,ISNUMBER(SEARCH("DOBLE GRADO",$B248))),"",IF('CompartenDetalleLimpio(leeme)'!F225="",A248,'CompartenDetalleLimpio(leeme)'!F225))</f>
        <v>2316</v>
      </c>
      <c r="G248" t="str">
        <f>IF(OR($A248=2028,$D248=2032031,$D248=2032032,$D248=2033032,$D248=2033034,$D248=2034035,ISNUMBER(SEARCH("DOBLE GRADO",$B248))),"",IF('CompartenDetalleLimpio(leeme)'!G225="",B248,'CompartenDetalleLimpio(leeme)'!G225))</f>
        <v>DOBLE GRADO EN INGENIERIA DEL SOFTWARE Y MATEMATICAS (MOSTOLES) II</v>
      </c>
      <c r="H248">
        <f>IF(OR($A248=2028,$D248=2032031,$D248=2032032,$D248=2033032,$D248=2033034,$D248=2034035,ISNUMBER(SEARCH("DOBLE GRADO",$B248))),"",IF('CompartenDetalleLimpio(leeme)'!H225="",C248,'CompartenDetalleLimpio(leeme)'!H225))</f>
        <v>1</v>
      </c>
      <c r="I248">
        <f>IF(OR($A248=2028,$D248=2032031,$D248=2032032,$D248=2033032,$D248=2033034,$D248=2034035,ISNUMBER(SEARCH("DOBLE GRADO",$B248))),"",IF('CompartenDetalleLimpio(leeme)'!I225="",D248,'CompartenDetalleLimpio(leeme)'!I225))</f>
        <v>2316008</v>
      </c>
      <c r="J248" t="str">
        <f>IF(OR($A248=2028,$D248=2032031,$D248=2032032,$D248=2033032,$D248=2033034,$D248=2034035,ISNUMBER(SEARCH("DOBLE GRADO",$B248))),"",IF('CompartenDetalleLimpio(leeme)'!J225="",E248,'CompartenDetalleLimpio(leeme)'!J225))</f>
        <v>ESTRUCTURAS DE DATOS</v>
      </c>
      <c r="K248">
        <f>'CompartenDetalleLimpio(leeme)'!K225</f>
        <v>15</v>
      </c>
      <c r="L248">
        <f>'CompartenDetalleLimpio(leeme)'!L225</f>
        <v>3</v>
      </c>
      <c r="M248">
        <f>'CompartenDetalleLimpio(leeme)'!M225</f>
        <v>12</v>
      </c>
      <c r="N248">
        <f t="shared" si="27"/>
        <v>1</v>
      </c>
      <c r="O248">
        <f t="shared" si="28"/>
        <v>3</v>
      </c>
      <c r="P248" t="str">
        <f t="shared" si="29"/>
        <v>OK</v>
      </c>
      <c r="Q248">
        <f t="shared" si="30"/>
        <v>1</v>
      </c>
      <c r="R248">
        <f t="shared" si="31"/>
        <v>1</v>
      </c>
      <c r="S248" t="str">
        <f t="shared" si="32"/>
        <v/>
      </c>
      <c r="T248" t="str">
        <f t="shared" si="33"/>
        <v/>
      </c>
    </row>
    <row r="249" spans="1:20" hidden="1">
      <c r="A249">
        <f>'CompartenDetalleLimpio(leeme)'!A226</f>
        <v>2034</v>
      </c>
      <c r="B249" t="str">
        <f>'CompartenDetalleLimpio(leeme)'!B226</f>
        <v>GRADO EN INGENIERIA DEL SOFTWARE (MOSTOLES)</v>
      </c>
      <c r="C249">
        <f>'CompartenDetalleLimpio(leeme)'!C226</f>
        <v>1</v>
      </c>
      <c r="D249">
        <f>'CompartenDetalleLimpio(leeme)'!D226</f>
        <v>2034008</v>
      </c>
      <c r="E249" t="str">
        <f>'CompartenDetalleLimpio(leeme)'!E226</f>
        <v>ESTRUCTURAS DE DATOS</v>
      </c>
      <c r="F249">
        <f>IF(OR($A249=2028,$D249=2032031,$D249=2032032,$D249=2033032,$D249=2033034,$D249=2034035,ISNUMBER(SEARCH("DOBLE GRADO",$B249))),"",IF('CompartenDetalleLimpio(leeme)'!F226="",A249,'CompartenDetalleLimpio(leeme)'!F226))</f>
        <v>2034</v>
      </c>
      <c r="G249" t="str">
        <f>IF(OR($A249=2028,$D249=2032031,$D249=2032032,$D249=2033032,$D249=2033034,$D249=2034035,ISNUMBER(SEARCH("DOBLE GRADO",$B249))),"",IF('CompartenDetalleLimpio(leeme)'!G226="",B249,'CompartenDetalleLimpio(leeme)'!G226))</f>
        <v>GRADO EN INGENIERIA DEL SOFTWARE (MOSTOLES)</v>
      </c>
      <c r="H249">
        <f>IF(OR($A249=2028,$D249=2032031,$D249=2032032,$D249=2033032,$D249=2033034,$D249=2034035,ISNUMBER(SEARCH("DOBLE GRADO",$B249))),"",IF('CompartenDetalleLimpio(leeme)'!H226="",C249,'CompartenDetalleLimpio(leeme)'!H226))</f>
        <v>1</v>
      </c>
      <c r="I249">
        <f>IF(OR($A249=2028,$D249=2032031,$D249=2032032,$D249=2033032,$D249=2033034,$D249=2034035,ISNUMBER(SEARCH("DOBLE GRADO",$B249))),"",IF('CompartenDetalleLimpio(leeme)'!I226="",D249,'CompartenDetalleLimpio(leeme)'!I226))</f>
        <v>2034008</v>
      </c>
      <c r="J249" t="str">
        <f>IF(OR($A249=2028,$D249=2032031,$D249=2032032,$D249=2033032,$D249=2033034,$D249=2034035,ISNUMBER(SEARCH("DOBLE GRADO",$B249))),"",IF('CompartenDetalleLimpio(leeme)'!J226="",E249,'CompartenDetalleLimpio(leeme)'!J226))</f>
        <v>ESTRUCTURAS DE DATOS</v>
      </c>
      <c r="K249">
        <f>'CompartenDetalleLimpio(leeme)'!K226</f>
        <v>104</v>
      </c>
      <c r="L249">
        <f>'CompartenDetalleLimpio(leeme)'!L226</f>
        <v>14</v>
      </c>
      <c r="M249">
        <f>'CompartenDetalleLimpio(leeme)'!M226</f>
        <v>90</v>
      </c>
      <c r="N249">
        <f t="shared" si="27"/>
        <v>1</v>
      </c>
      <c r="O249">
        <f t="shared" si="28"/>
        <v>3</v>
      </c>
      <c r="P249">
        <f t="shared" si="29"/>
        <v>1</v>
      </c>
      <c r="Q249">
        <f t="shared" si="30"/>
        <v>1</v>
      </c>
      <c r="R249">
        <f t="shared" si="31"/>
        <v>3</v>
      </c>
      <c r="S249" t="str">
        <f t="shared" si="32"/>
        <v>1</v>
      </c>
      <c r="T249" t="str">
        <f t="shared" si="33"/>
        <v/>
      </c>
    </row>
    <row r="250" spans="1:20" hidden="1">
      <c r="A250">
        <f>'CompartenDetalleLimpio(leeme)'!A227</f>
        <v>2034</v>
      </c>
      <c r="B250" t="str">
        <f>'CompartenDetalleLimpio(leeme)'!B227</f>
        <v>GRADO EN INGENIERIA DEL SOFTWARE (MOSTOLES)</v>
      </c>
      <c r="C250">
        <f>'CompartenDetalleLimpio(leeme)'!C227</f>
        <v>1</v>
      </c>
      <c r="D250">
        <f>'CompartenDetalleLimpio(leeme)'!D227</f>
        <v>2034009</v>
      </c>
      <c r="E250" t="str">
        <f>'CompartenDetalleLimpio(leeme)'!E227</f>
        <v>INTRODUCCION A LA INFORMATICA</v>
      </c>
      <c r="F250">
        <f>IF(OR($A250=2028,$D250=2032031,$D250=2032032,$D250=2033032,$D250=2033034,$D250=2034035,ISNUMBER(SEARCH("DOBLE GRADO",$B250))),"",IF('CompartenDetalleLimpio(leeme)'!F227="",A250,'CompartenDetalleLimpio(leeme)'!F227))</f>
        <v>2316</v>
      </c>
      <c r="G250" t="str">
        <f>IF(OR($A250=2028,$D250=2032031,$D250=2032032,$D250=2033032,$D250=2033034,$D250=2034035,ISNUMBER(SEARCH("DOBLE GRADO",$B250))),"",IF('CompartenDetalleLimpio(leeme)'!G227="",B250,'CompartenDetalleLimpio(leeme)'!G227))</f>
        <v>DOBLE GRADO EN INGENIERIA DEL SOFTWARE Y MATEMATICAS (MOSTOLES) II</v>
      </c>
      <c r="H250">
        <f>IF(OR($A250=2028,$D250=2032031,$D250=2032032,$D250=2033032,$D250=2033034,$D250=2034035,ISNUMBER(SEARCH("DOBLE GRADO",$B250))),"",IF('CompartenDetalleLimpio(leeme)'!H227="",C250,'CompartenDetalleLimpio(leeme)'!H227))</f>
        <v>1</v>
      </c>
      <c r="I250">
        <f>IF(OR($A250=2028,$D250=2032031,$D250=2032032,$D250=2033032,$D250=2033034,$D250=2034035,ISNUMBER(SEARCH("DOBLE GRADO",$B250))),"",IF('CompartenDetalleLimpio(leeme)'!I227="",D250,'CompartenDetalleLimpio(leeme)'!I227))</f>
        <v>2316009</v>
      </c>
      <c r="J250" t="str">
        <f>IF(OR($A250=2028,$D250=2032031,$D250=2032032,$D250=2033032,$D250=2033034,$D250=2034035,ISNUMBER(SEARCH("DOBLE GRADO",$B250))),"",IF('CompartenDetalleLimpio(leeme)'!J227="",E250,'CompartenDetalleLimpio(leeme)'!J227))</f>
        <v>INTRODUCCION A LA INFORMATICA</v>
      </c>
      <c r="K250">
        <f>'CompartenDetalleLimpio(leeme)'!K227</f>
        <v>11</v>
      </c>
      <c r="L250">
        <f>'CompartenDetalleLimpio(leeme)'!L227</f>
        <v>3</v>
      </c>
      <c r="M250">
        <f>'CompartenDetalleLimpio(leeme)'!M227</f>
        <v>8</v>
      </c>
      <c r="N250">
        <f t="shared" si="27"/>
        <v>1</v>
      </c>
      <c r="O250">
        <f t="shared" si="28"/>
        <v>2</v>
      </c>
      <c r="P250" t="str">
        <f t="shared" si="29"/>
        <v>OK</v>
      </c>
      <c r="Q250">
        <f t="shared" si="30"/>
        <v>1</v>
      </c>
      <c r="R250">
        <f t="shared" si="31"/>
        <v>1</v>
      </c>
      <c r="S250" t="str">
        <f t="shared" si="32"/>
        <v/>
      </c>
      <c r="T250" t="str">
        <f t="shared" si="33"/>
        <v/>
      </c>
    </row>
    <row r="251" spans="1:20" hidden="1">
      <c r="A251">
        <f>'CompartenDetalleLimpio(leeme)'!A228</f>
        <v>2034</v>
      </c>
      <c r="B251" t="str">
        <f>'CompartenDetalleLimpio(leeme)'!B228</f>
        <v>GRADO EN INGENIERIA DEL SOFTWARE (MOSTOLES)</v>
      </c>
      <c r="C251">
        <f>'CompartenDetalleLimpio(leeme)'!C228</f>
        <v>1</v>
      </c>
      <c r="D251">
        <f>'CompartenDetalleLimpio(leeme)'!D228</f>
        <v>2034009</v>
      </c>
      <c r="E251" t="str">
        <f>'CompartenDetalleLimpio(leeme)'!E228</f>
        <v>INTRODUCCION A LA INFORMATICA</v>
      </c>
      <c r="F251">
        <f>IF(OR($A251=2028,$D251=2032031,$D251=2032032,$D251=2033032,$D251=2033034,$D251=2034035,ISNUMBER(SEARCH("DOBLE GRADO",$B251))),"",IF('CompartenDetalleLimpio(leeme)'!F228="",A251,'CompartenDetalleLimpio(leeme)'!F228))</f>
        <v>2034</v>
      </c>
      <c r="G251" t="str">
        <f>IF(OR($A251=2028,$D251=2032031,$D251=2032032,$D251=2033032,$D251=2033034,$D251=2034035,ISNUMBER(SEARCH("DOBLE GRADO",$B251))),"",IF('CompartenDetalleLimpio(leeme)'!G228="",B251,'CompartenDetalleLimpio(leeme)'!G228))</f>
        <v>GRADO EN INGENIERIA DEL SOFTWARE (MOSTOLES)</v>
      </c>
      <c r="H251">
        <f>IF(OR($A251=2028,$D251=2032031,$D251=2032032,$D251=2033032,$D251=2033034,$D251=2034035,ISNUMBER(SEARCH("DOBLE GRADO",$B251))),"",IF('CompartenDetalleLimpio(leeme)'!H228="",C251,'CompartenDetalleLimpio(leeme)'!H228))</f>
        <v>1</v>
      </c>
      <c r="I251">
        <f>IF(OR($A251=2028,$D251=2032031,$D251=2032032,$D251=2033032,$D251=2033034,$D251=2034035,ISNUMBER(SEARCH("DOBLE GRADO",$B251))),"",IF('CompartenDetalleLimpio(leeme)'!I228="",D251,'CompartenDetalleLimpio(leeme)'!I228))</f>
        <v>2034009</v>
      </c>
      <c r="J251" t="str">
        <f>IF(OR($A251=2028,$D251=2032031,$D251=2032032,$D251=2033032,$D251=2033034,$D251=2034035,ISNUMBER(SEARCH("DOBLE GRADO",$B251))),"",IF('CompartenDetalleLimpio(leeme)'!J228="",E251,'CompartenDetalleLimpio(leeme)'!J228))</f>
        <v>INTRODUCCION A LA INFORMATICA</v>
      </c>
      <c r="K251">
        <f>'CompartenDetalleLimpio(leeme)'!K228</f>
        <v>47</v>
      </c>
      <c r="L251">
        <f>'CompartenDetalleLimpio(leeme)'!L228</f>
        <v>2</v>
      </c>
      <c r="M251">
        <f>'CompartenDetalleLimpio(leeme)'!M228</f>
        <v>45</v>
      </c>
      <c r="N251">
        <f t="shared" si="27"/>
        <v>1</v>
      </c>
      <c r="O251">
        <f t="shared" si="28"/>
        <v>2</v>
      </c>
      <c r="P251">
        <f t="shared" si="29"/>
        <v>1</v>
      </c>
      <c r="Q251">
        <f t="shared" si="30"/>
        <v>1</v>
      </c>
      <c r="R251">
        <f t="shared" si="31"/>
        <v>2</v>
      </c>
      <c r="S251" t="str">
        <f t="shared" si="32"/>
        <v>1</v>
      </c>
      <c r="T251" t="str">
        <f t="shared" si="33"/>
        <v/>
      </c>
    </row>
    <row r="252" spans="1:20" hidden="1">
      <c r="A252">
        <f>'CompartenDetalleLimpio(leeme)'!A229</f>
        <v>2034</v>
      </c>
      <c r="B252" t="str">
        <f>'CompartenDetalleLimpio(leeme)'!B229</f>
        <v>GRADO EN INGENIERIA DEL SOFTWARE (MOSTOLES)</v>
      </c>
      <c r="C252">
        <f>'CompartenDetalleLimpio(leeme)'!C229</f>
        <v>1</v>
      </c>
      <c r="D252">
        <f>'CompartenDetalleLimpio(leeme)'!D229</f>
        <v>2034010</v>
      </c>
      <c r="E252" t="str">
        <f>'CompartenDetalleLimpio(leeme)'!E229</f>
        <v>INFORMATICA Y SOCIEDAD</v>
      </c>
      <c r="F252">
        <f>IF(OR($A252=2028,$D252=2032031,$D252=2032032,$D252=2033032,$D252=2033034,$D252=2034035,ISNUMBER(SEARCH("DOBLE GRADO",$B252))),"",IF('CompartenDetalleLimpio(leeme)'!F229="",A252,'CompartenDetalleLimpio(leeme)'!F229))</f>
        <v>2114</v>
      </c>
      <c r="G252" t="str">
        <f>IF(OR($A252=2028,$D252=2032031,$D252=2032032,$D252=2033032,$D252=2033034,$D252=2034035,ISNUMBER(SEARCH("DOBLE GRADO",$B252))),"",IF('CompartenDetalleLimpio(leeme)'!G229="",B252,'CompartenDetalleLimpio(leeme)'!G229))</f>
        <v>DOBLE GRADO EN INGENIERIA INFORMATICA E INGENIERIA DEL SOFTWARE (MOSTOLES)</v>
      </c>
      <c r="H252">
        <f>IF(OR($A252=2028,$D252=2032031,$D252=2032032,$D252=2033032,$D252=2033034,$D252=2034035,ISNUMBER(SEARCH("DOBLE GRADO",$B252))),"",IF('CompartenDetalleLimpio(leeme)'!H229="",C252,'CompartenDetalleLimpio(leeme)'!H229))</f>
        <v>1</v>
      </c>
      <c r="I252">
        <f>IF(OR($A252=2028,$D252=2032031,$D252=2032032,$D252=2033032,$D252=2033034,$D252=2034035,ISNUMBER(SEARCH("DOBLE GRADO",$B252))),"",IF('CompartenDetalleLimpio(leeme)'!I229="",D252,'CompartenDetalleLimpio(leeme)'!I229))</f>
        <v>2114009</v>
      </c>
      <c r="J252" t="str">
        <f>IF(OR($A252=2028,$D252=2032031,$D252=2032032,$D252=2033032,$D252=2033034,$D252=2034035,ISNUMBER(SEARCH("DOBLE GRADO",$B252))),"",IF('CompartenDetalleLimpio(leeme)'!J229="",E252,'CompartenDetalleLimpio(leeme)'!J229))</f>
        <v>INFORMATICA Y SOCIEDAD</v>
      </c>
      <c r="K252">
        <f>'CompartenDetalleLimpio(leeme)'!K229</f>
        <v>10</v>
      </c>
      <c r="L252">
        <f>'CompartenDetalleLimpio(leeme)'!L229</f>
        <v>0</v>
      </c>
      <c r="M252">
        <f>'CompartenDetalleLimpio(leeme)'!M229</f>
        <v>10</v>
      </c>
      <c r="N252">
        <f t="shared" si="27"/>
        <v>1</v>
      </c>
      <c r="O252">
        <f t="shared" si="28"/>
        <v>2</v>
      </c>
      <c r="P252" t="str">
        <f t="shared" si="29"/>
        <v>OK</v>
      </c>
      <c r="Q252">
        <f t="shared" si="30"/>
        <v>1</v>
      </c>
      <c r="R252">
        <f t="shared" si="31"/>
        <v>1</v>
      </c>
      <c r="S252" t="str">
        <f t="shared" si="32"/>
        <v/>
      </c>
      <c r="T252" t="str">
        <f t="shared" si="33"/>
        <v/>
      </c>
    </row>
    <row r="253" spans="1:20" hidden="1">
      <c r="A253">
        <f>'CompartenDetalleLimpio(leeme)'!A230</f>
        <v>2034</v>
      </c>
      <c r="B253" t="str">
        <f>'CompartenDetalleLimpio(leeme)'!B230</f>
        <v>GRADO EN INGENIERIA DEL SOFTWARE (MOSTOLES)</v>
      </c>
      <c r="C253">
        <f>'CompartenDetalleLimpio(leeme)'!C230</f>
        <v>1</v>
      </c>
      <c r="D253">
        <f>'CompartenDetalleLimpio(leeme)'!D230</f>
        <v>2034010</v>
      </c>
      <c r="E253" t="str">
        <f>'CompartenDetalleLimpio(leeme)'!E230</f>
        <v>INFORMATICA Y SOCIEDAD</v>
      </c>
      <c r="F253">
        <f>IF(OR($A253=2028,$D253=2032031,$D253=2032032,$D253=2033032,$D253=2033034,$D253=2034035,ISNUMBER(SEARCH("DOBLE GRADO",$B253))),"",IF('CompartenDetalleLimpio(leeme)'!F230="",A253,'CompartenDetalleLimpio(leeme)'!F230))</f>
        <v>2034</v>
      </c>
      <c r="G253" t="str">
        <f>IF(OR($A253=2028,$D253=2032031,$D253=2032032,$D253=2033032,$D253=2033034,$D253=2034035,ISNUMBER(SEARCH("DOBLE GRADO",$B253))),"",IF('CompartenDetalleLimpio(leeme)'!G230="",B253,'CompartenDetalleLimpio(leeme)'!G230))</f>
        <v>GRADO EN INGENIERIA DEL SOFTWARE (MOSTOLES)</v>
      </c>
      <c r="H253">
        <f>IF(OR($A253=2028,$D253=2032031,$D253=2032032,$D253=2033032,$D253=2033034,$D253=2034035,ISNUMBER(SEARCH("DOBLE GRADO",$B253))),"",IF('CompartenDetalleLimpio(leeme)'!H230="",C253,'CompartenDetalleLimpio(leeme)'!H230))</f>
        <v>1</v>
      </c>
      <c r="I253">
        <f>IF(OR($A253=2028,$D253=2032031,$D253=2032032,$D253=2033032,$D253=2033034,$D253=2034035,ISNUMBER(SEARCH("DOBLE GRADO",$B253))),"",IF('CompartenDetalleLimpio(leeme)'!I230="",D253,'CompartenDetalleLimpio(leeme)'!I230))</f>
        <v>2034010</v>
      </c>
      <c r="J253" t="str">
        <f>IF(OR($A253=2028,$D253=2032031,$D253=2032032,$D253=2033032,$D253=2033034,$D253=2034035,ISNUMBER(SEARCH("DOBLE GRADO",$B253))),"",IF('CompartenDetalleLimpio(leeme)'!J230="",E253,'CompartenDetalleLimpio(leeme)'!J230))</f>
        <v>INFORMATICA Y SOCIEDAD</v>
      </c>
      <c r="K253">
        <f>'CompartenDetalleLimpio(leeme)'!K230</f>
        <v>46</v>
      </c>
      <c r="L253">
        <f>'CompartenDetalleLimpio(leeme)'!L230</f>
        <v>2</v>
      </c>
      <c r="M253">
        <f>'CompartenDetalleLimpio(leeme)'!M230</f>
        <v>44</v>
      </c>
      <c r="N253">
        <f t="shared" si="27"/>
        <v>1</v>
      </c>
      <c r="O253">
        <f t="shared" si="28"/>
        <v>2</v>
      </c>
      <c r="P253">
        <f t="shared" si="29"/>
        <v>1</v>
      </c>
      <c r="Q253">
        <f t="shared" si="30"/>
        <v>1</v>
      </c>
      <c r="R253">
        <f t="shared" si="31"/>
        <v>2</v>
      </c>
      <c r="S253" t="str">
        <f t="shared" si="32"/>
        <v>1</v>
      </c>
      <c r="T253" t="str">
        <f t="shared" si="33"/>
        <v/>
      </c>
    </row>
    <row r="254" spans="1:20" hidden="1">
      <c r="A254">
        <f>'CompartenDetalleLimpio(leeme)'!A231</f>
        <v>2034</v>
      </c>
      <c r="B254" t="str">
        <f>'CompartenDetalleLimpio(leeme)'!B231</f>
        <v>GRADO EN INGENIERIA DEL SOFTWARE (MOSTOLES)</v>
      </c>
      <c r="C254">
        <f>'CompartenDetalleLimpio(leeme)'!C231</f>
        <v>1</v>
      </c>
      <c r="D254">
        <f>'CompartenDetalleLimpio(leeme)'!D231</f>
        <v>2034011</v>
      </c>
      <c r="E254" t="str">
        <f>'CompartenDetalleLimpio(leeme)'!E231</f>
        <v>ESTADISTICA</v>
      </c>
      <c r="F254">
        <f>IF(OR($A254=2028,$D254=2032031,$D254=2032032,$D254=2033032,$D254=2033034,$D254=2034035,ISNUMBER(SEARCH("DOBLE GRADO",$B254))),"",IF('CompartenDetalleLimpio(leeme)'!F231="",A254,'CompartenDetalleLimpio(leeme)'!F231))</f>
        <v>2114</v>
      </c>
      <c r="G254" t="str">
        <f>IF(OR($A254=2028,$D254=2032031,$D254=2032032,$D254=2033032,$D254=2033034,$D254=2034035,ISNUMBER(SEARCH("DOBLE GRADO",$B254))),"",IF('CompartenDetalleLimpio(leeme)'!G231="",B254,'CompartenDetalleLimpio(leeme)'!G231))</f>
        <v>DOBLE GRADO EN INGENIERIA INFORMATICA E INGENIERIA DEL SOFTWARE (MOSTOLES)</v>
      </c>
      <c r="H254">
        <f>IF(OR($A254=2028,$D254=2032031,$D254=2032032,$D254=2033032,$D254=2033034,$D254=2034035,ISNUMBER(SEARCH("DOBLE GRADO",$B254))),"",IF('CompartenDetalleLimpio(leeme)'!H231="",C254,'CompartenDetalleLimpio(leeme)'!H231))</f>
        <v>1</v>
      </c>
      <c r="I254">
        <f>IF(OR($A254=2028,$D254=2032031,$D254=2032032,$D254=2033032,$D254=2033034,$D254=2034035,ISNUMBER(SEARCH("DOBLE GRADO",$B254))),"",IF('CompartenDetalleLimpio(leeme)'!I231="",D254,'CompartenDetalleLimpio(leeme)'!I231))</f>
        <v>2114011</v>
      </c>
      <c r="J254" t="str">
        <f>IF(OR($A254=2028,$D254=2032031,$D254=2032032,$D254=2033032,$D254=2033034,$D254=2034035,ISNUMBER(SEARCH("DOBLE GRADO",$B254))),"",IF('CompartenDetalleLimpio(leeme)'!J231="",E254,'CompartenDetalleLimpio(leeme)'!J231))</f>
        <v>ESTADISTICA</v>
      </c>
      <c r="K254">
        <f>'CompartenDetalleLimpio(leeme)'!K231</f>
        <v>11</v>
      </c>
      <c r="L254">
        <f>'CompartenDetalleLimpio(leeme)'!L231</f>
        <v>0</v>
      </c>
      <c r="M254">
        <f>'CompartenDetalleLimpio(leeme)'!M231</f>
        <v>11</v>
      </c>
      <c r="N254">
        <f t="shared" si="27"/>
        <v>1</v>
      </c>
      <c r="O254">
        <f t="shared" si="28"/>
        <v>2</v>
      </c>
      <c r="P254" t="str">
        <f t="shared" si="29"/>
        <v>OK</v>
      </c>
      <c r="Q254">
        <f t="shared" si="30"/>
        <v>1</v>
      </c>
      <c r="R254">
        <f t="shared" si="31"/>
        <v>1</v>
      </c>
      <c r="S254" t="str">
        <f t="shared" si="32"/>
        <v/>
      </c>
      <c r="T254" t="str">
        <f t="shared" si="33"/>
        <v/>
      </c>
    </row>
    <row r="255" spans="1:20" hidden="1">
      <c r="A255">
        <f>'CompartenDetalleLimpio(leeme)'!A232</f>
        <v>2034</v>
      </c>
      <c r="B255" t="str">
        <f>'CompartenDetalleLimpio(leeme)'!B232</f>
        <v>GRADO EN INGENIERIA DEL SOFTWARE (MOSTOLES)</v>
      </c>
      <c r="C255">
        <f>'CompartenDetalleLimpio(leeme)'!C232</f>
        <v>1</v>
      </c>
      <c r="D255">
        <f>'CompartenDetalleLimpio(leeme)'!D232</f>
        <v>2034011</v>
      </c>
      <c r="E255" t="str">
        <f>'CompartenDetalleLimpio(leeme)'!E232</f>
        <v>ESTADISTICA</v>
      </c>
      <c r="F255">
        <f>IF(OR($A255=2028,$D255=2032031,$D255=2032032,$D255=2033032,$D255=2033034,$D255=2034035,ISNUMBER(SEARCH("DOBLE GRADO",$B255))),"",IF('CompartenDetalleLimpio(leeme)'!F232="",A255,'CompartenDetalleLimpio(leeme)'!F232))</f>
        <v>2034</v>
      </c>
      <c r="G255" t="str">
        <f>IF(OR($A255=2028,$D255=2032031,$D255=2032032,$D255=2033032,$D255=2033034,$D255=2034035,ISNUMBER(SEARCH("DOBLE GRADO",$B255))),"",IF('CompartenDetalleLimpio(leeme)'!G232="",B255,'CompartenDetalleLimpio(leeme)'!G232))</f>
        <v>GRADO EN INGENIERIA DEL SOFTWARE (MOSTOLES)</v>
      </c>
      <c r="H255">
        <f>IF(OR($A255=2028,$D255=2032031,$D255=2032032,$D255=2033032,$D255=2033034,$D255=2034035,ISNUMBER(SEARCH("DOBLE GRADO",$B255))),"",IF('CompartenDetalleLimpio(leeme)'!H232="",C255,'CompartenDetalleLimpio(leeme)'!H232))</f>
        <v>1</v>
      </c>
      <c r="I255">
        <f>IF(OR($A255=2028,$D255=2032031,$D255=2032032,$D255=2033032,$D255=2033034,$D255=2034035,ISNUMBER(SEARCH("DOBLE GRADO",$B255))),"",IF('CompartenDetalleLimpio(leeme)'!I232="",D255,'CompartenDetalleLimpio(leeme)'!I232))</f>
        <v>2034011</v>
      </c>
      <c r="J255" t="str">
        <f>IF(OR($A255=2028,$D255=2032031,$D255=2032032,$D255=2033032,$D255=2033034,$D255=2034035,ISNUMBER(SEARCH("DOBLE GRADO",$B255))),"",IF('CompartenDetalleLimpio(leeme)'!J232="",E255,'CompartenDetalleLimpio(leeme)'!J232))</f>
        <v>ESTADISTICA</v>
      </c>
      <c r="K255">
        <f>'CompartenDetalleLimpio(leeme)'!K232</f>
        <v>47</v>
      </c>
      <c r="L255">
        <f>'CompartenDetalleLimpio(leeme)'!L232</f>
        <v>3</v>
      </c>
      <c r="M255">
        <f>'CompartenDetalleLimpio(leeme)'!M232</f>
        <v>44</v>
      </c>
      <c r="N255">
        <f t="shared" si="27"/>
        <v>1</v>
      </c>
      <c r="O255">
        <f t="shared" si="28"/>
        <v>2</v>
      </c>
      <c r="P255">
        <f t="shared" si="29"/>
        <v>1</v>
      </c>
      <c r="Q255">
        <f t="shared" si="30"/>
        <v>1</v>
      </c>
      <c r="R255">
        <f t="shared" si="31"/>
        <v>2</v>
      </c>
      <c r="S255" t="str">
        <f t="shared" si="32"/>
        <v>1</v>
      </c>
      <c r="T255" t="str">
        <f t="shared" si="33"/>
        <v/>
      </c>
    </row>
    <row r="256" spans="1:20" hidden="1">
      <c r="A256">
        <f>'CompartenDetalleLimpio(leeme)'!A233</f>
        <v>2034</v>
      </c>
      <c r="B256" t="str">
        <f>'CompartenDetalleLimpio(leeme)'!B233</f>
        <v>GRADO EN INGENIERIA DEL SOFTWARE (MOSTOLES)</v>
      </c>
      <c r="C256">
        <f>'CompartenDetalleLimpio(leeme)'!C233</f>
        <v>2</v>
      </c>
      <c r="D256">
        <f>'CompartenDetalleLimpio(leeme)'!D233</f>
        <v>2034005</v>
      </c>
      <c r="E256" t="str">
        <f>'CompartenDetalleLimpio(leeme)'!E233</f>
        <v>IDIOMA MODERNO</v>
      </c>
      <c r="F256">
        <f>IF(OR($A256=2028,$D256=2032031,$D256=2032032,$D256=2033032,$D256=2033034,$D256=2034035,ISNUMBER(SEARCH("DOBLE GRADO",$B256))),"",IF('CompartenDetalleLimpio(leeme)'!F233="",A256,'CompartenDetalleLimpio(leeme)'!F233))</f>
        <v>2034</v>
      </c>
      <c r="G256" t="str">
        <f>IF(OR($A256=2028,$D256=2032031,$D256=2032032,$D256=2033032,$D256=2033034,$D256=2034035,ISNUMBER(SEARCH("DOBLE GRADO",$B256))),"",IF('CompartenDetalleLimpio(leeme)'!G233="",B256,'CompartenDetalleLimpio(leeme)'!G233))</f>
        <v>GRADO EN INGENIERIA DEL SOFTWARE (MOSTOLES)</v>
      </c>
      <c r="H256">
        <f>IF(OR($A256=2028,$D256=2032031,$D256=2032032,$D256=2033032,$D256=2033034,$D256=2034035,ISNUMBER(SEARCH("DOBLE GRADO",$B256))),"",IF('CompartenDetalleLimpio(leeme)'!H233="",C256,'CompartenDetalleLimpio(leeme)'!H233))</f>
        <v>2</v>
      </c>
      <c r="I256">
        <f>IF(OR($A256=2028,$D256=2032031,$D256=2032032,$D256=2033032,$D256=2033034,$D256=2034035,ISNUMBER(SEARCH("DOBLE GRADO",$B256))),"",IF('CompartenDetalleLimpio(leeme)'!I233="",D256,'CompartenDetalleLimpio(leeme)'!I233))</f>
        <v>2034005</v>
      </c>
      <c r="J256" t="str">
        <f>IF(OR($A256=2028,$D256=2032031,$D256=2032032,$D256=2033032,$D256=2033034,$D256=2034035,ISNUMBER(SEARCH("DOBLE GRADO",$B256))),"",IF('CompartenDetalleLimpio(leeme)'!J233="",E256,'CompartenDetalleLimpio(leeme)'!J233))</f>
        <v>IDIOMA MODERNO</v>
      </c>
      <c r="K256">
        <f>'CompartenDetalleLimpio(leeme)'!K233</f>
        <v>28</v>
      </c>
      <c r="L256">
        <f>'CompartenDetalleLimpio(leeme)'!L233</f>
        <v>4</v>
      </c>
      <c r="M256">
        <f>'CompartenDetalleLimpio(leeme)'!M233</f>
        <v>24</v>
      </c>
      <c r="N256">
        <f t="shared" si="27"/>
        <v>1</v>
      </c>
      <c r="O256">
        <f t="shared" si="28"/>
        <v>1</v>
      </c>
      <c r="P256">
        <f t="shared" si="29"/>
        <v>1</v>
      </c>
      <c r="Q256">
        <f t="shared" si="30"/>
        <v>1</v>
      </c>
      <c r="R256">
        <f t="shared" si="31"/>
        <v>1</v>
      </c>
      <c r="S256" t="str">
        <f t="shared" si="32"/>
        <v>1</v>
      </c>
      <c r="T256" t="str">
        <f t="shared" si="33"/>
        <v/>
      </c>
    </row>
    <row r="257" spans="1:20" hidden="1">
      <c r="A257">
        <f>'CompartenDetalleLimpio(leeme)'!A234</f>
        <v>2034</v>
      </c>
      <c r="B257" t="str">
        <f>'CompartenDetalleLimpio(leeme)'!B234</f>
        <v>GRADO EN INGENIERIA DEL SOFTWARE (MOSTOLES)</v>
      </c>
      <c r="C257">
        <f>'CompartenDetalleLimpio(leeme)'!C234</f>
        <v>2</v>
      </c>
      <c r="D257">
        <f>'CompartenDetalleLimpio(leeme)'!D234</f>
        <v>2034012</v>
      </c>
      <c r="E257" t="str">
        <f>'CompartenDetalleLimpio(leeme)'!E234</f>
        <v>PROGRAMACION ORIENTADA A OBJETOS</v>
      </c>
      <c r="F257">
        <f>IF(OR($A257=2028,$D257=2032031,$D257=2032032,$D257=2033032,$D257=2033034,$D257=2034035,ISNUMBER(SEARCH("DOBLE GRADO",$B257))),"",IF('CompartenDetalleLimpio(leeme)'!F234="",A257,'CompartenDetalleLimpio(leeme)'!F234))</f>
        <v>2114</v>
      </c>
      <c r="G257" t="str">
        <f>IF(OR($A257=2028,$D257=2032031,$D257=2032032,$D257=2033032,$D257=2033034,$D257=2034035,ISNUMBER(SEARCH("DOBLE GRADO",$B257))),"",IF('CompartenDetalleLimpio(leeme)'!G234="",B257,'CompartenDetalleLimpio(leeme)'!G234))</f>
        <v>DOBLE GRADO EN INGENIERIA INFORMATICA E INGENIERIA DEL SOFTWARE (MOSTOLES)</v>
      </c>
      <c r="H257">
        <f>IF(OR($A257=2028,$D257=2032031,$D257=2032032,$D257=2033032,$D257=2033034,$D257=2034035,ISNUMBER(SEARCH("DOBLE GRADO",$B257))),"",IF('CompartenDetalleLimpio(leeme)'!H234="",C257,'CompartenDetalleLimpio(leeme)'!H234))</f>
        <v>2</v>
      </c>
      <c r="I257">
        <f>IF(OR($A257=2028,$D257=2032031,$D257=2032032,$D257=2033032,$D257=2033034,$D257=2034035,ISNUMBER(SEARCH("DOBLE GRADO",$B257))),"",IF('CompartenDetalleLimpio(leeme)'!I234="",D257,'CompartenDetalleLimpio(leeme)'!I234))</f>
        <v>2114012</v>
      </c>
      <c r="J257" t="str">
        <f>IF(OR($A257=2028,$D257=2032031,$D257=2032032,$D257=2033032,$D257=2033034,$D257=2034035,ISNUMBER(SEARCH("DOBLE GRADO",$B257))),"",IF('CompartenDetalleLimpio(leeme)'!J234="",E257,'CompartenDetalleLimpio(leeme)'!J234))</f>
        <v>PROGRAMACION ORIENTADA A OBJETOS</v>
      </c>
      <c r="K257">
        <f>'CompartenDetalleLimpio(leeme)'!K234</f>
        <v>13</v>
      </c>
      <c r="L257">
        <f>'CompartenDetalleLimpio(leeme)'!L234</f>
        <v>4</v>
      </c>
      <c r="M257">
        <f>'CompartenDetalleLimpio(leeme)'!M234</f>
        <v>9</v>
      </c>
      <c r="N257">
        <f t="shared" si="27"/>
        <v>1</v>
      </c>
      <c r="O257">
        <f t="shared" si="28"/>
        <v>4</v>
      </c>
      <c r="P257" t="str">
        <f t="shared" si="29"/>
        <v>OK</v>
      </c>
      <c r="Q257">
        <f t="shared" si="30"/>
        <v>1</v>
      </c>
      <c r="R257">
        <f t="shared" si="31"/>
        <v>1</v>
      </c>
      <c r="S257" t="str">
        <f t="shared" si="32"/>
        <v/>
      </c>
      <c r="T257" t="str">
        <f t="shared" si="33"/>
        <v/>
      </c>
    </row>
    <row r="258" spans="1:20" hidden="1">
      <c r="A258">
        <f>'CompartenDetalleLimpio(leeme)'!A235</f>
        <v>2034</v>
      </c>
      <c r="B258" t="str">
        <f>'CompartenDetalleLimpio(leeme)'!B235</f>
        <v>GRADO EN INGENIERIA DEL SOFTWARE (MOSTOLES)</v>
      </c>
      <c r="C258">
        <f>'CompartenDetalleLimpio(leeme)'!C235</f>
        <v>2</v>
      </c>
      <c r="D258">
        <f>'CompartenDetalleLimpio(leeme)'!D235</f>
        <v>2034012</v>
      </c>
      <c r="E258" t="str">
        <f>'CompartenDetalleLimpio(leeme)'!E235</f>
        <v>PROGRAMACION ORIENTADA A OBJETOS</v>
      </c>
      <c r="F258">
        <f>IF(OR($A258=2028,$D258=2032031,$D258=2032032,$D258=2033032,$D258=2033034,$D258=2034035,ISNUMBER(SEARCH("DOBLE GRADO",$B258))),"",IF('CompartenDetalleLimpio(leeme)'!F235="",A258,'CompartenDetalleLimpio(leeme)'!F235))</f>
        <v>2118</v>
      </c>
      <c r="G258" t="str">
        <f>IF(OR($A258=2028,$D258=2032031,$D258=2032032,$D258=2033032,$D258=2033034,$D258=2034035,ISNUMBER(SEARCH("DOBLE GRADO",$B258))),"",IF('CompartenDetalleLimpio(leeme)'!G235="",B258,'CompartenDetalleLimpio(leeme)'!G235))</f>
        <v>DOBLE GRADO EN INGENIERIA DEL SOFTWARE Y MATEMATICAS (MOSTOLES) I</v>
      </c>
      <c r="H258">
        <f>IF(OR($A258=2028,$D258=2032031,$D258=2032032,$D258=2033032,$D258=2033034,$D258=2034035,ISNUMBER(SEARCH("DOBLE GRADO",$B258))),"",IF('CompartenDetalleLimpio(leeme)'!H235="",C258,'CompartenDetalleLimpio(leeme)'!H235))</f>
        <v>2</v>
      </c>
      <c r="I258">
        <f>IF(OR($A258=2028,$D258=2032031,$D258=2032032,$D258=2033032,$D258=2033034,$D258=2034035,ISNUMBER(SEARCH("DOBLE GRADO",$B258))),"",IF('CompartenDetalleLimpio(leeme)'!I235="",D258,'CompartenDetalleLimpio(leeme)'!I235))</f>
        <v>2118014</v>
      </c>
      <c r="J258" t="str">
        <f>IF(OR($A258=2028,$D258=2032031,$D258=2032032,$D258=2033032,$D258=2033034,$D258=2034035,ISNUMBER(SEARCH("DOBLE GRADO",$B258))),"",IF('CompartenDetalleLimpio(leeme)'!J235="",E258,'CompartenDetalleLimpio(leeme)'!J235))</f>
        <v>PROGRAMACION ORIENTADA A OBJETOS</v>
      </c>
      <c r="K258">
        <f>'CompartenDetalleLimpio(leeme)'!K235</f>
        <v>1</v>
      </c>
      <c r="L258">
        <f>'CompartenDetalleLimpio(leeme)'!L235</f>
        <v>0</v>
      </c>
      <c r="M258">
        <f>'CompartenDetalleLimpio(leeme)'!M235</f>
        <v>1</v>
      </c>
      <c r="N258">
        <f t="shared" si="27"/>
        <v>1</v>
      </c>
      <c r="O258">
        <f t="shared" si="28"/>
        <v>4</v>
      </c>
      <c r="P258" t="str">
        <f t="shared" si="29"/>
        <v>OK</v>
      </c>
      <c r="Q258">
        <f t="shared" si="30"/>
        <v>1</v>
      </c>
      <c r="R258">
        <f t="shared" si="31"/>
        <v>1</v>
      </c>
      <c r="S258" t="str">
        <f t="shared" si="32"/>
        <v/>
      </c>
      <c r="T258" t="str">
        <f t="shared" si="33"/>
        <v/>
      </c>
    </row>
    <row r="259" spans="1:20" hidden="1">
      <c r="A259">
        <f>'CompartenDetalleLimpio(leeme)'!A236</f>
        <v>2034</v>
      </c>
      <c r="B259" t="str">
        <f>'CompartenDetalleLimpio(leeme)'!B236</f>
        <v>GRADO EN INGENIERIA DEL SOFTWARE (MOSTOLES)</v>
      </c>
      <c r="C259">
        <f>'CompartenDetalleLimpio(leeme)'!C236</f>
        <v>2</v>
      </c>
      <c r="D259">
        <f>'CompartenDetalleLimpio(leeme)'!D236</f>
        <v>2034012</v>
      </c>
      <c r="E259" t="str">
        <f>'CompartenDetalleLimpio(leeme)'!E236</f>
        <v>PROGRAMACION ORIENTADA A OBJETOS</v>
      </c>
      <c r="F259">
        <f>IF(OR($A259=2028,$D259=2032031,$D259=2032032,$D259=2033032,$D259=2033034,$D259=2034035,ISNUMBER(SEARCH("DOBLE GRADO",$B259))),"",IF('CompartenDetalleLimpio(leeme)'!F236="",A259,'CompartenDetalleLimpio(leeme)'!F236))</f>
        <v>2316</v>
      </c>
      <c r="G259" t="str">
        <f>IF(OR($A259=2028,$D259=2032031,$D259=2032032,$D259=2033032,$D259=2033034,$D259=2034035,ISNUMBER(SEARCH("DOBLE GRADO",$B259))),"",IF('CompartenDetalleLimpio(leeme)'!G236="",B259,'CompartenDetalleLimpio(leeme)'!G236))</f>
        <v>DOBLE GRADO EN INGENIERIA DEL SOFTWARE Y MATEMATICAS (MOSTOLES) II</v>
      </c>
      <c r="H259">
        <f>IF(OR($A259=2028,$D259=2032031,$D259=2032032,$D259=2033032,$D259=2033034,$D259=2034035,ISNUMBER(SEARCH("DOBLE GRADO",$B259))),"",IF('CompartenDetalleLimpio(leeme)'!H236="",C259,'CompartenDetalleLimpio(leeme)'!H236))</f>
        <v>2</v>
      </c>
      <c r="I259">
        <f>IF(OR($A259=2028,$D259=2032031,$D259=2032032,$D259=2033032,$D259=2033034,$D259=2034035,ISNUMBER(SEARCH("DOBLE GRADO",$B259))),"",IF('CompartenDetalleLimpio(leeme)'!I236="",D259,'CompartenDetalleLimpio(leeme)'!I236))</f>
        <v>2316014</v>
      </c>
      <c r="J259" t="str">
        <f>IF(OR($A259=2028,$D259=2032031,$D259=2032032,$D259=2033032,$D259=2033034,$D259=2034035,ISNUMBER(SEARCH("DOBLE GRADO",$B259))),"",IF('CompartenDetalleLimpio(leeme)'!J236="",E259,'CompartenDetalleLimpio(leeme)'!J236))</f>
        <v>PROGRAMACION ORIENTADA A OBJETOS</v>
      </c>
      <c r="K259">
        <f>'CompartenDetalleLimpio(leeme)'!K236</f>
        <v>8</v>
      </c>
      <c r="L259">
        <f>'CompartenDetalleLimpio(leeme)'!L236</f>
        <v>3</v>
      </c>
      <c r="M259">
        <f>'CompartenDetalleLimpio(leeme)'!M236</f>
        <v>5</v>
      </c>
      <c r="N259">
        <f t="shared" ref="N259:N322" si="34">IF(I259="","",COUNTIF($I$2:$I$1170,I259))</f>
        <v>1</v>
      </c>
      <c r="O259">
        <f t="shared" ref="O259:O322" si="35">COUNTIF($D$2:$D$1170,D259)</f>
        <v>4</v>
      </c>
      <c r="P259" t="str">
        <f t="shared" ref="P259:P322" si="36">IF(I259=D259,1,"OK")</f>
        <v>OK</v>
      </c>
      <c r="Q259">
        <f t="shared" ref="Q259:Q322" si="37">COUNTIF($I$2:$I$1170,D259)</f>
        <v>1</v>
      </c>
      <c r="R259">
        <f t="shared" ref="R259:R322" si="38">IF(I259="","",COUNTIF($D$2:$D$1170,I259))</f>
        <v>1</v>
      </c>
      <c r="S259" t="str">
        <f t="shared" ref="S259:S322" si="39">IF(G259="","",IF(ISNUMBER(SEARCH("DOBLE GRADO",G259)),"","1"))</f>
        <v/>
      </c>
      <c r="T259" t="str">
        <f t="shared" ref="T259:T322" si="40">IF(ISNUMBER(SEARCH("DOBLE GRADO",B259)),COUNTIF($I$2:$I$1170,D259),"")</f>
        <v/>
      </c>
    </row>
    <row r="260" spans="1:20" hidden="1">
      <c r="A260">
        <f>'CompartenDetalleLimpio(leeme)'!A237</f>
        <v>2034</v>
      </c>
      <c r="B260" t="str">
        <f>'CompartenDetalleLimpio(leeme)'!B237</f>
        <v>GRADO EN INGENIERIA DEL SOFTWARE (MOSTOLES)</v>
      </c>
      <c r="C260">
        <f>'CompartenDetalleLimpio(leeme)'!C237</f>
        <v>2</v>
      </c>
      <c r="D260">
        <f>'CompartenDetalleLimpio(leeme)'!D237</f>
        <v>2034012</v>
      </c>
      <c r="E260" t="str">
        <f>'CompartenDetalleLimpio(leeme)'!E237</f>
        <v>PROGRAMACION ORIENTADA A OBJETOS</v>
      </c>
      <c r="F260">
        <f>IF(OR($A260=2028,$D260=2032031,$D260=2032032,$D260=2033032,$D260=2033034,$D260=2034035,ISNUMBER(SEARCH("DOBLE GRADO",$B260))),"",IF('CompartenDetalleLimpio(leeme)'!F237="",A260,'CompartenDetalleLimpio(leeme)'!F237))</f>
        <v>2034</v>
      </c>
      <c r="G260" t="str">
        <f>IF(OR($A260=2028,$D260=2032031,$D260=2032032,$D260=2033032,$D260=2033034,$D260=2034035,ISNUMBER(SEARCH("DOBLE GRADO",$B260))),"",IF('CompartenDetalleLimpio(leeme)'!G237="",B260,'CompartenDetalleLimpio(leeme)'!G237))</f>
        <v>GRADO EN INGENIERIA DEL SOFTWARE (MOSTOLES)</v>
      </c>
      <c r="H260">
        <f>IF(OR($A260=2028,$D260=2032031,$D260=2032032,$D260=2033032,$D260=2033034,$D260=2034035,ISNUMBER(SEARCH("DOBLE GRADO",$B260))),"",IF('CompartenDetalleLimpio(leeme)'!H237="",C260,'CompartenDetalleLimpio(leeme)'!H237))</f>
        <v>2</v>
      </c>
      <c r="I260">
        <f>IF(OR($A260=2028,$D260=2032031,$D260=2032032,$D260=2033032,$D260=2033034,$D260=2034035,ISNUMBER(SEARCH("DOBLE GRADO",$B260))),"",IF('CompartenDetalleLimpio(leeme)'!I237="",D260,'CompartenDetalleLimpio(leeme)'!I237))</f>
        <v>2034012</v>
      </c>
      <c r="J260" t="str">
        <f>IF(OR($A260=2028,$D260=2032031,$D260=2032032,$D260=2033032,$D260=2033034,$D260=2034035,ISNUMBER(SEARCH("DOBLE GRADO",$B260))),"",IF('CompartenDetalleLimpio(leeme)'!J237="",E260,'CompartenDetalleLimpio(leeme)'!J237))</f>
        <v>PROGRAMACION ORIENTADA A OBJETOS</v>
      </c>
      <c r="K260">
        <f>'CompartenDetalleLimpio(leeme)'!K237</f>
        <v>64</v>
      </c>
      <c r="L260">
        <f>'CompartenDetalleLimpio(leeme)'!L237</f>
        <v>12</v>
      </c>
      <c r="M260">
        <f>'CompartenDetalleLimpio(leeme)'!M237</f>
        <v>52</v>
      </c>
      <c r="N260">
        <f t="shared" si="34"/>
        <v>1</v>
      </c>
      <c r="O260">
        <f t="shared" si="35"/>
        <v>4</v>
      </c>
      <c r="P260">
        <f t="shared" si="36"/>
        <v>1</v>
      </c>
      <c r="Q260">
        <f t="shared" si="37"/>
        <v>1</v>
      </c>
      <c r="R260">
        <f t="shared" si="38"/>
        <v>4</v>
      </c>
      <c r="S260" t="str">
        <f t="shared" si="39"/>
        <v>1</v>
      </c>
      <c r="T260" t="str">
        <f t="shared" si="40"/>
        <v/>
      </c>
    </row>
    <row r="261" spans="1:20" hidden="1">
      <c r="A261">
        <f>'CompartenDetalleLimpio(leeme)'!A238</f>
        <v>2034</v>
      </c>
      <c r="B261" t="str">
        <f>'CompartenDetalleLimpio(leeme)'!B238</f>
        <v>GRADO EN INGENIERIA DEL SOFTWARE (MOSTOLES)</v>
      </c>
      <c r="C261">
        <f>'CompartenDetalleLimpio(leeme)'!C238</f>
        <v>2</v>
      </c>
      <c r="D261">
        <f>'CompartenDetalleLimpio(leeme)'!D238</f>
        <v>2034013</v>
      </c>
      <c r="E261" t="str">
        <f>'CompartenDetalleLimpio(leeme)'!E238</f>
        <v>ARQUITECTURA E INGENIERIA DE COMPUTADORES</v>
      </c>
      <c r="F261">
        <f>IF(OR($A261=2028,$D261=2032031,$D261=2032032,$D261=2033032,$D261=2033034,$D261=2034035,ISNUMBER(SEARCH("DOBLE GRADO",$B261))),"",IF('CompartenDetalleLimpio(leeme)'!F238="",A261,'CompartenDetalleLimpio(leeme)'!F238))</f>
        <v>2316</v>
      </c>
      <c r="G261" t="str">
        <f>IF(OR($A261=2028,$D261=2032031,$D261=2032032,$D261=2033032,$D261=2033034,$D261=2034035,ISNUMBER(SEARCH("DOBLE GRADO",$B261))),"",IF('CompartenDetalleLimpio(leeme)'!G238="",B261,'CompartenDetalleLimpio(leeme)'!G238))</f>
        <v>DOBLE GRADO EN INGENIERIA DEL SOFTWARE Y MATEMATICAS (MOSTOLES) II</v>
      </c>
      <c r="H261">
        <f>IF(OR($A261=2028,$D261=2032031,$D261=2032032,$D261=2033032,$D261=2033034,$D261=2034035,ISNUMBER(SEARCH("DOBLE GRADO",$B261))),"",IF('CompartenDetalleLimpio(leeme)'!H238="",C261,'CompartenDetalleLimpio(leeme)'!H238))</f>
        <v>2</v>
      </c>
      <c r="I261">
        <f>IF(OR($A261=2028,$D261=2032031,$D261=2032032,$D261=2033032,$D261=2033034,$D261=2034035,ISNUMBER(SEARCH("DOBLE GRADO",$B261))),"",IF('CompartenDetalleLimpio(leeme)'!I238="",D261,'CompartenDetalleLimpio(leeme)'!I238))</f>
        <v>2316012</v>
      </c>
      <c r="J261" t="str">
        <f>IF(OR($A261=2028,$D261=2032031,$D261=2032032,$D261=2033032,$D261=2033034,$D261=2034035,ISNUMBER(SEARCH("DOBLE GRADO",$B261))),"",IF('CompartenDetalleLimpio(leeme)'!J238="",E261,'CompartenDetalleLimpio(leeme)'!J238))</f>
        <v>ARQUITECTURA E INGENIERIA DE COMPUTADORES</v>
      </c>
      <c r="K261">
        <f>'CompartenDetalleLimpio(leeme)'!K238</f>
        <v>6</v>
      </c>
      <c r="L261">
        <f>'CompartenDetalleLimpio(leeme)'!L238</f>
        <v>2</v>
      </c>
      <c r="M261">
        <f>'CompartenDetalleLimpio(leeme)'!M238</f>
        <v>4</v>
      </c>
      <c r="N261">
        <f t="shared" si="34"/>
        <v>1</v>
      </c>
      <c r="O261">
        <f t="shared" si="35"/>
        <v>2</v>
      </c>
      <c r="P261" t="str">
        <f t="shared" si="36"/>
        <v>OK</v>
      </c>
      <c r="Q261">
        <f t="shared" si="37"/>
        <v>1</v>
      </c>
      <c r="R261">
        <f t="shared" si="38"/>
        <v>1</v>
      </c>
      <c r="S261" t="str">
        <f t="shared" si="39"/>
        <v/>
      </c>
      <c r="T261" t="str">
        <f t="shared" si="40"/>
        <v/>
      </c>
    </row>
    <row r="262" spans="1:20" hidden="1">
      <c r="A262">
        <f>'CompartenDetalleLimpio(leeme)'!A239</f>
        <v>2034</v>
      </c>
      <c r="B262" t="str">
        <f>'CompartenDetalleLimpio(leeme)'!B239</f>
        <v>GRADO EN INGENIERIA DEL SOFTWARE (MOSTOLES)</v>
      </c>
      <c r="C262">
        <f>'CompartenDetalleLimpio(leeme)'!C239</f>
        <v>2</v>
      </c>
      <c r="D262">
        <f>'CompartenDetalleLimpio(leeme)'!D239</f>
        <v>2034013</v>
      </c>
      <c r="E262" t="str">
        <f>'CompartenDetalleLimpio(leeme)'!E239</f>
        <v>ARQUITECTURA E INGENIERIA DE COMPUTADORES</v>
      </c>
      <c r="F262">
        <f>IF(OR($A262=2028,$D262=2032031,$D262=2032032,$D262=2033032,$D262=2033034,$D262=2034035,ISNUMBER(SEARCH("DOBLE GRADO",$B262))),"",IF('CompartenDetalleLimpio(leeme)'!F239="",A262,'CompartenDetalleLimpio(leeme)'!F239))</f>
        <v>2034</v>
      </c>
      <c r="G262" t="str">
        <f>IF(OR($A262=2028,$D262=2032031,$D262=2032032,$D262=2033032,$D262=2033034,$D262=2034035,ISNUMBER(SEARCH("DOBLE GRADO",$B262))),"",IF('CompartenDetalleLimpio(leeme)'!G239="",B262,'CompartenDetalleLimpio(leeme)'!G239))</f>
        <v>GRADO EN INGENIERIA DEL SOFTWARE (MOSTOLES)</v>
      </c>
      <c r="H262">
        <f>IF(OR($A262=2028,$D262=2032031,$D262=2032032,$D262=2033032,$D262=2033034,$D262=2034035,ISNUMBER(SEARCH("DOBLE GRADO",$B262))),"",IF('CompartenDetalleLimpio(leeme)'!H239="",C262,'CompartenDetalleLimpio(leeme)'!H239))</f>
        <v>2</v>
      </c>
      <c r="I262">
        <f>IF(OR($A262=2028,$D262=2032031,$D262=2032032,$D262=2033032,$D262=2033034,$D262=2034035,ISNUMBER(SEARCH("DOBLE GRADO",$B262))),"",IF('CompartenDetalleLimpio(leeme)'!I239="",D262,'CompartenDetalleLimpio(leeme)'!I239))</f>
        <v>2034013</v>
      </c>
      <c r="J262" t="str">
        <f>IF(OR($A262=2028,$D262=2032031,$D262=2032032,$D262=2033032,$D262=2033034,$D262=2034035,ISNUMBER(SEARCH("DOBLE GRADO",$B262))),"",IF('CompartenDetalleLimpio(leeme)'!J239="",E262,'CompartenDetalleLimpio(leeme)'!J239))</f>
        <v>ARQUITECTURA E INGENIERIA DE COMPUTADORES</v>
      </c>
      <c r="K262">
        <f>'CompartenDetalleLimpio(leeme)'!K239</f>
        <v>72</v>
      </c>
      <c r="L262">
        <f>'CompartenDetalleLimpio(leeme)'!L239</f>
        <v>11</v>
      </c>
      <c r="M262">
        <f>'CompartenDetalleLimpio(leeme)'!M239</f>
        <v>61</v>
      </c>
      <c r="N262">
        <f t="shared" si="34"/>
        <v>1</v>
      </c>
      <c r="O262">
        <f t="shared" si="35"/>
        <v>2</v>
      </c>
      <c r="P262">
        <f t="shared" si="36"/>
        <v>1</v>
      </c>
      <c r="Q262">
        <f t="shared" si="37"/>
        <v>1</v>
      </c>
      <c r="R262">
        <f t="shared" si="38"/>
        <v>2</v>
      </c>
      <c r="S262" t="str">
        <f t="shared" si="39"/>
        <v>1</v>
      </c>
      <c r="T262" t="str">
        <f t="shared" si="40"/>
        <v/>
      </c>
    </row>
    <row r="263" spans="1:20" hidden="1">
      <c r="A263">
        <f>'CompartenDetalleLimpio(leeme)'!A240</f>
        <v>2034</v>
      </c>
      <c r="B263" t="str">
        <f>'CompartenDetalleLimpio(leeme)'!B240</f>
        <v>GRADO EN INGENIERIA DEL SOFTWARE (MOSTOLES)</v>
      </c>
      <c r="C263">
        <f>'CompartenDetalleLimpio(leeme)'!C240</f>
        <v>2</v>
      </c>
      <c r="D263">
        <f>'CompartenDetalleLimpio(leeme)'!D240</f>
        <v>2034014</v>
      </c>
      <c r="E263" t="str">
        <f>'CompartenDetalleLimpio(leeme)'!E240</f>
        <v>BASES DE DATOS</v>
      </c>
      <c r="F263">
        <f>IF(OR($A263=2028,$D263=2032031,$D263=2032032,$D263=2033032,$D263=2033034,$D263=2034035,ISNUMBER(SEARCH("DOBLE GRADO",$B263))),"",IF('CompartenDetalleLimpio(leeme)'!F240="",A263,'CompartenDetalleLimpio(leeme)'!F240))</f>
        <v>2114</v>
      </c>
      <c r="G263" t="str">
        <f>IF(OR($A263=2028,$D263=2032031,$D263=2032032,$D263=2033032,$D263=2033034,$D263=2034035,ISNUMBER(SEARCH("DOBLE GRADO",$B263))),"",IF('CompartenDetalleLimpio(leeme)'!G240="",B263,'CompartenDetalleLimpio(leeme)'!G240))</f>
        <v>DOBLE GRADO EN INGENIERIA INFORMATICA E INGENIERIA DEL SOFTWARE (MOSTOLES)</v>
      </c>
      <c r="H263">
        <f>IF(OR($A263=2028,$D263=2032031,$D263=2032032,$D263=2033032,$D263=2033034,$D263=2034035,ISNUMBER(SEARCH("DOBLE GRADO",$B263))),"",IF('CompartenDetalleLimpio(leeme)'!H240="",C263,'CompartenDetalleLimpio(leeme)'!H240))</f>
        <v>2</v>
      </c>
      <c r="I263">
        <f>IF(OR($A263=2028,$D263=2032031,$D263=2032032,$D263=2033032,$D263=2033034,$D263=2034035,ISNUMBER(SEARCH("DOBLE GRADO",$B263))),"",IF('CompartenDetalleLimpio(leeme)'!I240="",D263,'CompartenDetalleLimpio(leeme)'!I240))</f>
        <v>2114013</v>
      </c>
      <c r="J263" t="str">
        <f>IF(OR($A263=2028,$D263=2032031,$D263=2032032,$D263=2033032,$D263=2033034,$D263=2034035,ISNUMBER(SEARCH("DOBLE GRADO",$B263))),"",IF('CompartenDetalleLimpio(leeme)'!J240="",E263,'CompartenDetalleLimpio(leeme)'!J240))</f>
        <v>BASES DE DATOS</v>
      </c>
      <c r="K263">
        <f>'CompartenDetalleLimpio(leeme)'!K240</f>
        <v>10</v>
      </c>
      <c r="L263">
        <f>'CompartenDetalleLimpio(leeme)'!L240</f>
        <v>3</v>
      </c>
      <c r="M263">
        <f>'CompartenDetalleLimpio(leeme)'!M240</f>
        <v>7</v>
      </c>
      <c r="N263">
        <f t="shared" si="34"/>
        <v>1</v>
      </c>
      <c r="O263">
        <f t="shared" si="35"/>
        <v>4</v>
      </c>
      <c r="P263" t="str">
        <f t="shared" si="36"/>
        <v>OK</v>
      </c>
      <c r="Q263">
        <f t="shared" si="37"/>
        <v>1</v>
      </c>
      <c r="R263">
        <f t="shared" si="38"/>
        <v>1</v>
      </c>
      <c r="S263" t="str">
        <f t="shared" si="39"/>
        <v/>
      </c>
      <c r="T263" t="str">
        <f t="shared" si="40"/>
        <v/>
      </c>
    </row>
    <row r="264" spans="1:20" hidden="1">
      <c r="A264">
        <f>'CompartenDetalleLimpio(leeme)'!A241</f>
        <v>2034</v>
      </c>
      <c r="B264" t="str">
        <f>'CompartenDetalleLimpio(leeme)'!B241</f>
        <v>GRADO EN INGENIERIA DEL SOFTWARE (MOSTOLES)</v>
      </c>
      <c r="C264">
        <f>'CompartenDetalleLimpio(leeme)'!C241</f>
        <v>2</v>
      </c>
      <c r="D264">
        <f>'CompartenDetalleLimpio(leeme)'!D241</f>
        <v>2034014</v>
      </c>
      <c r="E264" t="str">
        <f>'CompartenDetalleLimpio(leeme)'!E241</f>
        <v>BASES DE DATOS</v>
      </c>
      <c r="F264">
        <f>IF(OR($A264=2028,$D264=2032031,$D264=2032032,$D264=2033032,$D264=2033034,$D264=2034035,ISNUMBER(SEARCH("DOBLE GRADO",$B264))),"",IF('CompartenDetalleLimpio(leeme)'!F241="",A264,'CompartenDetalleLimpio(leeme)'!F241))</f>
        <v>2118</v>
      </c>
      <c r="G264" t="str">
        <f>IF(OR($A264=2028,$D264=2032031,$D264=2032032,$D264=2033032,$D264=2033034,$D264=2034035,ISNUMBER(SEARCH("DOBLE GRADO",$B264))),"",IF('CompartenDetalleLimpio(leeme)'!G241="",B264,'CompartenDetalleLimpio(leeme)'!G241))</f>
        <v>DOBLE GRADO EN INGENIERIA DEL SOFTWARE Y MATEMATICAS (MOSTOLES) I</v>
      </c>
      <c r="H264">
        <f>IF(OR($A264=2028,$D264=2032031,$D264=2032032,$D264=2033032,$D264=2033034,$D264=2034035,ISNUMBER(SEARCH("DOBLE GRADO",$B264))),"",IF('CompartenDetalleLimpio(leeme)'!H241="",C264,'CompartenDetalleLimpio(leeme)'!H241))</f>
        <v>2</v>
      </c>
      <c r="I264">
        <f>IF(OR($A264=2028,$D264=2032031,$D264=2032032,$D264=2033032,$D264=2033034,$D264=2034035,ISNUMBER(SEARCH("DOBLE GRADO",$B264))),"",IF('CompartenDetalleLimpio(leeme)'!I241="",D264,'CompartenDetalleLimpio(leeme)'!I241))</f>
        <v>2118016</v>
      </c>
      <c r="J264" t="str">
        <f>IF(OR($A264=2028,$D264=2032031,$D264=2032032,$D264=2033032,$D264=2033034,$D264=2034035,ISNUMBER(SEARCH("DOBLE GRADO",$B264))),"",IF('CompartenDetalleLimpio(leeme)'!J241="",E264,'CompartenDetalleLimpio(leeme)'!J241))</f>
        <v>BASES DE DATOS</v>
      </c>
      <c r="K264">
        <f>'CompartenDetalleLimpio(leeme)'!K241</f>
        <v>1</v>
      </c>
      <c r="L264">
        <f>'CompartenDetalleLimpio(leeme)'!L241</f>
        <v>0</v>
      </c>
      <c r="M264">
        <f>'CompartenDetalleLimpio(leeme)'!M241</f>
        <v>1</v>
      </c>
      <c r="N264">
        <f t="shared" si="34"/>
        <v>1</v>
      </c>
      <c r="O264">
        <f t="shared" si="35"/>
        <v>4</v>
      </c>
      <c r="P264" t="str">
        <f t="shared" si="36"/>
        <v>OK</v>
      </c>
      <c r="Q264">
        <f t="shared" si="37"/>
        <v>1</v>
      </c>
      <c r="R264">
        <f t="shared" si="38"/>
        <v>1</v>
      </c>
      <c r="S264" t="str">
        <f t="shared" si="39"/>
        <v/>
      </c>
      <c r="T264" t="str">
        <f t="shared" si="40"/>
        <v/>
      </c>
    </row>
    <row r="265" spans="1:20" hidden="1">
      <c r="A265">
        <f>'CompartenDetalleLimpio(leeme)'!A242</f>
        <v>2034</v>
      </c>
      <c r="B265" t="str">
        <f>'CompartenDetalleLimpio(leeme)'!B242</f>
        <v>GRADO EN INGENIERIA DEL SOFTWARE (MOSTOLES)</v>
      </c>
      <c r="C265">
        <f>'CompartenDetalleLimpio(leeme)'!C242</f>
        <v>2</v>
      </c>
      <c r="D265">
        <f>'CompartenDetalleLimpio(leeme)'!D242</f>
        <v>2034014</v>
      </c>
      <c r="E265" t="str">
        <f>'CompartenDetalleLimpio(leeme)'!E242</f>
        <v>BASES DE DATOS</v>
      </c>
      <c r="F265">
        <f>IF(OR($A265=2028,$D265=2032031,$D265=2032032,$D265=2033032,$D265=2033034,$D265=2034035,ISNUMBER(SEARCH("DOBLE GRADO",$B265))),"",IF('CompartenDetalleLimpio(leeme)'!F242="",A265,'CompartenDetalleLimpio(leeme)'!F242))</f>
        <v>2316</v>
      </c>
      <c r="G265" t="str">
        <f>IF(OR($A265=2028,$D265=2032031,$D265=2032032,$D265=2033032,$D265=2033034,$D265=2034035,ISNUMBER(SEARCH("DOBLE GRADO",$B265))),"",IF('CompartenDetalleLimpio(leeme)'!G242="",B265,'CompartenDetalleLimpio(leeme)'!G242))</f>
        <v>DOBLE GRADO EN INGENIERIA DEL SOFTWARE Y MATEMATICAS (MOSTOLES) II</v>
      </c>
      <c r="H265">
        <f>IF(OR($A265=2028,$D265=2032031,$D265=2032032,$D265=2033032,$D265=2033034,$D265=2034035,ISNUMBER(SEARCH("DOBLE GRADO",$B265))),"",IF('CompartenDetalleLimpio(leeme)'!H242="",C265,'CompartenDetalleLimpio(leeme)'!H242))</f>
        <v>2</v>
      </c>
      <c r="I265">
        <f>IF(OR($A265=2028,$D265=2032031,$D265=2032032,$D265=2033032,$D265=2033034,$D265=2034035,ISNUMBER(SEARCH("DOBLE GRADO",$B265))),"",IF('CompartenDetalleLimpio(leeme)'!I242="",D265,'CompartenDetalleLimpio(leeme)'!I242))</f>
        <v>2316013</v>
      </c>
      <c r="J265" t="str">
        <f>IF(OR($A265=2028,$D265=2032031,$D265=2032032,$D265=2033032,$D265=2033034,$D265=2034035,ISNUMBER(SEARCH("DOBLE GRADO",$B265))),"",IF('CompartenDetalleLimpio(leeme)'!J242="",E265,'CompartenDetalleLimpio(leeme)'!J242))</f>
        <v>BASES DE DATOS</v>
      </c>
      <c r="K265">
        <f>'CompartenDetalleLimpio(leeme)'!K242</f>
        <v>7</v>
      </c>
      <c r="L265">
        <f>'CompartenDetalleLimpio(leeme)'!L242</f>
        <v>2</v>
      </c>
      <c r="M265">
        <f>'CompartenDetalleLimpio(leeme)'!M242</f>
        <v>5</v>
      </c>
      <c r="N265">
        <f t="shared" si="34"/>
        <v>1</v>
      </c>
      <c r="O265">
        <f t="shared" si="35"/>
        <v>4</v>
      </c>
      <c r="P265" t="str">
        <f t="shared" si="36"/>
        <v>OK</v>
      </c>
      <c r="Q265">
        <f t="shared" si="37"/>
        <v>1</v>
      </c>
      <c r="R265">
        <f t="shared" si="38"/>
        <v>1</v>
      </c>
      <c r="S265" t="str">
        <f t="shared" si="39"/>
        <v/>
      </c>
      <c r="T265" t="str">
        <f t="shared" si="40"/>
        <v/>
      </c>
    </row>
    <row r="266" spans="1:20" hidden="1">
      <c r="A266">
        <f>'CompartenDetalleLimpio(leeme)'!A243</f>
        <v>2034</v>
      </c>
      <c r="B266" t="str">
        <f>'CompartenDetalleLimpio(leeme)'!B243</f>
        <v>GRADO EN INGENIERIA DEL SOFTWARE (MOSTOLES)</v>
      </c>
      <c r="C266">
        <f>'CompartenDetalleLimpio(leeme)'!C243</f>
        <v>2</v>
      </c>
      <c r="D266">
        <f>'CompartenDetalleLimpio(leeme)'!D243</f>
        <v>2034014</v>
      </c>
      <c r="E266" t="str">
        <f>'CompartenDetalleLimpio(leeme)'!E243</f>
        <v>BASES DE DATOS</v>
      </c>
      <c r="F266">
        <f>IF(OR($A266=2028,$D266=2032031,$D266=2032032,$D266=2033032,$D266=2033034,$D266=2034035,ISNUMBER(SEARCH("DOBLE GRADO",$B266))),"",IF('CompartenDetalleLimpio(leeme)'!F243="",A266,'CompartenDetalleLimpio(leeme)'!F243))</f>
        <v>2034</v>
      </c>
      <c r="G266" t="str">
        <f>IF(OR($A266=2028,$D266=2032031,$D266=2032032,$D266=2033032,$D266=2033034,$D266=2034035,ISNUMBER(SEARCH("DOBLE GRADO",$B266))),"",IF('CompartenDetalleLimpio(leeme)'!G243="",B266,'CompartenDetalleLimpio(leeme)'!G243))</f>
        <v>GRADO EN INGENIERIA DEL SOFTWARE (MOSTOLES)</v>
      </c>
      <c r="H266">
        <f>IF(OR($A266=2028,$D266=2032031,$D266=2032032,$D266=2033032,$D266=2033034,$D266=2034035,ISNUMBER(SEARCH("DOBLE GRADO",$B266))),"",IF('CompartenDetalleLimpio(leeme)'!H243="",C266,'CompartenDetalleLimpio(leeme)'!H243))</f>
        <v>2</v>
      </c>
      <c r="I266">
        <f>IF(OR($A266=2028,$D266=2032031,$D266=2032032,$D266=2033032,$D266=2033034,$D266=2034035,ISNUMBER(SEARCH("DOBLE GRADO",$B266))),"",IF('CompartenDetalleLimpio(leeme)'!I243="",D266,'CompartenDetalleLimpio(leeme)'!I243))</f>
        <v>2034014</v>
      </c>
      <c r="J266" t="str">
        <f>IF(OR($A266=2028,$D266=2032031,$D266=2032032,$D266=2033032,$D266=2033034,$D266=2034035,ISNUMBER(SEARCH("DOBLE GRADO",$B266))),"",IF('CompartenDetalleLimpio(leeme)'!J243="",E266,'CompartenDetalleLimpio(leeme)'!J243))</f>
        <v>BASES DE DATOS</v>
      </c>
      <c r="K266">
        <f>'CompartenDetalleLimpio(leeme)'!K243</f>
        <v>49</v>
      </c>
      <c r="L266">
        <f>'CompartenDetalleLimpio(leeme)'!L243</f>
        <v>10</v>
      </c>
      <c r="M266">
        <f>'CompartenDetalleLimpio(leeme)'!M243</f>
        <v>39</v>
      </c>
      <c r="N266">
        <f t="shared" si="34"/>
        <v>1</v>
      </c>
      <c r="O266">
        <f t="shared" si="35"/>
        <v>4</v>
      </c>
      <c r="P266">
        <f t="shared" si="36"/>
        <v>1</v>
      </c>
      <c r="Q266">
        <f t="shared" si="37"/>
        <v>1</v>
      </c>
      <c r="R266">
        <f t="shared" si="38"/>
        <v>4</v>
      </c>
      <c r="S266" t="str">
        <f t="shared" si="39"/>
        <v>1</v>
      </c>
      <c r="T266" t="str">
        <f t="shared" si="40"/>
        <v/>
      </c>
    </row>
    <row r="267" spans="1:20" hidden="1">
      <c r="A267">
        <f>'CompartenDetalleLimpio(leeme)'!A244</f>
        <v>2034</v>
      </c>
      <c r="B267" t="str">
        <f>'CompartenDetalleLimpio(leeme)'!B244</f>
        <v>GRADO EN INGENIERIA DEL SOFTWARE (MOSTOLES)</v>
      </c>
      <c r="C267">
        <f>'CompartenDetalleLimpio(leeme)'!C244</f>
        <v>2</v>
      </c>
      <c r="D267">
        <f>'CompartenDetalleLimpio(leeme)'!D244</f>
        <v>2034015</v>
      </c>
      <c r="E267" t="str">
        <f>'CompartenDetalleLimpio(leeme)'!E244</f>
        <v>FUNDAMENTOS DE LA WEB</v>
      </c>
      <c r="F267">
        <f>IF(OR($A267=2028,$D267=2032031,$D267=2032032,$D267=2033032,$D267=2033034,$D267=2034035,ISNUMBER(SEARCH("DOBLE GRADO",$B267))),"",IF('CompartenDetalleLimpio(leeme)'!F244="",A267,'CompartenDetalleLimpio(leeme)'!F244))</f>
        <v>2114</v>
      </c>
      <c r="G267" t="str">
        <f>IF(OR($A267=2028,$D267=2032031,$D267=2032032,$D267=2033032,$D267=2033034,$D267=2034035,ISNUMBER(SEARCH("DOBLE GRADO",$B267))),"",IF('CompartenDetalleLimpio(leeme)'!G244="",B267,'CompartenDetalleLimpio(leeme)'!G244))</f>
        <v>DOBLE GRADO EN INGENIERIA INFORMATICA E INGENIERIA DEL SOFTWARE (MOSTOLES)</v>
      </c>
      <c r="H267">
        <f>IF(OR($A267=2028,$D267=2032031,$D267=2032032,$D267=2033032,$D267=2033034,$D267=2034035,ISNUMBER(SEARCH("DOBLE GRADO",$B267))),"",IF('CompartenDetalleLimpio(leeme)'!H244="",C267,'CompartenDetalleLimpio(leeme)'!H244))</f>
        <v>2</v>
      </c>
      <c r="I267">
        <f>IF(OR($A267=2028,$D267=2032031,$D267=2032032,$D267=2033032,$D267=2033034,$D267=2034035,ISNUMBER(SEARCH("DOBLE GRADO",$B267))),"",IF('CompartenDetalleLimpio(leeme)'!I244="",D267,'CompartenDetalleLimpio(leeme)'!I244))</f>
        <v>2114014</v>
      </c>
      <c r="J267" t="str">
        <f>IF(OR($A267=2028,$D267=2032031,$D267=2032032,$D267=2033032,$D267=2033034,$D267=2034035,ISNUMBER(SEARCH("DOBLE GRADO",$B267))),"",IF('CompartenDetalleLimpio(leeme)'!J244="",E267,'CompartenDetalleLimpio(leeme)'!J244))</f>
        <v>FUNDAMENTOS DE LA WEB</v>
      </c>
      <c r="K267">
        <f>'CompartenDetalleLimpio(leeme)'!K244</f>
        <v>11</v>
      </c>
      <c r="L267">
        <f>'CompartenDetalleLimpio(leeme)'!L244</f>
        <v>3</v>
      </c>
      <c r="M267">
        <f>'CompartenDetalleLimpio(leeme)'!M244</f>
        <v>8</v>
      </c>
      <c r="N267">
        <f t="shared" si="34"/>
        <v>1</v>
      </c>
      <c r="O267">
        <f t="shared" si="35"/>
        <v>3</v>
      </c>
      <c r="P267" t="str">
        <f t="shared" si="36"/>
        <v>OK</v>
      </c>
      <c r="Q267">
        <f t="shared" si="37"/>
        <v>1</v>
      </c>
      <c r="R267">
        <f t="shared" si="38"/>
        <v>1</v>
      </c>
      <c r="S267" t="str">
        <f t="shared" si="39"/>
        <v/>
      </c>
      <c r="T267" t="str">
        <f t="shared" si="40"/>
        <v/>
      </c>
    </row>
    <row r="268" spans="1:20" hidden="1">
      <c r="A268">
        <f>'CompartenDetalleLimpio(leeme)'!A245</f>
        <v>2034</v>
      </c>
      <c r="B268" t="str">
        <f>'CompartenDetalleLimpio(leeme)'!B245</f>
        <v>GRADO EN INGENIERIA DEL SOFTWARE (MOSTOLES)</v>
      </c>
      <c r="C268">
        <f>'CompartenDetalleLimpio(leeme)'!C245</f>
        <v>2</v>
      </c>
      <c r="D268">
        <f>'CompartenDetalleLimpio(leeme)'!D245</f>
        <v>2034015</v>
      </c>
      <c r="E268" t="str">
        <f>'CompartenDetalleLimpio(leeme)'!E245</f>
        <v>FUNDAMENTOS DE LA WEB</v>
      </c>
      <c r="F268">
        <f>IF(OR($A268=2028,$D268=2032031,$D268=2032032,$D268=2033032,$D268=2033034,$D268=2034035,ISNUMBER(SEARCH("DOBLE GRADO",$B268))),"",IF('CompartenDetalleLimpio(leeme)'!F245="",A268,'CompartenDetalleLimpio(leeme)'!F245))</f>
        <v>2316</v>
      </c>
      <c r="G268" t="str">
        <f>IF(OR($A268=2028,$D268=2032031,$D268=2032032,$D268=2033032,$D268=2033034,$D268=2034035,ISNUMBER(SEARCH("DOBLE GRADO",$B268))),"",IF('CompartenDetalleLimpio(leeme)'!G245="",B268,'CompartenDetalleLimpio(leeme)'!G245))</f>
        <v>DOBLE GRADO EN INGENIERIA DEL SOFTWARE Y MATEMATICAS (MOSTOLES) II</v>
      </c>
      <c r="H268">
        <f>IF(OR($A268=2028,$D268=2032031,$D268=2032032,$D268=2033032,$D268=2033034,$D268=2034035,ISNUMBER(SEARCH("DOBLE GRADO",$B268))),"",IF('CompartenDetalleLimpio(leeme)'!H245="",C268,'CompartenDetalleLimpio(leeme)'!H245))</f>
        <v>4</v>
      </c>
      <c r="I268">
        <f>IF(OR($A268=2028,$D268=2032031,$D268=2032032,$D268=2033032,$D268=2033034,$D268=2034035,ISNUMBER(SEARCH("DOBLE GRADO",$B268))),"",IF('CompartenDetalleLimpio(leeme)'!I245="",D268,'CompartenDetalleLimpio(leeme)'!I245))</f>
        <v>2316035</v>
      </c>
      <c r="J268" t="str">
        <f>IF(OR($A268=2028,$D268=2032031,$D268=2032032,$D268=2033032,$D268=2033034,$D268=2034035,ISNUMBER(SEARCH("DOBLE GRADO",$B268))),"",IF('CompartenDetalleLimpio(leeme)'!J245="",E268,'CompartenDetalleLimpio(leeme)'!J245))</f>
        <v>FUNDAMENTOS DE LA WEB</v>
      </c>
      <c r="K268">
        <f>'CompartenDetalleLimpio(leeme)'!K245</f>
        <v>11</v>
      </c>
      <c r="L268">
        <f>'CompartenDetalleLimpio(leeme)'!L245</f>
        <v>3</v>
      </c>
      <c r="M268">
        <f>'CompartenDetalleLimpio(leeme)'!M245</f>
        <v>8</v>
      </c>
      <c r="N268">
        <f t="shared" si="34"/>
        <v>1</v>
      </c>
      <c r="O268">
        <f t="shared" si="35"/>
        <v>3</v>
      </c>
      <c r="P268" t="str">
        <f t="shared" si="36"/>
        <v>OK</v>
      </c>
      <c r="Q268">
        <f t="shared" si="37"/>
        <v>1</v>
      </c>
      <c r="R268">
        <f t="shared" si="38"/>
        <v>1</v>
      </c>
      <c r="S268" t="str">
        <f t="shared" si="39"/>
        <v/>
      </c>
      <c r="T268" t="str">
        <f t="shared" si="40"/>
        <v/>
      </c>
    </row>
    <row r="269" spans="1:20" hidden="1">
      <c r="A269">
        <f>'CompartenDetalleLimpio(leeme)'!A246</f>
        <v>2034</v>
      </c>
      <c r="B269" t="str">
        <f>'CompartenDetalleLimpio(leeme)'!B246</f>
        <v>GRADO EN INGENIERIA DEL SOFTWARE (MOSTOLES)</v>
      </c>
      <c r="C269">
        <f>'CompartenDetalleLimpio(leeme)'!C246</f>
        <v>2</v>
      </c>
      <c r="D269">
        <f>'CompartenDetalleLimpio(leeme)'!D246</f>
        <v>2034015</v>
      </c>
      <c r="E269" t="str">
        <f>'CompartenDetalleLimpio(leeme)'!E246</f>
        <v>FUNDAMENTOS DE LA WEB</v>
      </c>
      <c r="F269">
        <f>IF(OR($A269=2028,$D269=2032031,$D269=2032032,$D269=2033032,$D269=2033034,$D269=2034035,ISNUMBER(SEARCH("DOBLE GRADO",$B269))),"",IF('CompartenDetalleLimpio(leeme)'!F246="",A269,'CompartenDetalleLimpio(leeme)'!F246))</f>
        <v>2034</v>
      </c>
      <c r="G269" t="str">
        <f>IF(OR($A269=2028,$D269=2032031,$D269=2032032,$D269=2033032,$D269=2033034,$D269=2034035,ISNUMBER(SEARCH("DOBLE GRADO",$B269))),"",IF('CompartenDetalleLimpio(leeme)'!G246="",B269,'CompartenDetalleLimpio(leeme)'!G246))</f>
        <v>GRADO EN INGENIERIA DEL SOFTWARE (MOSTOLES)</v>
      </c>
      <c r="H269">
        <f>IF(OR($A269=2028,$D269=2032031,$D269=2032032,$D269=2033032,$D269=2033034,$D269=2034035,ISNUMBER(SEARCH("DOBLE GRADO",$B269))),"",IF('CompartenDetalleLimpio(leeme)'!H246="",C269,'CompartenDetalleLimpio(leeme)'!H246))</f>
        <v>2</v>
      </c>
      <c r="I269">
        <f>IF(OR($A269=2028,$D269=2032031,$D269=2032032,$D269=2033032,$D269=2033034,$D269=2034035,ISNUMBER(SEARCH("DOBLE GRADO",$B269))),"",IF('CompartenDetalleLimpio(leeme)'!I246="",D269,'CompartenDetalleLimpio(leeme)'!I246))</f>
        <v>2034015</v>
      </c>
      <c r="J269" t="str">
        <f>IF(OR($A269=2028,$D269=2032031,$D269=2032032,$D269=2033032,$D269=2033034,$D269=2034035,ISNUMBER(SEARCH("DOBLE GRADO",$B269))),"",IF('CompartenDetalleLimpio(leeme)'!J246="",E269,'CompartenDetalleLimpio(leeme)'!J246))</f>
        <v>FUNDAMENTOS DE LA WEB</v>
      </c>
      <c r="K269">
        <f>'CompartenDetalleLimpio(leeme)'!K246</f>
        <v>49</v>
      </c>
      <c r="L269">
        <f>'CompartenDetalleLimpio(leeme)'!L246</f>
        <v>10</v>
      </c>
      <c r="M269">
        <f>'CompartenDetalleLimpio(leeme)'!M246</f>
        <v>39</v>
      </c>
      <c r="N269">
        <f t="shared" si="34"/>
        <v>1</v>
      </c>
      <c r="O269">
        <f t="shared" si="35"/>
        <v>3</v>
      </c>
      <c r="P269">
        <f t="shared" si="36"/>
        <v>1</v>
      </c>
      <c r="Q269">
        <f t="shared" si="37"/>
        <v>1</v>
      </c>
      <c r="R269">
        <f t="shared" si="38"/>
        <v>3</v>
      </c>
      <c r="S269" t="str">
        <f t="shared" si="39"/>
        <v>1</v>
      </c>
      <c r="T269" t="str">
        <f t="shared" si="40"/>
        <v/>
      </c>
    </row>
    <row r="270" spans="1:20" hidden="1">
      <c r="A270">
        <f>'CompartenDetalleLimpio(leeme)'!A247</f>
        <v>2034</v>
      </c>
      <c r="B270" t="str">
        <f>'CompartenDetalleLimpio(leeme)'!B247</f>
        <v>GRADO EN INGENIERIA DEL SOFTWARE (MOSTOLES)</v>
      </c>
      <c r="C270">
        <f>'CompartenDetalleLimpio(leeme)'!C247</f>
        <v>2</v>
      </c>
      <c r="D270">
        <f>'CompartenDetalleLimpio(leeme)'!D247</f>
        <v>2034016</v>
      </c>
      <c r="E270" t="str">
        <f>'CompartenDetalleLimpio(leeme)'!E247</f>
        <v>ANALISIS E INGENIERIA DE REQUISITOS</v>
      </c>
      <c r="F270">
        <f>IF(OR($A270=2028,$D270=2032031,$D270=2032032,$D270=2033032,$D270=2033034,$D270=2034035,ISNUMBER(SEARCH("DOBLE GRADO",$B270))),"",IF('CompartenDetalleLimpio(leeme)'!F247="",A270,'CompartenDetalleLimpio(leeme)'!F247))</f>
        <v>2114</v>
      </c>
      <c r="G270" t="str">
        <f>IF(OR($A270=2028,$D270=2032031,$D270=2032032,$D270=2033032,$D270=2033034,$D270=2034035,ISNUMBER(SEARCH("DOBLE GRADO",$B270))),"",IF('CompartenDetalleLimpio(leeme)'!G247="",B270,'CompartenDetalleLimpio(leeme)'!G247))</f>
        <v>DOBLE GRADO EN INGENIERIA INFORMATICA E INGENIERIA DEL SOFTWARE (MOSTOLES)</v>
      </c>
      <c r="H270">
        <f>IF(OR($A270=2028,$D270=2032031,$D270=2032032,$D270=2033032,$D270=2033034,$D270=2034035,ISNUMBER(SEARCH("DOBLE GRADO",$B270))),"",IF('CompartenDetalleLimpio(leeme)'!H247="",C270,'CompartenDetalleLimpio(leeme)'!H247))</f>
        <v>2</v>
      </c>
      <c r="I270">
        <f>IF(OR($A270=2028,$D270=2032031,$D270=2032032,$D270=2033032,$D270=2033034,$D270=2034035,ISNUMBER(SEARCH("DOBLE GRADO",$B270))),"",IF('CompartenDetalleLimpio(leeme)'!I247="",D270,'CompartenDetalleLimpio(leeme)'!I247))</f>
        <v>2114020</v>
      </c>
      <c r="J270" t="str">
        <f>IF(OR($A270=2028,$D270=2032031,$D270=2032032,$D270=2033032,$D270=2033034,$D270=2034035,ISNUMBER(SEARCH("DOBLE GRADO",$B270))),"",IF('CompartenDetalleLimpio(leeme)'!J247="",E270,'CompartenDetalleLimpio(leeme)'!J247))</f>
        <v>ANALISIS E INGENIERIA DE REQUISITOS</v>
      </c>
      <c r="K270">
        <f>'CompartenDetalleLimpio(leeme)'!K247</f>
        <v>11</v>
      </c>
      <c r="L270">
        <f>'CompartenDetalleLimpio(leeme)'!L247</f>
        <v>4</v>
      </c>
      <c r="M270">
        <f>'CompartenDetalleLimpio(leeme)'!M247</f>
        <v>7</v>
      </c>
      <c r="N270">
        <f t="shared" si="34"/>
        <v>1</v>
      </c>
      <c r="O270">
        <f t="shared" si="35"/>
        <v>3</v>
      </c>
      <c r="P270" t="str">
        <f t="shared" si="36"/>
        <v>OK</v>
      </c>
      <c r="Q270">
        <f t="shared" si="37"/>
        <v>1</v>
      </c>
      <c r="R270">
        <f t="shared" si="38"/>
        <v>1</v>
      </c>
      <c r="S270" t="str">
        <f t="shared" si="39"/>
        <v/>
      </c>
      <c r="T270" t="str">
        <f t="shared" si="40"/>
        <v/>
      </c>
    </row>
    <row r="271" spans="1:20" hidden="1">
      <c r="A271">
        <f>'CompartenDetalleLimpio(leeme)'!A248</f>
        <v>2034</v>
      </c>
      <c r="B271" t="str">
        <f>'CompartenDetalleLimpio(leeme)'!B248</f>
        <v>GRADO EN INGENIERIA DEL SOFTWARE (MOSTOLES)</v>
      </c>
      <c r="C271">
        <f>'CompartenDetalleLimpio(leeme)'!C248</f>
        <v>2</v>
      </c>
      <c r="D271">
        <f>'CompartenDetalleLimpio(leeme)'!D248</f>
        <v>2034016</v>
      </c>
      <c r="E271" t="str">
        <f>'CompartenDetalleLimpio(leeme)'!E248</f>
        <v>ANALISIS E INGENIERIA DE REQUISITOS</v>
      </c>
      <c r="F271">
        <f>IF(OR($A271=2028,$D271=2032031,$D271=2032032,$D271=2033032,$D271=2033034,$D271=2034035,ISNUMBER(SEARCH("DOBLE GRADO",$B271))),"",IF('CompartenDetalleLimpio(leeme)'!F248="",A271,'CompartenDetalleLimpio(leeme)'!F248))</f>
        <v>2316</v>
      </c>
      <c r="G271" t="str">
        <f>IF(OR($A271=2028,$D271=2032031,$D271=2032032,$D271=2033032,$D271=2033034,$D271=2034035,ISNUMBER(SEARCH("DOBLE GRADO",$B271))),"",IF('CompartenDetalleLimpio(leeme)'!G248="",B271,'CompartenDetalleLimpio(leeme)'!G248))</f>
        <v>DOBLE GRADO EN INGENIERIA DEL SOFTWARE Y MATEMATICAS (MOSTOLES) II</v>
      </c>
      <c r="H271">
        <f>IF(OR($A271=2028,$D271=2032031,$D271=2032032,$D271=2033032,$D271=2033034,$D271=2034035,ISNUMBER(SEARCH("DOBLE GRADO",$B271))),"",IF('CompartenDetalleLimpio(leeme)'!H248="",C271,'CompartenDetalleLimpio(leeme)'!H248))</f>
        <v>3</v>
      </c>
      <c r="I271">
        <f>IF(OR($A271=2028,$D271=2032031,$D271=2032032,$D271=2033032,$D271=2033034,$D271=2034035,ISNUMBER(SEARCH("DOBLE GRADO",$B271))),"",IF('CompartenDetalleLimpio(leeme)'!I248="",D271,'CompartenDetalleLimpio(leeme)'!I248))</f>
        <v>2316030</v>
      </c>
      <c r="J271" t="str">
        <f>IF(OR($A271=2028,$D271=2032031,$D271=2032032,$D271=2033032,$D271=2033034,$D271=2034035,ISNUMBER(SEARCH("DOBLE GRADO",$B271))),"",IF('CompartenDetalleLimpio(leeme)'!J248="",E271,'CompartenDetalleLimpio(leeme)'!J248))</f>
        <v>ANALISIS E INGENIERIA DE REQUISITOS</v>
      </c>
      <c r="K271">
        <f>'CompartenDetalleLimpio(leeme)'!K248</f>
        <v>6</v>
      </c>
      <c r="L271">
        <f>'CompartenDetalleLimpio(leeme)'!L248</f>
        <v>2</v>
      </c>
      <c r="M271">
        <f>'CompartenDetalleLimpio(leeme)'!M248</f>
        <v>4</v>
      </c>
      <c r="N271">
        <f t="shared" si="34"/>
        <v>1</v>
      </c>
      <c r="O271">
        <f t="shared" si="35"/>
        <v>3</v>
      </c>
      <c r="P271" t="str">
        <f t="shared" si="36"/>
        <v>OK</v>
      </c>
      <c r="Q271">
        <f t="shared" si="37"/>
        <v>1</v>
      </c>
      <c r="R271">
        <f t="shared" si="38"/>
        <v>1</v>
      </c>
      <c r="S271" t="str">
        <f t="shared" si="39"/>
        <v/>
      </c>
      <c r="T271" t="str">
        <f t="shared" si="40"/>
        <v/>
      </c>
    </row>
    <row r="272" spans="1:20" hidden="1">
      <c r="A272">
        <f>'CompartenDetalleLimpio(leeme)'!A249</f>
        <v>2034</v>
      </c>
      <c r="B272" t="str">
        <f>'CompartenDetalleLimpio(leeme)'!B249</f>
        <v>GRADO EN INGENIERIA DEL SOFTWARE (MOSTOLES)</v>
      </c>
      <c r="C272">
        <f>'CompartenDetalleLimpio(leeme)'!C249</f>
        <v>2</v>
      </c>
      <c r="D272">
        <f>'CompartenDetalleLimpio(leeme)'!D249</f>
        <v>2034016</v>
      </c>
      <c r="E272" t="str">
        <f>'CompartenDetalleLimpio(leeme)'!E249</f>
        <v>ANALISIS E INGENIERIA DE REQUISITOS</v>
      </c>
      <c r="F272">
        <f>IF(OR($A272=2028,$D272=2032031,$D272=2032032,$D272=2033032,$D272=2033034,$D272=2034035,ISNUMBER(SEARCH("DOBLE GRADO",$B272))),"",IF('CompartenDetalleLimpio(leeme)'!F249="",A272,'CompartenDetalleLimpio(leeme)'!F249))</f>
        <v>2034</v>
      </c>
      <c r="G272" t="str">
        <f>IF(OR($A272=2028,$D272=2032031,$D272=2032032,$D272=2033032,$D272=2033034,$D272=2034035,ISNUMBER(SEARCH("DOBLE GRADO",$B272))),"",IF('CompartenDetalleLimpio(leeme)'!G249="",B272,'CompartenDetalleLimpio(leeme)'!G249))</f>
        <v>GRADO EN INGENIERIA DEL SOFTWARE (MOSTOLES)</v>
      </c>
      <c r="H272">
        <f>IF(OR($A272=2028,$D272=2032031,$D272=2032032,$D272=2033032,$D272=2033034,$D272=2034035,ISNUMBER(SEARCH("DOBLE GRADO",$B272))),"",IF('CompartenDetalleLimpio(leeme)'!H249="",C272,'CompartenDetalleLimpio(leeme)'!H249))</f>
        <v>2</v>
      </c>
      <c r="I272">
        <f>IF(OR($A272=2028,$D272=2032031,$D272=2032032,$D272=2033032,$D272=2033034,$D272=2034035,ISNUMBER(SEARCH("DOBLE GRADO",$B272))),"",IF('CompartenDetalleLimpio(leeme)'!I249="",D272,'CompartenDetalleLimpio(leeme)'!I249))</f>
        <v>2034016</v>
      </c>
      <c r="J272" t="str">
        <f>IF(OR($A272=2028,$D272=2032031,$D272=2032032,$D272=2033032,$D272=2033034,$D272=2034035,ISNUMBER(SEARCH("DOBLE GRADO",$B272))),"",IF('CompartenDetalleLimpio(leeme)'!J249="",E272,'CompartenDetalleLimpio(leeme)'!J249))</f>
        <v>ANALISIS E INGENIERIA DE REQUISITOS</v>
      </c>
      <c r="K272">
        <f>'CompartenDetalleLimpio(leeme)'!K249</f>
        <v>40</v>
      </c>
      <c r="L272">
        <f>'CompartenDetalleLimpio(leeme)'!L249</f>
        <v>8</v>
      </c>
      <c r="M272">
        <f>'CompartenDetalleLimpio(leeme)'!M249</f>
        <v>32</v>
      </c>
      <c r="N272">
        <f t="shared" si="34"/>
        <v>1</v>
      </c>
      <c r="O272">
        <f t="shared" si="35"/>
        <v>3</v>
      </c>
      <c r="P272">
        <f t="shared" si="36"/>
        <v>1</v>
      </c>
      <c r="Q272">
        <f t="shared" si="37"/>
        <v>1</v>
      </c>
      <c r="R272">
        <f t="shared" si="38"/>
        <v>3</v>
      </c>
      <c r="S272" t="str">
        <f t="shared" si="39"/>
        <v>1</v>
      </c>
      <c r="T272" t="str">
        <f t="shared" si="40"/>
        <v/>
      </c>
    </row>
    <row r="273" spans="1:20" hidden="1">
      <c r="A273">
        <f>'CompartenDetalleLimpio(leeme)'!A250</f>
        <v>2034</v>
      </c>
      <c r="B273" t="str">
        <f>'CompartenDetalleLimpio(leeme)'!B250</f>
        <v>GRADO EN INGENIERIA DEL SOFTWARE (MOSTOLES)</v>
      </c>
      <c r="C273">
        <f>'CompartenDetalleLimpio(leeme)'!C250</f>
        <v>2</v>
      </c>
      <c r="D273">
        <f>'CompartenDetalleLimpio(leeme)'!D250</f>
        <v>2034017</v>
      </c>
      <c r="E273" t="str">
        <f>'CompartenDetalleLimpio(leeme)'!E250</f>
        <v>METODOS OPERATIVOS Y ESTADISTICOS DE GESTION</v>
      </c>
      <c r="F273">
        <f>IF(OR($A273=2028,$D273=2032031,$D273=2032032,$D273=2033032,$D273=2033034,$D273=2034035,ISNUMBER(SEARCH("DOBLE GRADO",$B273))),"",IF('CompartenDetalleLimpio(leeme)'!F250="",A273,'CompartenDetalleLimpio(leeme)'!F250))</f>
        <v>2114</v>
      </c>
      <c r="G273" t="str">
        <f>IF(OR($A273=2028,$D273=2032031,$D273=2032032,$D273=2033032,$D273=2033034,$D273=2034035,ISNUMBER(SEARCH("DOBLE GRADO",$B273))),"",IF('CompartenDetalleLimpio(leeme)'!G250="",B273,'CompartenDetalleLimpio(leeme)'!G250))</f>
        <v>DOBLE GRADO EN INGENIERIA INFORMATICA E INGENIERIA DEL SOFTWARE (MOSTOLES)</v>
      </c>
      <c r="H273">
        <f>IF(OR($A273=2028,$D273=2032031,$D273=2032032,$D273=2033032,$D273=2033034,$D273=2034035,ISNUMBER(SEARCH("DOBLE GRADO",$B273))),"",IF('CompartenDetalleLimpio(leeme)'!H250="",C273,'CompartenDetalleLimpio(leeme)'!H250))</f>
        <v>2</v>
      </c>
      <c r="I273">
        <f>IF(OR($A273=2028,$D273=2032031,$D273=2032032,$D273=2033032,$D273=2033034,$D273=2034035,ISNUMBER(SEARCH("DOBLE GRADO",$B273))),"",IF('CompartenDetalleLimpio(leeme)'!I250="",D273,'CompartenDetalleLimpio(leeme)'!I250))</f>
        <v>2114017</v>
      </c>
      <c r="J273" t="str">
        <f>IF(OR($A273=2028,$D273=2032031,$D273=2032032,$D273=2033032,$D273=2033034,$D273=2034035,ISNUMBER(SEARCH("DOBLE GRADO",$B273))),"",IF('CompartenDetalleLimpio(leeme)'!J250="",E273,'CompartenDetalleLimpio(leeme)'!J250))</f>
        <v>METODOS OPERATIVOS Y ESTADISTICOS DE GESTION</v>
      </c>
      <c r="K273">
        <f>'CompartenDetalleLimpio(leeme)'!K250</f>
        <v>9</v>
      </c>
      <c r="L273">
        <f>'CompartenDetalleLimpio(leeme)'!L250</f>
        <v>3</v>
      </c>
      <c r="M273">
        <f>'CompartenDetalleLimpio(leeme)'!M250</f>
        <v>6</v>
      </c>
      <c r="N273">
        <f t="shared" si="34"/>
        <v>1</v>
      </c>
      <c r="O273">
        <f t="shared" si="35"/>
        <v>3</v>
      </c>
      <c r="P273" t="str">
        <f t="shared" si="36"/>
        <v>OK</v>
      </c>
      <c r="Q273">
        <f t="shared" si="37"/>
        <v>1</v>
      </c>
      <c r="R273">
        <f t="shared" si="38"/>
        <v>1</v>
      </c>
      <c r="S273" t="str">
        <f t="shared" si="39"/>
        <v/>
      </c>
      <c r="T273" t="str">
        <f t="shared" si="40"/>
        <v/>
      </c>
    </row>
    <row r="274" spans="1:20" hidden="1">
      <c r="A274">
        <f>'CompartenDetalleLimpio(leeme)'!A251</f>
        <v>2034</v>
      </c>
      <c r="B274" t="str">
        <f>'CompartenDetalleLimpio(leeme)'!B251</f>
        <v>GRADO EN INGENIERIA DEL SOFTWARE (MOSTOLES)</v>
      </c>
      <c r="C274">
        <f>'CompartenDetalleLimpio(leeme)'!C251</f>
        <v>2</v>
      </c>
      <c r="D274">
        <f>'CompartenDetalleLimpio(leeme)'!D251</f>
        <v>2034017</v>
      </c>
      <c r="E274" t="str">
        <f>'CompartenDetalleLimpio(leeme)'!E251</f>
        <v>METODOS OPERATIVOS Y ESTADISTICOS DE GESTION</v>
      </c>
      <c r="F274">
        <f>IF(OR($A274=2028,$D274=2032031,$D274=2032032,$D274=2033032,$D274=2033034,$D274=2034035,ISNUMBER(SEARCH("DOBLE GRADO",$B274))),"",IF('CompartenDetalleLimpio(leeme)'!F251="",A274,'CompartenDetalleLimpio(leeme)'!F251))</f>
        <v>2316</v>
      </c>
      <c r="G274" t="str">
        <f>IF(OR($A274=2028,$D274=2032031,$D274=2032032,$D274=2033032,$D274=2033034,$D274=2034035,ISNUMBER(SEARCH("DOBLE GRADO",$B274))),"",IF('CompartenDetalleLimpio(leeme)'!G251="",B274,'CompartenDetalleLimpio(leeme)'!G251))</f>
        <v>DOBLE GRADO EN INGENIERIA DEL SOFTWARE Y MATEMATICAS (MOSTOLES) II</v>
      </c>
      <c r="H274">
        <f>IF(OR($A274=2028,$D274=2032031,$D274=2032032,$D274=2033032,$D274=2033034,$D274=2034035,ISNUMBER(SEARCH("DOBLE GRADO",$B274))),"",IF('CompartenDetalleLimpio(leeme)'!H251="",C274,'CompartenDetalleLimpio(leeme)'!H251))</f>
        <v>2</v>
      </c>
      <c r="I274">
        <f>IF(OR($A274=2028,$D274=2032031,$D274=2032032,$D274=2033032,$D274=2033034,$D274=2034035,ISNUMBER(SEARCH("DOBLE GRADO",$B274))),"",IF('CompartenDetalleLimpio(leeme)'!I251="",D274,'CompartenDetalleLimpio(leeme)'!I251))</f>
        <v>2316018</v>
      </c>
      <c r="J274" t="str">
        <f>IF(OR($A274=2028,$D274=2032031,$D274=2032032,$D274=2033032,$D274=2033034,$D274=2034035,ISNUMBER(SEARCH("DOBLE GRADO",$B274))),"",IF('CompartenDetalleLimpio(leeme)'!J251="",E274,'CompartenDetalleLimpio(leeme)'!J251))</f>
        <v>METODOS OPERATIVOS Y ESTADISTICOS DE GESTION</v>
      </c>
      <c r="K274">
        <f>'CompartenDetalleLimpio(leeme)'!K251</f>
        <v>7</v>
      </c>
      <c r="L274">
        <f>'CompartenDetalleLimpio(leeme)'!L251</f>
        <v>3</v>
      </c>
      <c r="M274">
        <f>'CompartenDetalleLimpio(leeme)'!M251</f>
        <v>4</v>
      </c>
      <c r="N274">
        <f t="shared" si="34"/>
        <v>1</v>
      </c>
      <c r="O274">
        <f t="shared" si="35"/>
        <v>3</v>
      </c>
      <c r="P274" t="str">
        <f t="shared" si="36"/>
        <v>OK</v>
      </c>
      <c r="Q274">
        <f t="shared" si="37"/>
        <v>1</v>
      </c>
      <c r="R274">
        <f t="shared" si="38"/>
        <v>1</v>
      </c>
      <c r="S274" t="str">
        <f t="shared" si="39"/>
        <v/>
      </c>
      <c r="T274" t="str">
        <f t="shared" si="40"/>
        <v/>
      </c>
    </row>
    <row r="275" spans="1:20" hidden="1">
      <c r="A275">
        <f>'CompartenDetalleLimpio(leeme)'!A252</f>
        <v>2034</v>
      </c>
      <c r="B275" t="str">
        <f>'CompartenDetalleLimpio(leeme)'!B252</f>
        <v>GRADO EN INGENIERIA DEL SOFTWARE (MOSTOLES)</v>
      </c>
      <c r="C275">
        <f>'CompartenDetalleLimpio(leeme)'!C252</f>
        <v>2</v>
      </c>
      <c r="D275">
        <f>'CompartenDetalleLimpio(leeme)'!D252</f>
        <v>2034017</v>
      </c>
      <c r="E275" t="str">
        <f>'CompartenDetalleLimpio(leeme)'!E252</f>
        <v>METODOS OPERATIVOS Y ESTADISTICOS DE GESTION</v>
      </c>
      <c r="F275">
        <f>IF(OR($A275=2028,$D275=2032031,$D275=2032032,$D275=2033032,$D275=2033034,$D275=2034035,ISNUMBER(SEARCH("DOBLE GRADO",$B275))),"",IF('CompartenDetalleLimpio(leeme)'!F252="",A275,'CompartenDetalleLimpio(leeme)'!F252))</f>
        <v>2034</v>
      </c>
      <c r="G275" t="str">
        <f>IF(OR($A275=2028,$D275=2032031,$D275=2032032,$D275=2033032,$D275=2033034,$D275=2034035,ISNUMBER(SEARCH("DOBLE GRADO",$B275))),"",IF('CompartenDetalleLimpio(leeme)'!G252="",B275,'CompartenDetalleLimpio(leeme)'!G252))</f>
        <v>GRADO EN INGENIERIA DEL SOFTWARE (MOSTOLES)</v>
      </c>
      <c r="H275">
        <f>IF(OR($A275=2028,$D275=2032031,$D275=2032032,$D275=2033032,$D275=2033034,$D275=2034035,ISNUMBER(SEARCH("DOBLE GRADO",$B275))),"",IF('CompartenDetalleLimpio(leeme)'!H252="",C275,'CompartenDetalleLimpio(leeme)'!H252))</f>
        <v>2</v>
      </c>
      <c r="I275">
        <f>IF(OR($A275=2028,$D275=2032031,$D275=2032032,$D275=2033032,$D275=2033034,$D275=2034035,ISNUMBER(SEARCH("DOBLE GRADO",$B275))),"",IF('CompartenDetalleLimpio(leeme)'!I252="",D275,'CompartenDetalleLimpio(leeme)'!I252))</f>
        <v>2034017</v>
      </c>
      <c r="J275" t="str">
        <f>IF(OR($A275=2028,$D275=2032031,$D275=2032032,$D275=2033032,$D275=2033034,$D275=2034035,ISNUMBER(SEARCH("DOBLE GRADO",$B275))),"",IF('CompartenDetalleLimpio(leeme)'!J252="",E275,'CompartenDetalleLimpio(leeme)'!J252))</f>
        <v>METODOS OPERATIVOS Y ESTADISTICOS DE GESTION</v>
      </c>
      <c r="K275">
        <f>'CompartenDetalleLimpio(leeme)'!K252</f>
        <v>45</v>
      </c>
      <c r="L275">
        <f>'CompartenDetalleLimpio(leeme)'!L252</f>
        <v>8</v>
      </c>
      <c r="M275">
        <f>'CompartenDetalleLimpio(leeme)'!M252</f>
        <v>37</v>
      </c>
      <c r="N275">
        <f t="shared" si="34"/>
        <v>1</v>
      </c>
      <c r="O275">
        <f t="shared" si="35"/>
        <v>3</v>
      </c>
      <c r="P275">
        <f t="shared" si="36"/>
        <v>1</v>
      </c>
      <c r="Q275">
        <f t="shared" si="37"/>
        <v>1</v>
      </c>
      <c r="R275">
        <f t="shared" si="38"/>
        <v>3</v>
      </c>
      <c r="S275" t="str">
        <f t="shared" si="39"/>
        <v>1</v>
      </c>
      <c r="T275" t="str">
        <f t="shared" si="40"/>
        <v/>
      </c>
    </row>
    <row r="276" spans="1:20" hidden="1">
      <c r="A276">
        <f>'CompartenDetalleLimpio(leeme)'!A253</f>
        <v>2034</v>
      </c>
      <c r="B276" t="str">
        <f>'CompartenDetalleLimpio(leeme)'!B253</f>
        <v>GRADO EN INGENIERIA DEL SOFTWARE (MOSTOLES)</v>
      </c>
      <c r="C276">
        <f>'CompartenDetalleLimpio(leeme)'!C253</f>
        <v>2</v>
      </c>
      <c r="D276">
        <f>'CompartenDetalleLimpio(leeme)'!D253</f>
        <v>2034018</v>
      </c>
      <c r="E276" t="str">
        <f>'CompartenDetalleLimpio(leeme)'!E253</f>
        <v>REDES DE COMPUTADORES</v>
      </c>
      <c r="F276">
        <f>IF(OR($A276=2028,$D276=2032031,$D276=2032032,$D276=2033032,$D276=2033034,$D276=2034035,ISNUMBER(SEARCH("DOBLE GRADO",$B276))),"",IF('CompartenDetalleLimpio(leeme)'!F253="",A276,'CompartenDetalleLimpio(leeme)'!F253))</f>
        <v>2114</v>
      </c>
      <c r="G276" t="str">
        <f>IF(OR($A276=2028,$D276=2032031,$D276=2032032,$D276=2033032,$D276=2033034,$D276=2034035,ISNUMBER(SEARCH("DOBLE GRADO",$B276))),"",IF('CompartenDetalleLimpio(leeme)'!G253="",B276,'CompartenDetalleLimpio(leeme)'!G253))</f>
        <v>DOBLE GRADO EN INGENIERIA INFORMATICA E INGENIERIA DEL SOFTWARE (MOSTOLES)</v>
      </c>
      <c r="H276">
        <f>IF(OR($A276=2028,$D276=2032031,$D276=2032032,$D276=2033032,$D276=2033034,$D276=2034035,ISNUMBER(SEARCH("DOBLE GRADO",$B276))),"",IF('CompartenDetalleLimpio(leeme)'!H253="",C276,'CompartenDetalleLimpio(leeme)'!H253))</f>
        <v>2</v>
      </c>
      <c r="I276">
        <f>IF(OR($A276=2028,$D276=2032031,$D276=2032032,$D276=2033032,$D276=2033034,$D276=2034035,ISNUMBER(SEARCH("DOBLE GRADO",$B276))),"",IF('CompartenDetalleLimpio(leeme)'!I253="",D276,'CompartenDetalleLimpio(leeme)'!I253))</f>
        <v>2114018</v>
      </c>
      <c r="J276" t="str">
        <f>IF(OR($A276=2028,$D276=2032031,$D276=2032032,$D276=2033032,$D276=2033034,$D276=2034035,ISNUMBER(SEARCH("DOBLE GRADO",$B276))),"",IF('CompartenDetalleLimpio(leeme)'!J253="",E276,'CompartenDetalleLimpio(leeme)'!J253))</f>
        <v>REDES DE COMPUTADORES</v>
      </c>
      <c r="K276">
        <f>'CompartenDetalleLimpio(leeme)'!K253</f>
        <v>9</v>
      </c>
      <c r="L276">
        <f>'CompartenDetalleLimpio(leeme)'!L253</f>
        <v>3</v>
      </c>
      <c r="M276">
        <f>'CompartenDetalleLimpio(leeme)'!M253</f>
        <v>6</v>
      </c>
      <c r="N276">
        <f t="shared" si="34"/>
        <v>1</v>
      </c>
      <c r="O276">
        <f t="shared" si="35"/>
        <v>3</v>
      </c>
      <c r="P276" t="str">
        <f t="shared" si="36"/>
        <v>OK</v>
      </c>
      <c r="Q276">
        <f t="shared" si="37"/>
        <v>1</v>
      </c>
      <c r="R276">
        <f t="shared" si="38"/>
        <v>1</v>
      </c>
      <c r="S276" t="str">
        <f t="shared" si="39"/>
        <v/>
      </c>
      <c r="T276" t="str">
        <f t="shared" si="40"/>
        <v/>
      </c>
    </row>
    <row r="277" spans="1:20" hidden="1">
      <c r="A277">
        <f>'CompartenDetalleLimpio(leeme)'!A254</f>
        <v>2034</v>
      </c>
      <c r="B277" t="str">
        <f>'CompartenDetalleLimpio(leeme)'!B254</f>
        <v>GRADO EN INGENIERIA DEL SOFTWARE (MOSTOLES)</v>
      </c>
      <c r="C277">
        <f>'CompartenDetalleLimpio(leeme)'!C254</f>
        <v>2</v>
      </c>
      <c r="D277">
        <f>'CompartenDetalleLimpio(leeme)'!D254</f>
        <v>2034018</v>
      </c>
      <c r="E277" t="str">
        <f>'CompartenDetalleLimpio(leeme)'!E254</f>
        <v>REDES DE COMPUTADORES</v>
      </c>
      <c r="F277">
        <f>IF(OR($A277=2028,$D277=2032031,$D277=2032032,$D277=2033032,$D277=2033034,$D277=2034035,ISNUMBER(SEARCH("DOBLE GRADO",$B277))),"",IF('CompartenDetalleLimpio(leeme)'!F254="",A277,'CompartenDetalleLimpio(leeme)'!F254))</f>
        <v>2316</v>
      </c>
      <c r="G277" t="str">
        <f>IF(OR($A277=2028,$D277=2032031,$D277=2032032,$D277=2033032,$D277=2033034,$D277=2034035,ISNUMBER(SEARCH("DOBLE GRADO",$B277))),"",IF('CompartenDetalleLimpio(leeme)'!G254="",B277,'CompartenDetalleLimpio(leeme)'!G254))</f>
        <v>DOBLE GRADO EN INGENIERIA DEL SOFTWARE Y MATEMATICAS (MOSTOLES) II</v>
      </c>
      <c r="H277">
        <f>IF(OR($A277=2028,$D277=2032031,$D277=2032032,$D277=2033032,$D277=2033034,$D277=2034035,ISNUMBER(SEARCH("DOBLE GRADO",$B277))),"",IF('CompartenDetalleLimpio(leeme)'!H254="",C277,'CompartenDetalleLimpio(leeme)'!H254))</f>
        <v>3</v>
      </c>
      <c r="I277">
        <f>IF(OR($A277=2028,$D277=2032031,$D277=2032032,$D277=2033032,$D277=2033034,$D277=2034035,ISNUMBER(SEARCH("DOBLE GRADO",$B277))),"",IF('CompartenDetalleLimpio(leeme)'!I254="",D277,'CompartenDetalleLimpio(leeme)'!I254))</f>
        <v>2316029</v>
      </c>
      <c r="J277" t="str">
        <f>IF(OR($A277=2028,$D277=2032031,$D277=2032032,$D277=2033032,$D277=2033034,$D277=2034035,ISNUMBER(SEARCH("DOBLE GRADO",$B277))),"",IF('CompartenDetalleLimpio(leeme)'!J254="",E277,'CompartenDetalleLimpio(leeme)'!J254))</f>
        <v>REDES DE COMPUTADORES</v>
      </c>
      <c r="K277">
        <f>'CompartenDetalleLimpio(leeme)'!K254</f>
        <v>8</v>
      </c>
      <c r="L277">
        <f>'CompartenDetalleLimpio(leeme)'!L254</f>
        <v>1</v>
      </c>
      <c r="M277">
        <f>'CompartenDetalleLimpio(leeme)'!M254</f>
        <v>7</v>
      </c>
      <c r="N277">
        <f t="shared" si="34"/>
        <v>1</v>
      </c>
      <c r="O277">
        <f t="shared" si="35"/>
        <v>3</v>
      </c>
      <c r="P277" t="str">
        <f t="shared" si="36"/>
        <v>OK</v>
      </c>
      <c r="Q277">
        <f t="shared" si="37"/>
        <v>1</v>
      </c>
      <c r="R277">
        <f t="shared" si="38"/>
        <v>1</v>
      </c>
      <c r="S277" t="str">
        <f t="shared" si="39"/>
        <v/>
      </c>
      <c r="T277" t="str">
        <f t="shared" si="40"/>
        <v/>
      </c>
    </row>
    <row r="278" spans="1:20" hidden="1">
      <c r="A278">
        <f>'CompartenDetalleLimpio(leeme)'!A255</f>
        <v>2034</v>
      </c>
      <c r="B278" t="str">
        <f>'CompartenDetalleLimpio(leeme)'!B255</f>
        <v>GRADO EN INGENIERIA DEL SOFTWARE (MOSTOLES)</v>
      </c>
      <c r="C278">
        <f>'CompartenDetalleLimpio(leeme)'!C255</f>
        <v>2</v>
      </c>
      <c r="D278">
        <f>'CompartenDetalleLimpio(leeme)'!D255</f>
        <v>2034018</v>
      </c>
      <c r="E278" t="str">
        <f>'CompartenDetalleLimpio(leeme)'!E255</f>
        <v>REDES DE COMPUTADORES</v>
      </c>
      <c r="F278">
        <f>IF(OR($A278=2028,$D278=2032031,$D278=2032032,$D278=2033032,$D278=2033034,$D278=2034035,ISNUMBER(SEARCH("DOBLE GRADO",$B278))),"",IF('CompartenDetalleLimpio(leeme)'!F255="",A278,'CompartenDetalleLimpio(leeme)'!F255))</f>
        <v>2034</v>
      </c>
      <c r="G278" t="str">
        <f>IF(OR($A278=2028,$D278=2032031,$D278=2032032,$D278=2033032,$D278=2033034,$D278=2034035,ISNUMBER(SEARCH("DOBLE GRADO",$B278))),"",IF('CompartenDetalleLimpio(leeme)'!G255="",B278,'CompartenDetalleLimpio(leeme)'!G255))</f>
        <v>GRADO EN INGENIERIA DEL SOFTWARE (MOSTOLES)</v>
      </c>
      <c r="H278">
        <f>IF(OR($A278=2028,$D278=2032031,$D278=2032032,$D278=2033032,$D278=2033034,$D278=2034035,ISNUMBER(SEARCH("DOBLE GRADO",$B278))),"",IF('CompartenDetalleLimpio(leeme)'!H255="",C278,'CompartenDetalleLimpio(leeme)'!H255))</f>
        <v>2</v>
      </c>
      <c r="I278">
        <f>IF(OR($A278=2028,$D278=2032031,$D278=2032032,$D278=2033032,$D278=2033034,$D278=2034035,ISNUMBER(SEARCH("DOBLE GRADO",$B278))),"",IF('CompartenDetalleLimpio(leeme)'!I255="",D278,'CompartenDetalleLimpio(leeme)'!I255))</f>
        <v>2034018</v>
      </c>
      <c r="J278" t="str">
        <f>IF(OR($A278=2028,$D278=2032031,$D278=2032032,$D278=2033032,$D278=2033034,$D278=2034035,ISNUMBER(SEARCH("DOBLE GRADO",$B278))),"",IF('CompartenDetalleLimpio(leeme)'!J255="",E278,'CompartenDetalleLimpio(leeme)'!J255))</f>
        <v>REDES DE COMPUTADORES</v>
      </c>
      <c r="K278">
        <f>'CompartenDetalleLimpio(leeme)'!K255</f>
        <v>52</v>
      </c>
      <c r="L278">
        <f>'CompartenDetalleLimpio(leeme)'!L255</f>
        <v>10</v>
      </c>
      <c r="M278">
        <f>'CompartenDetalleLimpio(leeme)'!M255</f>
        <v>42</v>
      </c>
      <c r="N278">
        <f t="shared" si="34"/>
        <v>1</v>
      </c>
      <c r="O278">
        <f t="shared" si="35"/>
        <v>3</v>
      </c>
      <c r="P278">
        <f t="shared" si="36"/>
        <v>1</v>
      </c>
      <c r="Q278">
        <f t="shared" si="37"/>
        <v>1</v>
      </c>
      <c r="R278">
        <f t="shared" si="38"/>
        <v>3</v>
      </c>
      <c r="S278" t="str">
        <f t="shared" si="39"/>
        <v>1</v>
      </c>
      <c r="T278" t="str">
        <f t="shared" si="40"/>
        <v/>
      </c>
    </row>
    <row r="279" spans="1:20" hidden="1">
      <c r="A279">
        <f>'CompartenDetalleLimpio(leeme)'!A256</f>
        <v>2034</v>
      </c>
      <c r="B279" t="str">
        <f>'CompartenDetalleLimpio(leeme)'!B256</f>
        <v>GRADO EN INGENIERIA DEL SOFTWARE (MOSTOLES)</v>
      </c>
      <c r="C279">
        <f>'CompartenDetalleLimpio(leeme)'!C256</f>
        <v>2</v>
      </c>
      <c r="D279">
        <f>'CompartenDetalleLimpio(leeme)'!D256</f>
        <v>2034019</v>
      </c>
      <c r="E279" t="str">
        <f>'CompartenDetalleLimpio(leeme)'!E256</f>
        <v>DISEÑO Y ANALISIS DE ALGORITMOS</v>
      </c>
      <c r="F279">
        <f>IF(OR($A279=2028,$D279=2032031,$D279=2032032,$D279=2033032,$D279=2033034,$D279=2034035,ISNUMBER(SEARCH("DOBLE GRADO",$B279))),"",IF('CompartenDetalleLimpio(leeme)'!F256="",A279,'CompartenDetalleLimpio(leeme)'!F256))</f>
        <v>2114</v>
      </c>
      <c r="G279" t="str">
        <f>IF(OR($A279=2028,$D279=2032031,$D279=2032032,$D279=2033032,$D279=2033034,$D279=2034035,ISNUMBER(SEARCH("DOBLE GRADO",$B279))),"",IF('CompartenDetalleLimpio(leeme)'!G256="",B279,'CompartenDetalleLimpio(leeme)'!G256))</f>
        <v>DOBLE GRADO EN INGENIERIA INFORMATICA E INGENIERIA DEL SOFTWARE (MOSTOLES)</v>
      </c>
      <c r="H279">
        <f>IF(OR($A279=2028,$D279=2032031,$D279=2032032,$D279=2033032,$D279=2033034,$D279=2034035,ISNUMBER(SEARCH("DOBLE GRADO",$B279))),"",IF('CompartenDetalleLimpio(leeme)'!H256="",C279,'CompartenDetalleLimpio(leeme)'!H256))</f>
        <v>2</v>
      </c>
      <c r="I279">
        <f>IF(OR($A279=2028,$D279=2032031,$D279=2032032,$D279=2033032,$D279=2033034,$D279=2034035,ISNUMBER(SEARCH("DOBLE GRADO",$B279))),"",IF('CompartenDetalleLimpio(leeme)'!I256="",D279,'CompartenDetalleLimpio(leeme)'!I256))</f>
        <v>2114019</v>
      </c>
      <c r="J279" t="str">
        <f>IF(OR($A279=2028,$D279=2032031,$D279=2032032,$D279=2033032,$D279=2033034,$D279=2034035,ISNUMBER(SEARCH("DOBLE GRADO",$B279))),"",IF('CompartenDetalleLimpio(leeme)'!J256="",E279,'CompartenDetalleLimpio(leeme)'!J256))</f>
        <v>DISEÑO Y ANALISIS DE ALGORITMOS</v>
      </c>
      <c r="K279">
        <f>'CompartenDetalleLimpio(leeme)'!K256</f>
        <v>14</v>
      </c>
      <c r="L279">
        <f>'CompartenDetalleLimpio(leeme)'!L256</f>
        <v>3</v>
      </c>
      <c r="M279">
        <f>'CompartenDetalleLimpio(leeme)'!M256</f>
        <v>11</v>
      </c>
      <c r="N279">
        <f t="shared" si="34"/>
        <v>1</v>
      </c>
      <c r="O279">
        <f t="shared" si="35"/>
        <v>4</v>
      </c>
      <c r="P279" t="str">
        <f t="shared" si="36"/>
        <v>OK</v>
      </c>
      <c r="Q279">
        <f t="shared" si="37"/>
        <v>1</v>
      </c>
      <c r="R279">
        <f t="shared" si="38"/>
        <v>1</v>
      </c>
      <c r="S279" t="str">
        <f t="shared" si="39"/>
        <v/>
      </c>
      <c r="T279" t="str">
        <f t="shared" si="40"/>
        <v/>
      </c>
    </row>
    <row r="280" spans="1:20" hidden="1">
      <c r="A280">
        <f>'CompartenDetalleLimpio(leeme)'!A257</f>
        <v>2034</v>
      </c>
      <c r="B280" t="str">
        <f>'CompartenDetalleLimpio(leeme)'!B257</f>
        <v>GRADO EN INGENIERIA DEL SOFTWARE (MOSTOLES)</v>
      </c>
      <c r="C280">
        <f>'CompartenDetalleLimpio(leeme)'!C257</f>
        <v>2</v>
      </c>
      <c r="D280">
        <f>'CompartenDetalleLimpio(leeme)'!D257</f>
        <v>2034019</v>
      </c>
      <c r="E280" t="str">
        <f>'CompartenDetalleLimpio(leeme)'!E257</f>
        <v>DISEÑO Y ANALISIS DE ALGORITMOS</v>
      </c>
      <c r="F280">
        <f>IF(OR($A280=2028,$D280=2032031,$D280=2032032,$D280=2033032,$D280=2033034,$D280=2034035,ISNUMBER(SEARCH("DOBLE GRADO",$B280))),"",IF('CompartenDetalleLimpio(leeme)'!F257="",A280,'CompartenDetalleLimpio(leeme)'!F257))</f>
        <v>2118</v>
      </c>
      <c r="G280" t="str">
        <f>IF(OR($A280=2028,$D280=2032031,$D280=2032032,$D280=2033032,$D280=2033034,$D280=2034035,ISNUMBER(SEARCH("DOBLE GRADO",$B280))),"",IF('CompartenDetalleLimpio(leeme)'!G257="",B280,'CompartenDetalleLimpio(leeme)'!G257))</f>
        <v>DOBLE GRADO EN INGENIERIA DEL SOFTWARE Y MATEMATICAS (MOSTOLES) I</v>
      </c>
      <c r="H280">
        <f>IF(OR($A280=2028,$D280=2032031,$D280=2032032,$D280=2033032,$D280=2033034,$D280=2034035,ISNUMBER(SEARCH("DOBLE GRADO",$B280))),"",IF('CompartenDetalleLimpio(leeme)'!H257="",C280,'CompartenDetalleLimpio(leeme)'!H257))</f>
        <v>3</v>
      </c>
      <c r="I280">
        <f>IF(OR($A280=2028,$D280=2032031,$D280=2032032,$D280=2033032,$D280=2033034,$D280=2034035,ISNUMBER(SEARCH("DOBLE GRADO",$B280))),"",IF('CompartenDetalleLimpio(leeme)'!I257="",D280,'CompartenDetalleLimpio(leeme)'!I257))</f>
        <v>2118033</v>
      </c>
      <c r="J280" t="str">
        <f>IF(OR($A280=2028,$D280=2032031,$D280=2032032,$D280=2033032,$D280=2033034,$D280=2034035,ISNUMBER(SEARCH("DOBLE GRADO",$B280))),"",IF('CompartenDetalleLimpio(leeme)'!J257="",E280,'CompartenDetalleLimpio(leeme)'!J257))</f>
        <v>DISEÑO Y ANALISIS DE ALGORITMOS</v>
      </c>
      <c r="K280">
        <f>'CompartenDetalleLimpio(leeme)'!K257</f>
        <v>1</v>
      </c>
      <c r="L280">
        <f>'CompartenDetalleLimpio(leeme)'!L257</f>
        <v>0</v>
      </c>
      <c r="M280">
        <f>'CompartenDetalleLimpio(leeme)'!M257</f>
        <v>1</v>
      </c>
      <c r="N280">
        <f t="shared" si="34"/>
        <v>1</v>
      </c>
      <c r="O280">
        <f t="shared" si="35"/>
        <v>4</v>
      </c>
      <c r="P280" t="str">
        <f t="shared" si="36"/>
        <v>OK</v>
      </c>
      <c r="Q280">
        <f t="shared" si="37"/>
        <v>1</v>
      </c>
      <c r="R280">
        <f t="shared" si="38"/>
        <v>1</v>
      </c>
      <c r="S280" t="str">
        <f t="shared" si="39"/>
        <v/>
      </c>
      <c r="T280" t="str">
        <f t="shared" si="40"/>
        <v/>
      </c>
    </row>
    <row r="281" spans="1:20" hidden="1">
      <c r="A281">
        <f>'CompartenDetalleLimpio(leeme)'!A258</f>
        <v>2034</v>
      </c>
      <c r="B281" t="str">
        <f>'CompartenDetalleLimpio(leeme)'!B258</f>
        <v>GRADO EN INGENIERIA DEL SOFTWARE (MOSTOLES)</v>
      </c>
      <c r="C281">
        <f>'CompartenDetalleLimpio(leeme)'!C258</f>
        <v>2</v>
      </c>
      <c r="D281">
        <f>'CompartenDetalleLimpio(leeme)'!D258</f>
        <v>2034019</v>
      </c>
      <c r="E281" t="str">
        <f>'CompartenDetalleLimpio(leeme)'!E258</f>
        <v>DISEÑO Y ANALISIS DE ALGORITMOS</v>
      </c>
      <c r="F281">
        <f>IF(OR($A281=2028,$D281=2032031,$D281=2032032,$D281=2033032,$D281=2033034,$D281=2034035,ISNUMBER(SEARCH("DOBLE GRADO",$B281))),"",IF('CompartenDetalleLimpio(leeme)'!F258="",A281,'CompartenDetalleLimpio(leeme)'!F258))</f>
        <v>2316</v>
      </c>
      <c r="G281" t="str">
        <f>IF(OR($A281=2028,$D281=2032031,$D281=2032032,$D281=2033032,$D281=2033034,$D281=2034035,ISNUMBER(SEARCH("DOBLE GRADO",$B281))),"",IF('CompartenDetalleLimpio(leeme)'!G258="",B281,'CompartenDetalleLimpio(leeme)'!G258))</f>
        <v>DOBLE GRADO EN INGENIERIA DEL SOFTWARE Y MATEMATICAS (MOSTOLES) II</v>
      </c>
      <c r="H281">
        <f>IF(OR($A281=2028,$D281=2032031,$D281=2032032,$D281=2033032,$D281=2033034,$D281=2034035,ISNUMBER(SEARCH("DOBLE GRADO",$B281))),"",IF('CompartenDetalleLimpio(leeme)'!H258="",C281,'CompartenDetalleLimpio(leeme)'!H258))</f>
        <v>3</v>
      </c>
      <c r="I281">
        <f>IF(OR($A281=2028,$D281=2032031,$D281=2032032,$D281=2033032,$D281=2033034,$D281=2034035,ISNUMBER(SEARCH("DOBLE GRADO",$B281))),"",IF('CompartenDetalleLimpio(leeme)'!I258="",D281,'CompartenDetalleLimpio(leeme)'!I258))</f>
        <v>2316031</v>
      </c>
      <c r="J281" t="str">
        <f>IF(OR($A281=2028,$D281=2032031,$D281=2032032,$D281=2033032,$D281=2033034,$D281=2034035,ISNUMBER(SEARCH("DOBLE GRADO",$B281))),"",IF('CompartenDetalleLimpio(leeme)'!J258="",E281,'CompartenDetalleLimpio(leeme)'!J258))</f>
        <v>DISEÑO Y ANALISIS DE ALGORITMOS</v>
      </c>
      <c r="K281">
        <f>'CompartenDetalleLimpio(leeme)'!K258</f>
        <v>11</v>
      </c>
      <c r="L281">
        <f>'CompartenDetalleLimpio(leeme)'!L258</f>
        <v>1</v>
      </c>
      <c r="M281">
        <f>'CompartenDetalleLimpio(leeme)'!M258</f>
        <v>10</v>
      </c>
      <c r="N281">
        <f t="shared" si="34"/>
        <v>1</v>
      </c>
      <c r="O281">
        <f t="shared" si="35"/>
        <v>4</v>
      </c>
      <c r="P281" t="str">
        <f t="shared" si="36"/>
        <v>OK</v>
      </c>
      <c r="Q281">
        <f t="shared" si="37"/>
        <v>1</v>
      </c>
      <c r="R281">
        <f t="shared" si="38"/>
        <v>1</v>
      </c>
      <c r="S281" t="str">
        <f t="shared" si="39"/>
        <v/>
      </c>
      <c r="T281" t="str">
        <f t="shared" si="40"/>
        <v/>
      </c>
    </row>
    <row r="282" spans="1:20" hidden="1">
      <c r="A282">
        <f>'CompartenDetalleLimpio(leeme)'!A259</f>
        <v>2034</v>
      </c>
      <c r="B282" t="str">
        <f>'CompartenDetalleLimpio(leeme)'!B259</f>
        <v>GRADO EN INGENIERIA DEL SOFTWARE (MOSTOLES)</v>
      </c>
      <c r="C282">
        <f>'CompartenDetalleLimpio(leeme)'!C259</f>
        <v>2</v>
      </c>
      <c r="D282">
        <f>'CompartenDetalleLimpio(leeme)'!D259</f>
        <v>2034019</v>
      </c>
      <c r="E282" t="str">
        <f>'CompartenDetalleLimpio(leeme)'!E259</f>
        <v>DISEÑO Y ANALISIS DE ALGORITMOS</v>
      </c>
      <c r="F282">
        <f>IF(OR($A282=2028,$D282=2032031,$D282=2032032,$D282=2033032,$D282=2033034,$D282=2034035,ISNUMBER(SEARCH("DOBLE GRADO",$B282))),"",IF('CompartenDetalleLimpio(leeme)'!F259="",A282,'CompartenDetalleLimpio(leeme)'!F259))</f>
        <v>2034</v>
      </c>
      <c r="G282" t="str">
        <f>IF(OR($A282=2028,$D282=2032031,$D282=2032032,$D282=2033032,$D282=2033034,$D282=2034035,ISNUMBER(SEARCH("DOBLE GRADO",$B282))),"",IF('CompartenDetalleLimpio(leeme)'!G259="",B282,'CompartenDetalleLimpio(leeme)'!G259))</f>
        <v>GRADO EN INGENIERIA DEL SOFTWARE (MOSTOLES)</v>
      </c>
      <c r="H282">
        <f>IF(OR($A282=2028,$D282=2032031,$D282=2032032,$D282=2033032,$D282=2033034,$D282=2034035,ISNUMBER(SEARCH("DOBLE GRADO",$B282))),"",IF('CompartenDetalleLimpio(leeme)'!H259="",C282,'CompartenDetalleLimpio(leeme)'!H259))</f>
        <v>2</v>
      </c>
      <c r="I282">
        <f>IF(OR($A282=2028,$D282=2032031,$D282=2032032,$D282=2033032,$D282=2033034,$D282=2034035,ISNUMBER(SEARCH("DOBLE GRADO",$B282))),"",IF('CompartenDetalleLimpio(leeme)'!I259="",D282,'CompartenDetalleLimpio(leeme)'!I259))</f>
        <v>2034019</v>
      </c>
      <c r="J282" t="str">
        <f>IF(OR($A282=2028,$D282=2032031,$D282=2032032,$D282=2033032,$D282=2033034,$D282=2034035,ISNUMBER(SEARCH("DOBLE GRADO",$B282))),"",IF('CompartenDetalleLimpio(leeme)'!J259="",E282,'CompartenDetalleLimpio(leeme)'!J259))</f>
        <v>DISEÑO Y ANALISIS DE ALGORITMOS</v>
      </c>
      <c r="K282">
        <f>'CompartenDetalleLimpio(leeme)'!K259</f>
        <v>67</v>
      </c>
      <c r="L282">
        <f>'CompartenDetalleLimpio(leeme)'!L259</f>
        <v>10</v>
      </c>
      <c r="M282">
        <f>'CompartenDetalleLimpio(leeme)'!M259</f>
        <v>57</v>
      </c>
      <c r="N282">
        <f t="shared" si="34"/>
        <v>1</v>
      </c>
      <c r="O282">
        <f t="shared" si="35"/>
        <v>4</v>
      </c>
      <c r="P282">
        <f t="shared" si="36"/>
        <v>1</v>
      </c>
      <c r="Q282">
        <f t="shared" si="37"/>
        <v>1</v>
      </c>
      <c r="R282">
        <f t="shared" si="38"/>
        <v>4</v>
      </c>
      <c r="S282" t="str">
        <f t="shared" si="39"/>
        <v>1</v>
      </c>
      <c r="T282" t="str">
        <f t="shared" si="40"/>
        <v/>
      </c>
    </row>
    <row r="283" spans="1:20" hidden="1">
      <c r="A283">
        <f>'CompartenDetalleLimpio(leeme)'!A260</f>
        <v>2034</v>
      </c>
      <c r="B283" t="str">
        <f>'CompartenDetalleLimpio(leeme)'!B260</f>
        <v>GRADO EN INGENIERIA DEL SOFTWARE (MOSTOLES)</v>
      </c>
      <c r="C283">
        <f>'CompartenDetalleLimpio(leeme)'!C260</f>
        <v>2</v>
      </c>
      <c r="D283">
        <f>'CompartenDetalleLimpio(leeme)'!D260</f>
        <v>2034020</v>
      </c>
      <c r="E283" t="str">
        <f>'CompartenDetalleLimpio(leeme)'!E260</f>
        <v>METODOLOGIA DE LA PROGRAMACION</v>
      </c>
      <c r="F283">
        <f>IF(OR($A283=2028,$D283=2032031,$D283=2032032,$D283=2033032,$D283=2033034,$D283=2034035,ISNUMBER(SEARCH("DOBLE GRADO",$B283))),"",IF('CompartenDetalleLimpio(leeme)'!F260="",A283,'CompartenDetalleLimpio(leeme)'!F260))</f>
        <v>2114</v>
      </c>
      <c r="G283" t="str">
        <f>IF(OR($A283=2028,$D283=2032031,$D283=2032032,$D283=2033032,$D283=2033034,$D283=2034035,ISNUMBER(SEARCH("DOBLE GRADO",$B283))),"",IF('CompartenDetalleLimpio(leeme)'!G260="",B283,'CompartenDetalleLimpio(leeme)'!G260))</f>
        <v>DOBLE GRADO EN INGENIERIA INFORMATICA E INGENIERIA DEL SOFTWARE (MOSTOLES)</v>
      </c>
      <c r="H283">
        <f>IF(OR($A283=2028,$D283=2032031,$D283=2032032,$D283=2033032,$D283=2033034,$D283=2034035,ISNUMBER(SEARCH("DOBLE GRADO",$B283))),"",IF('CompartenDetalleLimpio(leeme)'!H260="",C283,'CompartenDetalleLimpio(leeme)'!H260))</f>
        <v>2</v>
      </c>
      <c r="I283">
        <f>IF(OR($A283=2028,$D283=2032031,$D283=2032032,$D283=2033032,$D283=2033034,$D283=2034035,ISNUMBER(SEARCH("DOBLE GRADO",$B283))),"",IF('CompartenDetalleLimpio(leeme)'!I260="",D283,'CompartenDetalleLimpio(leeme)'!I260))</f>
        <v>2114021</v>
      </c>
      <c r="J283" t="str">
        <f>IF(OR($A283=2028,$D283=2032031,$D283=2032032,$D283=2033032,$D283=2033034,$D283=2034035,ISNUMBER(SEARCH("DOBLE GRADO",$B283))),"",IF('CompartenDetalleLimpio(leeme)'!J260="",E283,'CompartenDetalleLimpio(leeme)'!J260))</f>
        <v>METODOLOGIA DE LA PROGRAMACION</v>
      </c>
      <c r="K283">
        <f>'CompartenDetalleLimpio(leeme)'!K260</f>
        <v>12</v>
      </c>
      <c r="L283">
        <f>'CompartenDetalleLimpio(leeme)'!L260</f>
        <v>3</v>
      </c>
      <c r="M283">
        <f>'CompartenDetalleLimpio(leeme)'!M260</f>
        <v>9</v>
      </c>
      <c r="N283">
        <f t="shared" si="34"/>
        <v>1</v>
      </c>
      <c r="O283">
        <f t="shared" si="35"/>
        <v>4</v>
      </c>
      <c r="P283" t="str">
        <f t="shared" si="36"/>
        <v>OK</v>
      </c>
      <c r="Q283">
        <f t="shared" si="37"/>
        <v>1</v>
      </c>
      <c r="R283">
        <f t="shared" si="38"/>
        <v>1</v>
      </c>
      <c r="S283" t="str">
        <f t="shared" si="39"/>
        <v/>
      </c>
      <c r="T283" t="str">
        <f t="shared" si="40"/>
        <v/>
      </c>
    </row>
    <row r="284" spans="1:20" hidden="1">
      <c r="A284">
        <f>'CompartenDetalleLimpio(leeme)'!A261</f>
        <v>2034</v>
      </c>
      <c r="B284" t="str">
        <f>'CompartenDetalleLimpio(leeme)'!B261</f>
        <v>GRADO EN INGENIERIA DEL SOFTWARE (MOSTOLES)</v>
      </c>
      <c r="C284">
        <f>'CompartenDetalleLimpio(leeme)'!C261</f>
        <v>2</v>
      </c>
      <c r="D284">
        <f>'CompartenDetalleLimpio(leeme)'!D261</f>
        <v>2034020</v>
      </c>
      <c r="E284" t="str">
        <f>'CompartenDetalleLimpio(leeme)'!E261</f>
        <v>METODOLOGIA DE LA PROGRAMACION</v>
      </c>
      <c r="F284">
        <f>IF(OR($A284=2028,$D284=2032031,$D284=2032032,$D284=2033032,$D284=2033034,$D284=2034035,ISNUMBER(SEARCH("DOBLE GRADO",$B284))),"",IF('CompartenDetalleLimpio(leeme)'!F261="",A284,'CompartenDetalleLimpio(leeme)'!F261))</f>
        <v>2118</v>
      </c>
      <c r="G284" t="str">
        <f>IF(OR($A284=2028,$D284=2032031,$D284=2032032,$D284=2033032,$D284=2033034,$D284=2034035,ISNUMBER(SEARCH("DOBLE GRADO",$B284))),"",IF('CompartenDetalleLimpio(leeme)'!G261="",B284,'CompartenDetalleLimpio(leeme)'!G261))</f>
        <v>DOBLE GRADO EN INGENIERIA DEL SOFTWARE Y MATEMATICAS (MOSTOLES) I</v>
      </c>
      <c r="H284">
        <f>IF(OR($A284=2028,$D284=2032031,$D284=2032032,$D284=2033032,$D284=2033034,$D284=2034035,ISNUMBER(SEARCH("DOBLE GRADO",$B284))),"",IF('CompartenDetalleLimpio(leeme)'!H261="",C284,'CompartenDetalleLimpio(leeme)'!H261))</f>
        <v>2</v>
      </c>
      <c r="I284">
        <f>IF(OR($A284=2028,$D284=2032031,$D284=2032032,$D284=2033032,$D284=2033034,$D284=2034035,ISNUMBER(SEARCH("DOBLE GRADO",$B284))),"",IF('CompartenDetalleLimpio(leeme)'!I261="",D284,'CompartenDetalleLimpio(leeme)'!I261))</f>
        <v>2118024</v>
      </c>
      <c r="J284" t="str">
        <f>IF(OR($A284=2028,$D284=2032031,$D284=2032032,$D284=2033032,$D284=2033034,$D284=2034035,ISNUMBER(SEARCH("DOBLE GRADO",$B284))),"",IF('CompartenDetalleLimpio(leeme)'!J261="",E284,'CompartenDetalleLimpio(leeme)'!J261))</f>
        <v>METODOLOGIA DE LA PROGRAMACION</v>
      </c>
      <c r="K284">
        <f>'CompartenDetalleLimpio(leeme)'!K261</f>
        <v>1</v>
      </c>
      <c r="L284">
        <f>'CompartenDetalleLimpio(leeme)'!L261</f>
        <v>0</v>
      </c>
      <c r="M284">
        <f>'CompartenDetalleLimpio(leeme)'!M261</f>
        <v>1</v>
      </c>
      <c r="N284">
        <f t="shared" si="34"/>
        <v>1</v>
      </c>
      <c r="O284">
        <f t="shared" si="35"/>
        <v>4</v>
      </c>
      <c r="P284" t="str">
        <f t="shared" si="36"/>
        <v>OK</v>
      </c>
      <c r="Q284">
        <f t="shared" si="37"/>
        <v>1</v>
      </c>
      <c r="R284">
        <f t="shared" si="38"/>
        <v>1</v>
      </c>
      <c r="S284" t="str">
        <f t="shared" si="39"/>
        <v/>
      </c>
      <c r="T284" t="str">
        <f t="shared" si="40"/>
        <v/>
      </c>
    </row>
    <row r="285" spans="1:20" hidden="1">
      <c r="A285">
        <f>'CompartenDetalleLimpio(leeme)'!A262</f>
        <v>2034</v>
      </c>
      <c r="B285" t="str">
        <f>'CompartenDetalleLimpio(leeme)'!B262</f>
        <v>GRADO EN INGENIERIA DEL SOFTWARE (MOSTOLES)</v>
      </c>
      <c r="C285">
        <f>'CompartenDetalleLimpio(leeme)'!C262</f>
        <v>2</v>
      </c>
      <c r="D285">
        <f>'CompartenDetalleLimpio(leeme)'!D262</f>
        <v>2034020</v>
      </c>
      <c r="E285" t="str">
        <f>'CompartenDetalleLimpio(leeme)'!E262</f>
        <v>METODOLOGIA DE LA PROGRAMACION</v>
      </c>
      <c r="F285">
        <f>IF(OR($A285=2028,$D285=2032031,$D285=2032032,$D285=2033032,$D285=2033034,$D285=2034035,ISNUMBER(SEARCH("DOBLE GRADO",$B285))),"",IF('CompartenDetalleLimpio(leeme)'!F262="",A285,'CompartenDetalleLimpio(leeme)'!F262))</f>
        <v>2316</v>
      </c>
      <c r="G285" t="str">
        <f>IF(OR($A285=2028,$D285=2032031,$D285=2032032,$D285=2033032,$D285=2033034,$D285=2034035,ISNUMBER(SEARCH("DOBLE GRADO",$B285))),"",IF('CompartenDetalleLimpio(leeme)'!G262="",B285,'CompartenDetalleLimpio(leeme)'!G262))</f>
        <v>DOBLE GRADO EN INGENIERIA DEL SOFTWARE Y MATEMATICAS (MOSTOLES) II</v>
      </c>
      <c r="H285">
        <f>IF(OR($A285=2028,$D285=2032031,$D285=2032032,$D285=2033032,$D285=2033034,$D285=2034035,ISNUMBER(SEARCH("DOBLE GRADO",$B285))),"",IF('CompartenDetalleLimpio(leeme)'!H262="",C285,'CompartenDetalleLimpio(leeme)'!H262))</f>
        <v>2</v>
      </c>
      <c r="I285">
        <f>IF(OR($A285=2028,$D285=2032031,$D285=2032032,$D285=2033032,$D285=2033034,$D285=2034035,ISNUMBER(SEARCH("DOBLE GRADO",$B285))),"",IF('CompartenDetalleLimpio(leeme)'!I262="",D285,'CompartenDetalleLimpio(leeme)'!I262))</f>
        <v>2316017</v>
      </c>
      <c r="J285" t="str">
        <f>IF(OR($A285=2028,$D285=2032031,$D285=2032032,$D285=2033032,$D285=2033034,$D285=2034035,ISNUMBER(SEARCH("DOBLE GRADO",$B285))),"",IF('CompartenDetalleLimpio(leeme)'!J262="",E285,'CompartenDetalleLimpio(leeme)'!J262))</f>
        <v>METODOLOGIA DE LA PROGRAMACION</v>
      </c>
      <c r="K285">
        <f>'CompartenDetalleLimpio(leeme)'!K262</f>
        <v>7</v>
      </c>
      <c r="L285">
        <f>'CompartenDetalleLimpio(leeme)'!L262</f>
        <v>3</v>
      </c>
      <c r="M285">
        <f>'CompartenDetalleLimpio(leeme)'!M262</f>
        <v>4</v>
      </c>
      <c r="N285">
        <f t="shared" si="34"/>
        <v>1</v>
      </c>
      <c r="O285">
        <f t="shared" si="35"/>
        <v>4</v>
      </c>
      <c r="P285" t="str">
        <f t="shared" si="36"/>
        <v>OK</v>
      </c>
      <c r="Q285">
        <f t="shared" si="37"/>
        <v>1</v>
      </c>
      <c r="R285">
        <f t="shared" si="38"/>
        <v>1</v>
      </c>
      <c r="S285" t="str">
        <f t="shared" si="39"/>
        <v/>
      </c>
      <c r="T285" t="str">
        <f t="shared" si="40"/>
        <v/>
      </c>
    </row>
    <row r="286" spans="1:20" hidden="1">
      <c r="A286">
        <f>'CompartenDetalleLimpio(leeme)'!A263</f>
        <v>2034</v>
      </c>
      <c r="B286" t="str">
        <f>'CompartenDetalleLimpio(leeme)'!B263</f>
        <v>GRADO EN INGENIERIA DEL SOFTWARE (MOSTOLES)</v>
      </c>
      <c r="C286">
        <f>'CompartenDetalleLimpio(leeme)'!C263</f>
        <v>2</v>
      </c>
      <c r="D286">
        <f>'CompartenDetalleLimpio(leeme)'!D263</f>
        <v>2034020</v>
      </c>
      <c r="E286" t="str">
        <f>'CompartenDetalleLimpio(leeme)'!E263</f>
        <v>METODOLOGIA DE LA PROGRAMACION</v>
      </c>
      <c r="F286">
        <f>IF(OR($A286=2028,$D286=2032031,$D286=2032032,$D286=2033032,$D286=2033034,$D286=2034035,ISNUMBER(SEARCH("DOBLE GRADO",$B286))),"",IF('CompartenDetalleLimpio(leeme)'!F263="",A286,'CompartenDetalleLimpio(leeme)'!F263))</f>
        <v>2034</v>
      </c>
      <c r="G286" t="str">
        <f>IF(OR($A286=2028,$D286=2032031,$D286=2032032,$D286=2033032,$D286=2033034,$D286=2034035,ISNUMBER(SEARCH("DOBLE GRADO",$B286))),"",IF('CompartenDetalleLimpio(leeme)'!G263="",B286,'CompartenDetalleLimpio(leeme)'!G263))</f>
        <v>GRADO EN INGENIERIA DEL SOFTWARE (MOSTOLES)</v>
      </c>
      <c r="H286">
        <f>IF(OR($A286=2028,$D286=2032031,$D286=2032032,$D286=2033032,$D286=2033034,$D286=2034035,ISNUMBER(SEARCH("DOBLE GRADO",$B286))),"",IF('CompartenDetalleLimpio(leeme)'!H263="",C286,'CompartenDetalleLimpio(leeme)'!H263))</f>
        <v>2</v>
      </c>
      <c r="I286">
        <f>IF(OR($A286=2028,$D286=2032031,$D286=2032032,$D286=2033032,$D286=2033034,$D286=2034035,ISNUMBER(SEARCH("DOBLE GRADO",$B286))),"",IF('CompartenDetalleLimpio(leeme)'!I263="",D286,'CompartenDetalleLimpio(leeme)'!I263))</f>
        <v>2034020</v>
      </c>
      <c r="J286" t="str">
        <f>IF(OR($A286=2028,$D286=2032031,$D286=2032032,$D286=2033032,$D286=2033034,$D286=2034035,ISNUMBER(SEARCH("DOBLE GRADO",$B286))),"",IF('CompartenDetalleLimpio(leeme)'!J263="",E286,'CompartenDetalleLimpio(leeme)'!J263))</f>
        <v>METODOLOGIA DE LA PROGRAMACION</v>
      </c>
      <c r="K286">
        <f>'CompartenDetalleLimpio(leeme)'!K263</f>
        <v>47</v>
      </c>
      <c r="L286">
        <f>'CompartenDetalleLimpio(leeme)'!L263</f>
        <v>8</v>
      </c>
      <c r="M286">
        <f>'CompartenDetalleLimpio(leeme)'!M263</f>
        <v>39</v>
      </c>
      <c r="N286">
        <f t="shared" si="34"/>
        <v>1</v>
      </c>
      <c r="O286">
        <f t="shared" si="35"/>
        <v>4</v>
      </c>
      <c r="P286">
        <f t="shared" si="36"/>
        <v>1</v>
      </c>
      <c r="Q286">
        <f t="shared" si="37"/>
        <v>1</v>
      </c>
      <c r="R286">
        <f t="shared" si="38"/>
        <v>4</v>
      </c>
      <c r="S286" t="str">
        <f t="shared" si="39"/>
        <v>1</v>
      </c>
      <c r="T286" t="str">
        <f t="shared" si="40"/>
        <v/>
      </c>
    </row>
    <row r="287" spans="1:20" hidden="1">
      <c r="A287">
        <f>'CompartenDetalleLimpio(leeme)'!A264</f>
        <v>2034</v>
      </c>
      <c r="B287" t="str">
        <f>'CompartenDetalleLimpio(leeme)'!B264</f>
        <v>GRADO EN INGENIERIA DEL SOFTWARE (MOSTOLES)</v>
      </c>
      <c r="C287">
        <f>'CompartenDetalleLimpio(leeme)'!C264</f>
        <v>3</v>
      </c>
      <c r="D287">
        <f>'CompartenDetalleLimpio(leeme)'!D264</f>
        <v>2034021</v>
      </c>
      <c r="E287" t="str">
        <f>'CompartenDetalleLimpio(leeme)'!E264</f>
        <v>INVESTIGACION OPERATIVA</v>
      </c>
      <c r="F287">
        <f>IF(OR($A287=2028,$D287=2032031,$D287=2032032,$D287=2033032,$D287=2033034,$D287=2034035,ISNUMBER(SEARCH("DOBLE GRADO",$B287))),"",IF('CompartenDetalleLimpio(leeme)'!F264="",A287,'CompartenDetalleLimpio(leeme)'!F264))</f>
        <v>2114</v>
      </c>
      <c r="G287" t="str">
        <f>IF(OR($A287=2028,$D287=2032031,$D287=2032032,$D287=2033032,$D287=2033034,$D287=2034035,ISNUMBER(SEARCH("DOBLE GRADO",$B287))),"",IF('CompartenDetalleLimpio(leeme)'!G264="",B287,'CompartenDetalleLimpio(leeme)'!G264))</f>
        <v>DOBLE GRADO EN INGENIERIA INFORMATICA E INGENIERIA DEL SOFTWARE (MOSTOLES)</v>
      </c>
      <c r="H287">
        <f>IF(OR($A287=2028,$D287=2032031,$D287=2032032,$D287=2033032,$D287=2033034,$D287=2034035,ISNUMBER(SEARCH("DOBLE GRADO",$B287))),"",IF('CompartenDetalleLimpio(leeme)'!H264="",C287,'CompartenDetalleLimpio(leeme)'!H264))</f>
        <v>4</v>
      </c>
      <c r="I287">
        <f>IF(OR($A287=2028,$D287=2032031,$D287=2032032,$D287=2033032,$D287=2033034,$D287=2034035,ISNUMBER(SEARCH("DOBLE GRADO",$B287))),"",IF('CompartenDetalleLimpio(leeme)'!I264="",D287,'CompartenDetalleLimpio(leeme)'!I264))</f>
        <v>2114036</v>
      </c>
      <c r="J287" t="str">
        <f>IF(OR($A287=2028,$D287=2032031,$D287=2032032,$D287=2033032,$D287=2033034,$D287=2034035,ISNUMBER(SEARCH("DOBLE GRADO",$B287))),"",IF('CompartenDetalleLimpio(leeme)'!J264="",E287,'CompartenDetalleLimpio(leeme)'!J264))</f>
        <v>INVESTIGACION OPERATIVA</v>
      </c>
      <c r="K287">
        <f>'CompartenDetalleLimpio(leeme)'!K264</f>
        <v>10</v>
      </c>
      <c r="L287">
        <f>'CompartenDetalleLimpio(leeme)'!L264</f>
        <v>1</v>
      </c>
      <c r="M287">
        <f>'CompartenDetalleLimpio(leeme)'!M264</f>
        <v>9</v>
      </c>
      <c r="N287">
        <f t="shared" si="34"/>
        <v>1</v>
      </c>
      <c r="O287">
        <f t="shared" si="35"/>
        <v>2</v>
      </c>
      <c r="P287" t="str">
        <f t="shared" si="36"/>
        <v>OK</v>
      </c>
      <c r="Q287">
        <f t="shared" si="37"/>
        <v>1</v>
      </c>
      <c r="R287">
        <f t="shared" si="38"/>
        <v>1</v>
      </c>
      <c r="S287" t="str">
        <f t="shared" si="39"/>
        <v/>
      </c>
      <c r="T287" t="str">
        <f t="shared" si="40"/>
        <v/>
      </c>
    </row>
    <row r="288" spans="1:20" hidden="1">
      <c r="A288">
        <f>'CompartenDetalleLimpio(leeme)'!A265</f>
        <v>2034</v>
      </c>
      <c r="B288" t="str">
        <f>'CompartenDetalleLimpio(leeme)'!B265</f>
        <v>GRADO EN INGENIERIA DEL SOFTWARE (MOSTOLES)</v>
      </c>
      <c r="C288">
        <f>'CompartenDetalleLimpio(leeme)'!C265</f>
        <v>3</v>
      </c>
      <c r="D288">
        <f>'CompartenDetalleLimpio(leeme)'!D265</f>
        <v>2034021</v>
      </c>
      <c r="E288" t="str">
        <f>'CompartenDetalleLimpio(leeme)'!E265</f>
        <v>INVESTIGACION OPERATIVA</v>
      </c>
      <c r="F288">
        <f>IF(OR($A288=2028,$D288=2032031,$D288=2032032,$D288=2033032,$D288=2033034,$D288=2034035,ISNUMBER(SEARCH("DOBLE GRADO",$B288))),"",IF('CompartenDetalleLimpio(leeme)'!F265="",A288,'CompartenDetalleLimpio(leeme)'!F265))</f>
        <v>2034</v>
      </c>
      <c r="G288" t="str">
        <f>IF(OR($A288=2028,$D288=2032031,$D288=2032032,$D288=2033032,$D288=2033034,$D288=2034035,ISNUMBER(SEARCH("DOBLE GRADO",$B288))),"",IF('CompartenDetalleLimpio(leeme)'!G265="",B288,'CompartenDetalleLimpio(leeme)'!G265))</f>
        <v>GRADO EN INGENIERIA DEL SOFTWARE (MOSTOLES)</v>
      </c>
      <c r="H288">
        <f>IF(OR($A288=2028,$D288=2032031,$D288=2032032,$D288=2033032,$D288=2033034,$D288=2034035,ISNUMBER(SEARCH("DOBLE GRADO",$B288))),"",IF('CompartenDetalleLimpio(leeme)'!H265="",C288,'CompartenDetalleLimpio(leeme)'!H265))</f>
        <v>3</v>
      </c>
      <c r="I288">
        <f>IF(OR($A288=2028,$D288=2032031,$D288=2032032,$D288=2033032,$D288=2033034,$D288=2034035,ISNUMBER(SEARCH("DOBLE GRADO",$B288))),"",IF('CompartenDetalleLimpio(leeme)'!I265="",D288,'CompartenDetalleLimpio(leeme)'!I265))</f>
        <v>2034021</v>
      </c>
      <c r="J288" t="str">
        <f>IF(OR($A288=2028,$D288=2032031,$D288=2032032,$D288=2033032,$D288=2033034,$D288=2034035,ISNUMBER(SEARCH("DOBLE GRADO",$B288))),"",IF('CompartenDetalleLimpio(leeme)'!J265="",E288,'CompartenDetalleLimpio(leeme)'!J265))</f>
        <v>INVESTIGACION OPERATIVA</v>
      </c>
      <c r="K288">
        <f>'CompartenDetalleLimpio(leeme)'!K265</f>
        <v>55</v>
      </c>
      <c r="L288">
        <f>'CompartenDetalleLimpio(leeme)'!L265</f>
        <v>13</v>
      </c>
      <c r="M288">
        <f>'CompartenDetalleLimpio(leeme)'!M265</f>
        <v>42</v>
      </c>
      <c r="N288">
        <f t="shared" si="34"/>
        <v>1</v>
      </c>
      <c r="O288">
        <f t="shared" si="35"/>
        <v>2</v>
      </c>
      <c r="P288">
        <f t="shared" si="36"/>
        <v>1</v>
      </c>
      <c r="Q288">
        <f t="shared" si="37"/>
        <v>1</v>
      </c>
      <c r="R288">
        <f t="shared" si="38"/>
        <v>2</v>
      </c>
      <c r="S288" t="str">
        <f t="shared" si="39"/>
        <v>1</v>
      </c>
      <c r="T288" t="str">
        <f t="shared" si="40"/>
        <v/>
      </c>
    </row>
    <row r="289" spans="1:20" hidden="1">
      <c r="A289">
        <f>'CompartenDetalleLimpio(leeme)'!A266</f>
        <v>2034</v>
      </c>
      <c r="B289" t="str">
        <f>'CompartenDetalleLimpio(leeme)'!B266</f>
        <v>GRADO EN INGENIERIA DEL SOFTWARE (MOSTOLES)</v>
      </c>
      <c r="C289">
        <f>'CompartenDetalleLimpio(leeme)'!C266</f>
        <v>3</v>
      </c>
      <c r="D289">
        <f>'CompartenDetalleLimpio(leeme)'!D266</f>
        <v>2034022</v>
      </c>
      <c r="E289" t="str">
        <f>'CompartenDetalleLimpio(leeme)'!E266</f>
        <v>INGENIERIA DEL CONOCIMIENTO</v>
      </c>
      <c r="F289">
        <f>IF(OR($A289=2028,$D289=2032031,$D289=2032032,$D289=2033032,$D289=2033034,$D289=2034035,ISNUMBER(SEARCH("DOBLE GRADO",$B289))),"",IF('CompartenDetalleLimpio(leeme)'!F266="",A289,'CompartenDetalleLimpio(leeme)'!F266))</f>
        <v>2118</v>
      </c>
      <c r="G289" t="str">
        <f>IF(OR($A289=2028,$D289=2032031,$D289=2032032,$D289=2033032,$D289=2033034,$D289=2034035,ISNUMBER(SEARCH("DOBLE GRADO",$B289))),"",IF('CompartenDetalleLimpio(leeme)'!G266="",B289,'CompartenDetalleLimpio(leeme)'!G266))</f>
        <v>DOBLE GRADO EN INGENIERIA DEL SOFTWARE Y MATEMATICAS (MOSTOLES) I</v>
      </c>
      <c r="H289">
        <f>IF(OR($A289=2028,$D289=2032031,$D289=2032032,$D289=2033032,$D289=2033034,$D289=2034035,ISNUMBER(SEARCH("DOBLE GRADO",$B289))),"",IF('CompartenDetalleLimpio(leeme)'!H266="",C289,'CompartenDetalleLimpio(leeme)'!H266))</f>
        <v>4</v>
      </c>
      <c r="I289">
        <f>IF(OR($A289=2028,$D289=2032031,$D289=2032032,$D289=2033032,$D289=2033034,$D289=2034035,ISNUMBER(SEARCH("DOBLE GRADO",$B289))),"",IF('CompartenDetalleLimpio(leeme)'!I266="",D289,'CompartenDetalleLimpio(leeme)'!I266))</f>
        <v>2118039</v>
      </c>
      <c r="J289" t="str">
        <f>IF(OR($A289=2028,$D289=2032031,$D289=2032032,$D289=2033032,$D289=2033034,$D289=2034035,ISNUMBER(SEARCH("DOBLE GRADO",$B289))),"",IF('CompartenDetalleLimpio(leeme)'!J266="",E289,'CompartenDetalleLimpio(leeme)'!J266))</f>
        <v>INGENIERIA DEL CONOCIMIENTO</v>
      </c>
      <c r="K289">
        <f>'CompartenDetalleLimpio(leeme)'!K266</f>
        <v>1</v>
      </c>
      <c r="L289">
        <f>'CompartenDetalleLimpio(leeme)'!L266</f>
        <v>0</v>
      </c>
      <c r="M289">
        <f>'CompartenDetalleLimpio(leeme)'!M266</f>
        <v>1</v>
      </c>
      <c r="N289">
        <f t="shared" si="34"/>
        <v>1</v>
      </c>
      <c r="O289">
        <f t="shared" si="35"/>
        <v>3</v>
      </c>
      <c r="P289" t="str">
        <f t="shared" si="36"/>
        <v>OK</v>
      </c>
      <c r="Q289">
        <f t="shared" si="37"/>
        <v>1</v>
      </c>
      <c r="R289">
        <f t="shared" si="38"/>
        <v>1</v>
      </c>
      <c r="S289" t="str">
        <f t="shared" si="39"/>
        <v/>
      </c>
      <c r="T289" t="str">
        <f t="shared" si="40"/>
        <v/>
      </c>
    </row>
    <row r="290" spans="1:20" hidden="1">
      <c r="A290">
        <f>'CompartenDetalleLimpio(leeme)'!A267</f>
        <v>2034</v>
      </c>
      <c r="B290" t="str">
        <f>'CompartenDetalleLimpio(leeme)'!B267</f>
        <v>GRADO EN INGENIERIA DEL SOFTWARE (MOSTOLES)</v>
      </c>
      <c r="C290">
        <f>'CompartenDetalleLimpio(leeme)'!C267</f>
        <v>3</v>
      </c>
      <c r="D290">
        <f>'CompartenDetalleLimpio(leeme)'!D267</f>
        <v>2034022</v>
      </c>
      <c r="E290" t="str">
        <f>'CompartenDetalleLimpio(leeme)'!E267</f>
        <v>INGENIERIA DEL CONOCIMIENTO</v>
      </c>
      <c r="F290">
        <f>IF(OR($A290=2028,$D290=2032031,$D290=2032032,$D290=2033032,$D290=2033034,$D290=2034035,ISNUMBER(SEARCH("DOBLE GRADO",$B290))),"",IF('CompartenDetalleLimpio(leeme)'!F267="",A290,'CompartenDetalleLimpio(leeme)'!F267))</f>
        <v>2316</v>
      </c>
      <c r="G290" t="str">
        <f>IF(OR($A290=2028,$D290=2032031,$D290=2032032,$D290=2033032,$D290=2033034,$D290=2034035,ISNUMBER(SEARCH("DOBLE GRADO",$B290))),"",IF('CompartenDetalleLimpio(leeme)'!G267="",B290,'CompartenDetalleLimpio(leeme)'!G267))</f>
        <v>DOBLE GRADO EN INGENIERIA DEL SOFTWARE Y MATEMATICAS (MOSTOLES) II</v>
      </c>
      <c r="H290">
        <f>IF(OR($A290=2028,$D290=2032031,$D290=2032032,$D290=2033032,$D290=2033034,$D290=2034035,ISNUMBER(SEARCH("DOBLE GRADO",$B290))),"",IF('CompartenDetalleLimpio(leeme)'!H267="",C290,'CompartenDetalleLimpio(leeme)'!H267))</f>
        <v>5</v>
      </c>
      <c r="I290">
        <f>IF(OR($A290=2028,$D290=2032031,$D290=2032032,$D290=2033032,$D290=2033034,$D290=2034035,ISNUMBER(SEARCH("DOBLE GRADO",$B290))),"",IF('CompartenDetalleLimpio(leeme)'!I267="",D290,'CompartenDetalleLimpio(leeme)'!I267))</f>
        <v>2316037</v>
      </c>
      <c r="J290" t="str">
        <f>IF(OR($A290=2028,$D290=2032031,$D290=2032032,$D290=2033032,$D290=2033034,$D290=2034035,ISNUMBER(SEARCH("DOBLE GRADO",$B290))),"",IF('CompartenDetalleLimpio(leeme)'!J267="",E290,'CompartenDetalleLimpio(leeme)'!J267))</f>
        <v>INGENIERIA DEL CONOCIMIENTO</v>
      </c>
      <c r="K290">
        <f>'CompartenDetalleLimpio(leeme)'!K267</f>
        <v>8</v>
      </c>
      <c r="L290">
        <f>'CompartenDetalleLimpio(leeme)'!L267</f>
        <v>2</v>
      </c>
      <c r="M290">
        <f>'CompartenDetalleLimpio(leeme)'!M267</f>
        <v>6</v>
      </c>
      <c r="N290">
        <f t="shared" si="34"/>
        <v>1</v>
      </c>
      <c r="O290">
        <f t="shared" si="35"/>
        <v>3</v>
      </c>
      <c r="P290" t="str">
        <f t="shared" si="36"/>
        <v>OK</v>
      </c>
      <c r="Q290">
        <f t="shared" si="37"/>
        <v>1</v>
      </c>
      <c r="R290">
        <f t="shared" si="38"/>
        <v>1</v>
      </c>
      <c r="S290" t="str">
        <f t="shared" si="39"/>
        <v/>
      </c>
      <c r="T290" t="str">
        <f t="shared" si="40"/>
        <v/>
      </c>
    </row>
    <row r="291" spans="1:20" hidden="1">
      <c r="A291">
        <f>'CompartenDetalleLimpio(leeme)'!A268</f>
        <v>2034</v>
      </c>
      <c r="B291" t="str">
        <f>'CompartenDetalleLimpio(leeme)'!B268</f>
        <v>GRADO EN INGENIERIA DEL SOFTWARE (MOSTOLES)</v>
      </c>
      <c r="C291">
        <f>'CompartenDetalleLimpio(leeme)'!C268</f>
        <v>3</v>
      </c>
      <c r="D291">
        <f>'CompartenDetalleLimpio(leeme)'!D268</f>
        <v>2034022</v>
      </c>
      <c r="E291" t="str">
        <f>'CompartenDetalleLimpio(leeme)'!E268</f>
        <v>INGENIERIA DEL CONOCIMIENTO</v>
      </c>
      <c r="F291">
        <f>IF(OR($A291=2028,$D291=2032031,$D291=2032032,$D291=2033032,$D291=2033034,$D291=2034035,ISNUMBER(SEARCH("DOBLE GRADO",$B291))),"",IF('CompartenDetalleLimpio(leeme)'!F268="",A291,'CompartenDetalleLimpio(leeme)'!F268))</f>
        <v>2034</v>
      </c>
      <c r="G291" t="str">
        <f>IF(OR($A291=2028,$D291=2032031,$D291=2032032,$D291=2033032,$D291=2033034,$D291=2034035,ISNUMBER(SEARCH("DOBLE GRADO",$B291))),"",IF('CompartenDetalleLimpio(leeme)'!G268="",B291,'CompartenDetalleLimpio(leeme)'!G268))</f>
        <v>GRADO EN INGENIERIA DEL SOFTWARE (MOSTOLES)</v>
      </c>
      <c r="H291">
        <f>IF(OR($A291=2028,$D291=2032031,$D291=2032032,$D291=2033032,$D291=2033034,$D291=2034035,ISNUMBER(SEARCH("DOBLE GRADO",$B291))),"",IF('CompartenDetalleLimpio(leeme)'!H268="",C291,'CompartenDetalleLimpio(leeme)'!H268))</f>
        <v>3</v>
      </c>
      <c r="I291">
        <f>IF(OR($A291=2028,$D291=2032031,$D291=2032032,$D291=2033032,$D291=2033034,$D291=2034035,ISNUMBER(SEARCH("DOBLE GRADO",$B291))),"",IF('CompartenDetalleLimpio(leeme)'!I268="",D291,'CompartenDetalleLimpio(leeme)'!I268))</f>
        <v>2034022</v>
      </c>
      <c r="J291" t="str">
        <f>IF(OR($A291=2028,$D291=2032031,$D291=2032032,$D291=2033032,$D291=2033034,$D291=2034035,ISNUMBER(SEARCH("DOBLE GRADO",$B291))),"",IF('CompartenDetalleLimpio(leeme)'!J268="",E291,'CompartenDetalleLimpio(leeme)'!J268))</f>
        <v>INGENIERIA DEL CONOCIMIENTO</v>
      </c>
      <c r="K291">
        <f>'CompartenDetalleLimpio(leeme)'!K268</f>
        <v>66</v>
      </c>
      <c r="L291">
        <f>'CompartenDetalleLimpio(leeme)'!L268</f>
        <v>11</v>
      </c>
      <c r="M291">
        <f>'CompartenDetalleLimpio(leeme)'!M268</f>
        <v>55</v>
      </c>
      <c r="N291">
        <f t="shared" si="34"/>
        <v>1</v>
      </c>
      <c r="O291">
        <f t="shared" si="35"/>
        <v>3</v>
      </c>
      <c r="P291">
        <f t="shared" si="36"/>
        <v>1</v>
      </c>
      <c r="Q291">
        <f t="shared" si="37"/>
        <v>1</v>
      </c>
      <c r="R291">
        <f t="shared" si="38"/>
        <v>3</v>
      </c>
      <c r="S291" t="str">
        <f t="shared" si="39"/>
        <v>1</v>
      </c>
      <c r="T291" t="str">
        <f t="shared" si="40"/>
        <v/>
      </c>
    </row>
    <row r="292" spans="1:20" hidden="1">
      <c r="A292">
        <f>'CompartenDetalleLimpio(leeme)'!A269</f>
        <v>2034</v>
      </c>
      <c r="B292" t="str">
        <f>'CompartenDetalleLimpio(leeme)'!B269</f>
        <v>GRADO EN INGENIERIA DEL SOFTWARE (MOSTOLES)</v>
      </c>
      <c r="C292">
        <f>'CompartenDetalleLimpio(leeme)'!C269</f>
        <v>3</v>
      </c>
      <c r="D292">
        <f>'CompartenDetalleLimpio(leeme)'!D269</f>
        <v>2034023</v>
      </c>
      <c r="E292" t="str">
        <f>'CompartenDetalleLimpio(leeme)'!E269</f>
        <v>PROCESOS DE SOFTWARE</v>
      </c>
      <c r="F292">
        <f>IF(OR($A292=2028,$D292=2032031,$D292=2032032,$D292=2033032,$D292=2033034,$D292=2034035,ISNUMBER(SEARCH("DOBLE GRADO",$B292))),"",IF('CompartenDetalleLimpio(leeme)'!F269="",A292,'CompartenDetalleLimpio(leeme)'!F269))</f>
        <v>2114</v>
      </c>
      <c r="G292" t="str">
        <f>IF(OR($A292=2028,$D292=2032031,$D292=2032032,$D292=2033032,$D292=2033034,$D292=2034035,ISNUMBER(SEARCH("DOBLE GRADO",$B292))),"",IF('CompartenDetalleLimpio(leeme)'!G269="",B292,'CompartenDetalleLimpio(leeme)'!G269))</f>
        <v>DOBLE GRADO EN INGENIERIA INFORMATICA E INGENIERIA DEL SOFTWARE (MOSTOLES)</v>
      </c>
      <c r="H292">
        <f>IF(OR($A292=2028,$D292=2032031,$D292=2032032,$D292=2033032,$D292=2033034,$D292=2034035,ISNUMBER(SEARCH("DOBLE GRADO",$B292))),"",IF('CompartenDetalleLimpio(leeme)'!H269="",C292,'CompartenDetalleLimpio(leeme)'!H269))</f>
        <v>3</v>
      </c>
      <c r="I292">
        <f>IF(OR($A292=2028,$D292=2032031,$D292=2032032,$D292=2033032,$D292=2033034,$D292=2034035,ISNUMBER(SEARCH("DOBLE GRADO",$B292))),"",IF('CompartenDetalleLimpio(leeme)'!I269="",D292,'CompartenDetalleLimpio(leeme)'!I269))</f>
        <v>2114027</v>
      </c>
      <c r="J292" t="str">
        <f>IF(OR($A292=2028,$D292=2032031,$D292=2032032,$D292=2033032,$D292=2033034,$D292=2034035,ISNUMBER(SEARCH("DOBLE GRADO",$B292))),"",IF('CompartenDetalleLimpio(leeme)'!J269="",E292,'CompartenDetalleLimpio(leeme)'!J269))</f>
        <v>PROCESOS DE SOFTWARE</v>
      </c>
      <c r="K292">
        <f>'CompartenDetalleLimpio(leeme)'!K269</f>
        <v>15</v>
      </c>
      <c r="L292">
        <f>'CompartenDetalleLimpio(leeme)'!L269</f>
        <v>1</v>
      </c>
      <c r="M292">
        <f>'CompartenDetalleLimpio(leeme)'!M269</f>
        <v>14</v>
      </c>
      <c r="N292">
        <f t="shared" si="34"/>
        <v>1</v>
      </c>
      <c r="O292">
        <f t="shared" si="35"/>
        <v>3</v>
      </c>
      <c r="P292" t="str">
        <f t="shared" si="36"/>
        <v>OK</v>
      </c>
      <c r="Q292">
        <f t="shared" si="37"/>
        <v>1</v>
      </c>
      <c r="R292">
        <f t="shared" si="38"/>
        <v>1</v>
      </c>
      <c r="S292" t="str">
        <f t="shared" si="39"/>
        <v/>
      </c>
      <c r="T292" t="str">
        <f t="shared" si="40"/>
        <v/>
      </c>
    </row>
    <row r="293" spans="1:20" hidden="1">
      <c r="A293">
        <f>'CompartenDetalleLimpio(leeme)'!A270</f>
        <v>2034</v>
      </c>
      <c r="B293" t="str">
        <f>'CompartenDetalleLimpio(leeme)'!B270</f>
        <v>GRADO EN INGENIERIA DEL SOFTWARE (MOSTOLES)</v>
      </c>
      <c r="C293">
        <f>'CompartenDetalleLimpio(leeme)'!C270</f>
        <v>3</v>
      </c>
      <c r="D293">
        <f>'CompartenDetalleLimpio(leeme)'!D270</f>
        <v>2034023</v>
      </c>
      <c r="E293" t="str">
        <f>'CompartenDetalleLimpio(leeme)'!E270</f>
        <v>PROCESOS DE SOFTWARE</v>
      </c>
      <c r="F293">
        <f>IF(OR($A293=2028,$D293=2032031,$D293=2032032,$D293=2033032,$D293=2033034,$D293=2034035,ISNUMBER(SEARCH("DOBLE GRADO",$B293))),"",IF('CompartenDetalleLimpio(leeme)'!F270="",A293,'CompartenDetalleLimpio(leeme)'!F270))</f>
        <v>2316</v>
      </c>
      <c r="G293" t="str">
        <f>IF(OR($A293=2028,$D293=2032031,$D293=2032032,$D293=2033032,$D293=2033034,$D293=2034035,ISNUMBER(SEARCH("DOBLE GRADO",$B293))),"",IF('CompartenDetalleLimpio(leeme)'!G270="",B293,'CompartenDetalleLimpio(leeme)'!G270))</f>
        <v>DOBLE GRADO EN INGENIERIA DEL SOFTWARE Y MATEMATICAS (MOSTOLES) II</v>
      </c>
      <c r="H293">
        <f>IF(OR($A293=2028,$D293=2032031,$D293=2032032,$D293=2033032,$D293=2033034,$D293=2034035,ISNUMBER(SEARCH("DOBLE GRADO",$B293))),"",IF('CompartenDetalleLimpio(leeme)'!H270="",C293,'CompartenDetalleLimpio(leeme)'!H270))</f>
        <v>4</v>
      </c>
      <c r="I293">
        <f>IF(OR($A293=2028,$D293=2032031,$D293=2032032,$D293=2033032,$D293=2033034,$D293=2034035,ISNUMBER(SEARCH("DOBLE GRADO",$B293))),"",IF('CompartenDetalleLimpio(leeme)'!I270="",D293,'CompartenDetalleLimpio(leeme)'!I270))</f>
        <v>2316038</v>
      </c>
      <c r="J293" t="str">
        <f>IF(OR($A293=2028,$D293=2032031,$D293=2032032,$D293=2033032,$D293=2033034,$D293=2034035,ISNUMBER(SEARCH("DOBLE GRADO",$B293))),"",IF('CompartenDetalleLimpio(leeme)'!J270="",E293,'CompartenDetalleLimpio(leeme)'!J270))</f>
        <v>PROCESOS DE SOFTWARE</v>
      </c>
      <c r="K293">
        <f>'CompartenDetalleLimpio(leeme)'!K270</f>
        <v>15</v>
      </c>
      <c r="L293">
        <f>'CompartenDetalleLimpio(leeme)'!L270</f>
        <v>3</v>
      </c>
      <c r="M293">
        <f>'CompartenDetalleLimpio(leeme)'!M270</f>
        <v>12</v>
      </c>
      <c r="N293">
        <f t="shared" si="34"/>
        <v>1</v>
      </c>
      <c r="O293">
        <f t="shared" si="35"/>
        <v>3</v>
      </c>
      <c r="P293" t="str">
        <f t="shared" si="36"/>
        <v>OK</v>
      </c>
      <c r="Q293">
        <f t="shared" si="37"/>
        <v>1</v>
      </c>
      <c r="R293">
        <f t="shared" si="38"/>
        <v>1</v>
      </c>
      <c r="S293" t="str">
        <f t="shared" si="39"/>
        <v/>
      </c>
      <c r="T293" t="str">
        <f t="shared" si="40"/>
        <v/>
      </c>
    </row>
    <row r="294" spans="1:20" hidden="1">
      <c r="A294">
        <f>'CompartenDetalleLimpio(leeme)'!A271</f>
        <v>2034</v>
      </c>
      <c r="B294" t="str">
        <f>'CompartenDetalleLimpio(leeme)'!B271</f>
        <v>GRADO EN INGENIERIA DEL SOFTWARE (MOSTOLES)</v>
      </c>
      <c r="C294">
        <f>'CompartenDetalleLimpio(leeme)'!C271</f>
        <v>3</v>
      </c>
      <c r="D294">
        <f>'CompartenDetalleLimpio(leeme)'!D271</f>
        <v>2034023</v>
      </c>
      <c r="E294" t="str">
        <f>'CompartenDetalleLimpio(leeme)'!E271</f>
        <v>PROCESOS DE SOFTWARE</v>
      </c>
      <c r="F294">
        <f>IF(OR($A294=2028,$D294=2032031,$D294=2032032,$D294=2033032,$D294=2033034,$D294=2034035,ISNUMBER(SEARCH("DOBLE GRADO",$B294))),"",IF('CompartenDetalleLimpio(leeme)'!F271="",A294,'CompartenDetalleLimpio(leeme)'!F271))</f>
        <v>2034</v>
      </c>
      <c r="G294" t="str">
        <f>IF(OR($A294=2028,$D294=2032031,$D294=2032032,$D294=2033032,$D294=2033034,$D294=2034035,ISNUMBER(SEARCH("DOBLE GRADO",$B294))),"",IF('CompartenDetalleLimpio(leeme)'!G271="",B294,'CompartenDetalleLimpio(leeme)'!G271))</f>
        <v>GRADO EN INGENIERIA DEL SOFTWARE (MOSTOLES)</v>
      </c>
      <c r="H294">
        <f>IF(OR($A294=2028,$D294=2032031,$D294=2032032,$D294=2033032,$D294=2033034,$D294=2034035,ISNUMBER(SEARCH("DOBLE GRADO",$B294))),"",IF('CompartenDetalleLimpio(leeme)'!H271="",C294,'CompartenDetalleLimpio(leeme)'!H271))</f>
        <v>3</v>
      </c>
      <c r="I294">
        <f>IF(OR($A294=2028,$D294=2032031,$D294=2032032,$D294=2033032,$D294=2033034,$D294=2034035,ISNUMBER(SEARCH("DOBLE GRADO",$B294))),"",IF('CompartenDetalleLimpio(leeme)'!I271="",D294,'CompartenDetalleLimpio(leeme)'!I271))</f>
        <v>2034023</v>
      </c>
      <c r="J294" t="str">
        <f>IF(OR($A294=2028,$D294=2032031,$D294=2032032,$D294=2033032,$D294=2033034,$D294=2034035,ISNUMBER(SEARCH("DOBLE GRADO",$B294))),"",IF('CompartenDetalleLimpio(leeme)'!J271="",E294,'CompartenDetalleLimpio(leeme)'!J271))</f>
        <v>PROCESOS DE SOFTWARE</v>
      </c>
      <c r="K294">
        <f>'CompartenDetalleLimpio(leeme)'!K271</f>
        <v>43</v>
      </c>
      <c r="L294">
        <f>'CompartenDetalleLimpio(leeme)'!L271</f>
        <v>8</v>
      </c>
      <c r="M294">
        <f>'CompartenDetalleLimpio(leeme)'!M271</f>
        <v>35</v>
      </c>
      <c r="N294">
        <f t="shared" si="34"/>
        <v>1</v>
      </c>
      <c r="O294">
        <f t="shared" si="35"/>
        <v>3</v>
      </c>
      <c r="P294">
        <f t="shared" si="36"/>
        <v>1</v>
      </c>
      <c r="Q294">
        <f t="shared" si="37"/>
        <v>1</v>
      </c>
      <c r="R294">
        <f t="shared" si="38"/>
        <v>3</v>
      </c>
      <c r="S294" t="str">
        <f t="shared" si="39"/>
        <v>1</v>
      </c>
      <c r="T294" t="str">
        <f t="shared" si="40"/>
        <v/>
      </c>
    </row>
    <row r="295" spans="1:20" hidden="1">
      <c r="A295">
        <f>'CompartenDetalleLimpio(leeme)'!A272</f>
        <v>2034</v>
      </c>
      <c r="B295" t="str">
        <f>'CompartenDetalleLimpio(leeme)'!B272</f>
        <v>GRADO EN INGENIERIA DEL SOFTWARE (MOSTOLES)</v>
      </c>
      <c r="C295">
        <f>'CompartenDetalleLimpio(leeme)'!C272</f>
        <v>3</v>
      </c>
      <c r="D295">
        <f>'CompartenDetalleLimpio(leeme)'!D272</f>
        <v>2034024</v>
      </c>
      <c r="E295" t="str">
        <f>'CompartenDetalleLimpio(leeme)'!E272</f>
        <v>DISEÑO Y ARQUITECTURA DEL SOFTWARE</v>
      </c>
      <c r="F295">
        <f>IF(OR($A295=2028,$D295=2032031,$D295=2032032,$D295=2033032,$D295=2033034,$D295=2034035,ISNUMBER(SEARCH("DOBLE GRADO",$B295))),"",IF('CompartenDetalleLimpio(leeme)'!F272="",A295,'CompartenDetalleLimpio(leeme)'!F272))</f>
        <v>2114</v>
      </c>
      <c r="G295" t="str">
        <f>IF(OR($A295=2028,$D295=2032031,$D295=2032032,$D295=2033032,$D295=2033034,$D295=2034035,ISNUMBER(SEARCH("DOBLE GRADO",$B295))),"",IF('CompartenDetalleLimpio(leeme)'!G272="",B295,'CompartenDetalleLimpio(leeme)'!G272))</f>
        <v>DOBLE GRADO EN INGENIERIA INFORMATICA E INGENIERIA DEL SOFTWARE (MOSTOLES)</v>
      </c>
      <c r="H295">
        <f>IF(OR($A295=2028,$D295=2032031,$D295=2032032,$D295=2033032,$D295=2033034,$D295=2034035,ISNUMBER(SEARCH("DOBLE GRADO",$B295))),"",IF('CompartenDetalleLimpio(leeme)'!H272="",C295,'CompartenDetalleLimpio(leeme)'!H272))</f>
        <v>3</v>
      </c>
      <c r="I295">
        <f>IF(OR($A295=2028,$D295=2032031,$D295=2032032,$D295=2033032,$D295=2033034,$D295=2034035,ISNUMBER(SEARCH("DOBLE GRADO",$B295))),"",IF('CompartenDetalleLimpio(leeme)'!I272="",D295,'CompartenDetalleLimpio(leeme)'!I272))</f>
        <v>2114028</v>
      </c>
      <c r="J295" t="str">
        <f>IF(OR($A295=2028,$D295=2032031,$D295=2032032,$D295=2033032,$D295=2033034,$D295=2034035,ISNUMBER(SEARCH("DOBLE GRADO",$B295))),"",IF('CompartenDetalleLimpio(leeme)'!J272="",E295,'CompartenDetalleLimpio(leeme)'!J272))</f>
        <v>DISEÑO Y ARQUITECTURA DEL SOFTWARE</v>
      </c>
      <c r="K295">
        <f>'CompartenDetalleLimpio(leeme)'!K272</f>
        <v>17</v>
      </c>
      <c r="L295">
        <f>'CompartenDetalleLimpio(leeme)'!L272</f>
        <v>2</v>
      </c>
      <c r="M295">
        <f>'CompartenDetalleLimpio(leeme)'!M272</f>
        <v>15</v>
      </c>
      <c r="N295">
        <f t="shared" si="34"/>
        <v>1</v>
      </c>
      <c r="O295">
        <f t="shared" si="35"/>
        <v>4</v>
      </c>
      <c r="P295" t="str">
        <f t="shared" si="36"/>
        <v>OK</v>
      </c>
      <c r="Q295">
        <f t="shared" si="37"/>
        <v>1</v>
      </c>
      <c r="R295">
        <f t="shared" si="38"/>
        <v>1</v>
      </c>
      <c r="S295" t="str">
        <f t="shared" si="39"/>
        <v/>
      </c>
      <c r="T295" t="str">
        <f t="shared" si="40"/>
        <v/>
      </c>
    </row>
    <row r="296" spans="1:20" hidden="1">
      <c r="A296">
        <f>'CompartenDetalleLimpio(leeme)'!A273</f>
        <v>2034</v>
      </c>
      <c r="B296" t="str">
        <f>'CompartenDetalleLimpio(leeme)'!B273</f>
        <v>GRADO EN INGENIERIA DEL SOFTWARE (MOSTOLES)</v>
      </c>
      <c r="C296">
        <f>'CompartenDetalleLimpio(leeme)'!C273</f>
        <v>3</v>
      </c>
      <c r="D296">
        <f>'CompartenDetalleLimpio(leeme)'!D273</f>
        <v>2034024</v>
      </c>
      <c r="E296" t="str">
        <f>'CompartenDetalleLimpio(leeme)'!E273</f>
        <v>DISEÑO Y ARQUITECTURA DEL SOFTWARE</v>
      </c>
      <c r="F296">
        <f>IF(OR($A296=2028,$D296=2032031,$D296=2032032,$D296=2033032,$D296=2033034,$D296=2034035,ISNUMBER(SEARCH("DOBLE GRADO",$B296))),"",IF('CompartenDetalleLimpio(leeme)'!F273="",A296,'CompartenDetalleLimpio(leeme)'!F273))</f>
        <v>2118</v>
      </c>
      <c r="G296" t="str">
        <f>IF(OR($A296=2028,$D296=2032031,$D296=2032032,$D296=2033032,$D296=2033034,$D296=2034035,ISNUMBER(SEARCH("DOBLE GRADO",$B296))),"",IF('CompartenDetalleLimpio(leeme)'!G273="",B296,'CompartenDetalleLimpio(leeme)'!G273))</f>
        <v>DOBLE GRADO EN INGENIERIA DEL SOFTWARE Y MATEMATICAS (MOSTOLES) I</v>
      </c>
      <c r="H296">
        <f>IF(OR($A296=2028,$D296=2032031,$D296=2032032,$D296=2033032,$D296=2033034,$D296=2034035,ISNUMBER(SEARCH("DOBLE GRADO",$B296))),"",IF('CompartenDetalleLimpio(leeme)'!H273="",C296,'CompartenDetalleLimpio(leeme)'!H273))</f>
        <v>3</v>
      </c>
      <c r="I296">
        <f>IF(OR($A296=2028,$D296=2032031,$D296=2032032,$D296=2033032,$D296=2033034,$D296=2034035,ISNUMBER(SEARCH("DOBLE GRADO",$B296))),"",IF('CompartenDetalleLimpio(leeme)'!I273="",D296,'CompartenDetalleLimpio(leeme)'!I273))</f>
        <v>2118030</v>
      </c>
      <c r="J296" t="str">
        <f>IF(OR($A296=2028,$D296=2032031,$D296=2032032,$D296=2033032,$D296=2033034,$D296=2034035,ISNUMBER(SEARCH("DOBLE GRADO",$B296))),"",IF('CompartenDetalleLimpio(leeme)'!J273="",E296,'CompartenDetalleLimpio(leeme)'!J273))</f>
        <v>DISEÑO Y ARQUITECTURA DEL SOFTWARE</v>
      </c>
      <c r="K296">
        <f>'CompartenDetalleLimpio(leeme)'!K273</f>
        <v>1</v>
      </c>
      <c r="L296">
        <f>'CompartenDetalleLimpio(leeme)'!L273</f>
        <v>0</v>
      </c>
      <c r="M296">
        <f>'CompartenDetalleLimpio(leeme)'!M273</f>
        <v>1</v>
      </c>
      <c r="N296">
        <f t="shared" si="34"/>
        <v>1</v>
      </c>
      <c r="O296">
        <f t="shared" si="35"/>
        <v>4</v>
      </c>
      <c r="P296" t="str">
        <f t="shared" si="36"/>
        <v>OK</v>
      </c>
      <c r="Q296">
        <f t="shared" si="37"/>
        <v>1</v>
      </c>
      <c r="R296">
        <f t="shared" si="38"/>
        <v>1</v>
      </c>
      <c r="S296" t="str">
        <f t="shared" si="39"/>
        <v/>
      </c>
      <c r="T296" t="str">
        <f t="shared" si="40"/>
        <v/>
      </c>
    </row>
    <row r="297" spans="1:20" hidden="1">
      <c r="A297">
        <f>'CompartenDetalleLimpio(leeme)'!A274</f>
        <v>2034</v>
      </c>
      <c r="B297" t="str">
        <f>'CompartenDetalleLimpio(leeme)'!B274</f>
        <v>GRADO EN INGENIERIA DEL SOFTWARE (MOSTOLES)</v>
      </c>
      <c r="C297">
        <f>'CompartenDetalleLimpio(leeme)'!C274</f>
        <v>3</v>
      </c>
      <c r="D297">
        <f>'CompartenDetalleLimpio(leeme)'!D274</f>
        <v>2034024</v>
      </c>
      <c r="E297" t="str">
        <f>'CompartenDetalleLimpio(leeme)'!E274</f>
        <v>DISEÑO Y ARQUITECTURA DEL SOFTWARE</v>
      </c>
      <c r="F297">
        <f>IF(OR($A297=2028,$D297=2032031,$D297=2032032,$D297=2033032,$D297=2033034,$D297=2034035,ISNUMBER(SEARCH("DOBLE GRADO",$B297))),"",IF('CompartenDetalleLimpio(leeme)'!F274="",A297,'CompartenDetalleLimpio(leeme)'!F274))</f>
        <v>2316</v>
      </c>
      <c r="G297" t="str">
        <f>IF(OR($A297=2028,$D297=2032031,$D297=2032032,$D297=2033032,$D297=2033034,$D297=2034035,ISNUMBER(SEARCH("DOBLE GRADO",$B297))),"",IF('CompartenDetalleLimpio(leeme)'!G274="",B297,'CompartenDetalleLimpio(leeme)'!G274))</f>
        <v>DOBLE GRADO EN INGENIERIA DEL SOFTWARE Y MATEMATICAS (MOSTOLES) II</v>
      </c>
      <c r="H297">
        <f>IF(OR($A297=2028,$D297=2032031,$D297=2032032,$D297=2033032,$D297=2033034,$D297=2034035,ISNUMBER(SEARCH("DOBLE GRADO",$B297))),"",IF('CompartenDetalleLimpio(leeme)'!H274="",C297,'CompartenDetalleLimpio(leeme)'!H274))</f>
        <v>4</v>
      </c>
      <c r="I297">
        <f>IF(OR($A297=2028,$D297=2032031,$D297=2032032,$D297=2033032,$D297=2033034,$D297=2034035,ISNUMBER(SEARCH("DOBLE GRADO",$B297))),"",IF('CompartenDetalleLimpio(leeme)'!I274="",D297,'CompartenDetalleLimpio(leeme)'!I274))</f>
        <v>2316036</v>
      </c>
      <c r="J297" t="str">
        <f>IF(OR($A297=2028,$D297=2032031,$D297=2032032,$D297=2033032,$D297=2033034,$D297=2034035,ISNUMBER(SEARCH("DOBLE GRADO",$B297))),"",IF('CompartenDetalleLimpio(leeme)'!J274="",E297,'CompartenDetalleLimpio(leeme)'!J274))</f>
        <v>DISEÑO Y ARQUITECTURA DEL SOFTWARE</v>
      </c>
      <c r="K297">
        <f>'CompartenDetalleLimpio(leeme)'!K274</f>
        <v>10</v>
      </c>
      <c r="L297">
        <f>'CompartenDetalleLimpio(leeme)'!L274</f>
        <v>2</v>
      </c>
      <c r="M297">
        <f>'CompartenDetalleLimpio(leeme)'!M274</f>
        <v>8</v>
      </c>
      <c r="N297">
        <f t="shared" si="34"/>
        <v>1</v>
      </c>
      <c r="O297">
        <f t="shared" si="35"/>
        <v>4</v>
      </c>
      <c r="P297" t="str">
        <f t="shared" si="36"/>
        <v>OK</v>
      </c>
      <c r="Q297">
        <f t="shared" si="37"/>
        <v>1</v>
      </c>
      <c r="R297">
        <f t="shared" si="38"/>
        <v>1</v>
      </c>
      <c r="S297" t="str">
        <f t="shared" si="39"/>
        <v/>
      </c>
      <c r="T297" t="str">
        <f t="shared" si="40"/>
        <v/>
      </c>
    </row>
    <row r="298" spans="1:20" hidden="1">
      <c r="A298">
        <f>'CompartenDetalleLimpio(leeme)'!A275</f>
        <v>2034</v>
      </c>
      <c r="B298" t="str">
        <f>'CompartenDetalleLimpio(leeme)'!B275</f>
        <v>GRADO EN INGENIERIA DEL SOFTWARE (MOSTOLES)</v>
      </c>
      <c r="C298">
        <f>'CompartenDetalleLimpio(leeme)'!C275</f>
        <v>3</v>
      </c>
      <c r="D298">
        <f>'CompartenDetalleLimpio(leeme)'!D275</f>
        <v>2034024</v>
      </c>
      <c r="E298" t="str">
        <f>'CompartenDetalleLimpio(leeme)'!E275</f>
        <v>DISEÑO Y ARQUITECTURA DEL SOFTWARE</v>
      </c>
      <c r="F298">
        <f>IF(OR($A298=2028,$D298=2032031,$D298=2032032,$D298=2033032,$D298=2033034,$D298=2034035,ISNUMBER(SEARCH("DOBLE GRADO",$B298))),"",IF('CompartenDetalleLimpio(leeme)'!F275="",A298,'CompartenDetalleLimpio(leeme)'!F275))</f>
        <v>2034</v>
      </c>
      <c r="G298" t="str">
        <f>IF(OR($A298=2028,$D298=2032031,$D298=2032032,$D298=2033032,$D298=2033034,$D298=2034035,ISNUMBER(SEARCH("DOBLE GRADO",$B298))),"",IF('CompartenDetalleLimpio(leeme)'!G275="",B298,'CompartenDetalleLimpio(leeme)'!G275))</f>
        <v>GRADO EN INGENIERIA DEL SOFTWARE (MOSTOLES)</v>
      </c>
      <c r="H298">
        <f>IF(OR($A298=2028,$D298=2032031,$D298=2032032,$D298=2033032,$D298=2033034,$D298=2034035,ISNUMBER(SEARCH("DOBLE GRADO",$B298))),"",IF('CompartenDetalleLimpio(leeme)'!H275="",C298,'CompartenDetalleLimpio(leeme)'!H275))</f>
        <v>3</v>
      </c>
      <c r="I298">
        <f>IF(OR($A298=2028,$D298=2032031,$D298=2032032,$D298=2033032,$D298=2033034,$D298=2034035,ISNUMBER(SEARCH("DOBLE GRADO",$B298))),"",IF('CompartenDetalleLimpio(leeme)'!I275="",D298,'CompartenDetalleLimpio(leeme)'!I275))</f>
        <v>2034024</v>
      </c>
      <c r="J298" t="str">
        <f>IF(OR($A298=2028,$D298=2032031,$D298=2032032,$D298=2033032,$D298=2033034,$D298=2034035,ISNUMBER(SEARCH("DOBLE GRADO",$B298))),"",IF('CompartenDetalleLimpio(leeme)'!J275="",E298,'CompartenDetalleLimpio(leeme)'!J275))</f>
        <v>DISEÑO Y ARQUITECTURA DEL SOFTWARE</v>
      </c>
      <c r="K298">
        <f>'CompartenDetalleLimpio(leeme)'!K275</f>
        <v>52</v>
      </c>
      <c r="L298">
        <f>'CompartenDetalleLimpio(leeme)'!L275</f>
        <v>6</v>
      </c>
      <c r="M298">
        <f>'CompartenDetalleLimpio(leeme)'!M275</f>
        <v>46</v>
      </c>
      <c r="N298">
        <f t="shared" si="34"/>
        <v>1</v>
      </c>
      <c r="O298">
        <f t="shared" si="35"/>
        <v>4</v>
      </c>
      <c r="P298">
        <f t="shared" si="36"/>
        <v>1</v>
      </c>
      <c r="Q298">
        <f t="shared" si="37"/>
        <v>1</v>
      </c>
      <c r="R298">
        <f t="shared" si="38"/>
        <v>4</v>
      </c>
      <c r="S298" t="str">
        <f t="shared" si="39"/>
        <v>1</v>
      </c>
      <c r="T298" t="str">
        <f t="shared" si="40"/>
        <v/>
      </c>
    </row>
    <row r="299" spans="1:20" hidden="1">
      <c r="A299">
        <f>'CompartenDetalleLimpio(leeme)'!A276</f>
        <v>2034</v>
      </c>
      <c r="B299" t="str">
        <f>'CompartenDetalleLimpio(leeme)'!B276</f>
        <v>GRADO EN INGENIERIA DEL SOFTWARE (MOSTOLES)</v>
      </c>
      <c r="C299">
        <f>'CompartenDetalleLimpio(leeme)'!C276</f>
        <v>3</v>
      </c>
      <c r="D299">
        <f>'CompartenDetalleLimpio(leeme)'!D276</f>
        <v>2034025</v>
      </c>
      <c r="E299" t="str">
        <f>'CompartenDetalleLimpio(leeme)'!E276</f>
        <v>SISTEMAS OPERATIVOS</v>
      </c>
      <c r="F299">
        <f>IF(OR($A299=2028,$D299=2032031,$D299=2032032,$D299=2033032,$D299=2033034,$D299=2034035,ISNUMBER(SEARCH("DOBLE GRADO",$B299))),"",IF('CompartenDetalleLimpio(leeme)'!F276="",A299,'CompartenDetalleLimpio(leeme)'!F276))</f>
        <v>2114</v>
      </c>
      <c r="G299" t="str">
        <f>IF(OR($A299=2028,$D299=2032031,$D299=2032032,$D299=2033032,$D299=2033034,$D299=2034035,ISNUMBER(SEARCH("DOBLE GRADO",$B299))),"",IF('CompartenDetalleLimpio(leeme)'!G276="",B299,'CompartenDetalleLimpio(leeme)'!G276))</f>
        <v>DOBLE GRADO EN INGENIERIA INFORMATICA E INGENIERIA DEL SOFTWARE (MOSTOLES)</v>
      </c>
      <c r="H299">
        <f>IF(OR($A299=2028,$D299=2032031,$D299=2032032,$D299=2033032,$D299=2033034,$D299=2034035,ISNUMBER(SEARCH("DOBLE GRADO",$B299))),"",IF('CompartenDetalleLimpio(leeme)'!H276="",C299,'CompartenDetalleLimpio(leeme)'!H276))</f>
        <v>3</v>
      </c>
      <c r="I299">
        <f>IF(OR($A299=2028,$D299=2032031,$D299=2032032,$D299=2033032,$D299=2033034,$D299=2034035,ISNUMBER(SEARCH("DOBLE GRADO",$B299))),"",IF('CompartenDetalleLimpio(leeme)'!I276="",D299,'CompartenDetalleLimpio(leeme)'!I276))</f>
        <v>2114024</v>
      </c>
      <c r="J299" t="str">
        <f>IF(OR($A299=2028,$D299=2032031,$D299=2032032,$D299=2033032,$D299=2033034,$D299=2034035,ISNUMBER(SEARCH("DOBLE GRADO",$B299))),"",IF('CompartenDetalleLimpio(leeme)'!J276="",E299,'CompartenDetalleLimpio(leeme)'!J276))</f>
        <v>SISTEMAS OPERATIVOS</v>
      </c>
      <c r="K299">
        <f>'CompartenDetalleLimpio(leeme)'!K276</f>
        <v>14</v>
      </c>
      <c r="L299">
        <f>'CompartenDetalleLimpio(leeme)'!L276</f>
        <v>0</v>
      </c>
      <c r="M299">
        <f>'CompartenDetalleLimpio(leeme)'!M276</f>
        <v>14</v>
      </c>
      <c r="N299">
        <f t="shared" si="34"/>
        <v>1</v>
      </c>
      <c r="O299">
        <f t="shared" si="35"/>
        <v>4</v>
      </c>
      <c r="P299" t="str">
        <f t="shared" si="36"/>
        <v>OK</v>
      </c>
      <c r="Q299">
        <f t="shared" si="37"/>
        <v>1</v>
      </c>
      <c r="R299">
        <f t="shared" si="38"/>
        <v>1</v>
      </c>
      <c r="S299" t="str">
        <f t="shared" si="39"/>
        <v/>
      </c>
      <c r="T299" t="str">
        <f t="shared" si="40"/>
        <v/>
      </c>
    </row>
    <row r="300" spans="1:20" hidden="1">
      <c r="A300">
        <f>'CompartenDetalleLimpio(leeme)'!A277</f>
        <v>2034</v>
      </c>
      <c r="B300" t="str">
        <f>'CompartenDetalleLimpio(leeme)'!B277</f>
        <v>GRADO EN INGENIERIA DEL SOFTWARE (MOSTOLES)</v>
      </c>
      <c r="C300">
        <f>'CompartenDetalleLimpio(leeme)'!C277</f>
        <v>3</v>
      </c>
      <c r="D300">
        <f>'CompartenDetalleLimpio(leeme)'!D277</f>
        <v>2034025</v>
      </c>
      <c r="E300" t="str">
        <f>'CompartenDetalleLimpio(leeme)'!E277</f>
        <v>SISTEMAS OPERATIVOS</v>
      </c>
      <c r="F300">
        <f>IF(OR($A300=2028,$D300=2032031,$D300=2032032,$D300=2033032,$D300=2033034,$D300=2034035,ISNUMBER(SEARCH("DOBLE GRADO",$B300))),"",IF('CompartenDetalleLimpio(leeme)'!F277="",A300,'CompartenDetalleLimpio(leeme)'!F277))</f>
        <v>2118</v>
      </c>
      <c r="G300" t="str">
        <f>IF(OR($A300=2028,$D300=2032031,$D300=2032032,$D300=2033032,$D300=2033034,$D300=2034035,ISNUMBER(SEARCH("DOBLE GRADO",$B300))),"",IF('CompartenDetalleLimpio(leeme)'!G277="",B300,'CompartenDetalleLimpio(leeme)'!G277))</f>
        <v>DOBLE GRADO EN INGENIERIA DEL SOFTWARE Y MATEMATICAS (MOSTOLES) I</v>
      </c>
      <c r="H300">
        <f>IF(OR($A300=2028,$D300=2032031,$D300=2032032,$D300=2033032,$D300=2033034,$D300=2034035,ISNUMBER(SEARCH("DOBLE GRADO",$B300))),"",IF('CompartenDetalleLimpio(leeme)'!H277="",C300,'CompartenDetalleLimpio(leeme)'!H277))</f>
        <v>3</v>
      </c>
      <c r="I300">
        <f>IF(OR($A300=2028,$D300=2032031,$D300=2032032,$D300=2033032,$D300=2033034,$D300=2034035,ISNUMBER(SEARCH("DOBLE GRADO",$B300))),"",IF('CompartenDetalleLimpio(leeme)'!I277="",D300,'CompartenDetalleLimpio(leeme)'!I277))</f>
        <v>2118028</v>
      </c>
      <c r="J300" t="str">
        <f>IF(OR($A300=2028,$D300=2032031,$D300=2032032,$D300=2033032,$D300=2033034,$D300=2034035,ISNUMBER(SEARCH("DOBLE GRADO",$B300))),"",IF('CompartenDetalleLimpio(leeme)'!J277="",E300,'CompartenDetalleLimpio(leeme)'!J277))</f>
        <v>SISTEMAS OPERATIVOS</v>
      </c>
      <c r="K300">
        <f>'CompartenDetalleLimpio(leeme)'!K277</f>
        <v>1</v>
      </c>
      <c r="L300">
        <f>'CompartenDetalleLimpio(leeme)'!L277</f>
        <v>0</v>
      </c>
      <c r="M300">
        <f>'CompartenDetalleLimpio(leeme)'!M277</f>
        <v>1</v>
      </c>
      <c r="N300">
        <f t="shared" si="34"/>
        <v>1</v>
      </c>
      <c r="O300">
        <f t="shared" si="35"/>
        <v>4</v>
      </c>
      <c r="P300" t="str">
        <f t="shared" si="36"/>
        <v>OK</v>
      </c>
      <c r="Q300">
        <f t="shared" si="37"/>
        <v>1</v>
      </c>
      <c r="R300">
        <f t="shared" si="38"/>
        <v>1</v>
      </c>
      <c r="S300" t="str">
        <f t="shared" si="39"/>
        <v/>
      </c>
      <c r="T300" t="str">
        <f t="shared" si="40"/>
        <v/>
      </c>
    </row>
    <row r="301" spans="1:20" hidden="1">
      <c r="A301">
        <f>'CompartenDetalleLimpio(leeme)'!A278</f>
        <v>2034</v>
      </c>
      <c r="B301" t="str">
        <f>'CompartenDetalleLimpio(leeme)'!B278</f>
        <v>GRADO EN INGENIERIA DEL SOFTWARE (MOSTOLES)</v>
      </c>
      <c r="C301">
        <f>'CompartenDetalleLimpio(leeme)'!C278</f>
        <v>3</v>
      </c>
      <c r="D301">
        <f>'CompartenDetalleLimpio(leeme)'!D278</f>
        <v>2034025</v>
      </c>
      <c r="E301" t="str">
        <f>'CompartenDetalleLimpio(leeme)'!E278</f>
        <v>SISTEMAS OPERATIVOS</v>
      </c>
      <c r="F301">
        <f>IF(OR($A301=2028,$D301=2032031,$D301=2032032,$D301=2033032,$D301=2033034,$D301=2034035,ISNUMBER(SEARCH("DOBLE GRADO",$B301))),"",IF('CompartenDetalleLimpio(leeme)'!F278="",A301,'CompartenDetalleLimpio(leeme)'!F278))</f>
        <v>2316</v>
      </c>
      <c r="G301" t="str">
        <f>IF(OR($A301=2028,$D301=2032031,$D301=2032032,$D301=2033032,$D301=2033034,$D301=2034035,ISNUMBER(SEARCH("DOBLE GRADO",$B301))),"",IF('CompartenDetalleLimpio(leeme)'!G278="",B301,'CompartenDetalleLimpio(leeme)'!G278))</f>
        <v>DOBLE GRADO EN INGENIERIA DEL SOFTWARE Y MATEMATICAS (MOSTOLES) II</v>
      </c>
      <c r="H301">
        <f>IF(OR($A301=2028,$D301=2032031,$D301=2032032,$D301=2033032,$D301=2033034,$D301=2034035,ISNUMBER(SEARCH("DOBLE GRADO",$B301))),"",IF('CompartenDetalleLimpio(leeme)'!H278="",C301,'CompartenDetalleLimpio(leeme)'!H278))</f>
        <v>3</v>
      </c>
      <c r="I301">
        <f>IF(OR($A301=2028,$D301=2032031,$D301=2032032,$D301=2033032,$D301=2033034,$D301=2034035,ISNUMBER(SEARCH("DOBLE GRADO",$B301))),"",IF('CompartenDetalleLimpio(leeme)'!I278="",D301,'CompartenDetalleLimpio(leeme)'!I278))</f>
        <v>2316024</v>
      </c>
      <c r="J301" t="str">
        <f>IF(OR($A301=2028,$D301=2032031,$D301=2032032,$D301=2033032,$D301=2033034,$D301=2034035,ISNUMBER(SEARCH("DOBLE GRADO",$B301))),"",IF('CompartenDetalleLimpio(leeme)'!J278="",E301,'CompartenDetalleLimpio(leeme)'!J278))</f>
        <v>SISTEMAS OPERATIVOS</v>
      </c>
      <c r="K301">
        <f>'CompartenDetalleLimpio(leeme)'!K278</f>
        <v>5</v>
      </c>
      <c r="L301">
        <f>'CompartenDetalleLimpio(leeme)'!L278</f>
        <v>1</v>
      </c>
      <c r="M301">
        <f>'CompartenDetalleLimpio(leeme)'!M278</f>
        <v>4</v>
      </c>
      <c r="N301">
        <f t="shared" si="34"/>
        <v>1</v>
      </c>
      <c r="O301">
        <f t="shared" si="35"/>
        <v>4</v>
      </c>
      <c r="P301" t="str">
        <f t="shared" si="36"/>
        <v>OK</v>
      </c>
      <c r="Q301">
        <f t="shared" si="37"/>
        <v>1</v>
      </c>
      <c r="R301">
        <f t="shared" si="38"/>
        <v>1</v>
      </c>
      <c r="S301" t="str">
        <f t="shared" si="39"/>
        <v/>
      </c>
      <c r="T301" t="str">
        <f t="shared" si="40"/>
        <v/>
      </c>
    </row>
    <row r="302" spans="1:20" hidden="1">
      <c r="A302">
        <f>'CompartenDetalleLimpio(leeme)'!A279</f>
        <v>2034</v>
      </c>
      <c r="B302" t="str">
        <f>'CompartenDetalleLimpio(leeme)'!B279</f>
        <v>GRADO EN INGENIERIA DEL SOFTWARE (MOSTOLES)</v>
      </c>
      <c r="C302">
        <f>'CompartenDetalleLimpio(leeme)'!C279</f>
        <v>3</v>
      </c>
      <c r="D302">
        <f>'CompartenDetalleLimpio(leeme)'!D279</f>
        <v>2034025</v>
      </c>
      <c r="E302" t="str">
        <f>'CompartenDetalleLimpio(leeme)'!E279</f>
        <v>SISTEMAS OPERATIVOS</v>
      </c>
      <c r="F302">
        <f>IF(OR($A302=2028,$D302=2032031,$D302=2032032,$D302=2033032,$D302=2033034,$D302=2034035,ISNUMBER(SEARCH("DOBLE GRADO",$B302))),"",IF('CompartenDetalleLimpio(leeme)'!F279="",A302,'CompartenDetalleLimpio(leeme)'!F279))</f>
        <v>2034</v>
      </c>
      <c r="G302" t="str">
        <f>IF(OR($A302=2028,$D302=2032031,$D302=2032032,$D302=2033032,$D302=2033034,$D302=2034035,ISNUMBER(SEARCH("DOBLE GRADO",$B302))),"",IF('CompartenDetalleLimpio(leeme)'!G279="",B302,'CompartenDetalleLimpio(leeme)'!G279))</f>
        <v>GRADO EN INGENIERIA DEL SOFTWARE (MOSTOLES)</v>
      </c>
      <c r="H302">
        <f>IF(OR($A302=2028,$D302=2032031,$D302=2032032,$D302=2033032,$D302=2033034,$D302=2034035,ISNUMBER(SEARCH("DOBLE GRADO",$B302))),"",IF('CompartenDetalleLimpio(leeme)'!H279="",C302,'CompartenDetalleLimpio(leeme)'!H279))</f>
        <v>3</v>
      </c>
      <c r="I302">
        <f>IF(OR($A302=2028,$D302=2032031,$D302=2032032,$D302=2033032,$D302=2033034,$D302=2034035,ISNUMBER(SEARCH("DOBLE GRADO",$B302))),"",IF('CompartenDetalleLimpio(leeme)'!I279="",D302,'CompartenDetalleLimpio(leeme)'!I279))</f>
        <v>2034025</v>
      </c>
      <c r="J302" t="str">
        <f>IF(OR($A302=2028,$D302=2032031,$D302=2032032,$D302=2033032,$D302=2033034,$D302=2034035,ISNUMBER(SEARCH("DOBLE GRADO",$B302))),"",IF('CompartenDetalleLimpio(leeme)'!J279="",E302,'CompartenDetalleLimpio(leeme)'!J279))</f>
        <v>SISTEMAS OPERATIVOS</v>
      </c>
      <c r="K302">
        <f>'CompartenDetalleLimpio(leeme)'!K279</f>
        <v>67</v>
      </c>
      <c r="L302">
        <f>'CompartenDetalleLimpio(leeme)'!L279</f>
        <v>15</v>
      </c>
      <c r="M302">
        <f>'CompartenDetalleLimpio(leeme)'!M279</f>
        <v>52</v>
      </c>
      <c r="N302">
        <f t="shared" si="34"/>
        <v>1</v>
      </c>
      <c r="O302">
        <f t="shared" si="35"/>
        <v>4</v>
      </c>
      <c r="P302">
        <f t="shared" si="36"/>
        <v>1</v>
      </c>
      <c r="Q302">
        <f t="shared" si="37"/>
        <v>1</v>
      </c>
      <c r="R302">
        <f t="shared" si="38"/>
        <v>4</v>
      </c>
      <c r="S302" t="str">
        <f t="shared" si="39"/>
        <v>1</v>
      </c>
      <c r="T302" t="str">
        <f t="shared" si="40"/>
        <v/>
      </c>
    </row>
    <row r="303" spans="1:20" hidden="1">
      <c r="A303">
        <f>'CompartenDetalleLimpio(leeme)'!A280</f>
        <v>2034</v>
      </c>
      <c r="B303" t="str">
        <f>'CompartenDetalleLimpio(leeme)'!B280</f>
        <v>GRADO EN INGENIERIA DEL SOFTWARE (MOSTOLES)</v>
      </c>
      <c r="C303">
        <f>'CompartenDetalleLimpio(leeme)'!C280</f>
        <v>3</v>
      </c>
      <c r="D303">
        <f>'CompartenDetalleLimpio(leeme)'!D280</f>
        <v>2034026</v>
      </c>
      <c r="E303" t="str">
        <f>'CompartenDetalleLimpio(leeme)'!E280</f>
        <v>EVOLUCION Y ADAPTACION DEL SOFTWARE</v>
      </c>
      <c r="F303">
        <f>IF(OR($A303=2028,$D303=2032031,$D303=2032032,$D303=2033032,$D303=2033034,$D303=2034035,ISNUMBER(SEARCH("DOBLE GRADO",$B303))),"",IF('CompartenDetalleLimpio(leeme)'!F280="",A303,'CompartenDetalleLimpio(leeme)'!F280))</f>
        <v>2114</v>
      </c>
      <c r="G303" t="str">
        <f>IF(OR($A303=2028,$D303=2032031,$D303=2032032,$D303=2033032,$D303=2033034,$D303=2034035,ISNUMBER(SEARCH("DOBLE GRADO",$B303))),"",IF('CompartenDetalleLimpio(leeme)'!G280="",B303,'CompartenDetalleLimpio(leeme)'!G280))</f>
        <v>DOBLE GRADO EN INGENIERIA INFORMATICA E INGENIERIA DEL SOFTWARE (MOSTOLES)</v>
      </c>
      <c r="H303">
        <f>IF(OR($A303=2028,$D303=2032031,$D303=2032032,$D303=2033032,$D303=2033034,$D303=2034035,ISNUMBER(SEARCH("DOBLE GRADO",$B303))),"",IF('CompartenDetalleLimpio(leeme)'!H280="",C303,'CompartenDetalleLimpio(leeme)'!H280))</f>
        <v>3</v>
      </c>
      <c r="I303">
        <f>IF(OR($A303=2028,$D303=2032031,$D303=2032032,$D303=2033032,$D303=2033034,$D303=2034035,ISNUMBER(SEARCH("DOBLE GRADO",$B303))),"",IF('CompartenDetalleLimpio(leeme)'!I280="",D303,'CompartenDetalleLimpio(leeme)'!I280))</f>
        <v>2114031</v>
      </c>
      <c r="J303" t="str">
        <f>IF(OR($A303=2028,$D303=2032031,$D303=2032032,$D303=2033032,$D303=2033034,$D303=2034035,ISNUMBER(SEARCH("DOBLE GRADO",$B303))),"",IF('CompartenDetalleLimpio(leeme)'!J280="",E303,'CompartenDetalleLimpio(leeme)'!J280))</f>
        <v>EVOLUCION Y ADAPTACION DEL SOFTWARE</v>
      </c>
      <c r="K303">
        <f>'CompartenDetalleLimpio(leeme)'!K280</f>
        <v>14</v>
      </c>
      <c r="L303">
        <f>'CompartenDetalleLimpio(leeme)'!L280</f>
        <v>1</v>
      </c>
      <c r="M303">
        <f>'CompartenDetalleLimpio(leeme)'!M280</f>
        <v>13</v>
      </c>
      <c r="N303">
        <f t="shared" si="34"/>
        <v>1</v>
      </c>
      <c r="O303">
        <f t="shared" si="35"/>
        <v>4</v>
      </c>
      <c r="P303" t="str">
        <f t="shared" si="36"/>
        <v>OK</v>
      </c>
      <c r="Q303">
        <f t="shared" si="37"/>
        <v>1</v>
      </c>
      <c r="R303">
        <f t="shared" si="38"/>
        <v>1</v>
      </c>
      <c r="S303" t="str">
        <f t="shared" si="39"/>
        <v/>
      </c>
      <c r="T303" t="str">
        <f t="shared" si="40"/>
        <v/>
      </c>
    </row>
    <row r="304" spans="1:20" hidden="1">
      <c r="A304">
        <f>'CompartenDetalleLimpio(leeme)'!A281</f>
        <v>2034</v>
      </c>
      <c r="B304" t="str">
        <f>'CompartenDetalleLimpio(leeme)'!B281</f>
        <v>GRADO EN INGENIERIA DEL SOFTWARE (MOSTOLES)</v>
      </c>
      <c r="C304">
        <f>'CompartenDetalleLimpio(leeme)'!C281</f>
        <v>3</v>
      </c>
      <c r="D304">
        <f>'CompartenDetalleLimpio(leeme)'!D281</f>
        <v>2034026</v>
      </c>
      <c r="E304" t="str">
        <f>'CompartenDetalleLimpio(leeme)'!E281</f>
        <v>EVOLUCION Y ADAPTACION DEL SOFTWARE</v>
      </c>
      <c r="F304">
        <f>IF(OR($A304=2028,$D304=2032031,$D304=2032032,$D304=2033032,$D304=2033034,$D304=2034035,ISNUMBER(SEARCH("DOBLE GRADO",$B304))),"",IF('CompartenDetalleLimpio(leeme)'!F281="",A304,'CompartenDetalleLimpio(leeme)'!F281))</f>
        <v>2118</v>
      </c>
      <c r="G304" t="str">
        <f>IF(OR($A304=2028,$D304=2032031,$D304=2032032,$D304=2033032,$D304=2033034,$D304=2034035,ISNUMBER(SEARCH("DOBLE GRADO",$B304))),"",IF('CompartenDetalleLimpio(leeme)'!G281="",B304,'CompartenDetalleLimpio(leeme)'!G281))</f>
        <v>DOBLE GRADO EN INGENIERIA DEL SOFTWARE Y MATEMATICAS (MOSTOLES) I</v>
      </c>
      <c r="H304">
        <f>IF(OR($A304=2028,$D304=2032031,$D304=2032032,$D304=2033032,$D304=2033034,$D304=2034035,ISNUMBER(SEARCH("DOBLE GRADO",$B304))),"",IF('CompartenDetalleLimpio(leeme)'!H281="",C304,'CompartenDetalleLimpio(leeme)'!H281))</f>
        <v>3</v>
      </c>
      <c r="I304">
        <f>IF(OR($A304=2028,$D304=2032031,$D304=2032032,$D304=2033032,$D304=2033034,$D304=2034035,ISNUMBER(SEARCH("DOBLE GRADO",$B304))),"",IF('CompartenDetalleLimpio(leeme)'!I281="",D304,'CompartenDetalleLimpio(leeme)'!I281))</f>
        <v>2118035</v>
      </c>
      <c r="J304" t="str">
        <f>IF(OR($A304=2028,$D304=2032031,$D304=2032032,$D304=2033032,$D304=2033034,$D304=2034035,ISNUMBER(SEARCH("DOBLE GRADO",$B304))),"",IF('CompartenDetalleLimpio(leeme)'!J281="",E304,'CompartenDetalleLimpio(leeme)'!J281))</f>
        <v>EVOLUCION Y ADAPTACION DEL SOFTWARE</v>
      </c>
      <c r="K304">
        <f>'CompartenDetalleLimpio(leeme)'!K281</f>
        <v>1</v>
      </c>
      <c r="L304">
        <f>'CompartenDetalleLimpio(leeme)'!L281</f>
        <v>0</v>
      </c>
      <c r="M304">
        <f>'CompartenDetalleLimpio(leeme)'!M281</f>
        <v>1</v>
      </c>
      <c r="N304">
        <f t="shared" si="34"/>
        <v>1</v>
      </c>
      <c r="O304">
        <f t="shared" si="35"/>
        <v>4</v>
      </c>
      <c r="P304" t="str">
        <f t="shared" si="36"/>
        <v>OK</v>
      </c>
      <c r="Q304">
        <f t="shared" si="37"/>
        <v>1</v>
      </c>
      <c r="R304">
        <f t="shared" si="38"/>
        <v>1</v>
      </c>
      <c r="S304" t="str">
        <f t="shared" si="39"/>
        <v/>
      </c>
      <c r="T304" t="str">
        <f t="shared" si="40"/>
        <v/>
      </c>
    </row>
    <row r="305" spans="1:20" hidden="1">
      <c r="A305">
        <f>'CompartenDetalleLimpio(leeme)'!A282</f>
        <v>2034</v>
      </c>
      <c r="B305" t="str">
        <f>'CompartenDetalleLimpio(leeme)'!B282</f>
        <v>GRADO EN INGENIERIA DEL SOFTWARE (MOSTOLES)</v>
      </c>
      <c r="C305">
        <f>'CompartenDetalleLimpio(leeme)'!C282</f>
        <v>3</v>
      </c>
      <c r="D305">
        <f>'CompartenDetalleLimpio(leeme)'!D282</f>
        <v>2034026</v>
      </c>
      <c r="E305" t="str">
        <f>'CompartenDetalleLimpio(leeme)'!E282</f>
        <v>EVOLUCION Y ADAPTACION DEL SOFTWARE</v>
      </c>
      <c r="F305">
        <f>IF(OR($A305=2028,$D305=2032031,$D305=2032032,$D305=2033032,$D305=2033034,$D305=2034035,ISNUMBER(SEARCH("DOBLE GRADO",$B305))),"",IF('CompartenDetalleLimpio(leeme)'!F282="",A305,'CompartenDetalleLimpio(leeme)'!F282))</f>
        <v>2316</v>
      </c>
      <c r="G305" t="str">
        <f>IF(OR($A305=2028,$D305=2032031,$D305=2032032,$D305=2033032,$D305=2033034,$D305=2034035,ISNUMBER(SEARCH("DOBLE GRADO",$B305))),"",IF('CompartenDetalleLimpio(leeme)'!G282="",B305,'CompartenDetalleLimpio(leeme)'!G282))</f>
        <v>DOBLE GRADO EN INGENIERIA DEL SOFTWARE Y MATEMATICAS (MOSTOLES) II</v>
      </c>
      <c r="H305">
        <f>IF(OR($A305=2028,$D305=2032031,$D305=2032032,$D305=2033032,$D305=2033034,$D305=2034035,ISNUMBER(SEARCH("DOBLE GRADO",$B305))),"",IF('CompartenDetalleLimpio(leeme)'!H282="",C305,'CompartenDetalleLimpio(leeme)'!H282))</f>
        <v>3</v>
      </c>
      <c r="I305">
        <f>IF(OR($A305=2028,$D305=2032031,$D305=2032032,$D305=2033032,$D305=2033034,$D305=2034035,ISNUMBER(SEARCH("DOBLE GRADO",$B305))),"",IF('CompartenDetalleLimpio(leeme)'!I282="",D305,'CompartenDetalleLimpio(leeme)'!I282))</f>
        <v>2316032</v>
      </c>
      <c r="J305" t="str">
        <f>IF(OR($A305=2028,$D305=2032031,$D305=2032032,$D305=2033032,$D305=2033034,$D305=2034035,ISNUMBER(SEARCH("DOBLE GRADO",$B305))),"",IF('CompartenDetalleLimpio(leeme)'!J282="",E305,'CompartenDetalleLimpio(leeme)'!J282))</f>
        <v>EVOLUCION Y ADAPTACION DEL SOFTWARE</v>
      </c>
      <c r="K305">
        <f>'CompartenDetalleLimpio(leeme)'!K282</f>
        <v>8</v>
      </c>
      <c r="L305">
        <f>'CompartenDetalleLimpio(leeme)'!L282</f>
        <v>1</v>
      </c>
      <c r="M305">
        <f>'CompartenDetalleLimpio(leeme)'!M282</f>
        <v>7</v>
      </c>
      <c r="N305">
        <f t="shared" si="34"/>
        <v>1</v>
      </c>
      <c r="O305">
        <f t="shared" si="35"/>
        <v>4</v>
      </c>
      <c r="P305" t="str">
        <f t="shared" si="36"/>
        <v>OK</v>
      </c>
      <c r="Q305">
        <f t="shared" si="37"/>
        <v>1</v>
      </c>
      <c r="R305">
        <f t="shared" si="38"/>
        <v>1</v>
      </c>
      <c r="S305" t="str">
        <f t="shared" si="39"/>
        <v/>
      </c>
      <c r="T305" t="str">
        <f t="shared" si="40"/>
        <v/>
      </c>
    </row>
    <row r="306" spans="1:20" hidden="1">
      <c r="A306">
        <f>'CompartenDetalleLimpio(leeme)'!A283</f>
        <v>2034</v>
      </c>
      <c r="B306" t="str">
        <f>'CompartenDetalleLimpio(leeme)'!B283</f>
        <v>GRADO EN INGENIERIA DEL SOFTWARE (MOSTOLES)</v>
      </c>
      <c r="C306">
        <f>'CompartenDetalleLimpio(leeme)'!C283</f>
        <v>3</v>
      </c>
      <c r="D306">
        <f>'CompartenDetalleLimpio(leeme)'!D283</f>
        <v>2034026</v>
      </c>
      <c r="E306" t="str">
        <f>'CompartenDetalleLimpio(leeme)'!E283</f>
        <v>EVOLUCION Y ADAPTACION DEL SOFTWARE</v>
      </c>
      <c r="F306">
        <f>IF(OR($A306=2028,$D306=2032031,$D306=2032032,$D306=2033032,$D306=2033034,$D306=2034035,ISNUMBER(SEARCH("DOBLE GRADO",$B306))),"",IF('CompartenDetalleLimpio(leeme)'!F283="",A306,'CompartenDetalleLimpio(leeme)'!F283))</f>
        <v>2034</v>
      </c>
      <c r="G306" t="str">
        <f>IF(OR($A306=2028,$D306=2032031,$D306=2032032,$D306=2033032,$D306=2033034,$D306=2034035,ISNUMBER(SEARCH("DOBLE GRADO",$B306))),"",IF('CompartenDetalleLimpio(leeme)'!G283="",B306,'CompartenDetalleLimpio(leeme)'!G283))</f>
        <v>GRADO EN INGENIERIA DEL SOFTWARE (MOSTOLES)</v>
      </c>
      <c r="H306">
        <f>IF(OR($A306=2028,$D306=2032031,$D306=2032032,$D306=2033032,$D306=2033034,$D306=2034035,ISNUMBER(SEARCH("DOBLE GRADO",$B306))),"",IF('CompartenDetalleLimpio(leeme)'!H283="",C306,'CompartenDetalleLimpio(leeme)'!H283))</f>
        <v>3</v>
      </c>
      <c r="I306">
        <f>IF(OR($A306=2028,$D306=2032031,$D306=2032032,$D306=2033032,$D306=2033034,$D306=2034035,ISNUMBER(SEARCH("DOBLE GRADO",$B306))),"",IF('CompartenDetalleLimpio(leeme)'!I283="",D306,'CompartenDetalleLimpio(leeme)'!I283))</f>
        <v>2034026</v>
      </c>
      <c r="J306" t="str">
        <f>IF(OR($A306=2028,$D306=2032031,$D306=2032032,$D306=2033032,$D306=2033034,$D306=2034035,ISNUMBER(SEARCH("DOBLE GRADO",$B306))),"",IF('CompartenDetalleLimpio(leeme)'!J283="",E306,'CompartenDetalleLimpio(leeme)'!J283))</f>
        <v>EVOLUCION Y ADAPTACION DEL SOFTWARE</v>
      </c>
      <c r="K306">
        <f>'CompartenDetalleLimpio(leeme)'!K283</f>
        <v>57</v>
      </c>
      <c r="L306">
        <f>'CompartenDetalleLimpio(leeme)'!L283</f>
        <v>12</v>
      </c>
      <c r="M306">
        <f>'CompartenDetalleLimpio(leeme)'!M283</f>
        <v>45</v>
      </c>
      <c r="N306">
        <f t="shared" si="34"/>
        <v>1</v>
      </c>
      <c r="O306">
        <f t="shared" si="35"/>
        <v>4</v>
      </c>
      <c r="P306">
        <f t="shared" si="36"/>
        <v>1</v>
      </c>
      <c r="Q306">
        <f t="shared" si="37"/>
        <v>1</v>
      </c>
      <c r="R306">
        <f t="shared" si="38"/>
        <v>4</v>
      </c>
      <c r="S306" t="str">
        <f t="shared" si="39"/>
        <v>1</v>
      </c>
      <c r="T306" t="str">
        <f t="shared" si="40"/>
        <v/>
      </c>
    </row>
    <row r="307" spans="1:20" hidden="1">
      <c r="A307">
        <f>'CompartenDetalleLimpio(leeme)'!A284</f>
        <v>2034</v>
      </c>
      <c r="B307" t="str">
        <f>'CompartenDetalleLimpio(leeme)'!B284</f>
        <v>GRADO EN INGENIERIA DEL SOFTWARE (MOSTOLES)</v>
      </c>
      <c r="C307">
        <f>'CompartenDetalleLimpio(leeme)'!C284</f>
        <v>3</v>
      </c>
      <c r="D307">
        <f>'CompartenDetalleLimpio(leeme)'!D284</f>
        <v>2034027</v>
      </c>
      <c r="E307" t="str">
        <f>'CompartenDetalleLimpio(leeme)'!E284</f>
        <v>SEGURIDAD INFORMATICA</v>
      </c>
      <c r="F307">
        <f>IF(OR($A307=2028,$D307=2032031,$D307=2032032,$D307=2033032,$D307=2033034,$D307=2034035,ISNUMBER(SEARCH("DOBLE GRADO",$B307))),"",IF('CompartenDetalleLimpio(leeme)'!F284="",A307,'CompartenDetalleLimpio(leeme)'!F284))</f>
        <v>2118</v>
      </c>
      <c r="G307" t="str">
        <f>IF(OR($A307=2028,$D307=2032031,$D307=2032032,$D307=2033032,$D307=2033034,$D307=2034035,ISNUMBER(SEARCH("DOBLE GRADO",$B307))),"",IF('CompartenDetalleLimpio(leeme)'!G284="",B307,'CompartenDetalleLimpio(leeme)'!G284))</f>
        <v>DOBLE GRADO EN INGENIERIA DEL SOFTWARE Y MATEMATICAS (MOSTOLES) I</v>
      </c>
      <c r="H307">
        <f>IF(OR($A307=2028,$D307=2032031,$D307=2032032,$D307=2033032,$D307=2033034,$D307=2034035,ISNUMBER(SEARCH("DOBLE GRADO",$B307))),"",IF('CompartenDetalleLimpio(leeme)'!H284="",C307,'CompartenDetalleLimpio(leeme)'!H284))</f>
        <v>4</v>
      </c>
      <c r="I307">
        <f>IF(OR($A307=2028,$D307=2032031,$D307=2032032,$D307=2033032,$D307=2033034,$D307=2034035,ISNUMBER(SEARCH("DOBLE GRADO",$B307))),"",IF('CompartenDetalleLimpio(leeme)'!I284="",D307,'CompartenDetalleLimpio(leeme)'!I284))</f>
        <v>2118043</v>
      </c>
      <c r="J307" t="str">
        <f>IF(OR($A307=2028,$D307=2032031,$D307=2032032,$D307=2033032,$D307=2033034,$D307=2034035,ISNUMBER(SEARCH("DOBLE GRADO",$B307))),"",IF('CompartenDetalleLimpio(leeme)'!J284="",E307,'CompartenDetalleLimpio(leeme)'!J284))</f>
        <v>SEGURIDAD INFORMATICA</v>
      </c>
      <c r="K307">
        <f>'CompartenDetalleLimpio(leeme)'!K284</f>
        <v>1</v>
      </c>
      <c r="L307">
        <f>'CompartenDetalleLimpio(leeme)'!L284</f>
        <v>0</v>
      </c>
      <c r="M307">
        <f>'CompartenDetalleLimpio(leeme)'!M284</f>
        <v>1</v>
      </c>
      <c r="N307">
        <f t="shared" si="34"/>
        <v>1</v>
      </c>
      <c r="O307">
        <f t="shared" si="35"/>
        <v>3</v>
      </c>
      <c r="P307" t="str">
        <f t="shared" si="36"/>
        <v>OK</v>
      </c>
      <c r="Q307">
        <f t="shared" si="37"/>
        <v>1</v>
      </c>
      <c r="R307">
        <f t="shared" si="38"/>
        <v>1</v>
      </c>
      <c r="S307" t="str">
        <f t="shared" si="39"/>
        <v/>
      </c>
      <c r="T307" t="str">
        <f t="shared" si="40"/>
        <v/>
      </c>
    </row>
    <row r="308" spans="1:20" hidden="1">
      <c r="A308">
        <f>'CompartenDetalleLimpio(leeme)'!A285</f>
        <v>2034</v>
      </c>
      <c r="B308" t="str">
        <f>'CompartenDetalleLimpio(leeme)'!B285</f>
        <v>GRADO EN INGENIERIA DEL SOFTWARE (MOSTOLES)</v>
      </c>
      <c r="C308">
        <f>'CompartenDetalleLimpio(leeme)'!C285</f>
        <v>3</v>
      </c>
      <c r="D308">
        <f>'CompartenDetalleLimpio(leeme)'!D285</f>
        <v>2034027</v>
      </c>
      <c r="E308" t="str">
        <f>'CompartenDetalleLimpio(leeme)'!E285</f>
        <v>SEGURIDAD INFORMATICA</v>
      </c>
      <c r="F308">
        <f>IF(OR($A308=2028,$D308=2032031,$D308=2032032,$D308=2033032,$D308=2033034,$D308=2034035,ISNUMBER(SEARCH("DOBLE GRADO",$B308))),"",IF('CompartenDetalleLimpio(leeme)'!F285="",A308,'CompartenDetalleLimpio(leeme)'!F285))</f>
        <v>2316</v>
      </c>
      <c r="G308" t="str">
        <f>IF(OR($A308=2028,$D308=2032031,$D308=2032032,$D308=2033032,$D308=2033034,$D308=2034035,ISNUMBER(SEARCH("DOBLE GRADO",$B308))),"",IF('CompartenDetalleLimpio(leeme)'!G285="",B308,'CompartenDetalleLimpio(leeme)'!G285))</f>
        <v>DOBLE GRADO EN INGENIERIA DEL SOFTWARE Y MATEMATICAS (MOSTOLES) II</v>
      </c>
      <c r="H308">
        <f>IF(OR($A308=2028,$D308=2032031,$D308=2032032,$D308=2033032,$D308=2033034,$D308=2034035,ISNUMBER(SEARCH("DOBLE GRADO",$B308))),"",IF('CompartenDetalleLimpio(leeme)'!H285="",C308,'CompartenDetalleLimpio(leeme)'!H285))</f>
        <v>4</v>
      </c>
      <c r="I308">
        <f>IF(OR($A308=2028,$D308=2032031,$D308=2032032,$D308=2033032,$D308=2033034,$D308=2034035,ISNUMBER(SEARCH("DOBLE GRADO",$B308))),"",IF('CompartenDetalleLimpio(leeme)'!I285="",D308,'CompartenDetalleLimpio(leeme)'!I285))</f>
        <v>2316044</v>
      </c>
      <c r="J308" t="str">
        <f>IF(OR($A308=2028,$D308=2032031,$D308=2032032,$D308=2033032,$D308=2033034,$D308=2034035,ISNUMBER(SEARCH("DOBLE GRADO",$B308))),"",IF('CompartenDetalleLimpio(leeme)'!J285="",E308,'CompartenDetalleLimpio(leeme)'!J285))</f>
        <v>SEGURIDAD INFORMATICA</v>
      </c>
      <c r="K308">
        <f>'CompartenDetalleLimpio(leeme)'!K285</f>
        <v>10</v>
      </c>
      <c r="L308">
        <f>'CompartenDetalleLimpio(leeme)'!L285</f>
        <v>3</v>
      </c>
      <c r="M308">
        <f>'CompartenDetalleLimpio(leeme)'!M285</f>
        <v>7</v>
      </c>
      <c r="N308">
        <f t="shared" si="34"/>
        <v>1</v>
      </c>
      <c r="O308">
        <f t="shared" si="35"/>
        <v>3</v>
      </c>
      <c r="P308" t="str">
        <f t="shared" si="36"/>
        <v>OK</v>
      </c>
      <c r="Q308">
        <f t="shared" si="37"/>
        <v>1</v>
      </c>
      <c r="R308">
        <f t="shared" si="38"/>
        <v>1</v>
      </c>
      <c r="S308" t="str">
        <f t="shared" si="39"/>
        <v/>
      </c>
      <c r="T308" t="str">
        <f t="shared" si="40"/>
        <v/>
      </c>
    </row>
    <row r="309" spans="1:20" hidden="1">
      <c r="A309">
        <f>'CompartenDetalleLimpio(leeme)'!A286</f>
        <v>2034</v>
      </c>
      <c r="B309" t="str">
        <f>'CompartenDetalleLimpio(leeme)'!B286</f>
        <v>GRADO EN INGENIERIA DEL SOFTWARE (MOSTOLES)</v>
      </c>
      <c r="C309">
        <f>'CompartenDetalleLimpio(leeme)'!C286</f>
        <v>3</v>
      </c>
      <c r="D309">
        <f>'CompartenDetalleLimpio(leeme)'!D286</f>
        <v>2034027</v>
      </c>
      <c r="E309" t="str">
        <f>'CompartenDetalleLimpio(leeme)'!E286</f>
        <v>SEGURIDAD INFORMATICA</v>
      </c>
      <c r="F309">
        <f>IF(OR($A309=2028,$D309=2032031,$D309=2032032,$D309=2033032,$D309=2033034,$D309=2034035,ISNUMBER(SEARCH("DOBLE GRADO",$B309))),"",IF('CompartenDetalleLimpio(leeme)'!F286="",A309,'CompartenDetalleLimpio(leeme)'!F286))</f>
        <v>2034</v>
      </c>
      <c r="G309" t="str">
        <f>IF(OR($A309=2028,$D309=2032031,$D309=2032032,$D309=2033032,$D309=2033034,$D309=2034035,ISNUMBER(SEARCH("DOBLE GRADO",$B309))),"",IF('CompartenDetalleLimpio(leeme)'!G286="",B309,'CompartenDetalleLimpio(leeme)'!G286))</f>
        <v>GRADO EN INGENIERIA DEL SOFTWARE (MOSTOLES)</v>
      </c>
      <c r="H309">
        <f>IF(OR($A309=2028,$D309=2032031,$D309=2032032,$D309=2033032,$D309=2033034,$D309=2034035,ISNUMBER(SEARCH("DOBLE GRADO",$B309))),"",IF('CompartenDetalleLimpio(leeme)'!H286="",C309,'CompartenDetalleLimpio(leeme)'!H286))</f>
        <v>3</v>
      </c>
      <c r="I309">
        <f>IF(OR($A309=2028,$D309=2032031,$D309=2032032,$D309=2033032,$D309=2033034,$D309=2034035,ISNUMBER(SEARCH("DOBLE GRADO",$B309))),"",IF('CompartenDetalleLimpio(leeme)'!I286="",D309,'CompartenDetalleLimpio(leeme)'!I286))</f>
        <v>2034027</v>
      </c>
      <c r="J309" t="str">
        <f>IF(OR($A309=2028,$D309=2032031,$D309=2032032,$D309=2033032,$D309=2033034,$D309=2034035,ISNUMBER(SEARCH("DOBLE GRADO",$B309))),"",IF('CompartenDetalleLimpio(leeme)'!J286="",E309,'CompartenDetalleLimpio(leeme)'!J286))</f>
        <v>SEGURIDAD INFORMATICA</v>
      </c>
      <c r="K309">
        <f>'CompartenDetalleLimpio(leeme)'!K286</f>
        <v>61</v>
      </c>
      <c r="L309">
        <f>'CompartenDetalleLimpio(leeme)'!L286</f>
        <v>7</v>
      </c>
      <c r="M309">
        <f>'CompartenDetalleLimpio(leeme)'!M286</f>
        <v>54</v>
      </c>
      <c r="N309">
        <f t="shared" si="34"/>
        <v>1</v>
      </c>
      <c r="O309">
        <f t="shared" si="35"/>
        <v>3</v>
      </c>
      <c r="P309">
        <f t="shared" si="36"/>
        <v>1</v>
      </c>
      <c r="Q309">
        <f t="shared" si="37"/>
        <v>1</v>
      </c>
      <c r="R309">
        <f t="shared" si="38"/>
        <v>3</v>
      </c>
      <c r="S309" t="str">
        <f t="shared" si="39"/>
        <v>1</v>
      </c>
      <c r="T309" t="str">
        <f t="shared" si="40"/>
        <v/>
      </c>
    </row>
    <row r="310" spans="1:20" hidden="1">
      <c r="A310">
        <f>'CompartenDetalleLimpio(leeme)'!A287</f>
        <v>2034</v>
      </c>
      <c r="B310" t="str">
        <f>'CompartenDetalleLimpio(leeme)'!B287</f>
        <v>GRADO EN INGENIERIA DEL SOFTWARE (MOSTOLES)</v>
      </c>
      <c r="C310">
        <f>'CompartenDetalleLimpio(leeme)'!C287</f>
        <v>3</v>
      </c>
      <c r="D310">
        <f>'CompartenDetalleLimpio(leeme)'!D287</f>
        <v>2034028</v>
      </c>
      <c r="E310" t="str">
        <f>'CompartenDetalleLimpio(leeme)'!E287</f>
        <v>DESARROLLO DE APLICACIONES WEB</v>
      </c>
      <c r="F310">
        <f>IF(OR($A310=2028,$D310=2032031,$D310=2032032,$D310=2033032,$D310=2033034,$D310=2034035,ISNUMBER(SEARCH("DOBLE GRADO",$B310))),"",IF('CompartenDetalleLimpio(leeme)'!F287="",A310,'CompartenDetalleLimpio(leeme)'!F287))</f>
        <v>2114</v>
      </c>
      <c r="G310" t="str">
        <f>IF(OR($A310=2028,$D310=2032031,$D310=2032032,$D310=2033032,$D310=2033034,$D310=2034035,ISNUMBER(SEARCH("DOBLE GRADO",$B310))),"",IF('CompartenDetalleLimpio(leeme)'!G287="",B310,'CompartenDetalleLimpio(leeme)'!G287))</f>
        <v>DOBLE GRADO EN INGENIERIA INFORMATICA E INGENIERIA DEL SOFTWARE (MOSTOLES)</v>
      </c>
      <c r="H310">
        <f>IF(OR($A310=2028,$D310=2032031,$D310=2032032,$D310=2033032,$D310=2033034,$D310=2034035,ISNUMBER(SEARCH("DOBLE GRADO",$B310))),"",IF('CompartenDetalleLimpio(leeme)'!H287="",C310,'CompartenDetalleLimpio(leeme)'!H287))</f>
        <v>3</v>
      </c>
      <c r="I310">
        <f>IF(OR($A310=2028,$D310=2032031,$D310=2032032,$D310=2033032,$D310=2033034,$D310=2034035,ISNUMBER(SEARCH("DOBLE GRADO",$B310))),"",IF('CompartenDetalleLimpio(leeme)'!I287="",D310,'CompartenDetalleLimpio(leeme)'!I287))</f>
        <v>2114030</v>
      </c>
      <c r="J310" t="str">
        <f>IF(OR($A310=2028,$D310=2032031,$D310=2032032,$D310=2033032,$D310=2033034,$D310=2034035,ISNUMBER(SEARCH("DOBLE GRADO",$B310))),"",IF('CompartenDetalleLimpio(leeme)'!J287="",E310,'CompartenDetalleLimpio(leeme)'!J287))</f>
        <v>DESARROLLO DE APLICACIONES WEB</v>
      </c>
      <c r="K310">
        <f>'CompartenDetalleLimpio(leeme)'!K287</f>
        <v>12</v>
      </c>
      <c r="L310">
        <f>'CompartenDetalleLimpio(leeme)'!L287</f>
        <v>1</v>
      </c>
      <c r="M310">
        <f>'CompartenDetalleLimpio(leeme)'!M287</f>
        <v>11</v>
      </c>
      <c r="N310">
        <f t="shared" si="34"/>
        <v>1</v>
      </c>
      <c r="O310">
        <f t="shared" si="35"/>
        <v>4</v>
      </c>
      <c r="P310" t="str">
        <f t="shared" si="36"/>
        <v>OK</v>
      </c>
      <c r="Q310">
        <f t="shared" si="37"/>
        <v>1</v>
      </c>
      <c r="R310">
        <f t="shared" si="38"/>
        <v>1</v>
      </c>
      <c r="S310" t="str">
        <f t="shared" si="39"/>
        <v/>
      </c>
      <c r="T310" t="str">
        <f t="shared" si="40"/>
        <v/>
      </c>
    </row>
    <row r="311" spans="1:20" hidden="1">
      <c r="A311">
        <f>'CompartenDetalleLimpio(leeme)'!A288</f>
        <v>2034</v>
      </c>
      <c r="B311" t="str">
        <f>'CompartenDetalleLimpio(leeme)'!B288</f>
        <v>GRADO EN INGENIERIA DEL SOFTWARE (MOSTOLES)</v>
      </c>
      <c r="C311">
        <f>'CompartenDetalleLimpio(leeme)'!C288</f>
        <v>3</v>
      </c>
      <c r="D311">
        <f>'CompartenDetalleLimpio(leeme)'!D288</f>
        <v>2034028</v>
      </c>
      <c r="E311" t="str">
        <f>'CompartenDetalleLimpio(leeme)'!E288</f>
        <v>DESARROLLO DE APLICACIONES WEB</v>
      </c>
      <c r="F311">
        <f>IF(OR($A311=2028,$D311=2032031,$D311=2032032,$D311=2033032,$D311=2033034,$D311=2034035,ISNUMBER(SEARCH("DOBLE GRADO",$B311))),"",IF('CompartenDetalleLimpio(leeme)'!F288="",A311,'CompartenDetalleLimpio(leeme)'!F288))</f>
        <v>2118</v>
      </c>
      <c r="G311" t="str">
        <f>IF(OR($A311=2028,$D311=2032031,$D311=2032032,$D311=2033032,$D311=2033034,$D311=2034035,ISNUMBER(SEARCH("DOBLE GRADO",$B311))),"",IF('CompartenDetalleLimpio(leeme)'!G288="",B311,'CompartenDetalleLimpio(leeme)'!G288))</f>
        <v>DOBLE GRADO EN INGENIERIA DEL SOFTWARE Y MATEMATICAS (MOSTOLES) I</v>
      </c>
      <c r="H311">
        <f>IF(OR($A311=2028,$D311=2032031,$D311=2032032,$D311=2033032,$D311=2033034,$D311=2034035,ISNUMBER(SEARCH("DOBLE GRADO",$B311))),"",IF('CompartenDetalleLimpio(leeme)'!H288="",C311,'CompartenDetalleLimpio(leeme)'!H288))</f>
        <v>4</v>
      </c>
      <c r="I311">
        <f>IF(OR($A311=2028,$D311=2032031,$D311=2032032,$D311=2033032,$D311=2033034,$D311=2034035,ISNUMBER(SEARCH("DOBLE GRADO",$B311))),"",IF('CompartenDetalleLimpio(leeme)'!I288="",D311,'CompartenDetalleLimpio(leeme)'!I288))</f>
        <v>2118044</v>
      </c>
      <c r="J311" t="str">
        <f>IF(OR($A311=2028,$D311=2032031,$D311=2032032,$D311=2033032,$D311=2033034,$D311=2034035,ISNUMBER(SEARCH("DOBLE GRADO",$B311))),"",IF('CompartenDetalleLimpio(leeme)'!J288="",E311,'CompartenDetalleLimpio(leeme)'!J288))</f>
        <v>DESARROLLO DE APLICACIONES WEB</v>
      </c>
      <c r="K311">
        <f>'CompartenDetalleLimpio(leeme)'!K288</f>
        <v>1</v>
      </c>
      <c r="L311">
        <f>'CompartenDetalleLimpio(leeme)'!L288</f>
        <v>0</v>
      </c>
      <c r="M311">
        <f>'CompartenDetalleLimpio(leeme)'!M288</f>
        <v>1</v>
      </c>
      <c r="N311">
        <f t="shared" si="34"/>
        <v>1</v>
      </c>
      <c r="O311">
        <f t="shared" si="35"/>
        <v>4</v>
      </c>
      <c r="P311" t="str">
        <f t="shared" si="36"/>
        <v>OK</v>
      </c>
      <c r="Q311">
        <f t="shared" si="37"/>
        <v>1</v>
      </c>
      <c r="R311">
        <f t="shared" si="38"/>
        <v>1</v>
      </c>
      <c r="S311" t="str">
        <f t="shared" si="39"/>
        <v/>
      </c>
      <c r="T311" t="str">
        <f t="shared" si="40"/>
        <v/>
      </c>
    </row>
    <row r="312" spans="1:20" hidden="1">
      <c r="A312">
        <f>'CompartenDetalleLimpio(leeme)'!A289</f>
        <v>2034</v>
      </c>
      <c r="B312" t="str">
        <f>'CompartenDetalleLimpio(leeme)'!B289</f>
        <v>GRADO EN INGENIERIA DEL SOFTWARE (MOSTOLES)</v>
      </c>
      <c r="C312">
        <f>'CompartenDetalleLimpio(leeme)'!C289</f>
        <v>3</v>
      </c>
      <c r="D312">
        <f>'CompartenDetalleLimpio(leeme)'!D289</f>
        <v>2034028</v>
      </c>
      <c r="E312" t="str">
        <f>'CompartenDetalleLimpio(leeme)'!E289</f>
        <v>DESARROLLO DE APLICACIONES WEB</v>
      </c>
      <c r="F312">
        <f>IF(OR($A312=2028,$D312=2032031,$D312=2032032,$D312=2033032,$D312=2033034,$D312=2034035,ISNUMBER(SEARCH("DOBLE GRADO",$B312))),"",IF('CompartenDetalleLimpio(leeme)'!F289="",A312,'CompartenDetalleLimpio(leeme)'!F289))</f>
        <v>2316</v>
      </c>
      <c r="G312" t="str">
        <f>IF(OR($A312=2028,$D312=2032031,$D312=2032032,$D312=2033032,$D312=2033034,$D312=2034035,ISNUMBER(SEARCH("DOBLE GRADO",$B312))),"",IF('CompartenDetalleLimpio(leeme)'!G289="",B312,'CompartenDetalleLimpio(leeme)'!G289))</f>
        <v>DOBLE GRADO EN INGENIERIA DEL SOFTWARE Y MATEMATICAS (MOSTOLES) II</v>
      </c>
      <c r="H312">
        <f>IF(OR($A312=2028,$D312=2032031,$D312=2032032,$D312=2033032,$D312=2033034,$D312=2034035,ISNUMBER(SEARCH("DOBLE GRADO",$B312))),"",IF('CompartenDetalleLimpio(leeme)'!H289="",C312,'CompartenDetalleLimpio(leeme)'!H289))</f>
        <v>4</v>
      </c>
      <c r="I312">
        <f>IF(OR($A312=2028,$D312=2032031,$D312=2032032,$D312=2033032,$D312=2033034,$D312=2034035,ISNUMBER(SEARCH("DOBLE GRADO",$B312))),"",IF('CompartenDetalleLimpio(leeme)'!I289="",D312,'CompartenDetalleLimpio(leeme)'!I289))</f>
        <v>2316043</v>
      </c>
      <c r="J312" t="str">
        <f>IF(OR($A312=2028,$D312=2032031,$D312=2032032,$D312=2033032,$D312=2033034,$D312=2034035,ISNUMBER(SEARCH("DOBLE GRADO",$B312))),"",IF('CompartenDetalleLimpio(leeme)'!J289="",E312,'CompartenDetalleLimpio(leeme)'!J289))</f>
        <v>DESARROLLO DE APLICACIONES WEB</v>
      </c>
      <c r="K312">
        <f>'CompartenDetalleLimpio(leeme)'!K289</f>
        <v>11</v>
      </c>
      <c r="L312">
        <f>'CompartenDetalleLimpio(leeme)'!L289</f>
        <v>3</v>
      </c>
      <c r="M312">
        <f>'CompartenDetalleLimpio(leeme)'!M289</f>
        <v>8</v>
      </c>
      <c r="N312">
        <f t="shared" si="34"/>
        <v>1</v>
      </c>
      <c r="O312">
        <f t="shared" si="35"/>
        <v>4</v>
      </c>
      <c r="P312" t="str">
        <f t="shared" si="36"/>
        <v>OK</v>
      </c>
      <c r="Q312">
        <f t="shared" si="37"/>
        <v>1</v>
      </c>
      <c r="R312">
        <f t="shared" si="38"/>
        <v>1</v>
      </c>
      <c r="S312" t="str">
        <f t="shared" si="39"/>
        <v/>
      </c>
      <c r="T312" t="str">
        <f t="shared" si="40"/>
        <v/>
      </c>
    </row>
    <row r="313" spans="1:20" hidden="1">
      <c r="A313">
        <f>'CompartenDetalleLimpio(leeme)'!A290</f>
        <v>2034</v>
      </c>
      <c r="B313" t="str">
        <f>'CompartenDetalleLimpio(leeme)'!B290</f>
        <v>GRADO EN INGENIERIA DEL SOFTWARE (MOSTOLES)</v>
      </c>
      <c r="C313">
        <f>'CompartenDetalleLimpio(leeme)'!C290</f>
        <v>3</v>
      </c>
      <c r="D313">
        <f>'CompartenDetalleLimpio(leeme)'!D290</f>
        <v>2034028</v>
      </c>
      <c r="E313" t="str">
        <f>'CompartenDetalleLimpio(leeme)'!E290</f>
        <v>DESARROLLO DE APLICACIONES WEB</v>
      </c>
      <c r="F313">
        <f>IF(OR($A313=2028,$D313=2032031,$D313=2032032,$D313=2033032,$D313=2033034,$D313=2034035,ISNUMBER(SEARCH("DOBLE GRADO",$B313))),"",IF('CompartenDetalleLimpio(leeme)'!F290="",A313,'CompartenDetalleLimpio(leeme)'!F290))</f>
        <v>2034</v>
      </c>
      <c r="G313" t="str">
        <f>IF(OR($A313=2028,$D313=2032031,$D313=2032032,$D313=2033032,$D313=2033034,$D313=2034035,ISNUMBER(SEARCH("DOBLE GRADO",$B313))),"",IF('CompartenDetalleLimpio(leeme)'!G290="",B313,'CompartenDetalleLimpio(leeme)'!G290))</f>
        <v>GRADO EN INGENIERIA DEL SOFTWARE (MOSTOLES)</v>
      </c>
      <c r="H313">
        <f>IF(OR($A313=2028,$D313=2032031,$D313=2032032,$D313=2033032,$D313=2033034,$D313=2034035,ISNUMBER(SEARCH("DOBLE GRADO",$B313))),"",IF('CompartenDetalleLimpio(leeme)'!H290="",C313,'CompartenDetalleLimpio(leeme)'!H290))</f>
        <v>3</v>
      </c>
      <c r="I313">
        <f>IF(OR($A313=2028,$D313=2032031,$D313=2032032,$D313=2033032,$D313=2033034,$D313=2034035,ISNUMBER(SEARCH("DOBLE GRADO",$B313))),"",IF('CompartenDetalleLimpio(leeme)'!I290="",D313,'CompartenDetalleLimpio(leeme)'!I290))</f>
        <v>2034028</v>
      </c>
      <c r="J313" t="str">
        <f>IF(OR($A313=2028,$D313=2032031,$D313=2032032,$D313=2033032,$D313=2033034,$D313=2034035,ISNUMBER(SEARCH("DOBLE GRADO",$B313))),"",IF('CompartenDetalleLimpio(leeme)'!J290="",E313,'CompartenDetalleLimpio(leeme)'!J290))</f>
        <v>DESARROLLO DE APLICACIONES WEB</v>
      </c>
      <c r="K313">
        <f>'CompartenDetalleLimpio(leeme)'!K290</f>
        <v>61</v>
      </c>
      <c r="L313">
        <f>'CompartenDetalleLimpio(leeme)'!L290</f>
        <v>11</v>
      </c>
      <c r="M313">
        <f>'CompartenDetalleLimpio(leeme)'!M290</f>
        <v>50</v>
      </c>
      <c r="N313">
        <f t="shared" si="34"/>
        <v>1</v>
      </c>
      <c r="O313">
        <f t="shared" si="35"/>
        <v>4</v>
      </c>
      <c r="P313">
        <f t="shared" si="36"/>
        <v>1</v>
      </c>
      <c r="Q313">
        <f t="shared" si="37"/>
        <v>1</v>
      </c>
      <c r="R313">
        <f t="shared" si="38"/>
        <v>4</v>
      </c>
      <c r="S313" t="str">
        <f t="shared" si="39"/>
        <v>1</v>
      </c>
      <c r="T313" t="str">
        <f t="shared" si="40"/>
        <v/>
      </c>
    </row>
    <row r="314" spans="1:20" hidden="1">
      <c r="A314">
        <f>'CompartenDetalleLimpio(leeme)'!A291</f>
        <v>2034</v>
      </c>
      <c r="B314" t="str">
        <f>'CompartenDetalleLimpio(leeme)'!B291</f>
        <v>GRADO EN INGENIERIA DEL SOFTWARE (MOSTOLES)</v>
      </c>
      <c r="C314">
        <f>'CompartenDetalleLimpio(leeme)'!C291</f>
        <v>3</v>
      </c>
      <c r="D314">
        <f>'CompartenDetalleLimpio(leeme)'!D291</f>
        <v>2034029</v>
      </c>
      <c r="E314" t="str">
        <f>'CompartenDetalleLimpio(leeme)'!E291</f>
        <v>INTERACCION PERSONA-ORDENADOR</v>
      </c>
      <c r="F314">
        <f>IF(OR($A314=2028,$D314=2032031,$D314=2032032,$D314=2033032,$D314=2033034,$D314=2034035,ISNUMBER(SEARCH("DOBLE GRADO",$B314))),"",IF('CompartenDetalleLimpio(leeme)'!F291="",A314,'CompartenDetalleLimpio(leeme)'!F291))</f>
        <v>2316</v>
      </c>
      <c r="G314" t="str">
        <f>IF(OR($A314=2028,$D314=2032031,$D314=2032032,$D314=2033032,$D314=2033034,$D314=2034035,ISNUMBER(SEARCH("DOBLE GRADO",$B314))),"",IF('CompartenDetalleLimpio(leeme)'!G291="",B314,'CompartenDetalleLimpio(leeme)'!G291))</f>
        <v>DOBLE GRADO EN INGENIERIA DEL SOFTWARE Y MATEMATICAS (MOSTOLES) II</v>
      </c>
      <c r="H314">
        <f>IF(OR($A314=2028,$D314=2032031,$D314=2032032,$D314=2033032,$D314=2033034,$D314=2034035,ISNUMBER(SEARCH("DOBLE GRADO",$B314))),"",IF('CompartenDetalleLimpio(leeme)'!H291="",C314,'CompartenDetalleLimpio(leeme)'!H291))</f>
        <v>4</v>
      </c>
      <c r="I314">
        <f>IF(OR($A314=2028,$D314=2032031,$D314=2032032,$D314=2033032,$D314=2033034,$D314=2034035,ISNUMBER(SEARCH("DOBLE GRADO",$B314))),"",IF('CompartenDetalleLimpio(leeme)'!I291="",D314,'CompartenDetalleLimpio(leeme)'!I291))</f>
        <v>2316041</v>
      </c>
      <c r="J314" t="str">
        <f>IF(OR($A314=2028,$D314=2032031,$D314=2032032,$D314=2033032,$D314=2033034,$D314=2034035,ISNUMBER(SEARCH("DOBLE GRADO",$B314))),"",IF('CompartenDetalleLimpio(leeme)'!J291="",E314,'CompartenDetalleLimpio(leeme)'!J291))</f>
        <v>INTERACCION PERSONA-ORDENADOR</v>
      </c>
      <c r="K314">
        <f>'CompartenDetalleLimpio(leeme)'!K291</f>
        <v>9</v>
      </c>
      <c r="L314">
        <f>'CompartenDetalleLimpio(leeme)'!L291</f>
        <v>3</v>
      </c>
      <c r="M314">
        <f>'CompartenDetalleLimpio(leeme)'!M291</f>
        <v>6</v>
      </c>
      <c r="N314">
        <f t="shared" si="34"/>
        <v>1</v>
      </c>
      <c r="O314">
        <f t="shared" si="35"/>
        <v>2</v>
      </c>
      <c r="P314" t="str">
        <f t="shared" si="36"/>
        <v>OK</v>
      </c>
      <c r="Q314">
        <f t="shared" si="37"/>
        <v>1</v>
      </c>
      <c r="R314">
        <f t="shared" si="38"/>
        <v>1</v>
      </c>
      <c r="S314" t="str">
        <f t="shared" si="39"/>
        <v/>
      </c>
      <c r="T314" t="str">
        <f t="shared" si="40"/>
        <v/>
      </c>
    </row>
    <row r="315" spans="1:20" hidden="1">
      <c r="A315">
        <f>'CompartenDetalleLimpio(leeme)'!A292</f>
        <v>2034</v>
      </c>
      <c r="B315" t="str">
        <f>'CompartenDetalleLimpio(leeme)'!B292</f>
        <v>GRADO EN INGENIERIA DEL SOFTWARE (MOSTOLES)</v>
      </c>
      <c r="C315">
        <f>'CompartenDetalleLimpio(leeme)'!C292</f>
        <v>3</v>
      </c>
      <c r="D315">
        <f>'CompartenDetalleLimpio(leeme)'!D292</f>
        <v>2034029</v>
      </c>
      <c r="E315" t="str">
        <f>'CompartenDetalleLimpio(leeme)'!E292</f>
        <v>INTERACCION PERSONA-ORDENADOR</v>
      </c>
      <c r="F315">
        <f>IF(OR($A315=2028,$D315=2032031,$D315=2032032,$D315=2033032,$D315=2033034,$D315=2034035,ISNUMBER(SEARCH("DOBLE GRADO",$B315))),"",IF('CompartenDetalleLimpio(leeme)'!F292="",A315,'CompartenDetalleLimpio(leeme)'!F292))</f>
        <v>2034</v>
      </c>
      <c r="G315" t="str">
        <f>IF(OR($A315=2028,$D315=2032031,$D315=2032032,$D315=2033032,$D315=2033034,$D315=2034035,ISNUMBER(SEARCH("DOBLE GRADO",$B315))),"",IF('CompartenDetalleLimpio(leeme)'!G292="",B315,'CompartenDetalleLimpio(leeme)'!G292))</f>
        <v>GRADO EN INGENIERIA DEL SOFTWARE (MOSTOLES)</v>
      </c>
      <c r="H315">
        <f>IF(OR($A315=2028,$D315=2032031,$D315=2032032,$D315=2033032,$D315=2033034,$D315=2034035,ISNUMBER(SEARCH("DOBLE GRADO",$B315))),"",IF('CompartenDetalleLimpio(leeme)'!H292="",C315,'CompartenDetalleLimpio(leeme)'!H292))</f>
        <v>3</v>
      </c>
      <c r="I315">
        <f>IF(OR($A315=2028,$D315=2032031,$D315=2032032,$D315=2033032,$D315=2033034,$D315=2034035,ISNUMBER(SEARCH("DOBLE GRADO",$B315))),"",IF('CompartenDetalleLimpio(leeme)'!I292="",D315,'CompartenDetalleLimpio(leeme)'!I292))</f>
        <v>2034029</v>
      </c>
      <c r="J315" t="str">
        <f>IF(OR($A315=2028,$D315=2032031,$D315=2032032,$D315=2033032,$D315=2033034,$D315=2034035,ISNUMBER(SEARCH("DOBLE GRADO",$B315))),"",IF('CompartenDetalleLimpio(leeme)'!J292="",E315,'CompartenDetalleLimpio(leeme)'!J292))</f>
        <v>INTERACCION PERSONA-ORDENADOR</v>
      </c>
      <c r="K315">
        <f>'CompartenDetalleLimpio(leeme)'!K292</f>
        <v>48</v>
      </c>
      <c r="L315">
        <f>'CompartenDetalleLimpio(leeme)'!L292</f>
        <v>8</v>
      </c>
      <c r="M315">
        <f>'CompartenDetalleLimpio(leeme)'!M292</f>
        <v>40</v>
      </c>
      <c r="N315">
        <f t="shared" si="34"/>
        <v>1</v>
      </c>
      <c r="O315">
        <f t="shared" si="35"/>
        <v>2</v>
      </c>
      <c r="P315">
        <f t="shared" si="36"/>
        <v>1</v>
      </c>
      <c r="Q315">
        <f t="shared" si="37"/>
        <v>1</v>
      </c>
      <c r="R315">
        <f t="shared" si="38"/>
        <v>2</v>
      </c>
      <c r="S315" t="str">
        <f t="shared" si="39"/>
        <v>1</v>
      </c>
      <c r="T315" t="str">
        <f t="shared" si="40"/>
        <v/>
      </c>
    </row>
    <row r="316" spans="1:20" hidden="1">
      <c r="A316">
        <f>'CompartenDetalleLimpio(leeme)'!A293</f>
        <v>2034</v>
      </c>
      <c r="B316" t="str">
        <f>'CompartenDetalleLimpio(leeme)'!B293</f>
        <v>GRADO EN INGENIERIA DEL SOFTWARE (MOSTOLES)</v>
      </c>
      <c r="C316">
        <f>'CompartenDetalleLimpio(leeme)'!C293</f>
        <v>3</v>
      </c>
      <c r="D316">
        <f>'CompartenDetalleLimpio(leeme)'!D293</f>
        <v>2034030</v>
      </c>
      <c r="E316" t="str">
        <f>'CompartenDetalleLimpio(leeme)'!E293</f>
        <v>CALIDAD DEL SOFTWARE</v>
      </c>
      <c r="F316">
        <f>IF(OR($A316=2028,$D316=2032031,$D316=2032032,$D316=2033032,$D316=2033034,$D316=2034035,ISNUMBER(SEARCH("DOBLE GRADO",$B316))),"",IF('CompartenDetalleLimpio(leeme)'!F293="",A316,'CompartenDetalleLimpio(leeme)'!F293))</f>
        <v>2114</v>
      </c>
      <c r="G316" t="str">
        <f>IF(OR($A316=2028,$D316=2032031,$D316=2032032,$D316=2033032,$D316=2033034,$D316=2034035,ISNUMBER(SEARCH("DOBLE GRADO",$B316))),"",IF('CompartenDetalleLimpio(leeme)'!G293="",B316,'CompartenDetalleLimpio(leeme)'!G293))</f>
        <v>DOBLE GRADO EN INGENIERIA INFORMATICA E INGENIERIA DEL SOFTWARE (MOSTOLES)</v>
      </c>
      <c r="H316">
        <f>IF(OR($A316=2028,$D316=2032031,$D316=2032032,$D316=2033032,$D316=2033034,$D316=2034035,ISNUMBER(SEARCH("DOBLE GRADO",$B316))),"",IF('CompartenDetalleLimpio(leeme)'!H293="",C316,'CompartenDetalleLimpio(leeme)'!H293))</f>
        <v>4</v>
      </c>
      <c r="I316">
        <f>IF(OR($A316=2028,$D316=2032031,$D316=2032032,$D316=2033032,$D316=2033034,$D316=2034035,ISNUMBER(SEARCH("DOBLE GRADO",$B316))),"",IF('CompartenDetalleLimpio(leeme)'!I293="",D316,'CompartenDetalleLimpio(leeme)'!I293))</f>
        <v>2114037</v>
      </c>
      <c r="J316" t="str">
        <f>IF(OR($A316=2028,$D316=2032031,$D316=2032032,$D316=2033032,$D316=2033034,$D316=2034035,ISNUMBER(SEARCH("DOBLE GRADO",$B316))),"",IF('CompartenDetalleLimpio(leeme)'!J293="",E316,'CompartenDetalleLimpio(leeme)'!J293))</f>
        <v>CALIDAD DEL SOFTWARE</v>
      </c>
      <c r="K316">
        <f>'CompartenDetalleLimpio(leeme)'!K293</f>
        <v>10</v>
      </c>
      <c r="L316">
        <f>'CompartenDetalleLimpio(leeme)'!L293</f>
        <v>2</v>
      </c>
      <c r="M316">
        <f>'CompartenDetalleLimpio(leeme)'!M293</f>
        <v>8</v>
      </c>
      <c r="N316">
        <f t="shared" si="34"/>
        <v>1</v>
      </c>
      <c r="O316">
        <f t="shared" si="35"/>
        <v>3</v>
      </c>
      <c r="P316" t="str">
        <f t="shared" si="36"/>
        <v>OK</v>
      </c>
      <c r="Q316">
        <f t="shared" si="37"/>
        <v>1</v>
      </c>
      <c r="R316">
        <f t="shared" si="38"/>
        <v>1</v>
      </c>
      <c r="S316" t="str">
        <f t="shared" si="39"/>
        <v/>
      </c>
      <c r="T316" t="str">
        <f t="shared" si="40"/>
        <v/>
      </c>
    </row>
    <row r="317" spans="1:20" hidden="1">
      <c r="A317">
        <f>'CompartenDetalleLimpio(leeme)'!A294</f>
        <v>2034</v>
      </c>
      <c r="B317" t="str">
        <f>'CompartenDetalleLimpio(leeme)'!B294</f>
        <v>GRADO EN INGENIERIA DEL SOFTWARE (MOSTOLES)</v>
      </c>
      <c r="C317">
        <f>'CompartenDetalleLimpio(leeme)'!C294</f>
        <v>3</v>
      </c>
      <c r="D317">
        <f>'CompartenDetalleLimpio(leeme)'!D294</f>
        <v>2034030</v>
      </c>
      <c r="E317" t="str">
        <f>'CompartenDetalleLimpio(leeme)'!E294</f>
        <v>CALIDAD DEL SOFTWARE</v>
      </c>
      <c r="F317">
        <f>IF(OR($A317=2028,$D317=2032031,$D317=2032032,$D317=2033032,$D317=2033034,$D317=2034035,ISNUMBER(SEARCH("DOBLE GRADO",$B317))),"",IF('CompartenDetalleLimpio(leeme)'!F294="",A317,'CompartenDetalleLimpio(leeme)'!F294))</f>
        <v>2316</v>
      </c>
      <c r="G317" t="str">
        <f>IF(OR($A317=2028,$D317=2032031,$D317=2032032,$D317=2033032,$D317=2033034,$D317=2034035,ISNUMBER(SEARCH("DOBLE GRADO",$B317))),"",IF('CompartenDetalleLimpio(leeme)'!G294="",B317,'CompartenDetalleLimpio(leeme)'!G294))</f>
        <v>DOBLE GRADO EN INGENIERIA DEL SOFTWARE Y MATEMATICAS (MOSTOLES) II</v>
      </c>
      <c r="H317">
        <f>IF(OR($A317=2028,$D317=2032031,$D317=2032032,$D317=2033032,$D317=2033034,$D317=2034035,ISNUMBER(SEARCH("DOBLE GRADO",$B317))),"",IF('CompartenDetalleLimpio(leeme)'!H294="",C317,'CompartenDetalleLimpio(leeme)'!H294))</f>
        <v>4</v>
      </c>
      <c r="I317">
        <f>IF(OR($A317=2028,$D317=2032031,$D317=2032032,$D317=2033032,$D317=2033034,$D317=2034035,ISNUMBER(SEARCH("DOBLE GRADO",$B317))),"",IF('CompartenDetalleLimpio(leeme)'!I294="",D317,'CompartenDetalleLimpio(leeme)'!I294))</f>
        <v>2316042</v>
      </c>
      <c r="J317" t="str">
        <f>IF(OR($A317=2028,$D317=2032031,$D317=2032032,$D317=2033032,$D317=2033034,$D317=2034035,ISNUMBER(SEARCH("DOBLE GRADO",$B317))),"",IF('CompartenDetalleLimpio(leeme)'!J294="",E317,'CompartenDetalleLimpio(leeme)'!J294))</f>
        <v>CALIDAD DEL SOFTWARE</v>
      </c>
      <c r="K317">
        <f>'CompartenDetalleLimpio(leeme)'!K294</f>
        <v>10</v>
      </c>
      <c r="L317">
        <f>'CompartenDetalleLimpio(leeme)'!L294</f>
        <v>3</v>
      </c>
      <c r="M317">
        <f>'CompartenDetalleLimpio(leeme)'!M294</f>
        <v>7</v>
      </c>
      <c r="N317">
        <f t="shared" si="34"/>
        <v>1</v>
      </c>
      <c r="O317">
        <f t="shared" si="35"/>
        <v>3</v>
      </c>
      <c r="P317" t="str">
        <f t="shared" si="36"/>
        <v>OK</v>
      </c>
      <c r="Q317">
        <f t="shared" si="37"/>
        <v>1</v>
      </c>
      <c r="R317">
        <f t="shared" si="38"/>
        <v>1</v>
      </c>
      <c r="S317" t="str">
        <f t="shared" si="39"/>
        <v/>
      </c>
      <c r="T317" t="str">
        <f t="shared" si="40"/>
        <v/>
      </c>
    </row>
    <row r="318" spans="1:20" hidden="1">
      <c r="A318">
        <f>'CompartenDetalleLimpio(leeme)'!A295</f>
        <v>2034</v>
      </c>
      <c r="B318" t="str">
        <f>'CompartenDetalleLimpio(leeme)'!B295</f>
        <v>GRADO EN INGENIERIA DEL SOFTWARE (MOSTOLES)</v>
      </c>
      <c r="C318">
        <f>'CompartenDetalleLimpio(leeme)'!C295</f>
        <v>3</v>
      </c>
      <c r="D318">
        <f>'CompartenDetalleLimpio(leeme)'!D295</f>
        <v>2034030</v>
      </c>
      <c r="E318" t="str">
        <f>'CompartenDetalleLimpio(leeme)'!E295</f>
        <v>CALIDAD DEL SOFTWARE</v>
      </c>
      <c r="F318">
        <f>IF(OR($A318=2028,$D318=2032031,$D318=2032032,$D318=2033032,$D318=2033034,$D318=2034035,ISNUMBER(SEARCH("DOBLE GRADO",$B318))),"",IF('CompartenDetalleLimpio(leeme)'!F295="",A318,'CompartenDetalleLimpio(leeme)'!F295))</f>
        <v>2034</v>
      </c>
      <c r="G318" t="str">
        <f>IF(OR($A318=2028,$D318=2032031,$D318=2032032,$D318=2033032,$D318=2033034,$D318=2034035,ISNUMBER(SEARCH("DOBLE GRADO",$B318))),"",IF('CompartenDetalleLimpio(leeme)'!G295="",B318,'CompartenDetalleLimpio(leeme)'!G295))</f>
        <v>GRADO EN INGENIERIA DEL SOFTWARE (MOSTOLES)</v>
      </c>
      <c r="H318">
        <f>IF(OR($A318=2028,$D318=2032031,$D318=2032032,$D318=2033032,$D318=2033034,$D318=2034035,ISNUMBER(SEARCH("DOBLE GRADO",$B318))),"",IF('CompartenDetalleLimpio(leeme)'!H295="",C318,'CompartenDetalleLimpio(leeme)'!H295))</f>
        <v>3</v>
      </c>
      <c r="I318">
        <f>IF(OR($A318=2028,$D318=2032031,$D318=2032032,$D318=2033032,$D318=2033034,$D318=2034035,ISNUMBER(SEARCH("DOBLE GRADO",$B318))),"",IF('CompartenDetalleLimpio(leeme)'!I295="",D318,'CompartenDetalleLimpio(leeme)'!I295))</f>
        <v>2034030</v>
      </c>
      <c r="J318" t="str">
        <f>IF(OR($A318=2028,$D318=2032031,$D318=2032032,$D318=2033032,$D318=2033034,$D318=2034035,ISNUMBER(SEARCH("DOBLE GRADO",$B318))),"",IF('CompartenDetalleLimpio(leeme)'!J295="",E318,'CompartenDetalleLimpio(leeme)'!J295))</f>
        <v>CALIDAD DEL SOFTWARE</v>
      </c>
      <c r="K318">
        <f>'CompartenDetalleLimpio(leeme)'!K295</f>
        <v>46</v>
      </c>
      <c r="L318">
        <f>'CompartenDetalleLimpio(leeme)'!L295</f>
        <v>8</v>
      </c>
      <c r="M318">
        <f>'CompartenDetalleLimpio(leeme)'!M295</f>
        <v>38</v>
      </c>
      <c r="N318">
        <f t="shared" si="34"/>
        <v>1</v>
      </c>
      <c r="O318">
        <f t="shared" si="35"/>
        <v>3</v>
      </c>
      <c r="P318">
        <f t="shared" si="36"/>
        <v>1</v>
      </c>
      <c r="Q318">
        <f t="shared" si="37"/>
        <v>1</v>
      </c>
      <c r="R318">
        <f t="shared" si="38"/>
        <v>3</v>
      </c>
      <c r="S318" t="str">
        <f t="shared" si="39"/>
        <v>1</v>
      </c>
      <c r="T318" t="str">
        <f t="shared" si="40"/>
        <v/>
      </c>
    </row>
    <row r="319" spans="1:20" hidden="1">
      <c r="A319">
        <f>'CompartenDetalleLimpio(leeme)'!A296</f>
        <v>2034</v>
      </c>
      <c r="B319" t="str">
        <f>'CompartenDetalleLimpio(leeme)'!B296</f>
        <v>GRADO EN INGENIERIA DEL SOFTWARE (MOSTOLES)</v>
      </c>
      <c r="C319">
        <f>'CompartenDetalleLimpio(leeme)'!C296</f>
        <v>4</v>
      </c>
      <c r="D319">
        <f>'CompartenDetalleLimpio(leeme)'!D296</f>
        <v>2034031</v>
      </c>
      <c r="E319" t="str">
        <f>'CompartenDetalleLimpio(leeme)'!E296</f>
        <v>INGENIERIA DE SISTEMAS DE INFORMACION</v>
      </c>
      <c r="F319">
        <f>IF(OR($A319=2028,$D319=2032031,$D319=2032032,$D319=2033032,$D319=2033034,$D319=2034035,ISNUMBER(SEARCH("DOBLE GRADO",$B319))),"",IF('CompartenDetalleLimpio(leeme)'!F296="",A319,'CompartenDetalleLimpio(leeme)'!F296))</f>
        <v>2034</v>
      </c>
      <c r="G319" t="str">
        <f>IF(OR($A319=2028,$D319=2032031,$D319=2032032,$D319=2033032,$D319=2033034,$D319=2034035,ISNUMBER(SEARCH("DOBLE GRADO",$B319))),"",IF('CompartenDetalleLimpio(leeme)'!G296="",B319,'CompartenDetalleLimpio(leeme)'!G296))</f>
        <v>GRADO EN INGENIERIA DEL SOFTWARE (MOSTOLES)</v>
      </c>
      <c r="H319">
        <f>IF(OR($A319=2028,$D319=2032031,$D319=2032032,$D319=2033032,$D319=2033034,$D319=2034035,ISNUMBER(SEARCH("DOBLE GRADO",$B319))),"",IF('CompartenDetalleLimpio(leeme)'!H296="",C319,'CompartenDetalleLimpio(leeme)'!H296))</f>
        <v>4</v>
      </c>
      <c r="I319">
        <f>IF(OR($A319=2028,$D319=2032031,$D319=2032032,$D319=2033032,$D319=2033034,$D319=2034035,ISNUMBER(SEARCH("DOBLE GRADO",$B319))),"",IF('CompartenDetalleLimpio(leeme)'!I296="",D319,'CompartenDetalleLimpio(leeme)'!I296))</f>
        <v>2034031</v>
      </c>
      <c r="J319" t="str">
        <f>IF(OR($A319=2028,$D319=2032031,$D319=2032032,$D319=2033032,$D319=2033034,$D319=2034035,ISNUMBER(SEARCH("DOBLE GRADO",$B319))),"",IF('CompartenDetalleLimpio(leeme)'!J296="",E319,'CompartenDetalleLimpio(leeme)'!J296))</f>
        <v>INGENIERIA DE SISTEMAS DE INFORMACION</v>
      </c>
      <c r="K319">
        <f>'CompartenDetalleLimpio(leeme)'!K296</f>
        <v>35</v>
      </c>
      <c r="L319">
        <f>'CompartenDetalleLimpio(leeme)'!L296</f>
        <v>8</v>
      </c>
      <c r="M319">
        <f>'CompartenDetalleLimpio(leeme)'!M296</f>
        <v>27</v>
      </c>
      <c r="N319">
        <f t="shared" si="34"/>
        <v>1</v>
      </c>
      <c r="O319">
        <f t="shared" si="35"/>
        <v>1</v>
      </c>
      <c r="P319">
        <f t="shared" si="36"/>
        <v>1</v>
      </c>
      <c r="Q319">
        <f t="shared" si="37"/>
        <v>1</v>
      </c>
      <c r="R319">
        <f t="shared" si="38"/>
        <v>1</v>
      </c>
      <c r="S319" t="str">
        <f t="shared" si="39"/>
        <v>1</v>
      </c>
      <c r="T319" t="str">
        <f t="shared" si="40"/>
        <v/>
      </c>
    </row>
    <row r="320" spans="1:20" hidden="1">
      <c r="A320">
        <f>'CompartenDetalleLimpio(leeme)'!A297</f>
        <v>2034</v>
      </c>
      <c r="B320" t="str">
        <f>'CompartenDetalleLimpio(leeme)'!B297</f>
        <v>GRADO EN INGENIERIA DEL SOFTWARE (MOSTOLES)</v>
      </c>
      <c r="C320">
        <f>'CompartenDetalleLimpio(leeme)'!C297</f>
        <v>4</v>
      </c>
      <c r="D320">
        <f>'CompartenDetalleLimpio(leeme)'!D297</f>
        <v>2034032</v>
      </c>
      <c r="E320" t="str">
        <f>'CompartenDetalleLimpio(leeme)'!E297</f>
        <v>PARADIGMAS DE PROGRAMACION</v>
      </c>
      <c r="F320">
        <f>IF(OR($A320=2028,$D320=2032031,$D320=2032032,$D320=2033032,$D320=2033034,$D320=2034035,ISNUMBER(SEARCH("DOBLE GRADO",$B320))),"",IF('CompartenDetalleLimpio(leeme)'!F297="",A320,'CompartenDetalleLimpio(leeme)'!F297))</f>
        <v>2114</v>
      </c>
      <c r="G320" t="str">
        <f>IF(OR($A320=2028,$D320=2032031,$D320=2032032,$D320=2033032,$D320=2033034,$D320=2034035,ISNUMBER(SEARCH("DOBLE GRADO",$B320))),"",IF('CompartenDetalleLimpio(leeme)'!G297="",B320,'CompartenDetalleLimpio(leeme)'!G297))</f>
        <v>DOBLE GRADO EN INGENIERIA INFORMATICA E INGENIERIA DEL SOFTWARE (MOSTOLES)</v>
      </c>
      <c r="H320">
        <f>IF(OR($A320=2028,$D320=2032031,$D320=2032032,$D320=2033032,$D320=2033034,$D320=2034035,ISNUMBER(SEARCH("DOBLE GRADO",$B320))),"",IF('CompartenDetalleLimpio(leeme)'!H297="",C320,'CompartenDetalleLimpio(leeme)'!H297))</f>
        <v>3</v>
      </c>
      <c r="I320">
        <f>IF(OR($A320=2028,$D320=2032031,$D320=2032032,$D320=2033032,$D320=2033034,$D320=2034035,ISNUMBER(SEARCH("DOBLE GRADO",$B320))),"",IF('CompartenDetalleLimpio(leeme)'!I297="",D320,'CompartenDetalleLimpio(leeme)'!I297))</f>
        <v>2114044</v>
      </c>
      <c r="J320" t="str">
        <f>IF(OR($A320=2028,$D320=2032031,$D320=2032032,$D320=2033032,$D320=2033034,$D320=2034035,ISNUMBER(SEARCH("DOBLE GRADO",$B320))),"",IF('CompartenDetalleLimpio(leeme)'!J297="",E320,'CompartenDetalleLimpio(leeme)'!J297))</f>
        <v>PARADIGMAS DE PROGRAMACION</v>
      </c>
      <c r="K320">
        <f>'CompartenDetalleLimpio(leeme)'!K297</f>
        <v>7</v>
      </c>
      <c r="L320">
        <f>'CompartenDetalleLimpio(leeme)'!L297</f>
        <v>0</v>
      </c>
      <c r="M320">
        <f>'CompartenDetalleLimpio(leeme)'!M297</f>
        <v>7</v>
      </c>
      <c r="N320">
        <f t="shared" si="34"/>
        <v>1</v>
      </c>
      <c r="O320">
        <f t="shared" si="35"/>
        <v>2</v>
      </c>
      <c r="P320" t="str">
        <f t="shared" si="36"/>
        <v>OK</v>
      </c>
      <c r="Q320">
        <f t="shared" si="37"/>
        <v>1</v>
      </c>
      <c r="R320">
        <f t="shared" si="38"/>
        <v>1</v>
      </c>
      <c r="S320" t="str">
        <f t="shared" si="39"/>
        <v/>
      </c>
      <c r="T320" t="str">
        <f t="shared" si="40"/>
        <v/>
      </c>
    </row>
    <row r="321" spans="1:20" hidden="1">
      <c r="A321">
        <f>'CompartenDetalleLimpio(leeme)'!A298</f>
        <v>2034</v>
      </c>
      <c r="B321" t="str">
        <f>'CompartenDetalleLimpio(leeme)'!B298</f>
        <v>GRADO EN INGENIERIA DEL SOFTWARE (MOSTOLES)</v>
      </c>
      <c r="C321">
        <f>'CompartenDetalleLimpio(leeme)'!C298</f>
        <v>4</v>
      </c>
      <c r="D321">
        <f>'CompartenDetalleLimpio(leeme)'!D298</f>
        <v>2034032</v>
      </c>
      <c r="E321" t="str">
        <f>'CompartenDetalleLimpio(leeme)'!E298</f>
        <v>PARADIGMAS DE PROGRAMACION</v>
      </c>
      <c r="F321">
        <f>IF(OR($A321=2028,$D321=2032031,$D321=2032032,$D321=2033032,$D321=2033034,$D321=2034035,ISNUMBER(SEARCH("DOBLE GRADO",$B321))),"",IF('CompartenDetalleLimpio(leeme)'!F298="",A321,'CompartenDetalleLimpio(leeme)'!F298))</f>
        <v>2034</v>
      </c>
      <c r="G321" t="str">
        <f>IF(OR($A321=2028,$D321=2032031,$D321=2032032,$D321=2033032,$D321=2033034,$D321=2034035,ISNUMBER(SEARCH("DOBLE GRADO",$B321))),"",IF('CompartenDetalleLimpio(leeme)'!G298="",B321,'CompartenDetalleLimpio(leeme)'!G298))</f>
        <v>GRADO EN INGENIERIA DEL SOFTWARE (MOSTOLES)</v>
      </c>
      <c r="H321">
        <f>IF(OR($A321=2028,$D321=2032031,$D321=2032032,$D321=2033032,$D321=2033034,$D321=2034035,ISNUMBER(SEARCH("DOBLE GRADO",$B321))),"",IF('CompartenDetalleLimpio(leeme)'!H298="",C321,'CompartenDetalleLimpio(leeme)'!H298))</f>
        <v>4</v>
      </c>
      <c r="I321">
        <f>IF(OR($A321=2028,$D321=2032031,$D321=2032032,$D321=2033032,$D321=2033034,$D321=2034035,ISNUMBER(SEARCH("DOBLE GRADO",$B321))),"",IF('CompartenDetalleLimpio(leeme)'!I298="",D321,'CompartenDetalleLimpio(leeme)'!I298))</f>
        <v>2034032</v>
      </c>
      <c r="J321" t="str">
        <f>IF(OR($A321=2028,$D321=2032031,$D321=2032032,$D321=2033032,$D321=2033034,$D321=2034035,ISNUMBER(SEARCH("DOBLE GRADO",$B321))),"",IF('CompartenDetalleLimpio(leeme)'!J298="",E321,'CompartenDetalleLimpio(leeme)'!J298))</f>
        <v>PARADIGMAS DE PROGRAMACION</v>
      </c>
      <c r="K321">
        <f>'CompartenDetalleLimpio(leeme)'!K298</f>
        <v>23</v>
      </c>
      <c r="L321">
        <f>'CompartenDetalleLimpio(leeme)'!L298</f>
        <v>3</v>
      </c>
      <c r="M321">
        <f>'CompartenDetalleLimpio(leeme)'!M298</f>
        <v>20</v>
      </c>
      <c r="N321">
        <f t="shared" si="34"/>
        <v>1</v>
      </c>
      <c r="O321">
        <f t="shared" si="35"/>
        <v>2</v>
      </c>
      <c r="P321">
        <f t="shared" si="36"/>
        <v>1</v>
      </c>
      <c r="Q321">
        <f t="shared" si="37"/>
        <v>1</v>
      </c>
      <c r="R321">
        <f t="shared" si="38"/>
        <v>2</v>
      </c>
      <c r="S321" t="str">
        <f t="shared" si="39"/>
        <v>1</v>
      </c>
      <c r="T321" t="str">
        <f t="shared" si="40"/>
        <v/>
      </c>
    </row>
    <row r="322" spans="1:20" hidden="1">
      <c r="A322">
        <f>'CompartenDetalleLimpio(leeme)'!A299</f>
        <v>2034</v>
      </c>
      <c r="B322" t="str">
        <f>'CompartenDetalleLimpio(leeme)'!B299</f>
        <v>GRADO EN INGENIERIA DEL SOFTWARE (MOSTOLES)</v>
      </c>
      <c r="C322">
        <f>'CompartenDetalleLimpio(leeme)'!C299</f>
        <v>4</v>
      </c>
      <c r="D322">
        <f>'CompartenDetalleLimpio(leeme)'!D299</f>
        <v>2034033</v>
      </c>
      <c r="E322" t="str">
        <f>'CompartenDetalleLimpio(leeme)'!E299</f>
        <v>RECONOCIMIENTO ACADEMICO DE CREDITOS</v>
      </c>
      <c r="F322">
        <f>IF(OR($A322=2028,$D322=2032031,$D322=2032032,$D322=2033032,$D322=2033034,$D322=2034035,ISNUMBER(SEARCH("DOBLE GRADO",$B322))),"",IF('CompartenDetalleLimpio(leeme)'!F299="",A322,'CompartenDetalleLimpio(leeme)'!F299))</f>
        <v>2034</v>
      </c>
      <c r="G322" t="str">
        <f>IF(OR($A322=2028,$D322=2032031,$D322=2032032,$D322=2033032,$D322=2033034,$D322=2034035,ISNUMBER(SEARCH("DOBLE GRADO",$B322))),"",IF('CompartenDetalleLimpio(leeme)'!G299="",B322,'CompartenDetalleLimpio(leeme)'!G299))</f>
        <v>GRADO EN INGENIERIA DEL SOFTWARE (MOSTOLES)</v>
      </c>
      <c r="H322">
        <f>IF(OR($A322=2028,$D322=2032031,$D322=2032032,$D322=2033032,$D322=2033034,$D322=2034035,ISNUMBER(SEARCH("DOBLE GRADO",$B322))),"",IF('CompartenDetalleLimpio(leeme)'!H299="",C322,'CompartenDetalleLimpio(leeme)'!H299))</f>
        <v>4</v>
      </c>
      <c r="I322">
        <f>IF(OR($A322=2028,$D322=2032031,$D322=2032032,$D322=2033032,$D322=2033034,$D322=2034035,ISNUMBER(SEARCH("DOBLE GRADO",$B322))),"",IF('CompartenDetalleLimpio(leeme)'!I299="",D322,'CompartenDetalleLimpio(leeme)'!I299))</f>
        <v>2034033</v>
      </c>
      <c r="J322" t="str">
        <f>IF(OR($A322=2028,$D322=2032031,$D322=2032032,$D322=2033032,$D322=2033034,$D322=2034035,ISNUMBER(SEARCH("DOBLE GRADO",$B322))),"",IF('CompartenDetalleLimpio(leeme)'!J299="",E322,'CompartenDetalleLimpio(leeme)'!J299))</f>
        <v>RECONOCIMIENTO ACADEMICO DE CREDITOS</v>
      </c>
      <c r="K322">
        <f>'CompartenDetalleLimpio(leeme)'!K299</f>
        <v>58</v>
      </c>
      <c r="L322">
        <f>'CompartenDetalleLimpio(leeme)'!L299</f>
        <v>8</v>
      </c>
      <c r="M322">
        <f>'CompartenDetalleLimpio(leeme)'!M299</f>
        <v>50</v>
      </c>
      <c r="N322">
        <f t="shared" si="34"/>
        <v>1</v>
      </c>
      <c r="O322">
        <f t="shared" si="35"/>
        <v>1</v>
      </c>
      <c r="P322">
        <f t="shared" si="36"/>
        <v>1</v>
      </c>
      <c r="Q322">
        <f t="shared" si="37"/>
        <v>1</v>
      </c>
      <c r="R322">
        <f t="shared" si="38"/>
        <v>1</v>
      </c>
      <c r="S322" t="str">
        <f t="shared" si="39"/>
        <v>1</v>
      </c>
      <c r="T322" t="str">
        <f t="shared" si="40"/>
        <v/>
      </c>
    </row>
    <row r="323" spans="1:20" hidden="1">
      <c r="A323">
        <f>'CompartenDetalleLimpio(leeme)'!A300</f>
        <v>2034</v>
      </c>
      <c r="B323" t="str">
        <f>'CompartenDetalleLimpio(leeme)'!B300</f>
        <v>GRADO EN INGENIERIA DEL SOFTWARE (MOSTOLES)</v>
      </c>
      <c r="C323">
        <f>'CompartenDetalleLimpio(leeme)'!C300</f>
        <v>4</v>
      </c>
      <c r="D323">
        <f>'CompartenDetalleLimpio(leeme)'!D300</f>
        <v>2034034</v>
      </c>
      <c r="E323" t="str">
        <f>'CompartenDetalleLimpio(leeme)'!E300</f>
        <v>MULTIMEDIA</v>
      </c>
      <c r="F323">
        <f>IF(OR($A323=2028,$D323=2032031,$D323=2032032,$D323=2033032,$D323=2033034,$D323=2034035,ISNUMBER(SEARCH("DOBLE GRADO",$B323))),"",IF('CompartenDetalleLimpio(leeme)'!F300="",A323,'CompartenDetalleLimpio(leeme)'!F300))</f>
        <v>2114</v>
      </c>
      <c r="G323" t="str">
        <f>IF(OR($A323=2028,$D323=2032031,$D323=2032032,$D323=2033032,$D323=2033034,$D323=2034035,ISNUMBER(SEARCH("DOBLE GRADO",$B323))),"",IF('CompartenDetalleLimpio(leeme)'!G300="",B323,'CompartenDetalleLimpio(leeme)'!G300))</f>
        <v>DOBLE GRADO EN INGENIERIA INFORMATICA E INGENIERIA DEL SOFTWARE (MOSTOLES)</v>
      </c>
      <c r="H323">
        <f>IF(OR($A323=2028,$D323=2032031,$D323=2032032,$D323=2033032,$D323=2033034,$D323=2034035,ISNUMBER(SEARCH("DOBLE GRADO",$B323))),"",IF('CompartenDetalleLimpio(leeme)'!H300="",C323,'CompartenDetalleLimpio(leeme)'!H300))</f>
        <v>4</v>
      </c>
      <c r="I323">
        <f>IF(OR($A323=2028,$D323=2032031,$D323=2032032,$D323=2033032,$D323=2033034,$D323=2034035,ISNUMBER(SEARCH("DOBLE GRADO",$B323))),"",IF('CompartenDetalleLimpio(leeme)'!I300="",D323,'CompartenDetalleLimpio(leeme)'!I300))</f>
        <v>2114039</v>
      </c>
      <c r="J323" t="str">
        <f>IF(OR($A323=2028,$D323=2032031,$D323=2032032,$D323=2033032,$D323=2033034,$D323=2034035,ISNUMBER(SEARCH("DOBLE GRADO",$B323))),"",IF('CompartenDetalleLimpio(leeme)'!J300="",E323,'CompartenDetalleLimpio(leeme)'!J300))</f>
        <v>MULTIMEDIA</v>
      </c>
      <c r="K323">
        <f>'CompartenDetalleLimpio(leeme)'!K300</f>
        <v>10</v>
      </c>
      <c r="L323">
        <f>'CompartenDetalleLimpio(leeme)'!L300</f>
        <v>1</v>
      </c>
      <c r="M323">
        <f>'CompartenDetalleLimpio(leeme)'!M300</f>
        <v>9</v>
      </c>
      <c r="N323">
        <f t="shared" ref="N323:N386" si="41">IF(I323="","",COUNTIF($I$2:$I$1170,I323))</f>
        <v>1</v>
      </c>
      <c r="O323">
        <f t="shared" ref="O323:O386" si="42">COUNTIF($D$2:$D$1170,D323)</f>
        <v>2</v>
      </c>
      <c r="P323" t="str">
        <f t="shared" ref="P323:P386" si="43">IF(I323=D323,1,"OK")</f>
        <v>OK</v>
      </c>
      <c r="Q323">
        <f t="shared" ref="Q323:Q386" si="44">COUNTIF($I$2:$I$1170,D323)</f>
        <v>1</v>
      </c>
      <c r="R323">
        <f t="shared" ref="R323:R386" si="45">IF(I323="","",COUNTIF($D$2:$D$1170,I323))</f>
        <v>1</v>
      </c>
      <c r="S323" t="str">
        <f t="shared" ref="S323:S386" si="46">IF(G323="","",IF(ISNUMBER(SEARCH("DOBLE GRADO",G323)),"","1"))</f>
        <v/>
      </c>
      <c r="T323" t="str">
        <f t="shared" ref="T323:T386" si="47">IF(ISNUMBER(SEARCH("DOBLE GRADO",B323)),COUNTIF($I$2:$I$1170,D323),"")</f>
        <v/>
      </c>
    </row>
    <row r="324" spans="1:20" hidden="1">
      <c r="A324">
        <f>'CompartenDetalleLimpio(leeme)'!A301</f>
        <v>2034</v>
      </c>
      <c r="B324" t="str">
        <f>'CompartenDetalleLimpio(leeme)'!B301</f>
        <v>GRADO EN INGENIERIA DEL SOFTWARE (MOSTOLES)</v>
      </c>
      <c r="C324">
        <f>'CompartenDetalleLimpio(leeme)'!C301</f>
        <v>4</v>
      </c>
      <c r="D324">
        <f>'CompartenDetalleLimpio(leeme)'!D301</f>
        <v>2034034</v>
      </c>
      <c r="E324" t="str">
        <f>'CompartenDetalleLimpio(leeme)'!E301</f>
        <v>MULTIMEDIA</v>
      </c>
      <c r="F324">
        <f>IF(OR($A324=2028,$D324=2032031,$D324=2032032,$D324=2033032,$D324=2033034,$D324=2034035,ISNUMBER(SEARCH("DOBLE GRADO",$B324))),"",IF('CompartenDetalleLimpio(leeme)'!F301="",A324,'CompartenDetalleLimpio(leeme)'!F301))</f>
        <v>2034</v>
      </c>
      <c r="G324" t="str">
        <f>IF(OR($A324=2028,$D324=2032031,$D324=2032032,$D324=2033032,$D324=2033034,$D324=2034035,ISNUMBER(SEARCH("DOBLE GRADO",$B324))),"",IF('CompartenDetalleLimpio(leeme)'!G301="",B324,'CompartenDetalleLimpio(leeme)'!G301))</f>
        <v>GRADO EN INGENIERIA DEL SOFTWARE (MOSTOLES)</v>
      </c>
      <c r="H324">
        <f>IF(OR($A324=2028,$D324=2032031,$D324=2032032,$D324=2033032,$D324=2033034,$D324=2034035,ISNUMBER(SEARCH("DOBLE GRADO",$B324))),"",IF('CompartenDetalleLimpio(leeme)'!H301="",C324,'CompartenDetalleLimpio(leeme)'!H301))</f>
        <v>4</v>
      </c>
      <c r="I324">
        <f>IF(OR($A324=2028,$D324=2032031,$D324=2032032,$D324=2033032,$D324=2033034,$D324=2034035,ISNUMBER(SEARCH("DOBLE GRADO",$B324))),"",IF('CompartenDetalleLimpio(leeme)'!I301="",D324,'CompartenDetalleLimpio(leeme)'!I301))</f>
        <v>2034034</v>
      </c>
      <c r="J324" t="str">
        <f>IF(OR($A324=2028,$D324=2032031,$D324=2032032,$D324=2033032,$D324=2033034,$D324=2034035,ISNUMBER(SEARCH("DOBLE GRADO",$B324))),"",IF('CompartenDetalleLimpio(leeme)'!J301="",E324,'CompartenDetalleLimpio(leeme)'!J301))</f>
        <v>MULTIMEDIA</v>
      </c>
      <c r="K324">
        <f>'CompartenDetalleLimpio(leeme)'!K301</f>
        <v>34</v>
      </c>
      <c r="L324">
        <f>'CompartenDetalleLimpio(leeme)'!L301</f>
        <v>9</v>
      </c>
      <c r="M324">
        <f>'CompartenDetalleLimpio(leeme)'!M301</f>
        <v>25</v>
      </c>
      <c r="N324">
        <f t="shared" si="41"/>
        <v>1</v>
      </c>
      <c r="O324">
        <f t="shared" si="42"/>
        <v>2</v>
      </c>
      <c r="P324">
        <f t="shared" si="43"/>
        <v>1</v>
      </c>
      <c r="Q324">
        <f t="shared" si="44"/>
        <v>1</v>
      </c>
      <c r="R324">
        <f t="shared" si="45"/>
        <v>2</v>
      </c>
      <c r="S324" t="str">
        <f t="shared" si="46"/>
        <v>1</v>
      </c>
      <c r="T324" t="str">
        <f t="shared" si="47"/>
        <v/>
      </c>
    </row>
    <row r="325" spans="1:20">
      <c r="A325">
        <f>'CompartenDetalleLimpio(leeme)'!A302</f>
        <v>2034</v>
      </c>
      <c r="B325" t="str">
        <f>'CompartenDetalleLimpio(leeme)'!B302</f>
        <v>GRADO EN INGENIERIA DEL SOFTWARE (MOSTOLES)</v>
      </c>
      <c r="C325">
        <f>'CompartenDetalleLimpio(leeme)'!C302</f>
        <v>4</v>
      </c>
      <c r="D325">
        <f>'CompartenDetalleLimpio(leeme)'!D302</f>
        <v>2034035</v>
      </c>
      <c r="E325" t="str">
        <f>'CompartenDetalleLimpio(leeme)'!E302</f>
        <v>PROGRAMACION CONCURRENTE</v>
      </c>
      <c r="F325" t="str">
        <f>IF(OR($A325=2028,$D325=2032031,$D325=2032032,$D325=2033032,$D325=2033034,$D325=2034035,ISNUMBER(SEARCH("DOBLE GRADO",$B325))),"",IF('CompartenDetalleLimpio(leeme)'!F302="",A325,'CompartenDetalleLimpio(leeme)'!F302))</f>
        <v/>
      </c>
      <c r="G325" t="str">
        <f>IF(OR($A325=2028,$D325=2032031,$D325=2032032,$D325=2033032,$D325=2033034,$D325=2034035,ISNUMBER(SEARCH("DOBLE GRADO",$B325))),"",IF('CompartenDetalleLimpio(leeme)'!G302="",B325,'CompartenDetalleLimpio(leeme)'!G302))</f>
        <v/>
      </c>
      <c r="H325" t="str">
        <f>IF(OR($A325=2028,$D325=2032031,$D325=2032032,$D325=2033032,$D325=2033034,$D325=2034035,ISNUMBER(SEARCH("DOBLE GRADO",$B325))),"",IF('CompartenDetalleLimpio(leeme)'!H302="",C325,'CompartenDetalleLimpio(leeme)'!H302))</f>
        <v/>
      </c>
      <c r="I325" t="str">
        <f>IF(OR($A325=2028,$D325=2032031,$D325=2032032,$D325=2033032,$D325=2033034,$D325=2034035,ISNUMBER(SEARCH("DOBLE GRADO",$B325))),"",IF('CompartenDetalleLimpio(leeme)'!I302="",D325,'CompartenDetalleLimpio(leeme)'!I302))</f>
        <v/>
      </c>
      <c r="J325" t="str">
        <f>IF(OR($A325=2028,$D325=2032031,$D325=2032032,$D325=2033032,$D325=2033034,$D325=2034035,ISNUMBER(SEARCH("DOBLE GRADO",$B325))),"",IF('CompartenDetalleLimpio(leeme)'!J302="",E325,'CompartenDetalleLimpio(leeme)'!J302))</f>
        <v/>
      </c>
      <c r="K325">
        <f>'CompartenDetalleLimpio(leeme)'!K302</f>
        <v>8</v>
      </c>
      <c r="L325">
        <f>'CompartenDetalleLimpio(leeme)'!L302</f>
        <v>0</v>
      </c>
      <c r="M325">
        <f>'CompartenDetalleLimpio(leeme)'!M302</f>
        <v>8</v>
      </c>
      <c r="N325" t="str">
        <f t="shared" si="41"/>
        <v/>
      </c>
      <c r="O325">
        <f t="shared" si="42"/>
        <v>3</v>
      </c>
      <c r="P325" t="str">
        <f t="shared" si="43"/>
        <v>OK</v>
      </c>
      <c r="Q325">
        <f t="shared" si="44"/>
        <v>0</v>
      </c>
      <c r="R325" t="str">
        <f t="shared" si="45"/>
        <v/>
      </c>
      <c r="S325" t="str">
        <f t="shared" si="46"/>
        <v/>
      </c>
      <c r="T325" t="str">
        <f t="shared" si="47"/>
        <v/>
      </c>
    </row>
    <row r="326" spans="1:20">
      <c r="A326">
        <f>'CompartenDetalleLimpio(leeme)'!A303</f>
        <v>2034</v>
      </c>
      <c r="B326" t="str">
        <f>'CompartenDetalleLimpio(leeme)'!B303</f>
        <v>GRADO EN INGENIERIA DEL SOFTWARE (MOSTOLES)</v>
      </c>
      <c r="C326">
        <f>'CompartenDetalleLimpio(leeme)'!C303</f>
        <v>4</v>
      </c>
      <c r="D326">
        <f>'CompartenDetalleLimpio(leeme)'!D303</f>
        <v>2034035</v>
      </c>
      <c r="E326" t="str">
        <f>'CompartenDetalleLimpio(leeme)'!E303</f>
        <v>PROGRAMACION CONCURRENTE</v>
      </c>
      <c r="F326" t="str">
        <f>IF(OR($A326=2028,$D326=2032031,$D326=2032032,$D326=2033032,$D326=2033034,$D326=2034035,ISNUMBER(SEARCH("DOBLE GRADO",$B326))),"",IF('CompartenDetalleLimpio(leeme)'!F303="",A326,'CompartenDetalleLimpio(leeme)'!F303))</f>
        <v/>
      </c>
      <c r="G326" t="str">
        <f>IF(OR($A326=2028,$D326=2032031,$D326=2032032,$D326=2033032,$D326=2033034,$D326=2034035,ISNUMBER(SEARCH("DOBLE GRADO",$B326))),"",IF('CompartenDetalleLimpio(leeme)'!G303="",B326,'CompartenDetalleLimpio(leeme)'!G303))</f>
        <v/>
      </c>
      <c r="H326" t="str">
        <f>IF(OR($A326=2028,$D326=2032031,$D326=2032032,$D326=2033032,$D326=2033034,$D326=2034035,ISNUMBER(SEARCH("DOBLE GRADO",$B326))),"",IF('CompartenDetalleLimpio(leeme)'!H303="",C326,'CompartenDetalleLimpio(leeme)'!H303))</f>
        <v/>
      </c>
      <c r="I326" t="str">
        <f>IF(OR($A326=2028,$D326=2032031,$D326=2032032,$D326=2033032,$D326=2033034,$D326=2034035,ISNUMBER(SEARCH("DOBLE GRADO",$B326))),"",IF('CompartenDetalleLimpio(leeme)'!I303="",D326,'CompartenDetalleLimpio(leeme)'!I303))</f>
        <v/>
      </c>
      <c r="J326" t="str">
        <f>IF(OR($A326=2028,$D326=2032031,$D326=2032032,$D326=2033032,$D326=2033034,$D326=2034035,ISNUMBER(SEARCH("DOBLE GRADO",$B326))),"",IF('CompartenDetalleLimpio(leeme)'!J303="",E326,'CompartenDetalleLimpio(leeme)'!J303))</f>
        <v/>
      </c>
      <c r="K326">
        <f>'CompartenDetalleLimpio(leeme)'!K303</f>
        <v>4</v>
      </c>
      <c r="L326">
        <f>'CompartenDetalleLimpio(leeme)'!L303</f>
        <v>0</v>
      </c>
      <c r="M326">
        <f>'CompartenDetalleLimpio(leeme)'!M303</f>
        <v>4</v>
      </c>
      <c r="N326" t="str">
        <f t="shared" si="41"/>
        <v/>
      </c>
      <c r="O326">
        <f t="shared" si="42"/>
        <v>3</v>
      </c>
      <c r="P326" t="str">
        <f t="shared" si="43"/>
        <v>OK</v>
      </c>
      <c r="Q326">
        <f t="shared" si="44"/>
        <v>0</v>
      </c>
      <c r="R326" t="str">
        <f t="shared" si="45"/>
        <v/>
      </c>
      <c r="S326" t="str">
        <f t="shared" si="46"/>
        <v/>
      </c>
      <c r="T326" t="str">
        <f t="shared" si="47"/>
        <v/>
      </c>
    </row>
    <row r="327" spans="1:20">
      <c r="A327">
        <f>'CompartenDetalleLimpio(leeme)'!A304</f>
        <v>2034</v>
      </c>
      <c r="B327" t="str">
        <f>'CompartenDetalleLimpio(leeme)'!B304</f>
        <v>GRADO EN INGENIERIA DEL SOFTWARE (MOSTOLES)</v>
      </c>
      <c r="C327">
        <f>'CompartenDetalleLimpio(leeme)'!C304</f>
        <v>4</v>
      </c>
      <c r="D327">
        <f>'CompartenDetalleLimpio(leeme)'!D304</f>
        <v>2034035</v>
      </c>
      <c r="E327" t="str">
        <f>'CompartenDetalleLimpio(leeme)'!E304</f>
        <v>PROGRAMACION CONCURRENTE</v>
      </c>
      <c r="F327" t="str">
        <f>IF(OR($A327=2028,$D327=2032031,$D327=2032032,$D327=2033032,$D327=2033034,$D327=2034035,ISNUMBER(SEARCH("DOBLE GRADO",$B327))),"",IF('CompartenDetalleLimpio(leeme)'!F304="",A327,'CompartenDetalleLimpio(leeme)'!F304))</f>
        <v/>
      </c>
      <c r="G327" t="str">
        <f>IF(OR($A327=2028,$D327=2032031,$D327=2032032,$D327=2033032,$D327=2033034,$D327=2034035,ISNUMBER(SEARCH("DOBLE GRADO",$B327))),"",IF('CompartenDetalleLimpio(leeme)'!G304="",B327,'CompartenDetalleLimpio(leeme)'!G304))</f>
        <v/>
      </c>
      <c r="H327" t="str">
        <f>IF(OR($A327=2028,$D327=2032031,$D327=2032032,$D327=2033032,$D327=2033034,$D327=2034035,ISNUMBER(SEARCH("DOBLE GRADO",$B327))),"",IF('CompartenDetalleLimpio(leeme)'!H304="",C327,'CompartenDetalleLimpio(leeme)'!H304))</f>
        <v/>
      </c>
      <c r="I327" t="str">
        <f>IF(OR($A327=2028,$D327=2032031,$D327=2032032,$D327=2033032,$D327=2033034,$D327=2034035,ISNUMBER(SEARCH("DOBLE GRADO",$B327))),"",IF('CompartenDetalleLimpio(leeme)'!I304="",D327,'CompartenDetalleLimpio(leeme)'!I304))</f>
        <v/>
      </c>
      <c r="J327" t="str">
        <f>IF(OR($A327=2028,$D327=2032031,$D327=2032032,$D327=2033032,$D327=2033034,$D327=2034035,ISNUMBER(SEARCH("DOBLE GRADO",$B327))),"",IF('CompartenDetalleLimpio(leeme)'!J304="",E327,'CompartenDetalleLimpio(leeme)'!J304))</f>
        <v/>
      </c>
      <c r="K327">
        <f>'CompartenDetalleLimpio(leeme)'!K304</f>
        <v>11</v>
      </c>
      <c r="L327">
        <f>'CompartenDetalleLimpio(leeme)'!L304</f>
        <v>2</v>
      </c>
      <c r="M327">
        <f>'CompartenDetalleLimpio(leeme)'!M304</f>
        <v>9</v>
      </c>
      <c r="N327" t="str">
        <f t="shared" si="41"/>
        <v/>
      </c>
      <c r="O327">
        <f t="shared" si="42"/>
        <v>3</v>
      </c>
      <c r="P327" t="str">
        <f t="shared" si="43"/>
        <v>OK</v>
      </c>
      <c r="Q327">
        <f t="shared" si="44"/>
        <v>0</v>
      </c>
      <c r="R327" t="str">
        <f t="shared" si="45"/>
        <v/>
      </c>
      <c r="S327" t="str">
        <f t="shared" si="46"/>
        <v/>
      </c>
      <c r="T327" t="str">
        <f t="shared" si="47"/>
        <v/>
      </c>
    </row>
    <row r="328" spans="1:20" hidden="1">
      <c r="A328">
        <f>'CompartenDetalleLimpio(leeme)'!A305</f>
        <v>2034</v>
      </c>
      <c r="B328" t="str">
        <f>'CompartenDetalleLimpio(leeme)'!B305</f>
        <v>GRADO EN INGENIERIA DEL SOFTWARE (MOSTOLES)</v>
      </c>
      <c r="C328">
        <f>'CompartenDetalleLimpio(leeme)'!C305</f>
        <v>4</v>
      </c>
      <c r="D328">
        <f>'CompartenDetalleLimpio(leeme)'!D305</f>
        <v>2034036</v>
      </c>
      <c r="E328" t="str">
        <f>'CompartenDetalleLimpio(leeme)'!E305</f>
        <v>PRACTICAS EXTERNAS</v>
      </c>
      <c r="F328">
        <f>IF(OR($A328=2028,$D328=2032031,$D328=2032032,$D328=2033032,$D328=2033034,$D328=2034035,ISNUMBER(SEARCH("DOBLE GRADO",$B328))),"",IF('CompartenDetalleLimpio(leeme)'!F305="",A328,'CompartenDetalleLimpio(leeme)'!F305))</f>
        <v>2034</v>
      </c>
      <c r="G328" t="str">
        <f>IF(OR($A328=2028,$D328=2032031,$D328=2032032,$D328=2033032,$D328=2033034,$D328=2034035,ISNUMBER(SEARCH("DOBLE GRADO",$B328))),"",IF('CompartenDetalleLimpio(leeme)'!G305="",B328,'CompartenDetalleLimpio(leeme)'!G305))</f>
        <v>GRADO EN INGENIERIA DEL SOFTWARE (MOSTOLES)</v>
      </c>
      <c r="H328">
        <f>IF(OR($A328=2028,$D328=2032031,$D328=2032032,$D328=2033032,$D328=2033034,$D328=2034035,ISNUMBER(SEARCH("DOBLE GRADO",$B328))),"",IF('CompartenDetalleLimpio(leeme)'!H305="",C328,'CompartenDetalleLimpio(leeme)'!H305))</f>
        <v>4</v>
      </c>
      <c r="I328">
        <f>IF(OR($A328=2028,$D328=2032031,$D328=2032032,$D328=2033032,$D328=2033034,$D328=2034035,ISNUMBER(SEARCH("DOBLE GRADO",$B328))),"",IF('CompartenDetalleLimpio(leeme)'!I305="",D328,'CompartenDetalleLimpio(leeme)'!I305))</f>
        <v>2034036</v>
      </c>
      <c r="J328" t="str">
        <f>IF(OR($A328=2028,$D328=2032031,$D328=2032032,$D328=2033032,$D328=2033034,$D328=2034035,ISNUMBER(SEARCH("DOBLE GRADO",$B328))),"",IF('CompartenDetalleLimpio(leeme)'!J305="",E328,'CompartenDetalleLimpio(leeme)'!J305))</f>
        <v>PRACTICAS EXTERNAS</v>
      </c>
      <c r="K328">
        <f>'CompartenDetalleLimpio(leeme)'!K305</f>
        <v>53</v>
      </c>
      <c r="L328">
        <f>'CompartenDetalleLimpio(leeme)'!L305</f>
        <v>8</v>
      </c>
      <c r="M328">
        <f>'CompartenDetalleLimpio(leeme)'!M305</f>
        <v>45</v>
      </c>
      <c r="N328">
        <f t="shared" si="41"/>
        <v>1</v>
      </c>
      <c r="O328">
        <f t="shared" si="42"/>
        <v>1</v>
      </c>
      <c r="P328">
        <f t="shared" si="43"/>
        <v>1</v>
      </c>
      <c r="Q328">
        <f t="shared" si="44"/>
        <v>1</v>
      </c>
      <c r="R328">
        <f t="shared" si="45"/>
        <v>1</v>
      </c>
      <c r="S328" t="str">
        <f t="shared" si="46"/>
        <v>1</v>
      </c>
      <c r="T328" t="str">
        <f t="shared" si="47"/>
        <v/>
      </c>
    </row>
    <row r="329" spans="1:20" hidden="1">
      <c r="A329">
        <f>'CompartenDetalleLimpio(leeme)'!A306</f>
        <v>2034</v>
      </c>
      <c r="B329" t="str">
        <f>'CompartenDetalleLimpio(leeme)'!B306</f>
        <v>GRADO EN INGENIERIA DEL SOFTWARE (MOSTOLES)</v>
      </c>
      <c r="C329">
        <f>'CompartenDetalleLimpio(leeme)'!C306</f>
        <v>4</v>
      </c>
      <c r="D329">
        <f>'CompartenDetalleLimpio(leeme)'!D306</f>
        <v>2034037</v>
      </c>
      <c r="E329" t="str">
        <f>'CompartenDetalleLimpio(leeme)'!E306</f>
        <v>TRABAJO FIN DE GRADO</v>
      </c>
      <c r="F329">
        <f>IF(OR($A329=2028,$D329=2032031,$D329=2032032,$D329=2033032,$D329=2033034,$D329=2034035,ISNUMBER(SEARCH("DOBLE GRADO",$B329))),"",IF('CompartenDetalleLimpio(leeme)'!F306="",A329,'CompartenDetalleLimpio(leeme)'!F306))</f>
        <v>2034</v>
      </c>
      <c r="G329" t="str">
        <f>IF(OR($A329=2028,$D329=2032031,$D329=2032032,$D329=2033032,$D329=2033034,$D329=2034035,ISNUMBER(SEARCH("DOBLE GRADO",$B329))),"",IF('CompartenDetalleLimpio(leeme)'!G306="",B329,'CompartenDetalleLimpio(leeme)'!G306))</f>
        <v>GRADO EN INGENIERIA DEL SOFTWARE (MOSTOLES)</v>
      </c>
      <c r="H329">
        <f>IF(OR($A329=2028,$D329=2032031,$D329=2032032,$D329=2033032,$D329=2033034,$D329=2034035,ISNUMBER(SEARCH("DOBLE GRADO",$B329))),"",IF('CompartenDetalleLimpio(leeme)'!H306="",C329,'CompartenDetalleLimpio(leeme)'!H306))</f>
        <v>4</v>
      </c>
      <c r="I329">
        <f>IF(OR($A329=2028,$D329=2032031,$D329=2032032,$D329=2033032,$D329=2033034,$D329=2034035,ISNUMBER(SEARCH("DOBLE GRADO",$B329))),"",IF('CompartenDetalleLimpio(leeme)'!I306="",D329,'CompartenDetalleLimpio(leeme)'!I306))</f>
        <v>2034037</v>
      </c>
      <c r="J329" t="str">
        <f>IF(OR($A329=2028,$D329=2032031,$D329=2032032,$D329=2033032,$D329=2033034,$D329=2034035,ISNUMBER(SEARCH("DOBLE GRADO",$B329))),"",IF('CompartenDetalleLimpio(leeme)'!J306="",E329,'CompartenDetalleLimpio(leeme)'!J306))</f>
        <v>TRABAJO FIN DE GRADO</v>
      </c>
      <c r="K329">
        <f>'CompartenDetalleLimpio(leeme)'!K306</f>
        <v>92</v>
      </c>
      <c r="L329">
        <f>'CompartenDetalleLimpio(leeme)'!L306</f>
        <v>18</v>
      </c>
      <c r="M329">
        <f>'CompartenDetalleLimpio(leeme)'!M306</f>
        <v>74</v>
      </c>
      <c r="N329">
        <f t="shared" si="41"/>
        <v>1</v>
      </c>
      <c r="O329">
        <f t="shared" si="42"/>
        <v>1</v>
      </c>
      <c r="P329">
        <f t="shared" si="43"/>
        <v>1</v>
      </c>
      <c r="Q329">
        <f t="shared" si="44"/>
        <v>1</v>
      </c>
      <c r="R329">
        <f t="shared" si="45"/>
        <v>1</v>
      </c>
      <c r="S329" t="str">
        <f t="shared" si="46"/>
        <v>1</v>
      </c>
      <c r="T329" t="str">
        <f t="shared" si="47"/>
        <v/>
      </c>
    </row>
    <row r="330" spans="1:20" hidden="1">
      <c r="A330">
        <f>'CompartenDetalleLimpio(leeme)'!A307</f>
        <v>2034</v>
      </c>
      <c r="B330" t="str">
        <f>'CompartenDetalleLimpio(leeme)'!B307</f>
        <v>GRADO EN INGENIERIA DEL SOFTWARE (MOSTOLES)</v>
      </c>
      <c r="C330">
        <f>'CompartenDetalleLimpio(leeme)'!C307</f>
        <v>4</v>
      </c>
      <c r="D330">
        <f>'CompartenDetalleLimpio(leeme)'!D307</f>
        <v>2034039</v>
      </c>
      <c r="E330" t="str">
        <f>'CompartenDetalleLimpio(leeme)'!E307</f>
        <v>TECNOLOGIAS DE BASES DE DATOS</v>
      </c>
      <c r="F330">
        <f>IF(OR($A330=2028,$D330=2032031,$D330=2032032,$D330=2033032,$D330=2033034,$D330=2034035,ISNUMBER(SEARCH("DOBLE GRADO",$B330))),"",IF('CompartenDetalleLimpio(leeme)'!F307="",A330,'CompartenDetalleLimpio(leeme)'!F307))</f>
        <v>2114</v>
      </c>
      <c r="G330" t="str">
        <f>IF(OR($A330=2028,$D330=2032031,$D330=2032032,$D330=2033032,$D330=2033034,$D330=2034035,ISNUMBER(SEARCH("DOBLE GRADO",$B330))),"",IF('CompartenDetalleLimpio(leeme)'!G307="",B330,'CompartenDetalleLimpio(leeme)'!G307))</f>
        <v>DOBLE GRADO EN INGENIERIA INFORMATICA E INGENIERIA DEL SOFTWARE (MOSTOLES)</v>
      </c>
      <c r="H330">
        <f>IF(OR($A330=2028,$D330=2032031,$D330=2032032,$D330=2033032,$D330=2033034,$D330=2034035,ISNUMBER(SEARCH("DOBLE GRADO",$B330))),"",IF('CompartenDetalleLimpio(leeme)'!H307="",C330,'CompartenDetalleLimpio(leeme)'!H307))</f>
        <v>4</v>
      </c>
      <c r="I330">
        <f>IF(OR($A330=2028,$D330=2032031,$D330=2032032,$D330=2033032,$D330=2033034,$D330=2034035,ISNUMBER(SEARCH("DOBLE GRADO",$B330))),"",IF('CompartenDetalleLimpio(leeme)'!I307="",D330,'CompartenDetalleLimpio(leeme)'!I307))</f>
        <v>2114049</v>
      </c>
      <c r="J330" t="str">
        <f>IF(OR($A330=2028,$D330=2032031,$D330=2032032,$D330=2033032,$D330=2033034,$D330=2034035,ISNUMBER(SEARCH("DOBLE GRADO",$B330))),"",IF('CompartenDetalleLimpio(leeme)'!J307="",E330,'CompartenDetalleLimpio(leeme)'!J307))</f>
        <v>TECNOLOGIAS DE BASES DE DATOS</v>
      </c>
      <c r="K330">
        <f>'CompartenDetalleLimpio(leeme)'!K307</f>
        <v>1</v>
      </c>
      <c r="L330">
        <f>'CompartenDetalleLimpio(leeme)'!L307</f>
        <v>0</v>
      </c>
      <c r="M330">
        <f>'CompartenDetalleLimpio(leeme)'!M307</f>
        <v>1</v>
      </c>
      <c r="N330">
        <f t="shared" si="41"/>
        <v>1</v>
      </c>
      <c r="O330">
        <f t="shared" si="42"/>
        <v>2</v>
      </c>
      <c r="P330" t="str">
        <f t="shared" si="43"/>
        <v>OK</v>
      </c>
      <c r="Q330">
        <f t="shared" si="44"/>
        <v>1</v>
      </c>
      <c r="R330">
        <f t="shared" si="45"/>
        <v>1</v>
      </c>
      <c r="S330" t="str">
        <f t="shared" si="46"/>
        <v/>
      </c>
      <c r="T330" t="str">
        <f t="shared" si="47"/>
        <v/>
      </c>
    </row>
    <row r="331" spans="1:20" hidden="1">
      <c r="A331">
        <f>'CompartenDetalleLimpio(leeme)'!A308</f>
        <v>2034</v>
      </c>
      <c r="B331" t="str">
        <f>'CompartenDetalleLimpio(leeme)'!B308</f>
        <v>GRADO EN INGENIERIA DEL SOFTWARE (MOSTOLES)</v>
      </c>
      <c r="C331">
        <f>'CompartenDetalleLimpio(leeme)'!C308</f>
        <v>4</v>
      </c>
      <c r="D331">
        <f>'CompartenDetalleLimpio(leeme)'!D308</f>
        <v>2034039</v>
      </c>
      <c r="E331" t="str">
        <f>'CompartenDetalleLimpio(leeme)'!E308</f>
        <v>TECNOLOGIAS DE BASES DE DATOS</v>
      </c>
      <c r="F331">
        <f>IF(OR($A331=2028,$D331=2032031,$D331=2032032,$D331=2033032,$D331=2033034,$D331=2034035,ISNUMBER(SEARCH("DOBLE GRADO",$B331))),"",IF('CompartenDetalleLimpio(leeme)'!F308="",A331,'CompartenDetalleLimpio(leeme)'!F308))</f>
        <v>2034</v>
      </c>
      <c r="G331" t="str">
        <f>IF(OR($A331=2028,$D331=2032031,$D331=2032032,$D331=2033032,$D331=2033034,$D331=2034035,ISNUMBER(SEARCH("DOBLE GRADO",$B331))),"",IF('CompartenDetalleLimpio(leeme)'!G308="",B331,'CompartenDetalleLimpio(leeme)'!G308))</f>
        <v>GRADO EN INGENIERIA DEL SOFTWARE (MOSTOLES)</v>
      </c>
      <c r="H331">
        <f>IF(OR($A331=2028,$D331=2032031,$D331=2032032,$D331=2033032,$D331=2033034,$D331=2034035,ISNUMBER(SEARCH("DOBLE GRADO",$B331))),"",IF('CompartenDetalleLimpio(leeme)'!H308="",C331,'CompartenDetalleLimpio(leeme)'!H308))</f>
        <v>4</v>
      </c>
      <c r="I331">
        <f>IF(OR($A331=2028,$D331=2032031,$D331=2032032,$D331=2033032,$D331=2033034,$D331=2034035,ISNUMBER(SEARCH("DOBLE GRADO",$B331))),"",IF('CompartenDetalleLimpio(leeme)'!I308="",D331,'CompartenDetalleLimpio(leeme)'!I308))</f>
        <v>2034039</v>
      </c>
      <c r="J331" t="str">
        <f>IF(OR($A331=2028,$D331=2032031,$D331=2032032,$D331=2033032,$D331=2033034,$D331=2034035,ISNUMBER(SEARCH("DOBLE GRADO",$B331))),"",IF('CompartenDetalleLimpio(leeme)'!J308="",E331,'CompartenDetalleLimpio(leeme)'!J308))</f>
        <v>TECNOLOGIAS DE BASES DE DATOS</v>
      </c>
      <c r="K331">
        <f>'CompartenDetalleLimpio(leeme)'!K308</f>
        <v>30</v>
      </c>
      <c r="L331">
        <f>'CompartenDetalleLimpio(leeme)'!L308</f>
        <v>6</v>
      </c>
      <c r="M331">
        <f>'CompartenDetalleLimpio(leeme)'!M308</f>
        <v>24</v>
      </c>
      <c r="N331">
        <f t="shared" si="41"/>
        <v>1</v>
      </c>
      <c r="O331">
        <f t="shared" si="42"/>
        <v>2</v>
      </c>
      <c r="P331">
        <f t="shared" si="43"/>
        <v>1</v>
      </c>
      <c r="Q331">
        <f t="shared" si="44"/>
        <v>1</v>
      </c>
      <c r="R331">
        <f t="shared" si="45"/>
        <v>2</v>
      </c>
      <c r="S331" t="str">
        <f t="shared" si="46"/>
        <v>1</v>
      </c>
      <c r="T331" t="str">
        <f t="shared" si="47"/>
        <v/>
      </c>
    </row>
    <row r="332" spans="1:20" hidden="1">
      <c r="A332">
        <f>'CompartenDetalleLimpio(leeme)'!A309</f>
        <v>2034</v>
      </c>
      <c r="B332" t="str">
        <f>'CompartenDetalleLimpio(leeme)'!B309</f>
        <v>GRADO EN INGENIERIA DEL SOFTWARE (MOSTOLES)</v>
      </c>
      <c r="C332">
        <f>'CompartenDetalleLimpio(leeme)'!C309</f>
        <v>4</v>
      </c>
      <c r="D332">
        <f>'CompartenDetalleLimpio(leeme)'!D309</f>
        <v>2034040</v>
      </c>
      <c r="E332" t="str">
        <f>'CompartenDetalleLimpio(leeme)'!E309</f>
        <v>LABORATORIO DE DISPOSITIVOS MOVILES</v>
      </c>
      <c r="F332">
        <f>IF(OR($A332=2028,$D332=2032031,$D332=2032032,$D332=2033032,$D332=2033034,$D332=2034035,ISNUMBER(SEARCH("DOBLE GRADO",$B332))),"",IF('CompartenDetalleLimpio(leeme)'!F309="",A332,'CompartenDetalleLimpio(leeme)'!F309))</f>
        <v>2034</v>
      </c>
      <c r="G332" t="str">
        <f>IF(OR($A332=2028,$D332=2032031,$D332=2032032,$D332=2033032,$D332=2033034,$D332=2034035,ISNUMBER(SEARCH("DOBLE GRADO",$B332))),"",IF('CompartenDetalleLimpio(leeme)'!G309="",B332,'CompartenDetalleLimpio(leeme)'!G309))</f>
        <v>GRADO EN INGENIERIA DEL SOFTWARE (MOSTOLES)</v>
      </c>
      <c r="H332">
        <f>IF(OR($A332=2028,$D332=2032031,$D332=2032032,$D332=2033032,$D332=2033034,$D332=2034035,ISNUMBER(SEARCH("DOBLE GRADO",$B332))),"",IF('CompartenDetalleLimpio(leeme)'!H309="",C332,'CompartenDetalleLimpio(leeme)'!H309))</f>
        <v>4</v>
      </c>
      <c r="I332">
        <f>IF(OR($A332=2028,$D332=2032031,$D332=2032032,$D332=2033032,$D332=2033034,$D332=2034035,ISNUMBER(SEARCH("DOBLE GRADO",$B332))),"",IF('CompartenDetalleLimpio(leeme)'!I309="",D332,'CompartenDetalleLimpio(leeme)'!I309))</f>
        <v>2034040</v>
      </c>
      <c r="J332" t="str">
        <f>IF(OR($A332=2028,$D332=2032031,$D332=2032032,$D332=2033032,$D332=2033034,$D332=2034035,ISNUMBER(SEARCH("DOBLE GRADO",$B332))),"",IF('CompartenDetalleLimpio(leeme)'!J309="",E332,'CompartenDetalleLimpio(leeme)'!J309))</f>
        <v>LABORATORIO DE DISPOSITIVOS MOVILES</v>
      </c>
      <c r="K332">
        <f>'CompartenDetalleLimpio(leeme)'!K309</f>
        <v>15</v>
      </c>
      <c r="L332">
        <f>'CompartenDetalleLimpio(leeme)'!L309</f>
        <v>3</v>
      </c>
      <c r="M332">
        <f>'CompartenDetalleLimpio(leeme)'!M309</f>
        <v>12</v>
      </c>
      <c r="N332">
        <f t="shared" si="41"/>
        <v>1</v>
      </c>
      <c r="O332">
        <f t="shared" si="42"/>
        <v>1</v>
      </c>
      <c r="P332">
        <f t="shared" si="43"/>
        <v>1</v>
      </c>
      <c r="Q332">
        <f t="shared" si="44"/>
        <v>1</v>
      </c>
      <c r="R332">
        <f t="shared" si="45"/>
        <v>1</v>
      </c>
      <c r="S332" t="str">
        <f t="shared" si="46"/>
        <v>1</v>
      </c>
      <c r="T332" t="str">
        <f t="shared" si="47"/>
        <v/>
      </c>
    </row>
    <row r="333" spans="1:20" hidden="1">
      <c r="A333">
        <f>'CompartenDetalleLimpio(leeme)'!A310</f>
        <v>2034</v>
      </c>
      <c r="B333" t="str">
        <f>'CompartenDetalleLimpio(leeme)'!B310</f>
        <v>GRADO EN INGENIERIA DEL SOFTWARE (MOSTOLES)</v>
      </c>
      <c r="C333">
        <f>'CompartenDetalleLimpio(leeme)'!C310</f>
        <v>4</v>
      </c>
      <c r="D333">
        <f>'CompartenDetalleLimpio(leeme)'!D310</f>
        <v>2034041</v>
      </c>
      <c r="E333" t="str">
        <f>'CompartenDetalleLimpio(leeme)'!E310</f>
        <v>GRAFICOS POR COMPUTADOR</v>
      </c>
      <c r="F333">
        <f>IF(OR($A333=2028,$D333=2032031,$D333=2032032,$D333=2033032,$D333=2033034,$D333=2034035,ISNUMBER(SEARCH("DOBLE GRADO",$B333))),"",IF('CompartenDetalleLimpio(leeme)'!F310="",A333,'CompartenDetalleLimpio(leeme)'!F310))</f>
        <v>2034</v>
      </c>
      <c r="G333" t="str">
        <f>IF(OR($A333=2028,$D333=2032031,$D333=2032032,$D333=2033032,$D333=2033034,$D333=2034035,ISNUMBER(SEARCH("DOBLE GRADO",$B333))),"",IF('CompartenDetalleLimpio(leeme)'!G310="",B333,'CompartenDetalleLimpio(leeme)'!G310))</f>
        <v>GRADO EN INGENIERIA DEL SOFTWARE (MOSTOLES)</v>
      </c>
      <c r="H333">
        <f>IF(OR($A333=2028,$D333=2032031,$D333=2032032,$D333=2033032,$D333=2033034,$D333=2034035,ISNUMBER(SEARCH("DOBLE GRADO",$B333))),"",IF('CompartenDetalleLimpio(leeme)'!H310="",C333,'CompartenDetalleLimpio(leeme)'!H310))</f>
        <v>4</v>
      </c>
      <c r="I333">
        <f>IF(OR($A333=2028,$D333=2032031,$D333=2032032,$D333=2033032,$D333=2033034,$D333=2034035,ISNUMBER(SEARCH("DOBLE GRADO",$B333))),"",IF('CompartenDetalleLimpio(leeme)'!I310="",D333,'CompartenDetalleLimpio(leeme)'!I310))</f>
        <v>2034041</v>
      </c>
      <c r="J333" t="str">
        <f>IF(OR($A333=2028,$D333=2032031,$D333=2032032,$D333=2033032,$D333=2033034,$D333=2034035,ISNUMBER(SEARCH("DOBLE GRADO",$B333))),"",IF('CompartenDetalleLimpio(leeme)'!J310="",E333,'CompartenDetalleLimpio(leeme)'!J310))</f>
        <v>GRAFICOS POR COMPUTADOR</v>
      </c>
      <c r="K333">
        <f>'CompartenDetalleLimpio(leeme)'!K310</f>
        <v>32</v>
      </c>
      <c r="L333">
        <f>'CompartenDetalleLimpio(leeme)'!L310</f>
        <v>8</v>
      </c>
      <c r="M333">
        <f>'CompartenDetalleLimpio(leeme)'!M310</f>
        <v>24</v>
      </c>
      <c r="N333">
        <f t="shared" si="41"/>
        <v>1</v>
      </c>
      <c r="O333">
        <f t="shared" si="42"/>
        <v>1</v>
      </c>
      <c r="P333">
        <f t="shared" si="43"/>
        <v>1</v>
      </c>
      <c r="Q333">
        <f t="shared" si="44"/>
        <v>1</v>
      </c>
      <c r="R333">
        <f t="shared" si="45"/>
        <v>1</v>
      </c>
      <c r="S333" t="str">
        <f t="shared" si="46"/>
        <v>1</v>
      </c>
      <c r="T333" t="str">
        <f t="shared" si="47"/>
        <v/>
      </c>
    </row>
    <row r="334" spans="1:20" hidden="1">
      <c r="A334">
        <f>'CompartenDetalleLimpio(leeme)'!A311</f>
        <v>2059</v>
      </c>
      <c r="B334" t="str">
        <f>'CompartenDetalleLimpio(leeme)'!B311</f>
        <v>GRADO EN INGENIERIA INFORMATICA (VICALVARO)</v>
      </c>
      <c r="C334">
        <f>'CompartenDetalleLimpio(leeme)'!C311</f>
        <v>1</v>
      </c>
      <c r="D334">
        <f>'CompartenDetalleLimpio(leeme)'!D311</f>
        <v>2059001</v>
      </c>
      <c r="E334" t="str">
        <f>'CompartenDetalleLimpio(leeme)'!E311</f>
        <v>LOGICA</v>
      </c>
      <c r="F334">
        <f>IF(OR($A334=2028,$D334=2032031,$D334=2032032,$D334=2033032,$D334=2033034,$D334=2034035,ISNUMBER(SEARCH("DOBLE GRADO",$B334))),"",IF('CompartenDetalleLimpio(leeme)'!F311="",A334,'CompartenDetalleLimpio(leeme)'!F311))</f>
        <v>2243</v>
      </c>
      <c r="G334" t="str">
        <f>IF(OR($A334=2028,$D334=2032031,$D334=2032032,$D334=2033032,$D334=2033034,$D334=2034035,ISNUMBER(SEARCH("DOBLE GRADO",$B334))),"",IF('CompartenDetalleLimpio(leeme)'!G311="",B334,'CompartenDetalleLimpio(leeme)'!G311))</f>
        <v>DOBLE GRADO EN CRIMINOLOGIA E INGENIERIA INFORMATICA (VICALVARO)</v>
      </c>
      <c r="H334">
        <f>IF(OR($A334=2028,$D334=2032031,$D334=2032032,$D334=2033032,$D334=2033034,$D334=2034035,ISNUMBER(SEARCH("DOBLE GRADO",$B334))),"",IF('CompartenDetalleLimpio(leeme)'!H311="",C334,'CompartenDetalleLimpio(leeme)'!H311))</f>
        <v>2</v>
      </c>
      <c r="I334">
        <f>IF(OR($A334=2028,$D334=2032031,$D334=2032032,$D334=2033032,$D334=2033034,$D334=2034035,ISNUMBER(SEARCH("DOBLE GRADO",$B334))),"",IF('CompartenDetalleLimpio(leeme)'!I311="",D334,'CompartenDetalleLimpio(leeme)'!I311))</f>
        <v>2243014</v>
      </c>
      <c r="J334" t="str">
        <f>IF(OR($A334=2028,$D334=2032031,$D334=2032032,$D334=2033032,$D334=2033034,$D334=2034035,ISNUMBER(SEARCH("DOBLE GRADO",$B334))),"",IF('CompartenDetalleLimpio(leeme)'!J311="",E334,'CompartenDetalleLimpio(leeme)'!J311))</f>
        <v>LOGICA</v>
      </c>
      <c r="K334">
        <f>'CompartenDetalleLimpio(leeme)'!K311</f>
        <v>7</v>
      </c>
      <c r="L334">
        <f>'CompartenDetalleLimpio(leeme)'!L311</f>
        <v>5</v>
      </c>
      <c r="M334">
        <f>'CompartenDetalleLimpio(leeme)'!M311</f>
        <v>2</v>
      </c>
      <c r="N334">
        <f t="shared" si="41"/>
        <v>1</v>
      </c>
      <c r="O334">
        <f t="shared" si="42"/>
        <v>3</v>
      </c>
      <c r="P334" t="str">
        <f t="shared" si="43"/>
        <v>OK</v>
      </c>
      <c r="Q334">
        <f t="shared" si="44"/>
        <v>1</v>
      </c>
      <c r="R334">
        <f t="shared" si="45"/>
        <v>0</v>
      </c>
      <c r="S334" t="str">
        <f t="shared" si="46"/>
        <v/>
      </c>
      <c r="T334" t="str">
        <f t="shared" si="47"/>
        <v/>
      </c>
    </row>
    <row r="335" spans="1:20" hidden="1">
      <c r="A335">
        <f>'CompartenDetalleLimpio(leeme)'!A312</f>
        <v>2059</v>
      </c>
      <c r="B335" t="str">
        <f>'CompartenDetalleLimpio(leeme)'!B312</f>
        <v>GRADO EN INGENIERIA INFORMATICA (VICALVARO)</v>
      </c>
      <c r="C335">
        <f>'CompartenDetalleLimpio(leeme)'!C312</f>
        <v>1</v>
      </c>
      <c r="D335">
        <f>'CompartenDetalleLimpio(leeme)'!D312</f>
        <v>2059001</v>
      </c>
      <c r="E335" t="str">
        <f>'CompartenDetalleLimpio(leeme)'!E312</f>
        <v>LOGICA</v>
      </c>
      <c r="F335">
        <f>IF(OR($A335=2028,$D335=2032031,$D335=2032032,$D335=2033032,$D335=2033034,$D335=2034035,ISNUMBER(SEARCH("DOBLE GRADO",$B335))),"",IF('CompartenDetalleLimpio(leeme)'!F312="",A335,'CompartenDetalleLimpio(leeme)'!F312))</f>
        <v>2269</v>
      </c>
      <c r="G335" t="str">
        <f>IF(OR($A335=2028,$D335=2032031,$D335=2032032,$D335=2033032,$D335=2033034,$D335=2034035,ISNUMBER(SEARCH("DOBLE GRADO",$B335))),"",IF('CompartenDetalleLimpio(leeme)'!G312="",B335,'CompartenDetalleLimpio(leeme)'!G312))</f>
        <v>DOBLE GRADO EN INGENIERIA INFORMATICA (PRESENCIAL) Y ADMINISTRACION Y DIRECCION DE EMPRESAS (A DISTANCIA) (VICALVARO)</v>
      </c>
      <c r="H335">
        <f>IF(OR($A335=2028,$D335=2032031,$D335=2032032,$D335=2033032,$D335=2033034,$D335=2034035,ISNUMBER(SEARCH("DOBLE GRADO",$B335))),"",IF('CompartenDetalleLimpio(leeme)'!H312="",C335,'CompartenDetalleLimpio(leeme)'!H312))</f>
        <v>1</v>
      </c>
      <c r="I335">
        <f>IF(OR($A335=2028,$D335=2032031,$D335=2032032,$D335=2033032,$D335=2033034,$D335=2034035,ISNUMBER(SEARCH("DOBLE GRADO",$B335))),"",IF('CompartenDetalleLimpio(leeme)'!I312="",D335,'CompartenDetalleLimpio(leeme)'!I312))</f>
        <v>2269002</v>
      </c>
      <c r="J335" t="str">
        <f>IF(OR($A335=2028,$D335=2032031,$D335=2032032,$D335=2033032,$D335=2033034,$D335=2034035,ISNUMBER(SEARCH("DOBLE GRADO",$B335))),"",IF('CompartenDetalleLimpio(leeme)'!J312="",E335,'CompartenDetalleLimpio(leeme)'!J312))</f>
        <v>LOGICA</v>
      </c>
      <c r="K335">
        <f>'CompartenDetalleLimpio(leeme)'!K312</f>
        <v>17</v>
      </c>
      <c r="L335">
        <f>'CompartenDetalleLimpio(leeme)'!L312</f>
        <v>4</v>
      </c>
      <c r="M335">
        <f>'CompartenDetalleLimpio(leeme)'!M312</f>
        <v>13</v>
      </c>
      <c r="N335">
        <f t="shared" si="41"/>
        <v>1</v>
      </c>
      <c r="O335">
        <f t="shared" si="42"/>
        <v>3</v>
      </c>
      <c r="P335" t="str">
        <f t="shared" si="43"/>
        <v>OK</v>
      </c>
      <c r="Q335">
        <f t="shared" si="44"/>
        <v>1</v>
      </c>
      <c r="R335">
        <f t="shared" si="45"/>
        <v>1</v>
      </c>
      <c r="S335" t="str">
        <f t="shared" si="46"/>
        <v/>
      </c>
      <c r="T335" t="str">
        <f t="shared" si="47"/>
        <v/>
      </c>
    </row>
    <row r="336" spans="1:20" hidden="1">
      <c r="A336">
        <f>'CompartenDetalleLimpio(leeme)'!A313</f>
        <v>2059</v>
      </c>
      <c r="B336" t="str">
        <f>'CompartenDetalleLimpio(leeme)'!B313</f>
        <v>GRADO EN INGENIERIA INFORMATICA (VICALVARO)</v>
      </c>
      <c r="C336">
        <f>'CompartenDetalleLimpio(leeme)'!C313</f>
        <v>1</v>
      </c>
      <c r="D336">
        <f>'CompartenDetalleLimpio(leeme)'!D313</f>
        <v>2059001</v>
      </c>
      <c r="E336" t="str">
        <f>'CompartenDetalleLimpio(leeme)'!E313</f>
        <v>LOGICA</v>
      </c>
      <c r="F336">
        <f>IF(OR($A336=2028,$D336=2032031,$D336=2032032,$D336=2033032,$D336=2033034,$D336=2034035,ISNUMBER(SEARCH("DOBLE GRADO",$B336))),"",IF('CompartenDetalleLimpio(leeme)'!F313="",A336,'CompartenDetalleLimpio(leeme)'!F313))</f>
        <v>2059</v>
      </c>
      <c r="G336" t="str">
        <f>IF(OR($A336=2028,$D336=2032031,$D336=2032032,$D336=2033032,$D336=2033034,$D336=2034035,ISNUMBER(SEARCH("DOBLE GRADO",$B336))),"",IF('CompartenDetalleLimpio(leeme)'!G313="",B336,'CompartenDetalleLimpio(leeme)'!G313))</f>
        <v>GRADO EN INGENIERIA INFORMATICA (VICALVARO)</v>
      </c>
      <c r="H336">
        <f>IF(OR($A336=2028,$D336=2032031,$D336=2032032,$D336=2033032,$D336=2033034,$D336=2034035,ISNUMBER(SEARCH("DOBLE GRADO",$B336))),"",IF('CompartenDetalleLimpio(leeme)'!H313="",C336,'CompartenDetalleLimpio(leeme)'!H313))</f>
        <v>1</v>
      </c>
      <c r="I336">
        <f>IF(OR($A336=2028,$D336=2032031,$D336=2032032,$D336=2033032,$D336=2033034,$D336=2034035,ISNUMBER(SEARCH("DOBLE GRADO",$B336))),"",IF('CompartenDetalleLimpio(leeme)'!I313="",D336,'CompartenDetalleLimpio(leeme)'!I313))</f>
        <v>2059001</v>
      </c>
      <c r="J336" t="str">
        <f>IF(OR($A336=2028,$D336=2032031,$D336=2032032,$D336=2033032,$D336=2033034,$D336=2034035,ISNUMBER(SEARCH("DOBLE GRADO",$B336))),"",IF('CompartenDetalleLimpio(leeme)'!J313="",E336,'CompartenDetalleLimpio(leeme)'!J313))</f>
        <v>LOGICA</v>
      </c>
      <c r="K336">
        <f>'CompartenDetalleLimpio(leeme)'!K313</f>
        <v>60</v>
      </c>
      <c r="L336">
        <f>'CompartenDetalleLimpio(leeme)'!L313</f>
        <v>8</v>
      </c>
      <c r="M336">
        <f>'CompartenDetalleLimpio(leeme)'!M313</f>
        <v>52</v>
      </c>
      <c r="N336">
        <f t="shared" si="41"/>
        <v>1</v>
      </c>
      <c r="O336">
        <f t="shared" si="42"/>
        <v>3</v>
      </c>
      <c r="P336">
        <f t="shared" si="43"/>
        <v>1</v>
      </c>
      <c r="Q336">
        <f t="shared" si="44"/>
        <v>1</v>
      </c>
      <c r="R336">
        <f t="shared" si="45"/>
        <v>3</v>
      </c>
      <c r="S336" t="str">
        <f t="shared" si="46"/>
        <v>1</v>
      </c>
      <c r="T336" t="str">
        <f t="shared" si="47"/>
        <v/>
      </c>
    </row>
    <row r="337" spans="1:20" hidden="1">
      <c r="A337">
        <f>'CompartenDetalleLimpio(leeme)'!A314</f>
        <v>2059</v>
      </c>
      <c r="B337" t="str">
        <f>'CompartenDetalleLimpio(leeme)'!B314</f>
        <v>GRADO EN INGENIERIA INFORMATICA (VICALVARO)</v>
      </c>
      <c r="C337">
        <f>'CompartenDetalleLimpio(leeme)'!C314</f>
        <v>1</v>
      </c>
      <c r="D337">
        <f>'CompartenDetalleLimpio(leeme)'!D314</f>
        <v>2059002</v>
      </c>
      <c r="E337" t="str">
        <f>'CompartenDetalleLimpio(leeme)'!E314</f>
        <v>MATEMATICA DISCRETA Y ALGEBRA</v>
      </c>
      <c r="F337">
        <f>IF(OR($A337=2028,$D337=2032031,$D337=2032032,$D337=2033032,$D337=2033034,$D337=2034035,ISNUMBER(SEARCH("DOBLE GRADO",$B337))),"",IF('CompartenDetalleLimpio(leeme)'!F314="",A337,'CompartenDetalleLimpio(leeme)'!F314))</f>
        <v>2243</v>
      </c>
      <c r="G337" t="str">
        <f>IF(OR($A337=2028,$D337=2032031,$D337=2032032,$D337=2033032,$D337=2033034,$D337=2034035,ISNUMBER(SEARCH("DOBLE GRADO",$B337))),"",IF('CompartenDetalleLimpio(leeme)'!G314="",B337,'CompartenDetalleLimpio(leeme)'!G314))</f>
        <v>DOBLE GRADO EN CRIMINOLOGIA E INGENIERIA INFORMATICA (VICALVARO)</v>
      </c>
      <c r="H337">
        <f>IF(OR($A337=2028,$D337=2032031,$D337=2032032,$D337=2033032,$D337=2033034,$D337=2034035,ISNUMBER(SEARCH("DOBLE GRADO",$B337))),"",IF('CompartenDetalleLimpio(leeme)'!H314="",C337,'CompartenDetalleLimpio(leeme)'!H314))</f>
        <v>1</v>
      </c>
      <c r="I337">
        <f>IF(OR($A337=2028,$D337=2032031,$D337=2032032,$D337=2033032,$D337=2033034,$D337=2034035,ISNUMBER(SEARCH("DOBLE GRADO",$B337))),"",IF('CompartenDetalleLimpio(leeme)'!I314="",D337,'CompartenDetalleLimpio(leeme)'!I314))</f>
        <v>2243005</v>
      </c>
      <c r="J337" t="str">
        <f>IF(OR($A337=2028,$D337=2032031,$D337=2032032,$D337=2033032,$D337=2033034,$D337=2034035,ISNUMBER(SEARCH("DOBLE GRADO",$B337))),"",IF('CompartenDetalleLimpio(leeme)'!J314="",E337,'CompartenDetalleLimpio(leeme)'!J314))</f>
        <v>MATEMATICA DISCRETA Y ALGEBRA</v>
      </c>
      <c r="K337">
        <f>'CompartenDetalleLimpio(leeme)'!K314</f>
        <v>15</v>
      </c>
      <c r="L337">
        <f>'CompartenDetalleLimpio(leeme)'!L314</f>
        <v>9</v>
      </c>
      <c r="M337">
        <f>'CompartenDetalleLimpio(leeme)'!M314</f>
        <v>6</v>
      </c>
      <c r="N337">
        <f t="shared" si="41"/>
        <v>1</v>
      </c>
      <c r="O337">
        <f t="shared" si="42"/>
        <v>3</v>
      </c>
      <c r="P337" t="str">
        <f t="shared" si="43"/>
        <v>OK</v>
      </c>
      <c r="Q337">
        <f t="shared" si="44"/>
        <v>1</v>
      </c>
      <c r="R337">
        <f t="shared" si="45"/>
        <v>0</v>
      </c>
      <c r="S337" t="str">
        <f t="shared" si="46"/>
        <v/>
      </c>
      <c r="T337" t="str">
        <f t="shared" si="47"/>
        <v/>
      </c>
    </row>
    <row r="338" spans="1:20" hidden="1">
      <c r="A338">
        <f>'CompartenDetalleLimpio(leeme)'!A315</f>
        <v>2059</v>
      </c>
      <c r="B338" t="str">
        <f>'CompartenDetalleLimpio(leeme)'!B315</f>
        <v>GRADO EN INGENIERIA INFORMATICA (VICALVARO)</v>
      </c>
      <c r="C338">
        <f>'CompartenDetalleLimpio(leeme)'!C315</f>
        <v>1</v>
      </c>
      <c r="D338">
        <f>'CompartenDetalleLimpio(leeme)'!D315</f>
        <v>2059002</v>
      </c>
      <c r="E338" t="str">
        <f>'CompartenDetalleLimpio(leeme)'!E315</f>
        <v>MATEMATICA DISCRETA Y ALGEBRA</v>
      </c>
      <c r="F338">
        <f>IF(OR($A338=2028,$D338=2032031,$D338=2032032,$D338=2033032,$D338=2033034,$D338=2034035,ISNUMBER(SEARCH("DOBLE GRADO",$B338))),"",IF('CompartenDetalleLimpio(leeme)'!F315="",A338,'CompartenDetalleLimpio(leeme)'!F315))</f>
        <v>2269</v>
      </c>
      <c r="G338" t="str">
        <f>IF(OR($A338=2028,$D338=2032031,$D338=2032032,$D338=2033032,$D338=2033034,$D338=2034035,ISNUMBER(SEARCH("DOBLE GRADO",$B338))),"",IF('CompartenDetalleLimpio(leeme)'!G315="",B338,'CompartenDetalleLimpio(leeme)'!G315))</f>
        <v>DOBLE GRADO EN INGENIERIA INFORMATICA (PRESENCIAL) Y ADMINISTRACION Y DIRECCION DE EMPRESAS (A DISTANCIA) (VICALVARO)</v>
      </c>
      <c r="H338">
        <f>IF(OR($A338=2028,$D338=2032031,$D338=2032032,$D338=2033032,$D338=2033034,$D338=2034035,ISNUMBER(SEARCH("DOBLE GRADO",$B338))),"",IF('CompartenDetalleLimpio(leeme)'!H315="",C338,'CompartenDetalleLimpio(leeme)'!H315))</f>
        <v>1</v>
      </c>
      <c r="I338">
        <f>IF(OR($A338=2028,$D338=2032031,$D338=2032032,$D338=2033032,$D338=2033034,$D338=2034035,ISNUMBER(SEARCH("DOBLE GRADO",$B338))),"",IF('CompartenDetalleLimpio(leeme)'!I315="",D338,'CompartenDetalleLimpio(leeme)'!I315))</f>
        <v>2269015</v>
      </c>
      <c r="J338" t="str">
        <f>IF(OR($A338=2028,$D338=2032031,$D338=2032032,$D338=2033032,$D338=2033034,$D338=2034035,ISNUMBER(SEARCH("DOBLE GRADO",$B338))),"",IF('CompartenDetalleLimpio(leeme)'!J315="",E338,'CompartenDetalleLimpio(leeme)'!J315))</f>
        <v>MATEMATICA DISCRETA Y ALGEBRA</v>
      </c>
      <c r="K338">
        <f>'CompartenDetalleLimpio(leeme)'!K315</f>
        <v>16</v>
      </c>
      <c r="L338">
        <f>'CompartenDetalleLimpio(leeme)'!L315</f>
        <v>5</v>
      </c>
      <c r="M338">
        <f>'CompartenDetalleLimpio(leeme)'!M315</f>
        <v>11</v>
      </c>
      <c r="N338">
        <f t="shared" si="41"/>
        <v>1</v>
      </c>
      <c r="O338">
        <f t="shared" si="42"/>
        <v>3</v>
      </c>
      <c r="P338" t="str">
        <f t="shared" si="43"/>
        <v>OK</v>
      </c>
      <c r="Q338">
        <f t="shared" si="44"/>
        <v>1</v>
      </c>
      <c r="R338">
        <f t="shared" si="45"/>
        <v>1</v>
      </c>
      <c r="S338" t="str">
        <f t="shared" si="46"/>
        <v/>
      </c>
      <c r="T338" t="str">
        <f t="shared" si="47"/>
        <v/>
      </c>
    </row>
    <row r="339" spans="1:20" hidden="1">
      <c r="A339">
        <f>'CompartenDetalleLimpio(leeme)'!A316</f>
        <v>2059</v>
      </c>
      <c r="B339" t="str">
        <f>'CompartenDetalleLimpio(leeme)'!B316</f>
        <v>GRADO EN INGENIERIA INFORMATICA (VICALVARO)</v>
      </c>
      <c r="C339">
        <f>'CompartenDetalleLimpio(leeme)'!C316</f>
        <v>1</v>
      </c>
      <c r="D339">
        <f>'CompartenDetalleLimpio(leeme)'!D316</f>
        <v>2059002</v>
      </c>
      <c r="E339" t="str">
        <f>'CompartenDetalleLimpio(leeme)'!E316</f>
        <v>MATEMATICA DISCRETA Y ALGEBRA</v>
      </c>
      <c r="F339">
        <f>IF(OR($A339=2028,$D339=2032031,$D339=2032032,$D339=2033032,$D339=2033034,$D339=2034035,ISNUMBER(SEARCH("DOBLE GRADO",$B339))),"",IF('CompartenDetalleLimpio(leeme)'!F316="",A339,'CompartenDetalleLimpio(leeme)'!F316))</f>
        <v>2059</v>
      </c>
      <c r="G339" t="str">
        <f>IF(OR($A339=2028,$D339=2032031,$D339=2032032,$D339=2033032,$D339=2033034,$D339=2034035,ISNUMBER(SEARCH("DOBLE GRADO",$B339))),"",IF('CompartenDetalleLimpio(leeme)'!G316="",B339,'CompartenDetalleLimpio(leeme)'!G316))</f>
        <v>GRADO EN INGENIERIA INFORMATICA (VICALVARO)</v>
      </c>
      <c r="H339">
        <f>IF(OR($A339=2028,$D339=2032031,$D339=2032032,$D339=2033032,$D339=2033034,$D339=2034035,ISNUMBER(SEARCH("DOBLE GRADO",$B339))),"",IF('CompartenDetalleLimpio(leeme)'!H316="",C339,'CompartenDetalleLimpio(leeme)'!H316))</f>
        <v>1</v>
      </c>
      <c r="I339">
        <f>IF(OR($A339=2028,$D339=2032031,$D339=2032032,$D339=2033032,$D339=2033034,$D339=2034035,ISNUMBER(SEARCH("DOBLE GRADO",$B339))),"",IF('CompartenDetalleLimpio(leeme)'!I316="",D339,'CompartenDetalleLimpio(leeme)'!I316))</f>
        <v>2059002</v>
      </c>
      <c r="J339" t="str">
        <f>IF(OR($A339=2028,$D339=2032031,$D339=2032032,$D339=2033032,$D339=2033034,$D339=2034035,ISNUMBER(SEARCH("DOBLE GRADO",$B339))),"",IF('CompartenDetalleLimpio(leeme)'!J316="",E339,'CompartenDetalleLimpio(leeme)'!J316))</f>
        <v>MATEMATICA DISCRETA Y ALGEBRA</v>
      </c>
      <c r="K339">
        <f>'CompartenDetalleLimpio(leeme)'!K316</f>
        <v>52</v>
      </c>
      <c r="L339">
        <f>'CompartenDetalleLimpio(leeme)'!L316</f>
        <v>6</v>
      </c>
      <c r="M339">
        <f>'CompartenDetalleLimpio(leeme)'!M316</f>
        <v>46</v>
      </c>
      <c r="N339">
        <f t="shared" si="41"/>
        <v>1</v>
      </c>
      <c r="O339">
        <f t="shared" si="42"/>
        <v>3</v>
      </c>
      <c r="P339">
        <f t="shared" si="43"/>
        <v>1</v>
      </c>
      <c r="Q339">
        <f t="shared" si="44"/>
        <v>1</v>
      </c>
      <c r="R339">
        <f t="shared" si="45"/>
        <v>3</v>
      </c>
      <c r="S339" t="str">
        <f t="shared" si="46"/>
        <v>1</v>
      </c>
      <c r="T339" t="str">
        <f t="shared" si="47"/>
        <v/>
      </c>
    </row>
    <row r="340" spans="1:20" hidden="1">
      <c r="A340">
        <f>'CompartenDetalleLimpio(leeme)'!A317</f>
        <v>2059</v>
      </c>
      <c r="B340" t="str">
        <f>'CompartenDetalleLimpio(leeme)'!B317</f>
        <v>GRADO EN INGENIERIA INFORMATICA (VICALVARO)</v>
      </c>
      <c r="C340">
        <f>'CompartenDetalleLimpio(leeme)'!C317</f>
        <v>1</v>
      </c>
      <c r="D340">
        <f>'CompartenDetalleLimpio(leeme)'!D317</f>
        <v>2059003</v>
      </c>
      <c r="E340" t="str">
        <f>'CompartenDetalleLimpio(leeme)'!E317</f>
        <v>FUNDAMENTOS FISICOS DE LA INFORMATICA</v>
      </c>
      <c r="F340">
        <f>IF(OR($A340=2028,$D340=2032031,$D340=2032032,$D340=2033032,$D340=2033034,$D340=2034035,ISNUMBER(SEARCH("DOBLE GRADO",$B340))),"",IF('CompartenDetalleLimpio(leeme)'!F317="",A340,'CompartenDetalleLimpio(leeme)'!F317))</f>
        <v>2243</v>
      </c>
      <c r="G340" t="str">
        <f>IF(OR($A340=2028,$D340=2032031,$D340=2032032,$D340=2033032,$D340=2033034,$D340=2034035,ISNUMBER(SEARCH("DOBLE GRADO",$B340))),"",IF('CompartenDetalleLimpio(leeme)'!G317="",B340,'CompartenDetalleLimpio(leeme)'!G317))</f>
        <v>DOBLE GRADO EN CRIMINOLOGIA E INGENIERIA INFORMATICA (VICALVARO)</v>
      </c>
      <c r="H340">
        <f>IF(OR($A340=2028,$D340=2032031,$D340=2032032,$D340=2033032,$D340=2033034,$D340=2034035,ISNUMBER(SEARCH("DOBLE GRADO",$B340))),"",IF('CompartenDetalleLimpio(leeme)'!H317="",C340,'CompartenDetalleLimpio(leeme)'!H317))</f>
        <v>1</v>
      </c>
      <c r="I340">
        <f>IF(OR($A340=2028,$D340=2032031,$D340=2032032,$D340=2033032,$D340=2033034,$D340=2034035,ISNUMBER(SEARCH("DOBLE GRADO",$B340))),"",IF('CompartenDetalleLimpio(leeme)'!I317="",D340,'CompartenDetalleLimpio(leeme)'!I317))</f>
        <v>2243006</v>
      </c>
      <c r="J340" t="str">
        <f>IF(OR($A340=2028,$D340=2032031,$D340=2032032,$D340=2033032,$D340=2033034,$D340=2034035,ISNUMBER(SEARCH("DOBLE GRADO",$B340))),"",IF('CompartenDetalleLimpio(leeme)'!J317="",E340,'CompartenDetalleLimpio(leeme)'!J317))</f>
        <v>FUNDAMENTOS FISICOS DE LA INFORMATICA</v>
      </c>
      <c r="K340">
        <f>'CompartenDetalleLimpio(leeme)'!K317</f>
        <v>15</v>
      </c>
      <c r="L340">
        <f>'CompartenDetalleLimpio(leeme)'!L317</f>
        <v>9</v>
      </c>
      <c r="M340">
        <f>'CompartenDetalleLimpio(leeme)'!M317</f>
        <v>6</v>
      </c>
      <c r="N340">
        <f t="shared" si="41"/>
        <v>1</v>
      </c>
      <c r="O340">
        <f t="shared" si="42"/>
        <v>3</v>
      </c>
      <c r="P340" t="str">
        <f t="shared" si="43"/>
        <v>OK</v>
      </c>
      <c r="Q340">
        <f t="shared" si="44"/>
        <v>1</v>
      </c>
      <c r="R340">
        <f t="shared" si="45"/>
        <v>0</v>
      </c>
      <c r="S340" t="str">
        <f t="shared" si="46"/>
        <v/>
      </c>
      <c r="T340" t="str">
        <f t="shared" si="47"/>
        <v/>
      </c>
    </row>
    <row r="341" spans="1:20" hidden="1">
      <c r="A341">
        <f>'CompartenDetalleLimpio(leeme)'!A318</f>
        <v>2059</v>
      </c>
      <c r="B341" t="str">
        <f>'CompartenDetalleLimpio(leeme)'!B318</f>
        <v>GRADO EN INGENIERIA INFORMATICA (VICALVARO)</v>
      </c>
      <c r="C341">
        <f>'CompartenDetalleLimpio(leeme)'!C318</f>
        <v>1</v>
      </c>
      <c r="D341">
        <f>'CompartenDetalleLimpio(leeme)'!D318</f>
        <v>2059003</v>
      </c>
      <c r="E341" t="str">
        <f>'CompartenDetalleLimpio(leeme)'!E318</f>
        <v>FUNDAMENTOS FISICOS DE LA INFORMATICA</v>
      </c>
      <c r="F341">
        <f>IF(OR($A341=2028,$D341=2032031,$D341=2032032,$D341=2033032,$D341=2033034,$D341=2034035,ISNUMBER(SEARCH("DOBLE GRADO",$B341))),"",IF('CompartenDetalleLimpio(leeme)'!F318="",A341,'CompartenDetalleLimpio(leeme)'!F318))</f>
        <v>2269</v>
      </c>
      <c r="G341" t="str">
        <f>IF(OR($A341=2028,$D341=2032031,$D341=2032032,$D341=2033032,$D341=2033034,$D341=2034035,ISNUMBER(SEARCH("DOBLE GRADO",$B341))),"",IF('CompartenDetalleLimpio(leeme)'!G318="",B341,'CompartenDetalleLimpio(leeme)'!G318))</f>
        <v>DOBLE GRADO EN INGENIERIA INFORMATICA (PRESENCIAL) Y ADMINISTRACION Y DIRECCION DE EMPRESAS (A DISTANCIA) (VICALVARO)</v>
      </c>
      <c r="H341">
        <f>IF(OR($A341=2028,$D341=2032031,$D341=2032032,$D341=2033032,$D341=2033034,$D341=2034035,ISNUMBER(SEARCH("DOBLE GRADO",$B341))),"",IF('CompartenDetalleLimpio(leeme)'!H318="",C341,'CompartenDetalleLimpio(leeme)'!H318))</f>
        <v>1</v>
      </c>
      <c r="I341">
        <f>IF(OR($A341=2028,$D341=2032031,$D341=2032032,$D341=2033032,$D341=2033034,$D341=2034035,ISNUMBER(SEARCH("DOBLE GRADO",$B341))),"",IF('CompartenDetalleLimpio(leeme)'!I318="",D341,'CompartenDetalleLimpio(leeme)'!I318))</f>
        <v>2269005</v>
      </c>
      <c r="J341" t="str">
        <f>IF(OR($A341=2028,$D341=2032031,$D341=2032032,$D341=2033032,$D341=2033034,$D341=2034035,ISNUMBER(SEARCH("DOBLE GRADO",$B341))),"",IF('CompartenDetalleLimpio(leeme)'!J318="",E341,'CompartenDetalleLimpio(leeme)'!J318))</f>
        <v>FUNDAMENTOS FISICOS DE LA INFORMATICA</v>
      </c>
      <c r="K341">
        <f>'CompartenDetalleLimpio(leeme)'!K318</f>
        <v>13</v>
      </c>
      <c r="L341">
        <f>'CompartenDetalleLimpio(leeme)'!L318</f>
        <v>2</v>
      </c>
      <c r="M341">
        <f>'CompartenDetalleLimpio(leeme)'!M318</f>
        <v>11</v>
      </c>
      <c r="N341">
        <f t="shared" si="41"/>
        <v>1</v>
      </c>
      <c r="O341">
        <f t="shared" si="42"/>
        <v>3</v>
      </c>
      <c r="P341" t="str">
        <f t="shared" si="43"/>
        <v>OK</v>
      </c>
      <c r="Q341">
        <f t="shared" si="44"/>
        <v>1</v>
      </c>
      <c r="R341">
        <f t="shared" si="45"/>
        <v>1</v>
      </c>
      <c r="S341" t="str">
        <f t="shared" si="46"/>
        <v/>
      </c>
      <c r="T341" t="str">
        <f t="shared" si="47"/>
        <v/>
      </c>
    </row>
    <row r="342" spans="1:20" hidden="1">
      <c r="A342">
        <f>'CompartenDetalleLimpio(leeme)'!A319</f>
        <v>2059</v>
      </c>
      <c r="B342" t="str">
        <f>'CompartenDetalleLimpio(leeme)'!B319</f>
        <v>GRADO EN INGENIERIA INFORMATICA (VICALVARO)</v>
      </c>
      <c r="C342">
        <f>'CompartenDetalleLimpio(leeme)'!C319</f>
        <v>1</v>
      </c>
      <c r="D342">
        <f>'CompartenDetalleLimpio(leeme)'!D319</f>
        <v>2059003</v>
      </c>
      <c r="E342" t="str">
        <f>'CompartenDetalleLimpio(leeme)'!E319</f>
        <v>FUNDAMENTOS FISICOS DE LA INFORMATICA</v>
      </c>
      <c r="F342">
        <f>IF(OR($A342=2028,$D342=2032031,$D342=2032032,$D342=2033032,$D342=2033034,$D342=2034035,ISNUMBER(SEARCH("DOBLE GRADO",$B342))),"",IF('CompartenDetalleLimpio(leeme)'!F319="",A342,'CompartenDetalleLimpio(leeme)'!F319))</f>
        <v>2059</v>
      </c>
      <c r="G342" t="str">
        <f>IF(OR($A342=2028,$D342=2032031,$D342=2032032,$D342=2033032,$D342=2033034,$D342=2034035,ISNUMBER(SEARCH("DOBLE GRADO",$B342))),"",IF('CompartenDetalleLimpio(leeme)'!G319="",B342,'CompartenDetalleLimpio(leeme)'!G319))</f>
        <v>GRADO EN INGENIERIA INFORMATICA (VICALVARO)</v>
      </c>
      <c r="H342">
        <f>IF(OR($A342=2028,$D342=2032031,$D342=2032032,$D342=2033032,$D342=2033034,$D342=2034035,ISNUMBER(SEARCH("DOBLE GRADO",$B342))),"",IF('CompartenDetalleLimpio(leeme)'!H319="",C342,'CompartenDetalleLimpio(leeme)'!H319))</f>
        <v>1</v>
      </c>
      <c r="I342">
        <f>IF(OR($A342=2028,$D342=2032031,$D342=2032032,$D342=2033032,$D342=2033034,$D342=2034035,ISNUMBER(SEARCH("DOBLE GRADO",$B342))),"",IF('CompartenDetalleLimpio(leeme)'!I319="",D342,'CompartenDetalleLimpio(leeme)'!I319))</f>
        <v>2059003</v>
      </c>
      <c r="J342" t="str">
        <f>IF(OR($A342=2028,$D342=2032031,$D342=2032032,$D342=2033032,$D342=2033034,$D342=2034035,ISNUMBER(SEARCH("DOBLE GRADO",$B342))),"",IF('CompartenDetalleLimpio(leeme)'!J319="",E342,'CompartenDetalleLimpio(leeme)'!J319))</f>
        <v>FUNDAMENTOS FISICOS DE LA INFORMATICA</v>
      </c>
      <c r="K342">
        <f>'CompartenDetalleLimpio(leeme)'!K319</f>
        <v>50</v>
      </c>
      <c r="L342">
        <f>'CompartenDetalleLimpio(leeme)'!L319</f>
        <v>6</v>
      </c>
      <c r="M342">
        <f>'CompartenDetalleLimpio(leeme)'!M319</f>
        <v>44</v>
      </c>
      <c r="N342">
        <f t="shared" si="41"/>
        <v>1</v>
      </c>
      <c r="O342">
        <f t="shared" si="42"/>
        <v>3</v>
      </c>
      <c r="P342">
        <f t="shared" si="43"/>
        <v>1</v>
      </c>
      <c r="Q342">
        <f t="shared" si="44"/>
        <v>1</v>
      </c>
      <c r="R342">
        <f t="shared" si="45"/>
        <v>3</v>
      </c>
      <c r="S342" t="str">
        <f t="shared" si="46"/>
        <v>1</v>
      </c>
      <c r="T342" t="str">
        <f t="shared" si="47"/>
        <v/>
      </c>
    </row>
    <row r="343" spans="1:20" hidden="1">
      <c r="A343">
        <f>'CompartenDetalleLimpio(leeme)'!A320</f>
        <v>2059</v>
      </c>
      <c r="B343" t="str">
        <f>'CompartenDetalleLimpio(leeme)'!B320</f>
        <v>GRADO EN INGENIERIA INFORMATICA (VICALVARO)</v>
      </c>
      <c r="C343">
        <f>'CompartenDetalleLimpio(leeme)'!C320</f>
        <v>1</v>
      </c>
      <c r="D343">
        <f>'CompartenDetalleLimpio(leeme)'!D320</f>
        <v>2059004</v>
      </c>
      <c r="E343" t="str">
        <f>'CompartenDetalleLimpio(leeme)'!E320</f>
        <v>INTRODUCCION A LA PROGRAMACION</v>
      </c>
      <c r="F343">
        <f>IF(OR($A343=2028,$D343=2032031,$D343=2032032,$D343=2033032,$D343=2033034,$D343=2034035,ISNUMBER(SEARCH("DOBLE GRADO",$B343))),"",IF('CompartenDetalleLimpio(leeme)'!F320="",A343,'CompartenDetalleLimpio(leeme)'!F320))</f>
        <v>2243</v>
      </c>
      <c r="G343" t="str">
        <f>IF(OR($A343=2028,$D343=2032031,$D343=2032032,$D343=2033032,$D343=2033034,$D343=2034035,ISNUMBER(SEARCH("DOBLE GRADO",$B343))),"",IF('CompartenDetalleLimpio(leeme)'!G320="",B343,'CompartenDetalleLimpio(leeme)'!G320))</f>
        <v>DOBLE GRADO EN CRIMINOLOGIA E INGENIERIA INFORMATICA (VICALVARO)</v>
      </c>
      <c r="H343">
        <f>IF(OR($A343=2028,$D343=2032031,$D343=2032032,$D343=2033032,$D343=2033034,$D343=2034035,ISNUMBER(SEARCH("DOBLE GRADO",$B343))),"",IF('CompartenDetalleLimpio(leeme)'!H320="",C343,'CompartenDetalleLimpio(leeme)'!H320))</f>
        <v>1</v>
      </c>
      <c r="I343">
        <f>IF(OR($A343=2028,$D343=2032031,$D343=2032032,$D343=2033032,$D343=2033034,$D343=2034035,ISNUMBER(SEARCH("DOBLE GRADO",$B343))),"",IF('CompartenDetalleLimpio(leeme)'!I320="",D343,'CompartenDetalleLimpio(leeme)'!I320))</f>
        <v>2243004</v>
      </c>
      <c r="J343" t="str">
        <f>IF(OR($A343=2028,$D343=2032031,$D343=2032032,$D343=2033032,$D343=2033034,$D343=2034035,ISNUMBER(SEARCH("DOBLE GRADO",$B343))),"",IF('CompartenDetalleLimpio(leeme)'!J320="",E343,'CompartenDetalleLimpio(leeme)'!J320))</f>
        <v>INTRODUCCION A LA PROGRAMACION</v>
      </c>
      <c r="K343">
        <f>'CompartenDetalleLimpio(leeme)'!K320</f>
        <v>21</v>
      </c>
      <c r="L343">
        <f>'CompartenDetalleLimpio(leeme)'!L320</f>
        <v>14</v>
      </c>
      <c r="M343">
        <f>'CompartenDetalleLimpio(leeme)'!M320</f>
        <v>7</v>
      </c>
      <c r="N343">
        <f t="shared" si="41"/>
        <v>1</v>
      </c>
      <c r="O343">
        <f t="shared" si="42"/>
        <v>3</v>
      </c>
      <c r="P343" t="str">
        <f t="shared" si="43"/>
        <v>OK</v>
      </c>
      <c r="Q343">
        <f t="shared" si="44"/>
        <v>1</v>
      </c>
      <c r="R343">
        <f t="shared" si="45"/>
        <v>0</v>
      </c>
      <c r="S343" t="str">
        <f t="shared" si="46"/>
        <v/>
      </c>
      <c r="T343" t="str">
        <f t="shared" si="47"/>
        <v/>
      </c>
    </row>
    <row r="344" spans="1:20" hidden="1">
      <c r="A344">
        <f>'CompartenDetalleLimpio(leeme)'!A321</f>
        <v>2059</v>
      </c>
      <c r="B344" t="str">
        <f>'CompartenDetalleLimpio(leeme)'!B321</f>
        <v>GRADO EN INGENIERIA INFORMATICA (VICALVARO)</v>
      </c>
      <c r="C344">
        <f>'CompartenDetalleLimpio(leeme)'!C321</f>
        <v>1</v>
      </c>
      <c r="D344">
        <f>'CompartenDetalleLimpio(leeme)'!D321</f>
        <v>2059004</v>
      </c>
      <c r="E344" t="str">
        <f>'CompartenDetalleLimpio(leeme)'!E321</f>
        <v>INTRODUCCION A LA PROGRAMACION</v>
      </c>
      <c r="F344">
        <f>IF(OR($A344=2028,$D344=2032031,$D344=2032032,$D344=2033032,$D344=2033034,$D344=2034035,ISNUMBER(SEARCH("DOBLE GRADO",$B344))),"",IF('CompartenDetalleLimpio(leeme)'!F321="",A344,'CompartenDetalleLimpio(leeme)'!F321))</f>
        <v>2269</v>
      </c>
      <c r="G344" t="str">
        <f>IF(OR($A344=2028,$D344=2032031,$D344=2032032,$D344=2033032,$D344=2033034,$D344=2034035,ISNUMBER(SEARCH("DOBLE GRADO",$B344))),"",IF('CompartenDetalleLimpio(leeme)'!G321="",B344,'CompartenDetalleLimpio(leeme)'!G321))</f>
        <v>DOBLE GRADO EN INGENIERIA INFORMATICA (PRESENCIAL) Y ADMINISTRACION Y DIRECCION DE EMPRESAS (A DISTANCIA) (VICALVARO)</v>
      </c>
      <c r="H344">
        <f>IF(OR($A344=2028,$D344=2032031,$D344=2032032,$D344=2033032,$D344=2033034,$D344=2034035,ISNUMBER(SEARCH("DOBLE GRADO",$B344))),"",IF('CompartenDetalleLimpio(leeme)'!H321="",C344,'CompartenDetalleLimpio(leeme)'!H321))</f>
        <v>1</v>
      </c>
      <c r="I344">
        <f>IF(OR($A344=2028,$D344=2032031,$D344=2032032,$D344=2033032,$D344=2033034,$D344=2034035,ISNUMBER(SEARCH("DOBLE GRADO",$B344))),"",IF('CompartenDetalleLimpio(leeme)'!I321="",D344,'CompartenDetalleLimpio(leeme)'!I321))</f>
        <v>2269006</v>
      </c>
      <c r="J344" t="str">
        <f>IF(OR($A344=2028,$D344=2032031,$D344=2032032,$D344=2033032,$D344=2033034,$D344=2034035,ISNUMBER(SEARCH("DOBLE GRADO",$B344))),"",IF('CompartenDetalleLimpio(leeme)'!J321="",E344,'CompartenDetalleLimpio(leeme)'!J321))</f>
        <v>INTRODUCCION A LA PROGRAMACION</v>
      </c>
      <c r="K344">
        <f>'CompartenDetalleLimpio(leeme)'!K321</f>
        <v>19</v>
      </c>
      <c r="L344">
        <f>'CompartenDetalleLimpio(leeme)'!L321</f>
        <v>5</v>
      </c>
      <c r="M344">
        <f>'CompartenDetalleLimpio(leeme)'!M321</f>
        <v>14</v>
      </c>
      <c r="N344">
        <f t="shared" si="41"/>
        <v>1</v>
      </c>
      <c r="O344">
        <f t="shared" si="42"/>
        <v>3</v>
      </c>
      <c r="P344" t="str">
        <f t="shared" si="43"/>
        <v>OK</v>
      </c>
      <c r="Q344">
        <f t="shared" si="44"/>
        <v>1</v>
      </c>
      <c r="R344">
        <f t="shared" si="45"/>
        <v>1</v>
      </c>
      <c r="S344" t="str">
        <f t="shared" si="46"/>
        <v/>
      </c>
      <c r="T344" t="str">
        <f t="shared" si="47"/>
        <v/>
      </c>
    </row>
    <row r="345" spans="1:20" hidden="1">
      <c r="A345">
        <f>'CompartenDetalleLimpio(leeme)'!A322</f>
        <v>2059</v>
      </c>
      <c r="B345" t="str">
        <f>'CompartenDetalleLimpio(leeme)'!B322</f>
        <v>GRADO EN INGENIERIA INFORMATICA (VICALVARO)</v>
      </c>
      <c r="C345">
        <f>'CompartenDetalleLimpio(leeme)'!C322</f>
        <v>1</v>
      </c>
      <c r="D345">
        <f>'CompartenDetalleLimpio(leeme)'!D322</f>
        <v>2059004</v>
      </c>
      <c r="E345" t="str">
        <f>'CompartenDetalleLimpio(leeme)'!E322</f>
        <v>INTRODUCCION A LA PROGRAMACION</v>
      </c>
      <c r="F345">
        <f>IF(OR($A345=2028,$D345=2032031,$D345=2032032,$D345=2033032,$D345=2033034,$D345=2034035,ISNUMBER(SEARCH("DOBLE GRADO",$B345))),"",IF('CompartenDetalleLimpio(leeme)'!F322="",A345,'CompartenDetalleLimpio(leeme)'!F322))</f>
        <v>2059</v>
      </c>
      <c r="G345" t="str">
        <f>IF(OR($A345=2028,$D345=2032031,$D345=2032032,$D345=2033032,$D345=2033034,$D345=2034035,ISNUMBER(SEARCH("DOBLE GRADO",$B345))),"",IF('CompartenDetalleLimpio(leeme)'!G322="",B345,'CompartenDetalleLimpio(leeme)'!G322))</f>
        <v>GRADO EN INGENIERIA INFORMATICA (VICALVARO)</v>
      </c>
      <c r="H345">
        <f>IF(OR($A345=2028,$D345=2032031,$D345=2032032,$D345=2033032,$D345=2033034,$D345=2034035,ISNUMBER(SEARCH("DOBLE GRADO",$B345))),"",IF('CompartenDetalleLimpio(leeme)'!H322="",C345,'CompartenDetalleLimpio(leeme)'!H322))</f>
        <v>1</v>
      </c>
      <c r="I345">
        <f>IF(OR($A345=2028,$D345=2032031,$D345=2032032,$D345=2033032,$D345=2033034,$D345=2034035,ISNUMBER(SEARCH("DOBLE GRADO",$B345))),"",IF('CompartenDetalleLimpio(leeme)'!I322="",D345,'CompartenDetalleLimpio(leeme)'!I322))</f>
        <v>2059004</v>
      </c>
      <c r="J345" t="str">
        <f>IF(OR($A345=2028,$D345=2032031,$D345=2032032,$D345=2033032,$D345=2033034,$D345=2034035,ISNUMBER(SEARCH("DOBLE GRADO",$B345))),"",IF('CompartenDetalleLimpio(leeme)'!J322="",E345,'CompartenDetalleLimpio(leeme)'!J322))</f>
        <v>INTRODUCCION A LA PROGRAMACION</v>
      </c>
      <c r="K345">
        <f>'CompartenDetalleLimpio(leeme)'!K322</f>
        <v>66</v>
      </c>
      <c r="L345">
        <f>'CompartenDetalleLimpio(leeme)'!L322</f>
        <v>8</v>
      </c>
      <c r="M345">
        <f>'CompartenDetalleLimpio(leeme)'!M322</f>
        <v>58</v>
      </c>
      <c r="N345">
        <f t="shared" si="41"/>
        <v>1</v>
      </c>
      <c r="O345">
        <f t="shared" si="42"/>
        <v>3</v>
      </c>
      <c r="P345">
        <f t="shared" si="43"/>
        <v>1</v>
      </c>
      <c r="Q345">
        <f t="shared" si="44"/>
        <v>1</v>
      </c>
      <c r="R345">
        <f t="shared" si="45"/>
        <v>3</v>
      </c>
      <c r="S345" t="str">
        <f t="shared" si="46"/>
        <v>1</v>
      </c>
      <c r="T345" t="str">
        <f t="shared" si="47"/>
        <v/>
      </c>
    </row>
    <row r="346" spans="1:20" hidden="1">
      <c r="A346">
        <f>'CompartenDetalleLimpio(leeme)'!A323</f>
        <v>2059</v>
      </c>
      <c r="B346" t="str">
        <f>'CompartenDetalleLimpio(leeme)'!B323</f>
        <v>GRADO EN INGENIERIA INFORMATICA (VICALVARO)</v>
      </c>
      <c r="C346">
        <f>'CompartenDetalleLimpio(leeme)'!C323</f>
        <v>1</v>
      </c>
      <c r="D346">
        <f>'CompartenDetalleLimpio(leeme)'!D323</f>
        <v>2059006</v>
      </c>
      <c r="E346" t="str">
        <f>'CompartenDetalleLimpio(leeme)'!E323</f>
        <v>CALCULO</v>
      </c>
      <c r="F346">
        <f>IF(OR($A346=2028,$D346=2032031,$D346=2032032,$D346=2033032,$D346=2033034,$D346=2034035,ISNUMBER(SEARCH("DOBLE GRADO",$B346))),"",IF('CompartenDetalleLimpio(leeme)'!F323="",A346,'CompartenDetalleLimpio(leeme)'!F323))</f>
        <v>2243</v>
      </c>
      <c r="G346" t="str">
        <f>IF(OR($A346=2028,$D346=2032031,$D346=2032032,$D346=2033032,$D346=2033034,$D346=2034035,ISNUMBER(SEARCH("DOBLE GRADO",$B346))),"",IF('CompartenDetalleLimpio(leeme)'!G323="",B346,'CompartenDetalleLimpio(leeme)'!G323))</f>
        <v>DOBLE GRADO EN CRIMINOLOGIA E INGENIERIA INFORMATICA (VICALVARO)</v>
      </c>
      <c r="H346">
        <f>IF(OR($A346=2028,$D346=2032031,$D346=2032032,$D346=2033032,$D346=2033034,$D346=2034035,ISNUMBER(SEARCH("DOBLE GRADO",$B346))),"",IF('CompartenDetalleLimpio(leeme)'!H323="",C346,'CompartenDetalleLimpio(leeme)'!H323))</f>
        <v>2</v>
      </c>
      <c r="I346">
        <f>IF(OR($A346=2028,$D346=2032031,$D346=2032032,$D346=2033032,$D346=2033034,$D346=2034035,ISNUMBER(SEARCH("DOBLE GRADO",$B346))),"",IF('CompartenDetalleLimpio(leeme)'!I323="",D346,'CompartenDetalleLimpio(leeme)'!I323))</f>
        <v>2243018</v>
      </c>
      <c r="J346" t="str">
        <f>IF(OR($A346=2028,$D346=2032031,$D346=2032032,$D346=2033032,$D346=2033034,$D346=2034035,ISNUMBER(SEARCH("DOBLE GRADO",$B346))),"",IF('CompartenDetalleLimpio(leeme)'!J323="",E346,'CompartenDetalleLimpio(leeme)'!J323))</f>
        <v>CALCULO</v>
      </c>
      <c r="K346">
        <f>'CompartenDetalleLimpio(leeme)'!K323</f>
        <v>8</v>
      </c>
      <c r="L346">
        <f>'CompartenDetalleLimpio(leeme)'!L323</f>
        <v>6</v>
      </c>
      <c r="M346">
        <f>'CompartenDetalleLimpio(leeme)'!M323</f>
        <v>2</v>
      </c>
      <c r="N346">
        <f t="shared" si="41"/>
        <v>1</v>
      </c>
      <c r="O346">
        <f t="shared" si="42"/>
        <v>3</v>
      </c>
      <c r="P346" t="str">
        <f t="shared" si="43"/>
        <v>OK</v>
      </c>
      <c r="Q346">
        <f t="shared" si="44"/>
        <v>1</v>
      </c>
      <c r="R346">
        <f t="shared" si="45"/>
        <v>0</v>
      </c>
      <c r="S346" t="str">
        <f t="shared" si="46"/>
        <v/>
      </c>
      <c r="T346" t="str">
        <f t="shared" si="47"/>
        <v/>
      </c>
    </row>
    <row r="347" spans="1:20" hidden="1">
      <c r="A347">
        <f>'CompartenDetalleLimpio(leeme)'!A324</f>
        <v>2059</v>
      </c>
      <c r="B347" t="str">
        <f>'CompartenDetalleLimpio(leeme)'!B324</f>
        <v>GRADO EN INGENIERIA INFORMATICA (VICALVARO)</v>
      </c>
      <c r="C347">
        <f>'CompartenDetalleLimpio(leeme)'!C324</f>
        <v>1</v>
      </c>
      <c r="D347">
        <f>'CompartenDetalleLimpio(leeme)'!D324</f>
        <v>2059006</v>
      </c>
      <c r="E347" t="str">
        <f>'CompartenDetalleLimpio(leeme)'!E324</f>
        <v>CALCULO</v>
      </c>
      <c r="F347">
        <f>IF(OR($A347=2028,$D347=2032031,$D347=2032032,$D347=2033032,$D347=2033034,$D347=2034035,ISNUMBER(SEARCH("DOBLE GRADO",$B347))),"",IF('CompartenDetalleLimpio(leeme)'!F324="",A347,'CompartenDetalleLimpio(leeme)'!F324))</f>
        <v>2269</v>
      </c>
      <c r="G347" t="str">
        <f>IF(OR($A347=2028,$D347=2032031,$D347=2032032,$D347=2033032,$D347=2033034,$D347=2034035,ISNUMBER(SEARCH("DOBLE GRADO",$B347))),"",IF('CompartenDetalleLimpio(leeme)'!G324="",B347,'CompartenDetalleLimpio(leeme)'!G324))</f>
        <v>DOBLE GRADO EN INGENIERIA INFORMATICA (PRESENCIAL) Y ADMINISTRACION Y DIRECCION DE EMPRESAS (A DISTANCIA) (VICALVARO)</v>
      </c>
      <c r="H347">
        <f>IF(OR($A347=2028,$D347=2032031,$D347=2032032,$D347=2033032,$D347=2033034,$D347=2034035,ISNUMBER(SEARCH("DOBLE GRADO",$B347))),"",IF('CompartenDetalleLimpio(leeme)'!H324="",C347,'CompartenDetalleLimpio(leeme)'!H324))</f>
        <v>1</v>
      </c>
      <c r="I347">
        <f>IF(OR($A347=2028,$D347=2032031,$D347=2032032,$D347=2033032,$D347=2033034,$D347=2034035,ISNUMBER(SEARCH("DOBLE GRADO",$B347))),"",IF('CompartenDetalleLimpio(leeme)'!I324="",D347,'CompartenDetalleLimpio(leeme)'!I324))</f>
        <v>2269010</v>
      </c>
      <c r="J347" t="str">
        <f>IF(OR($A347=2028,$D347=2032031,$D347=2032032,$D347=2033032,$D347=2033034,$D347=2034035,ISNUMBER(SEARCH("DOBLE GRADO",$B347))),"",IF('CompartenDetalleLimpio(leeme)'!J324="",E347,'CompartenDetalleLimpio(leeme)'!J324))</f>
        <v>CALCULO</v>
      </c>
      <c r="K347">
        <f>'CompartenDetalleLimpio(leeme)'!K324</f>
        <v>13</v>
      </c>
      <c r="L347">
        <f>'CompartenDetalleLimpio(leeme)'!L324</f>
        <v>3</v>
      </c>
      <c r="M347">
        <f>'CompartenDetalleLimpio(leeme)'!M324</f>
        <v>10</v>
      </c>
      <c r="N347">
        <f t="shared" si="41"/>
        <v>1</v>
      </c>
      <c r="O347">
        <f t="shared" si="42"/>
        <v>3</v>
      </c>
      <c r="P347" t="str">
        <f t="shared" si="43"/>
        <v>OK</v>
      </c>
      <c r="Q347">
        <f t="shared" si="44"/>
        <v>1</v>
      </c>
      <c r="R347">
        <f t="shared" si="45"/>
        <v>1</v>
      </c>
      <c r="S347" t="str">
        <f t="shared" si="46"/>
        <v/>
      </c>
      <c r="T347" t="str">
        <f t="shared" si="47"/>
        <v/>
      </c>
    </row>
    <row r="348" spans="1:20" hidden="1">
      <c r="A348">
        <f>'CompartenDetalleLimpio(leeme)'!A325</f>
        <v>2059</v>
      </c>
      <c r="B348" t="str">
        <f>'CompartenDetalleLimpio(leeme)'!B325</f>
        <v>GRADO EN INGENIERIA INFORMATICA (VICALVARO)</v>
      </c>
      <c r="C348">
        <f>'CompartenDetalleLimpio(leeme)'!C325</f>
        <v>1</v>
      </c>
      <c r="D348">
        <f>'CompartenDetalleLimpio(leeme)'!D325</f>
        <v>2059006</v>
      </c>
      <c r="E348" t="str">
        <f>'CompartenDetalleLimpio(leeme)'!E325</f>
        <v>CALCULO</v>
      </c>
      <c r="F348">
        <f>IF(OR($A348=2028,$D348=2032031,$D348=2032032,$D348=2033032,$D348=2033034,$D348=2034035,ISNUMBER(SEARCH("DOBLE GRADO",$B348))),"",IF('CompartenDetalleLimpio(leeme)'!F325="",A348,'CompartenDetalleLimpio(leeme)'!F325))</f>
        <v>2059</v>
      </c>
      <c r="G348" t="str">
        <f>IF(OR($A348=2028,$D348=2032031,$D348=2032032,$D348=2033032,$D348=2033034,$D348=2034035,ISNUMBER(SEARCH("DOBLE GRADO",$B348))),"",IF('CompartenDetalleLimpio(leeme)'!G325="",B348,'CompartenDetalleLimpio(leeme)'!G325))</f>
        <v>GRADO EN INGENIERIA INFORMATICA (VICALVARO)</v>
      </c>
      <c r="H348">
        <f>IF(OR($A348=2028,$D348=2032031,$D348=2032032,$D348=2033032,$D348=2033034,$D348=2034035,ISNUMBER(SEARCH("DOBLE GRADO",$B348))),"",IF('CompartenDetalleLimpio(leeme)'!H325="",C348,'CompartenDetalleLimpio(leeme)'!H325))</f>
        <v>1</v>
      </c>
      <c r="I348">
        <f>IF(OR($A348=2028,$D348=2032031,$D348=2032032,$D348=2033032,$D348=2033034,$D348=2034035,ISNUMBER(SEARCH("DOBLE GRADO",$B348))),"",IF('CompartenDetalleLimpio(leeme)'!I325="",D348,'CompartenDetalleLimpio(leeme)'!I325))</f>
        <v>2059006</v>
      </c>
      <c r="J348" t="str">
        <f>IF(OR($A348=2028,$D348=2032031,$D348=2032032,$D348=2033032,$D348=2033034,$D348=2034035,ISNUMBER(SEARCH("DOBLE GRADO",$B348))),"",IF('CompartenDetalleLimpio(leeme)'!J325="",E348,'CompartenDetalleLimpio(leeme)'!J325))</f>
        <v>CALCULO</v>
      </c>
      <c r="K348">
        <f>'CompartenDetalleLimpio(leeme)'!K325</f>
        <v>79</v>
      </c>
      <c r="L348">
        <f>'CompartenDetalleLimpio(leeme)'!L325</f>
        <v>11</v>
      </c>
      <c r="M348">
        <f>'CompartenDetalleLimpio(leeme)'!M325</f>
        <v>68</v>
      </c>
      <c r="N348">
        <f t="shared" si="41"/>
        <v>1</v>
      </c>
      <c r="O348">
        <f t="shared" si="42"/>
        <v>3</v>
      </c>
      <c r="P348">
        <f t="shared" si="43"/>
        <v>1</v>
      </c>
      <c r="Q348">
        <f t="shared" si="44"/>
        <v>1</v>
      </c>
      <c r="R348">
        <f t="shared" si="45"/>
        <v>3</v>
      </c>
      <c r="S348" t="str">
        <f t="shared" si="46"/>
        <v>1</v>
      </c>
      <c r="T348" t="str">
        <f t="shared" si="47"/>
        <v/>
      </c>
    </row>
    <row r="349" spans="1:20" hidden="1">
      <c r="A349">
        <f>'CompartenDetalleLimpio(leeme)'!A326</f>
        <v>2059</v>
      </c>
      <c r="B349" t="str">
        <f>'CompartenDetalleLimpio(leeme)'!B326</f>
        <v>GRADO EN INGENIERIA INFORMATICA (VICALVARO)</v>
      </c>
      <c r="C349">
        <f>'CompartenDetalleLimpio(leeme)'!C326</f>
        <v>1</v>
      </c>
      <c r="D349">
        <f>'CompartenDetalleLimpio(leeme)'!D326</f>
        <v>2059007</v>
      </c>
      <c r="E349" t="str">
        <f>'CompartenDetalleLimpio(leeme)'!E326</f>
        <v>PRINCIPIOS JURIDICOS BASICOS, DEONTOLOGIA PROFESIONAL E IGUALDAD</v>
      </c>
      <c r="F349">
        <f>IF(OR($A349=2028,$D349=2032031,$D349=2032032,$D349=2033032,$D349=2033034,$D349=2034035,ISNUMBER(SEARCH("DOBLE GRADO",$B349))),"",IF('CompartenDetalleLimpio(leeme)'!F326="",A349,'CompartenDetalleLimpio(leeme)'!F326))</f>
        <v>2059</v>
      </c>
      <c r="G349" t="str">
        <f>IF(OR($A349=2028,$D349=2032031,$D349=2032032,$D349=2033032,$D349=2033034,$D349=2034035,ISNUMBER(SEARCH("DOBLE GRADO",$B349))),"",IF('CompartenDetalleLimpio(leeme)'!G326="",B349,'CompartenDetalleLimpio(leeme)'!G326))</f>
        <v>GRADO EN INGENIERIA INFORMATICA (VICALVARO)</v>
      </c>
      <c r="H349">
        <f>IF(OR($A349=2028,$D349=2032031,$D349=2032032,$D349=2033032,$D349=2033034,$D349=2034035,ISNUMBER(SEARCH("DOBLE GRADO",$B349))),"",IF('CompartenDetalleLimpio(leeme)'!H326="",C349,'CompartenDetalleLimpio(leeme)'!H326))</f>
        <v>1</v>
      </c>
      <c r="I349">
        <f>IF(OR($A349=2028,$D349=2032031,$D349=2032032,$D349=2033032,$D349=2033034,$D349=2034035,ISNUMBER(SEARCH("DOBLE GRADO",$B349))),"",IF('CompartenDetalleLimpio(leeme)'!I326="",D349,'CompartenDetalleLimpio(leeme)'!I326))</f>
        <v>2059007</v>
      </c>
      <c r="J349" t="str">
        <f>IF(OR($A349=2028,$D349=2032031,$D349=2032032,$D349=2033032,$D349=2033034,$D349=2034035,ISNUMBER(SEARCH("DOBLE GRADO",$B349))),"",IF('CompartenDetalleLimpio(leeme)'!J326="",E349,'CompartenDetalleLimpio(leeme)'!J326))</f>
        <v>PRINCIPIOS JURIDICOS BASICOS, DEONTOLOGIA PROFESIONAL E IGUALDAD</v>
      </c>
      <c r="K349">
        <f>'CompartenDetalleLimpio(leeme)'!K326</f>
        <v>41</v>
      </c>
      <c r="L349">
        <f>'CompartenDetalleLimpio(leeme)'!L326</f>
        <v>5</v>
      </c>
      <c r="M349">
        <f>'CompartenDetalleLimpio(leeme)'!M326</f>
        <v>36</v>
      </c>
      <c r="N349">
        <f t="shared" si="41"/>
        <v>1</v>
      </c>
      <c r="O349">
        <f t="shared" si="42"/>
        <v>1</v>
      </c>
      <c r="P349">
        <f t="shared" si="43"/>
        <v>1</v>
      </c>
      <c r="Q349">
        <f t="shared" si="44"/>
        <v>1</v>
      </c>
      <c r="R349">
        <f t="shared" si="45"/>
        <v>1</v>
      </c>
      <c r="S349" t="str">
        <f t="shared" si="46"/>
        <v>1</v>
      </c>
      <c r="T349" t="str">
        <f t="shared" si="47"/>
        <v/>
      </c>
    </row>
    <row r="350" spans="1:20" hidden="1">
      <c r="A350">
        <f>'CompartenDetalleLimpio(leeme)'!A327</f>
        <v>2059</v>
      </c>
      <c r="B350" t="str">
        <f>'CompartenDetalleLimpio(leeme)'!B327</f>
        <v>GRADO EN INGENIERIA INFORMATICA (VICALVARO)</v>
      </c>
      <c r="C350">
        <f>'CompartenDetalleLimpio(leeme)'!C327</f>
        <v>1</v>
      </c>
      <c r="D350">
        <f>'CompartenDetalleLimpio(leeme)'!D327</f>
        <v>2059008</v>
      </c>
      <c r="E350" t="str">
        <f>'CompartenDetalleLimpio(leeme)'!E327</f>
        <v>ESTRUCTURAS DE DATOS</v>
      </c>
      <c r="F350">
        <f>IF(OR($A350=2028,$D350=2032031,$D350=2032032,$D350=2033032,$D350=2033034,$D350=2034035,ISNUMBER(SEARCH("DOBLE GRADO",$B350))),"",IF('CompartenDetalleLimpio(leeme)'!F327="",A350,'CompartenDetalleLimpio(leeme)'!F327))</f>
        <v>2243</v>
      </c>
      <c r="G350" t="str">
        <f>IF(OR($A350=2028,$D350=2032031,$D350=2032032,$D350=2033032,$D350=2033034,$D350=2034035,ISNUMBER(SEARCH("DOBLE GRADO",$B350))),"",IF('CompartenDetalleLimpio(leeme)'!G327="",B350,'CompartenDetalleLimpio(leeme)'!G327))</f>
        <v>DOBLE GRADO EN CRIMINOLOGIA E INGENIERIA INFORMATICA (VICALVARO)</v>
      </c>
      <c r="H350">
        <f>IF(OR($A350=2028,$D350=2032031,$D350=2032032,$D350=2033032,$D350=2033034,$D350=2034035,ISNUMBER(SEARCH("DOBLE GRADO",$B350))),"",IF('CompartenDetalleLimpio(leeme)'!H327="",C350,'CompartenDetalleLimpio(leeme)'!H327))</f>
        <v>1</v>
      </c>
      <c r="I350">
        <f>IF(OR($A350=2028,$D350=2032031,$D350=2032032,$D350=2033032,$D350=2033034,$D350=2034035,ISNUMBER(SEARCH("DOBLE GRADO",$B350))),"",IF('CompartenDetalleLimpio(leeme)'!I327="",D350,'CompartenDetalleLimpio(leeme)'!I327))</f>
        <v>2243010</v>
      </c>
      <c r="J350" t="str">
        <f>IF(OR($A350=2028,$D350=2032031,$D350=2032032,$D350=2033032,$D350=2033034,$D350=2034035,ISNUMBER(SEARCH("DOBLE GRADO",$B350))),"",IF('CompartenDetalleLimpio(leeme)'!J327="",E350,'CompartenDetalleLimpio(leeme)'!J327))</f>
        <v>ESTRUCTURAS DE DATOS</v>
      </c>
      <c r="K350">
        <f>'CompartenDetalleLimpio(leeme)'!K327</f>
        <v>25</v>
      </c>
      <c r="L350">
        <f>'CompartenDetalleLimpio(leeme)'!L327</f>
        <v>15</v>
      </c>
      <c r="M350">
        <f>'CompartenDetalleLimpio(leeme)'!M327</f>
        <v>10</v>
      </c>
      <c r="N350">
        <f t="shared" si="41"/>
        <v>1</v>
      </c>
      <c r="O350">
        <f t="shared" si="42"/>
        <v>3</v>
      </c>
      <c r="P350" t="str">
        <f t="shared" si="43"/>
        <v>OK</v>
      </c>
      <c r="Q350">
        <f t="shared" si="44"/>
        <v>1</v>
      </c>
      <c r="R350">
        <f t="shared" si="45"/>
        <v>0</v>
      </c>
      <c r="S350" t="str">
        <f t="shared" si="46"/>
        <v/>
      </c>
      <c r="T350" t="str">
        <f t="shared" si="47"/>
        <v/>
      </c>
    </row>
    <row r="351" spans="1:20" hidden="1">
      <c r="A351">
        <f>'CompartenDetalleLimpio(leeme)'!A328</f>
        <v>2059</v>
      </c>
      <c r="B351" t="str">
        <f>'CompartenDetalleLimpio(leeme)'!B328</f>
        <v>GRADO EN INGENIERIA INFORMATICA (VICALVARO)</v>
      </c>
      <c r="C351">
        <f>'CompartenDetalleLimpio(leeme)'!C328</f>
        <v>1</v>
      </c>
      <c r="D351">
        <f>'CompartenDetalleLimpio(leeme)'!D328</f>
        <v>2059008</v>
      </c>
      <c r="E351" t="str">
        <f>'CompartenDetalleLimpio(leeme)'!E328</f>
        <v>ESTRUCTURAS DE DATOS</v>
      </c>
      <c r="F351">
        <f>IF(OR($A351=2028,$D351=2032031,$D351=2032032,$D351=2033032,$D351=2033034,$D351=2034035,ISNUMBER(SEARCH("DOBLE GRADO",$B351))),"",IF('CompartenDetalleLimpio(leeme)'!F328="",A351,'CompartenDetalleLimpio(leeme)'!F328))</f>
        <v>2269</v>
      </c>
      <c r="G351" t="str">
        <f>IF(OR($A351=2028,$D351=2032031,$D351=2032032,$D351=2033032,$D351=2033034,$D351=2034035,ISNUMBER(SEARCH("DOBLE GRADO",$B351))),"",IF('CompartenDetalleLimpio(leeme)'!G328="",B351,'CompartenDetalleLimpio(leeme)'!G328))</f>
        <v>DOBLE GRADO EN INGENIERIA INFORMATICA (PRESENCIAL) Y ADMINISTRACION Y DIRECCION DE EMPRESAS (A DISTANCIA) (VICALVARO)</v>
      </c>
      <c r="H351">
        <f>IF(OR($A351=2028,$D351=2032031,$D351=2032032,$D351=2033032,$D351=2033034,$D351=2034035,ISNUMBER(SEARCH("DOBLE GRADO",$B351))),"",IF('CompartenDetalleLimpio(leeme)'!H328="",C351,'CompartenDetalleLimpio(leeme)'!H328))</f>
        <v>1</v>
      </c>
      <c r="I351">
        <f>IF(OR($A351=2028,$D351=2032031,$D351=2032032,$D351=2033032,$D351=2033034,$D351=2034035,ISNUMBER(SEARCH("DOBLE GRADO",$B351))),"",IF('CompartenDetalleLimpio(leeme)'!I328="",D351,'CompartenDetalleLimpio(leeme)'!I328))</f>
        <v>2269012</v>
      </c>
      <c r="J351" t="str">
        <f>IF(OR($A351=2028,$D351=2032031,$D351=2032032,$D351=2033032,$D351=2033034,$D351=2034035,ISNUMBER(SEARCH("DOBLE GRADO",$B351))),"",IF('CompartenDetalleLimpio(leeme)'!J328="",E351,'CompartenDetalleLimpio(leeme)'!J328))</f>
        <v>ESTRUCTURAS DE DATOS</v>
      </c>
      <c r="K351">
        <f>'CompartenDetalleLimpio(leeme)'!K328</f>
        <v>17</v>
      </c>
      <c r="L351">
        <f>'CompartenDetalleLimpio(leeme)'!L328</f>
        <v>3</v>
      </c>
      <c r="M351">
        <f>'CompartenDetalleLimpio(leeme)'!M328</f>
        <v>14</v>
      </c>
      <c r="N351">
        <f t="shared" si="41"/>
        <v>1</v>
      </c>
      <c r="O351">
        <f t="shared" si="42"/>
        <v>3</v>
      </c>
      <c r="P351" t="str">
        <f t="shared" si="43"/>
        <v>OK</v>
      </c>
      <c r="Q351">
        <f t="shared" si="44"/>
        <v>1</v>
      </c>
      <c r="R351">
        <f t="shared" si="45"/>
        <v>1</v>
      </c>
      <c r="S351" t="str">
        <f t="shared" si="46"/>
        <v/>
      </c>
      <c r="T351" t="str">
        <f t="shared" si="47"/>
        <v/>
      </c>
    </row>
    <row r="352" spans="1:20" hidden="1">
      <c r="A352">
        <f>'CompartenDetalleLimpio(leeme)'!A329</f>
        <v>2059</v>
      </c>
      <c r="B352" t="str">
        <f>'CompartenDetalleLimpio(leeme)'!B329</f>
        <v>GRADO EN INGENIERIA INFORMATICA (VICALVARO)</v>
      </c>
      <c r="C352">
        <f>'CompartenDetalleLimpio(leeme)'!C329</f>
        <v>1</v>
      </c>
      <c r="D352">
        <f>'CompartenDetalleLimpio(leeme)'!D329</f>
        <v>2059008</v>
      </c>
      <c r="E352" t="str">
        <f>'CompartenDetalleLimpio(leeme)'!E329</f>
        <v>ESTRUCTURAS DE DATOS</v>
      </c>
      <c r="F352">
        <f>IF(OR($A352=2028,$D352=2032031,$D352=2032032,$D352=2033032,$D352=2033034,$D352=2034035,ISNUMBER(SEARCH("DOBLE GRADO",$B352))),"",IF('CompartenDetalleLimpio(leeme)'!F329="",A352,'CompartenDetalleLimpio(leeme)'!F329))</f>
        <v>2059</v>
      </c>
      <c r="G352" t="str">
        <f>IF(OR($A352=2028,$D352=2032031,$D352=2032032,$D352=2033032,$D352=2033034,$D352=2034035,ISNUMBER(SEARCH("DOBLE GRADO",$B352))),"",IF('CompartenDetalleLimpio(leeme)'!G329="",B352,'CompartenDetalleLimpio(leeme)'!G329))</f>
        <v>GRADO EN INGENIERIA INFORMATICA (VICALVARO)</v>
      </c>
      <c r="H352">
        <f>IF(OR($A352=2028,$D352=2032031,$D352=2032032,$D352=2033032,$D352=2033034,$D352=2034035,ISNUMBER(SEARCH("DOBLE GRADO",$B352))),"",IF('CompartenDetalleLimpio(leeme)'!H329="",C352,'CompartenDetalleLimpio(leeme)'!H329))</f>
        <v>1</v>
      </c>
      <c r="I352">
        <f>IF(OR($A352=2028,$D352=2032031,$D352=2032032,$D352=2033032,$D352=2033034,$D352=2034035,ISNUMBER(SEARCH("DOBLE GRADO",$B352))),"",IF('CompartenDetalleLimpio(leeme)'!I329="",D352,'CompartenDetalleLimpio(leeme)'!I329))</f>
        <v>2059008</v>
      </c>
      <c r="J352" t="str">
        <f>IF(OR($A352=2028,$D352=2032031,$D352=2032032,$D352=2033032,$D352=2033034,$D352=2034035,ISNUMBER(SEARCH("DOBLE GRADO",$B352))),"",IF('CompartenDetalleLimpio(leeme)'!J329="",E352,'CompartenDetalleLimpio(leeme)'!J329))</f>
        <v>ESTRUCTURAS DE DATOS</v>
      </c>
      <c r="K352">
        <f>'CompartenDetalleLimpio(leeme)'!K329</f>
        <v>81</v>
      </c>
      <c r="L352">
        <f>'CompartenDetalleLimpio(leeme)'!L329</f>
        <v>11</v>
      </c>
      <c r="M352">
        <f>'CompartenDetalleLimpio(leeme)'!M329</f>
        <v>70</v>
      </c>
      <c r="N352">
        <f t="shared" si="41"/>
        <v>1</v>
      </c>
      <c r="O352">
        <f t="shared" si="42"/>
        <v>3</v>
      </c>
      <c r="P352">
        <f t="shared" si="43"/>
        <v>1</v>
      </c>
      <c r="Q352">
        <f t="shared" si="44"/>
        <v>1</v>
      </c>
      <c r="R352">
        <f t="shared" si="45"/>
        <v>3</v>
      </c>
      <c r="S352" t="str">
        <f t="shared" si="46"/>
        <v>1</v>
      </c>
      <c r="T352" t="str">
        <f t="shared" si="47"/>
        <v/>
      </c>
    </row>
    <row r="353" spans="1:20" hidden="1">
      <c r="A353">
        <f>'CompartenDetalleLimpio(leeme)'!A330</f>
        <v>2059</v>
      </c>
      <c r="B353" t="str">
        <f>'CompartenDetalleLimpio(leeme)'!B330</f>
        <v>GRADO EN INGENIERIA INFORMATICA (VICALVARO)</v>
      </c>
      <c r="C353">
        <f>'CompartenDetalleLimpio(leeme)'!C330</f>
        <v>1</v>
      </c>
      <c r="D353">
        <f>'CompartenDetalleLimpio(leeme)'!D330</f>
        <v>2059009</v>
      </c>
      <c r="E353" t="str">
        <f>'CompartenDetalleLimpio(leeme)'!E330</f>
        <v>FUNDAMENTOS DE COMPUTADORES</v>
      </c>
      <c r="F353">
        <f>IF(OR($A353=2028,$D353=2032031,$D353=2032032,$D353=2033032,$D353=2033034,$D353=2034035,ISNUMBER(SEARCH("DOBLE GRADO",$B353))),"",IF('CompartenDetalleLimpio(leeme)'!F330="",A353,'CompartenDetalleLimpio(leeme)'!F330))</f>
        <v>2243</v>
      </c>
      <c r="G353" t="str">
        <f>IF(OR($A353=2028,$D353=2032031,$D353=2032032,$D353=2033032,$D353=2033034,$D353=2034035,ISNUMBER(SEARCH("DOBLE GRADO",$B353))),"",IF('CompartenDetalleLimpio(leeme)'!G330="",B353,'CompartenDetalleLimpio(leeme)'!G330))</f>
        <v>DOBLE GRADO EN CRIMINOLOGIA E INGENIERIA INFORMATICA (VICALVARO)</v>
      </c>
      <c r="H353">
        <f>IF(OR($A353=2028,$D353=2032031,$D353=2032032,$D353=2033032,$D353=2033034,$D353=2034035,ISNUMBER(SEARCH("DOBLE GRADO",$B353))),"",IF('CompartenDetalleLimpio(leeme)'!H330="",C353,'CompartenDetalleLimpio(leeme)'!H330))</f>
        <v>1</v>
      </c>
      <c r="I353">
        <f>IF(OR($A353=2028,$D353=2032031,$D353=2032032,$D353=2033032,$D353=2033034,$D353=2034035,ISNUMBER(SEARCH("DOBLE GRADO",$B353))),"",IF('CompartenDetalleLimpio(leeme)'!I330="",D353,'CompartenDetalleLimpio(leeme)'!I330))</f>
        <v>2243011</v>
      </c>
      <c r="J353" t="str">
        <f>IF(OR($A353=2028,$D353=2032031,$D353=2032032,$D353=2033032,$D353=2033034,$D353=2034035,ISNUMBER(SEARCH("DOBLE GRADO",$B353))),"",IF('CompartenDetalleLimpio(leeme)'!J330="",E353,'CompartenDetalleLimpio(leeme)'!J330))</f>
        <v>FUNDAMENTOS DE COMPUTADORES</v>
      </c>
      <c r="K353">
        <f>'CompartenDetalleLimpio(leeme)'!K330</f>
        <v>16</v>
      </c>
      <c r="L353">
        <f>'CompartenDetalleLimpio(leeme)'!L330</f>
        <v>9</v>
      </c>
      <c r="M353">
        <f>'CompartenDetalleLimpio(leeme)'!M330</f>
        <v>7</v>
      </c>
      <c r="N353">
        <f t="shared" si="41"/>
        <v>1</v>
      </c>
      <c r="O353">
        <f t="shared" si="42"/>
        <v>3</v>
      </c>
      <c r="P353" t="str">
        <f t="shared" si="43"/>
        <v>OK</v>
      </c>
      <c r="Q353">
        <f t="shared" si="44"/>
        <v>1</v>
      </c>
      <c r="R353">
        <f t="shared" si="45"/>
        <v>0</v>
      </c>
      <c r="S353" t="str">
        <f t="shared" si="46"/>
        <v/>
      </c>
      <c r="T353" t="str">
        <f t="shared" si="47"/>
        <v/>
      </c>
    </row>
    <row r="354" spans="1:20" hidden="1">
      <c r="A354">
        <f>'CompartenDetalleLimpio(leeme)'!A331</f>
        <v>2059</v>
      </c>
      <c r="B354" t="str">
        <f>'CompartenDetalleLimpio(leeme)'!B331</f>
        <v>GRADO EN INGENIERIA INFORMATICA (VICALVARO)</v>
      </c>
      <c r="C354">
        <f>'CompartenDetalleLimpio(leeme)'!C331</f>
        <v>1</v>
      </c>
      <c r="D354">
        <f>'CompartenDetalleLimpio(leeme)'!D331</f>
        <v>2059009</v>
      </c>
      <c r="E354" t="str">
        <f>'CompartenDetalleLimpio(leeme)'!E331</f>
        <v>FUNDAMENTOS DE COMPUTADORES</v>
      </c>
      <c r="F354">
        <f>IF(OR($A354=2028,$D354=2032031,$D354=2032032,$D354=2033032,$D354=2033034,$D354=2034035,ISNUMBER(SEARCH("DOBLE GRADO",$B354))),"",IF('CompartenDetalleLimpio(leeme)'!F331="",A354,'CompartenDetalleLimpio(leeme)'!F331))</f>
        <v>2269</v>
      </c>
      <c r="G354" t="str">
        <f>IF(OR($A354=2028,$D354=2032031,$D354=2032032,$D354=2033032,$D354=2033034,$D354=2034035,ISNUMBER(SEARCH("DOBLE GRADO",$B354))),"",IF('CompartenDetalleLimpio(leeme)'!G331="",B354,'CompartenDetalleLimpio(leeme)'!G331))</f>
        <v>DOBLE GRADO EN INGENIERIA INFORMATICA (PRESENCIAL) Y ADMINISTRACION Y DIRECCION DE EMPRESAS (A DISTANCIA) (VICALVARO)</v>
      </c>
      <c r="H354">
        <f>IF(OR($A354=2028,$D354=2032031,$D354=2032032,$D354=2033032,$D354=2033034,$D354=2034035,ISNUMBER(SEARCH("DOBLE GRADO",$B354))),"",IF('CompartenDetalleLimpio(leeme)'!H331="",C354,'CompartenDetalleLimpio(leeme)'!H331))</f>
        <v>1</v>
      </c>
      <c r="I354">
        <f>IF(OR($A354=2028,$D354=2032031,$D354=2032032,$D354=2033032,$D354=2033034,$D354=2034035,ISNUMBER(SEARCH("DOBLE GRADO",$B354))),"",IF('CompartenDetalleLimpio(leeme)'!I331="",D354,'CompartenDetalleLimpio(leeme)'!I331))</f>
        <v>2269011</v>
      </c>
      <c r="J354" t="str">
        <f>IF(OR($A354=2028,$D354=2032031,$D354=2032032,$D354=2033032,$D354=2033034,$D354=2034035,ISNUMBER(SEARCH("DOBLE GRADO",$B354))),"",IF('CompartenDetalleLimpio(leeme)'!J331="",E354,'CompartenDetalleLimpio(leeme)'!J331))</f>
        <v>FUNDAMENTOS DE COMPUTADORES</v>
      </c>
      <c r="K354">
        <f>'CompartenDetalleLimpio(leeme)'!K331</f>
        <v>11</v>
      </c>
      <c r="L354">
        <f>'CompartenDetalleLimpio(leeme)'!L331</f>
        <v>2</v>
      </c>
      <c r="M354">
        <f>'CompartenDetalleLimpio(leeme)'!M331</f>
        <v>9</v>
      </c>
      <c r="N354">
        <f t="shared" si="41"/>
        <v>1</v>
      </c>
      <c r="O354">
        <f t="shared" si="42"/>
        <v>3</v>
      </c>
      <c r="P354" t="str">
        <f t="shared" si="43"/>
        <v>OK</v>
      </c>
      <c r="Q354">
        <f t="shared" si="44"/>
        <v>1</v>
      </c>
      <c r="R354">
        <f t="shared" si="45"/>
        <v>1</v>
      </c>
      <c r="S354" t="str">
        <f t="shared" si="46"/>
        <v/>
      </c>
      <c r="T354" t="str">
        <f t="shared" si="47"/>
        <v/>
      </c>
    </row>
    <row r="355" spans="1:20" hidden="1">
      <c r="A355">
        <f>'CompartenDetalleLimpio(leeme)'!A332</f>
        <v>2059</v>
      </c>
      <c r="B355" t="str">
        <f>'CompartenDetalleLimpio(leeme)'!B332</f>
        <v>GRADO EN INGENIERIA INFORMATICA (VICALVARO)</v>
      </c>
      <c r="C355">
        <f>'CompartenDetalleLimpio(leeme)'!C332</f>
        <v>1</v>
      </c>
      <c r="D355">
        <f>'CompartenDetalleLimpio(leeme)'!D332</f>
        <v>2059009</v>
      </c>
      <c r="E355" t="str">
        <f>'CompartenDetalleLimpio(leeme)'!E332</f>
        <v>FUNDAMENTOS DE COMPUTADORES</v>
      </c>
      <c r="F355">
        <f>IF(OR($A355=2028,$D355=2032031,$D355=2032032,$D355=2033032,$D355=2033034,$D355=2034035,ISNUMBER(SEARCH("DOBLE GRADO",$B355))),"",IF('CompartenDetalleLimpio(leeme)'!F332="",A355,'CompartenDetalleLimpio(leeme)'!F332))</f>
        <v>2059</v>
      </c>
      <c r="G355" t="str">
        <f>IF(OR($A355=2028,$D355=2032031,$D355=2032032,$D355=2033032,$D355=2033034,$D355=2034035,ISNUMBER(SEARCH("DOBLE GRADO",$B355))),"",IF('CompartenDetalleLimpio(leeme)'!G332="",B355,'CompartenDetalleLimpio(leeme)'!G332))</f>
        <v>GRADO EN INGENIERIA INFORMATICA (VICALVARO)</v>
      </c>
      <c r="H355">
        <f>IF(OR($A355=2028,$D355=2032031,$D355=2032032,$D355=2033032,$D355=2033034,$D355=2034035,ISNUMBER(SEARCH("DOBLE GRADO",$B355))),"",IF('CompartenDetalleLimpio(leeme)'!H332="",C355,'CompartenDetalleLimpio(leeme)'!H332))</f>
        <v>1</v>
      </c>
      <c r="I355">
        <f>IF(OR($A355=2028,$D355=2032031,$D355=2032032,$D355=2033032,$D355=2033034,$D355=2034035,ISNUMBER(SEARCH("DOBLE GRADO",$B355))),"",IF('CompartenDetalleLimpio(leeme)'!I332="",D355,'CompartenDetalleLimpio(leeme)'!I332))</f>
        <v>2059009</v>
      </c>
      <c r="J355" t="str">
        <f>IF(OR($A355=2028,$D355=2032031,$D355=2032032,$D355=2033032,$D355=2033034,$D355=2034035,ISNUMBER(SEARCH("DOBLE GRADO",$B355))),"",IF('CompartenDetalleLimpio(leeme)'!J332="",E355,'CompartenDetalleLimpio(leeme)'!J332))</f>
        <v>FUNDAMENTOS DE COMPUTADORES</v>
      </c>
      <c r="K355">
        <f>'CompartenDetalleLimpio(leeme)'!K332</f>
        <v>48</v>
      </c>
      <c r="L355">
        <f>'CompartenDetalleLimpio(leeme)'!L332</f>
        <v>7</v>
      </c>
      <c r="M355">
        <f>'CompartenDetalleLimpio(leeme)'!M332</f>
        <v>41</v>
      </c>
      <c r="N355">
        <f t="shared" si="41"/>
        <v>1</v>
      </c>
      <c r="O355">
        <f t="shared" si="42"/>
        <v>3</v>
      </c>
      <c r="P355">
        <f t="shared" si="43"/>
        <v>1</v>
      </c>
      <c r="Q355">
        <f t="shared" si="44"/>
        <v>1</v>
      </c>
      <c r="R355">
        <f t="shared" si="45"/>
        <v>3</v>
      </c>
      <c r="S355" t="str">
        <f t="shared" si="46"/>
        <v>1</v>
      </c>
      <c r="T355" t="str">
        <f t="shared" si="47"/>
        <v/>
      </c>
    </row>
    <row r="356" spans="1:20" hidden="1">
      <c r="A356">
        <f>'CompartenDetalleLimpio(leeme)'!A333</f>
        <v>2059</v>
      </c>
      <c r="B356" t="str">
        <f>'CompartenDetalleLimpio(leeme)'!B333</f>
        <v>GRADO EN INGENIERIA INFORMATICA (VICALVARO)</v>
      </c>
      <c r="C356">
        <f>'CompartenDetalleLimpio(leeme)'!C333</f>
        <v>1</v>
      </c>
      <c r="D356">
        <f>'CompartenDetalleLimpio(leeme)'!D333</f>
        <v>2059010</v>
      </c>
      <c r="E356" t="str">
        <f>'CompartenDetalleLimpio(leeme)'!E333</f>
        <v>INFORMATICA Y SOCIEDAD</v>
      </c>
      <c r="F356">
        <f>IF(OR($A356=2028,$D356=2032031,$D356=2032032,$D356=2033032,$D356=2033034,$D356=2034035,ISNUMBER(SEARCH("DOBLE GRADO",$B356))),"",IF('CompartenDetalleLimpio(leeme)'!F333="",A356,'CompartenDetalleLimpio(leeme)'!F333))</f>
        <v>2269</v>
      </c>
      <c r="G356" t="str">
        <f>IF(OR($A356=2028,$D356=2032031,$D356=2032032,$D356=2033032,$D356=2033034,$D356=2034035,ISNUMBER(SEARCH("DOBLE GRADO",$B356))),"",IF('CompartenDetalleLimpio(leeme)'!G333="",B356,'CompartenDetalleLimpio(leeme)'!G333))</f>
        <v>DOBLE GRADO EN INGENIERIA INFORMATICA (PRESENCIAL) Y ADMINISTRACION Y DIRECCION DE EMPRESAS (A DISTANCIA) (VICALVARO)</v>
      </c>
      <c r="H356">
        <f>IF(OR($A356=2028,$D356=2032031,$D356=2032032,$D356=2033032,$D356=2033034,$D356=2034035,ISNUMBER(SEARCH("DOBLE GRADO",$B356))),"",IF('CompartenDetalleLimpio(leeme)'!H333="",C356,'CompartenDetalleLimpio(leeme)'!H333))</f>
        <v>2</v>
      </c>
      <c r="I356">
        <f>IF(OR($A356=2028,$D356=2032031,$D356=2032032,$D356=2033032,$D356=2033034,$D356=2034035,ISNUMBER(SEARCH("DOBLE GRADO",$B356))),"",IF('CompartenDetalleLimpio(leeme)'!I333="",D356,'CompartenDetalleLimpio(leeme)'!I333))</f>
        <v>2269025</v>
      </c>
      <c r="J356" t="str">
        <f>IF(OR($A356=2028,$D356=2032031,$D356=2032032,$D356=2033032,$D356=2033034,$D356=2034035,ISNUMBER(SEARCH("DOBLE GRADO",$B356))),"",IF('CompartenDetalleLimpio(leeme)'!J333="",E356,'CompartenDetalleLimpio(leeme)'!J333))</f>
        <v>INFORMATICA Y SOCIEDAD</v>
      </c>
      <c r="K356">
        <f>'CompartenDetalleLimpio(leeme)'!K333</f>
        <v>6</v>
      </c>
      <c r="L356">
        <f>'CompartenDetalleLimpio(leeme)'!L333</f>
        <v>1</v>
      </c>
      <c r="M356">
        <f>'CompartenDetalleLimpio(leeme)'!M333</f>
        <v>5</v>
      </c>
      <c r="N356">
        <f t="shared" si="41"/>
        <v>1</v>
      </c>
      <c r="O356">
        <f t="shared" si="42"/>
        <v>2</v>
      </c>
      <c r="P356" t="str">
        <f t="shared" si="43"/>
        <v>OK</v>
      </c>
      <c r="Q356">
        <f t="shared" si="44"/>
        <v>1</v>
      </c>
      <c r="R356">
        <f t="shared" si="45"/>
        <v>1</v>
      </c>
      <c r="S356" t="str">
        <f t="shared" si="46"/>
        <v/>
      </c>
      <c r="T356" t="str">
        <f t="shared" si="47"/>
        <v/>
      </c>
    </row>
    <row r="357" spans="1:20" hidden="1">
      <c r="A357">
        <f>'CompartenDetalleLimpio(leeme)'!A334</f>
        <v>2059</v>
      </c>
      <c r="B357" t="str">
        <f>'CompartenDetalleLimpio(leeme)'!B334</f>
        <v>GRADO EN INGENIERIA INFORMATICA (VICALVARO)</v>
      </c>
      <c r="C357">
        <f>'CompartenDetalleLimpio(leeme)'!C334</f>
        <v>1</v>
      </c>
      <c r="D357">
        <f>'CompartenDetalleLimpio(leeme)'!D334</f>
        <v>2059010</v>
      </c>
      <c r="E357" t="str">
        <f>'CompartenDetalleLimpio(leeme)'!E334</f>
        <v>INFORMATICA Y SOCIEDAD</v>
      </c>
      <c r="F357">
        <f>IF(OR($A357=2028,$D357=2032031,$D357=2032032,$D357=2033032,$D357=2033034,$D357=2034035,ISNUMBER(SEARCH("DOBLE GRADO",$B357))),"",IF('CompartenDetalleLimpio(leeme)'!F334="",A357,'CompartenDetalleLimpio(leeme)'!F334))</f>
        <v>2059</v>
      </c>
      <c r="G357" t="str">
        <f>IF(OR($A357=2028,$D357=2032031,$D357=2032032,$D357=2033032,$D357=2033034,$D357=2034035,ISNUMBER(SEARCH("DOBLE GRADO",$B357))),"",IF('CompartenDetalleLimpio(leeme)'!G334="",B357,'CompartenDetalleLimpio(leeme)'!G334))</f>
        <v>GRADO EN INGENIERIA INFORMATICA (VICALVARO)</v>
      </c>
      <c r="H357">
        <f>IF(OR($A357=2028,$D357=2032031,$D357=2032032,$D357=2033032,$D357=2033034,$D357=2034035,ISNUMBER(SEARCH("DOBLE GRADO",$B357))),"",IF('CompartenDetalleLimpio(leeme)'!H334="",C357,'CompartenDetalleLimpio(leeme)'!H334))</f>
        <v>1</v>
      </c>
      <c r="I357">
        <f>IF(OR($A357=2028,$D357=2032031,$D357=2032032,$D357=2033032,$D357=2033034,$D357=2034035,ISNUMBER(SEARCH("DOBLE GRADO",$B357))),"",IF('CompartenDetalleLimpio(leeme)'!I334="",D357,'CompartenDetalleLimpio(leeme)'!I334))</f>
        <v>2059010</v>
      </c>
      <c r="J357" t="str">
        <f>IF(OR($A357=2028,$D357=2032031,$D357=2032032,$D357=2033032,$D357=2033034,$D357=2034035,ISNUMBER(SEARCH("DOBLE GRADO",$B357))),"",IF('CompartenDetalleLimpio(leeme)'!J334="",E357,'CompartenDetalleLimpio(leeme)'!J334))</f>
        <v>INFORMATICA Y SOCIEDAD</v>
      </c>
      <c r="K357">
        <f>'CompartenDetalleLimpio(leeme)'!K334</f>
        <v>47</v>
      </c>
      <c r="L357">
        <f>'CompartenDetalleLimpio(leeme)'!L334</f>
        <v>8</v>
      </c>
      <c r="M357">
        <f>'CompartenDetalleLimpio(leeme)'!M334</f>
        <v>39</v>
      </c>
      <c r="N357">
        <f t="shared" si="41"/>
        <v>1</v>
      </c>
      <c r="O357">
        <f t="shared" si="42"/>
        <v>2</v>
      </c>
      <c r="P357">
        <f t="shared" si="43"/>
        <v>1</v>
      </c>
      <c r="Q357">
        <f t="shared" si="44"/>
        <v>1</v>
      </c>
      <c r="R357">
        <f t="shared" si="45"/>
        <v>2</v>
      </c>
      <c r="S357" t="str">
        <f t="shared" si="46"/>
        <v>1</v>
      </c>
      <c r="T357" t="str">
        <f t="shared" si="47"/>
        <v/>
      </c>
    </row>
    <row r="358" spans="1:20" hidden="1">
      <c r="A358">
        <f>'CompartenDetalleLimpio(leeme)'!A335</f>
        <v>2059</v>
      </c>
      <c r="B358" t="str">
        <f>'CompartenDetalleLimpio(leeme)'!B335</f>
        <v>GRADO EN INGENIERIA INFORMATICA (VICALVARO)</v>
      </c>
      <c r="C358">
        <f>'CompartenDetalleLimpio(leeme)'!C335</f>
        <v>1</v>
      </c>
      <c r="D358">
        <f>'CompartenDetalleLimpio(leeme)'!D335</f>
        <v>2059011</v>
      </c>
      <c r="E358" t="str">
        <f>'CompartenDetalleLimpio(leeme)'!E335</f>
        <v>ESTADISTICA</v>
      </c>
      <c r="F358">
        <f>IF(OR($A358=2028,$D358=2032031,$D358=2032032,$D358=2033032,$D358=2033034,$D358=2034035,ISNUMBER(SEARCH("DOBLE GRADO",$B358))),"",IF('CompartenDetalleLimpio(leeme)'!F335="",A358,'CompartenDetalleLimpio(leeme)'!F335))</f>
        <v>2243</v>
      </c>
      <c r="G358" t="str">
        <f>IF(OR($A358=2028,$D358=2032031,$D358=2032032,$D358=2033032,$D358=2033034,$D358=2034035,ISNUMBER(SEARCH("DOBLE GRADO",$B358))),"",IF('CompartenDetalleLimpio(leeme)'!G335="",B358,'CompartenDetalleLimpio(leeme)'!G335))</f>
        <v>DOBLE GRADO EN CRIMINOLOGIA E INGENIERIA INFORMATICA (VICALVARO)</v>
      </c>
      <c r="H358">
        <f>IF(OR($A358=2028,$D358=2032031,$D358=2032032,$D358=2033032,$D358=2033034,$D358=2034035,ISNUMBER(SEARCH("DOBLE GRADO",$B358))),"",IF('CompartenDetalleLimpio(leeme)'!H335="",C358,'CompartenDetalleLimpio(leeme)'!H335))</f>
        <v>2</v>
      </c>
      <c r="I358">
        <f>IF(OR($A358=2028,$D358=2032031,$D358=2032032,$D358=2033032,$D358=2033034,$D358=2034035,ISNUMBER(SEARCH("DOBLE GRADO",$B358))),"",IF('CompartenDetalleLimpio(leeme)'!I335="",D358,'CompartenDetalleLimpio(leeme)'!I335))</f>
        <v>2243015</v>
      </c>
      <c r="J358" t="str">
        <f>IF(OR($A358=2028,$D358=2032031,$D358=2032032,$D358=2033032,$D358=2033034,$D358=2034035,ISNUMBER(SEARCH("DOBLE GRADO",$B358))),"",IF('CompartenDetalleLimpio(leeme)'!J335="",E358,'CompartenDetalleLimpio(leeme)'!J335))</f>
        <v>ESTADISTICA</v>
      </c>
      <c r="K358">
        <f>'CompartenDetalleLimpio(leeme)'!K335</f>
        <v>7</v>
      </c>
      <c r="L358">
        <f>'CompartenDetalleLimpio(leeme)'!L335</f>
        <v>5</v>
      </c>
      <c r="M358">
        <f>'CompartenDetalleLimpio(leeme)'!M335</f>
        <v>2</v>
      </c>
      <c r="N358">
        <f t="shared" si="41"/>
        <v>1</v>
      </c>
      <c r="O358">
        <f t="shared" si="42"/>
        <v>2</v>
      </c>
      <c r="P358" t="str">
        <f t="shared" si="43"/>
        <v>OK</v>
      </c>
      <c r="Q358">
        <f t="shared" si="44"/>
        <v>1</v>
      </c>
      <c r="R358">
        <f t="shared" si="45"/>
        <v>0</v>
      </c>
      <c r="S358" t="str">
        <f t="shared" si="46"/>
        <v/>
      </c>
      <c r="T358" t="str">
        <f t="shared" si="47"/>
        <v/>
      </c>
    </row>
    <row r="359" spans="1:20" hidden="1">
      <c r="A359">
        <f>'CompartenDetalleLimpio(leeme)'!A336</f>
        <v>2059</v>
      </c>
      <c r="B359" t="str">
        <f>'CompartenDetalleLimpio(leeme)'!B336</f>
        <v>GRADO EN INGENIERIA INFORMATICA (VICALVARO)</v>
      </c>
      <c r="C359">
        <f>'CompartenDetalleLimpio(leeme)'!C336</f>
        <v>1</v>
      </c>
      <c r="D359">
        <f>'CompartenDetalleLimpio(leeme)'!D336</f>
        <v>2059011</v>
      </c>
      <c r="E359" t="str">
        <f>'CompartenDetalleLimpio(leeme)'!E336</f>
        <v>ESTADISTICA</v>
      </c>
      <c r="F359">
        <f>IF(OR($A359=2028,$D359=2032031,$D359=2032032,$D359=2033032,$D359=2033034,$D359=2034035,ISNUMBER(SEARCH("DOBLE GRADO",$B359))),"",IF('CompartenDetalleLimpio(leeme)'!F336="",A359,'CompartenDetalleLimpio(leeme)'!F336))</f>
        <v>2059</v>
      </c>
      <c r="G359" t="str">
        <f>IF(OR($A359=2028,$D359=2032031,$D359=2032032,$D359=2033032,$D359=2033034,$D359=2034035,ISNUMBER(SEARCH("DOBLE GRADO",$B359))),"",IF('CompartenDetalleLimpio(leeme)'!G336="",B359,'CompartenDetalleLimpio(leeme)'!G336))</f>
        <v>GRADO EN INGENIERIA INFORMATICA (VICALVARO)</v>
      </c>
      <c r="H359">
        <f>IF(OR($A359=2028,$D359=2032031,$D359=2032032,$D359=2033032,$D359=2033034,$D359=2034035,ISNUMBER(SEARCH("DOBLE GRADO",$B359))),"",IF('CompartenDetalleLimpio(leeme)'!H336="",C359,'CompartenDetalleLimpio(leeme)'!H336))</f>
        <v>1</v>
      </c>
      <c r="I359">
        <f>IF(OR($A359=2028,$D359=2032031,$D359=2032032,$D359=2033032,$D359=2033034,$D359=2034035,ISNUMBER(SEARCH("DOBLE GRADO",$B359))),"",IF('CompartenDetalleLimpio(leeme)'!I336="",D359,'CompartenDetalleLimpio(leeme)'!I336))</f>
        <v>2059011</v>
      </c>
      <c r="J359" t="str">
        <f>IF(OR($A359=2028,$D359=2032031,$D359=2032032,$D359=2033032,$D359=2033034,$D359=2034035,ISNUMBER(SEARCH("DOBLE GRADO",$B359))),"",IF('CompartenDetalleLimpio(leeme)'!J336="",E359,'CompartenDetalleLimpio(leeme)'!J336))</f>
        <v>ESTADISTICA</v>
      </c>
      <c r="K359">
        <f>'CompartenDetalleLimpio(leeme)'!K336</f>
        <v>44</v>
      </c>
      <c r="L359">
        <f>'CompartenDetalleLimpio(leeme)'!L336</f>
        <v>6</v>
      </c>
      <c r="M359">
        <f>'CompartenDetalleLimpio(leeme)'!M336</f>
        <v>38</v>
      </c>
      <c r="N359">
        <f t="shared" si="41"/>
        <v>1</v>
      </c>
      <c r="O359">
        <f t="shared" si="42"/>
        <v>2</v>
      </c>
      <c r="P359">
        <f t="shared" si="43"/>
        <v>1</v>
      </c>
      <c r="Q359">
        <f t="shared" si="44"/>
        <v>1</v>
      </c>
      <c r="R359">
        <f t="shared" si="45"/>
        <v>2</v>
      </c>
      <c r="S359" t="str">
        <f t="shared" si="46"/>
        <v>1</v>
      </c>
      <c r="T359" t="str">
        <f t="shared" si="47"/>
        <v/>
      </c>
    </row>
    <row r="360" spans="1:20" hidden="1">
      <c r="A360">
        <f>'CompartenDetalleLimpio(leeme)'!A337</f>
        <v>2059</v>
      </c>
      <c r="B360" t="str">
        <f>'CompartenDetalleLimpio(leeme)'!B337</f>
        <v>GRADO EN INGENIERIA INFORMATICA (VICALVARO)</v>
      </c>
      <c r="C360">
        <f>'CompartenDetalleLimpio(leeme)'!C337</f>
        <v>2</v>
      </c>
      <c r="D360">
        <f>'CompartenDetalleLimpio(leeme)'!D337</f>
        <v>2059005</v>
      </c>
      <c r="E360" t="str">
        <f>'CompartenDetalleLimpio(leeme)'!E337</f>
        <v>IDIOMA MODERNO</v>
      </c>
      <c r="F360">
        <f>IF(OR($A360=2028,$D360=2032031,$D360=2032032,$D360=2033032,$D360=2033034,$D360=2034035,ISNUMBER(SEARCH("DOBLE GRADO",$B360))),"",IF('CompartenDetalleLimpio(leeme)'!F337="",A360,'CompartenDetalleLimpio(leeme)'!F337))</f>
        <v>2059</v>
      </c>
      <c r="G360" t="str">
        <f>IF(OR($A360=2028,$D360=2032031,$D360=2032032,$D360=2033032,$D360=2033034,$D360=2034035,ISNUMBER(SEARCH("DOBLE GRADO",$B360))),"",IF('CompartenDetalleLimpio(leeme)'!G337="",B360,'CompartenDetalleLimpio(leeme)'!G337))</f>
        <v>GRADO EN INGENIERIA INFORMATICA (VICALVARO)</v>
      </c>
      <c r="H360">
        <f>IF(OR($A360=2028,$D360=2032031,$D360=2032032,$D360=2033032,$D360=2033034,$D360=2034035,ISNUMBER(SEARCH("DOBLE GRADO",$B360))),"",IF('CompartenDetalleLimpio(leeme)'!H337="",C360,'CompartenDetalleLimpio(leeme)'!H337))</f>
        <v>2</v>
      </c>
      <c r="I360">
        <f>IF(OR($A360=2028,$D360=2032031,$D360=2032032,$D360=2033032,$D360=2033034,$D360=2034035,ISNUMBER(SEARCH("DOBLE GRADO",$B360))),"",IF('CompartenDetalleLimpio(leeme)'!I337="",D360,'CompartenDetalleLimpio(leeme)'!I337))</f>
        <v>2059005</v>
      </c>
      <c r="J360" t="str">
        <f>IF(OR($A360=2028,$D360=2032031,$D360=2032032,$D360=2033032,$D360=2033034,$D360=2034035,ISNUMBER(SEARCH("DOBLE GRADO",$B360))),"",IF('CompartenDetalleLimpio(leeme)'!J337="",E360,'CompartenDetalleLimpio(leeme)'!J337))</f>
        <v>IDIOMA MODERNO</v>
      </c>
      <c r="K360">
        <f>'CompartenDetalleLimpio(leeme)'!K337</f>
        <v>28</v>
      </c>
      <c r="L360">
        <f>'CompartenDetalleLimpio(leeme)'!L337</f>
        <v>4</v>
      </c>
      <c r="M360">
        <f>'CompartenDetalleLimpio(leeme)'!M337</f>
        <v>24</v>
      </c>
      <c r="N360">
        <f t="shared" si="41"/>
        <v>1</v>
      </c>
      <c r="O360">
        <f t="shared" si="42"/>
        <v>1</v>
      </c>
      <c r="P360">
        <f t="shared" si="43"/>
        <v>1</v>
      </c>
      <c r="Q360">
        <f t="shared" si="44"/>
        <v>1</v>
      </c>
      <c r="R360">
        <f t="shared" si="45"/>
        <v>1</v>
      </c>
      <c r="S360" t="str">
        <f t="shared" si="46"/>
        <v>1</v>
      </c>
      <c r="T360" t="str">
        <f t="shared" si="47"/>
        <v/>
      </c>
    </row>
    <row r="361" spans="1:20" hidden="1">
      <c r="A361">
        <f>'CompartenDetalleLimpio(leeme)'!A338</f>
        <v>2059</v>
      </c>
      <c r="B361" t="str">
        <f>'CompartenDetalleLimpio(leeme)'!B338</f>
        <v>GRADO EN INGENIERIA INFORMATICA (VICALVARO)</v>
      </c>
      <c r="C361">
        <f>'CompartenDetalleLimpio(leeme)'!C338</f>
        <v>2</v>
      </c>
      <c r="D361">
        <f>'CompartenDetalleLimpio(leeme)'!D338</f>
        <v>2059012</v>
      </c>
      <c r="E361" t="str">
        <f>'CompartenDetalleLimpio(leeme)'!E338</f>
        <v>PROGRAMACION ORIENTADA A OBJETOS</v>
      </c>
      <c r="F361">
        <f>IF(OR($A361=2028,$D361=2032031,$D361=2032032,$D361=2033032,$D361=2033034,$D361=2034035,ISNUMBER(SEARCH("DOBLE GRADO",$B361))),"",IF('CompartenDetalleLimpio(leeme)'!F338="",A361,'CompartenDetalleLimpio(leeme)'!F338))</f>
        <v>2243</v>
      </c>
      <c r="G361" t="str">
        <f>IF(OR($A361=2028,$D361=2032031,$D361=2032032,$D361=2033032,$D361=2033034,$D361=2034035,ISNUMBER(SEARCH("DOBLE GRADO",$B361))),"",IF('CompartenDetalleLimpio(leeme)'!G338="",B361,'CompartenDetalleLimpio(leeme)'!G338))</f>
        <v>DOBLE GRADO EN CRIMINOLOGIA E INGENIERIA INFORMATICA (VICALVARO)</v>
      </c>
      <c r="H361">
        <f>IF(OR($A361=2028,$D361=2032031,$D361=2032032,$D361=2033032,$D361=2033034,$D361=2034035,ISNUMBER(SEARCH("DOBLE GRADO",$B361))),"",IF('CompartenDetalleLimpio(leeme)'!H338="",C361,'CompartenDetalleLimpio(leeme)'!H338))</f>
        <v>3</v>
      </c>
      <c r="I361">
        <f>IF(OR($A361=2028,$D361=2032031,$D361=2032032,$D361=2033032,$D361=2033034,$D361=2034035,ISNUMBER(SEARCH("DOBLE GRADO",$B361))),"",IF('CompartenDetalleLimpio(leeme)'!I338="",D361,'CompartenDetalleLimpio(leeme)'!I338))</f>
        <v>2243026</v>
      </c>
      <c r="J361" t="str">
        <f>IF(OR($A361=2028,$D361=2032031,$D361=2032032,$D361=2033032,$D361=2033034,$D361=2034035,ISNUMBER(SEARCH("DOBLE GRADO",$B361))),"",IF('CompartenDetalleLimpio(leeme)'!J338="",E361,'CompartenDetalleLimpio(leeme)'!J338))</f>
        <v>PROGRAMACION ORIENTADA A OBJETOS</v>
      </c>
      <c r="K361">
        <f>'CompartenDetalleLimpio(leeme)'!K338</f>
        <v>9</v>
      </c>
      <c r="L361">
        <f>'CompartenDetalleLimpio(leeme)'!L338</f>
        <v>8</v>
      </c>
      <c r="M361">
        <f>'CompartenDetalleLimpio(leeme)'!M338</f>
        <v>1</v>
      </c>
      <c r="N361">
        <f t="shared" si="41"/>
        <v>1</v>
      </c>
      <c r="O361">
        <f t="shared" si="42"/>
        <v>3</v>
      </c>
      <c r="P361" t="str">
        <f t="shared" si="43"/>
        <v>OK</v>
      </c>
      <c r="Q361">
        <f t="shared" si="44"/>
        <v>1</v>
      </c>
      <c r="R361">
        <f t="shared" si="45"/>
        <v>0</v>
      </c>
      <c r="S361" t="str">
        <f t="shared" si="46"/>
        <v/>
      </c>
      <c r="T361" t="str">
        <f t="shared" si="47"/>
        <v/>
      </c>
    </row>
    <row r="362" spans="1:20" hidden="1">
      <c r="A362">
        <f>'CompartenDetalleLimpio(leeme)'!A339</f>
        <v>2059</v>
      </c>
      <c r="B362" t="str">
        <f>'CompartenDetalleLimpio(leeme)'!B339</f>
        <v>GRADO EN INGENIERIA INFORMATICA (VICALVARO)</v>
      </c>
      <c r="C362">
        <f>'CompartenDetalleLimpio(leeme)'!C339</f>
        <v>2</v>
      </c>
      <c r="D362">
        <f>'CompartenDetalleLimpio(leeme)'!D339</f>
        <v>2059012</v>
      </c>
      <c r="E362" t="str">
        <f>'CompartenDetalleLimpio(leeme)'!E339</f>
        <v>PROGRAMACION ORIENTADA A OBJETOS</v>
      </c>
      <c r="F362">
        <f>IF(OR($A362=2028,$D362=2032031,$D362=2032032,$D362=2033032,$D362=2033034,$D362=2034035,ISNUMBER(SEARCH("DOBLE GRADO",$B362))),"",IF('CompartenDetalleLimpio(leeme)'!F339="",A362,'CompartenDetalleLimpio(leeme)'!F339))</f>
        <v>2269</v>
      </c>
      <c r="G362" t="str">
        <f>IF(OR($A362=2028,$D362=2032031,$D362=2032032,$D362=2033032,$D362=2033034,$D362=2034035,ISNUMBER(SEARCH("DOBLE GRADO",$B362))),"",IF('CompartenDetalleLimpio(leeme)'!G339="",B362,'CompartenDetalleLimpio(leeme)'!G339))</f>
        <v>DOBLE GRADO EN INGENIERIA INFORMATICA (PRESENCIAL) Y ADMINISTRACION Y DIRECCION DE EMPRESAS (A DISTANCIA) (VICALVARO)</v>
      </c>
      <c r="H362">
        <f>IF(OR($A362=2028,$D362=2032031,$D362=2032032,$D362=2033032,$D362=2033034,$D362=2034035,ISNUMBER(SEARCH("DOBLE GRADO",$B362))),"",IF('CompartenDetalleLimpio(leeme)'!H339="",C362,'CompartenDetalleLimpio(leeme)'!H339))</f>
        <v>2</v>
      </c>
      <c r="I362">
        <f>IF(OR($A362=2028,$D362=2032031,$D362=2032032,$D362=2033032,$D362=2033034,$D362=2034035,ISNUMBER(SEARCH("DOBLE GRADO",$B362))),"",IF('CompartenDetalleLimpio(leeme)'!I339="",D362,'CompartenDetalleLimpio(leeme)'!I339))</f>
        <v>2269018</v>
      </c>
      <c r="J362" t="str">
        <f>IF(OR($A362=2028,$D362=2032031,$D362=2032032,$D362=2033032,$D362=2033034,$D362=2034035,ISNUMBER(SEARCH("DOBLE GRADO",$B362))),"",IF('CompartenDetalleLimpio(leeme)'!J339="",E362,'CompartenDetalleLimpio(leeme)'!J339))</f>
        <v>PROGRAMACION ORIENTADA A OBJETOS</v>
      </c>
      <c r="K362">
        <f>'CompartenDetalleLimpio(leeme)'!K339</f>
        <v>10</v>
      </c>
      <c r="L362">
        <f>'CompartenDetalleLimpio(leeme)'!L339</f>
        <v>1</v>
      </c>
      <c r="M362">
        <f>'CompartenDetalleLimpio(leeme)'!M339</f>
        <v>9</v>
      </c>
      <c r="N362">
        <f t="shared" si="41"/>
        <v>1</v>
      </c>
      <c r="O362">
        <f t="shared" si="42"/>
        <v>3</v>
      </c>
      <c r="P362" t="str">
        <f t="shared" si="43"/>
        <v>OK</v>
      </c>
      <c r="Q362">
        <f t="shared" si="44"/>
        <v>1</v>
      </c>
      <c r="R362">
        <f t="shared" si="45"/>
        <v>1</v>
      </c>
      <c r="S362" t="str">
        <f t="shared" si="46"/>
        <v/>
      </c>
      <c r="T362" t="str">
        <f t="shared" si="47"/>
        <v/>
      </c>
    </row>
    <row r="363" spans="1:20" hidden="1">
      <c r="A363">
        <f>'CompartenDetalleLimpio(leeme)'!A340</f>
        <v>2059</v>
      </c>
      <c r="B363" t="str">
        <f>'CompartenDetalleLimpio(leeme)'!B340</f>
        <v>GRADO EN INGENIERIA INFORMATICA (VICALVARO)</v>
      </c>
      <c r="C363">
        <f>'CompartenDetalleLimpio(leeme)'!C340</f>
        <v>2</v>
      </c>
      <c r="D363">
        <f>'CompartenDetalleLimpio(leeme)'!D340</f>
        <v>2059012</v>
      </c>
      <c r="E363" t="str">
        <f>'CompartenDetalleLimpio(leeme)'!E340</f>
        <v>PROGRAMACION ORIENTADA A OBJETOS</v>
      </c>
      <c r="F363">
        <f>IF(OR($A363=2028,$D363=2032031,$D363=2032032,$D363=2033032,$D363=2033034,$D363=2034035,ISNUMBER(SEARCH("DOBLE GRADO",$B363))),"",IF('CompartenDetalleLimpio(leeme)'!F340="",A363,'CompartenDetalleLimpio(leeme)'!F340))</f>
        <v>2059</v>
      </c>
      <c r="G363" t="str">
        <f>IF(OR($A363=2028,$D363=2032031,$D363=2032032,$D363=2033032,$D363=2033034,$D363=2034035,ISNUMBER(SEARCH("DOBLE GRADO",$B363))),"",IF('CompartenDetalleLimpio(leeme)'!G340="",B363,'CompartenDetalleLimpio(leeme)'!G340))</f>
        <v>GRADO EN INGENIERIA INFORMATICA (VICALVARO)</v>
      </c>
      <c r="H363">
        <f>IF(OR($A363=2028,$D363=2032031,$D363=2032032,$D363=2033032,$D363=2033034,$D363=2034035,ISNUMBER(SEARCH("DOBLE GRADO",$B363))),"",IF('CompartenDetalleLimpio(leeme)'!H340="",C363,'CompartenDetalleLimpio(leeme)'!H340))</f>
        <v>2</v>
      </c>
      <c r="I363">
        <f>IF(OR($A363=2028,$D363=2032031,$D363=2032032,$D363=2033032,$D363=2033034,$D363=2034035,ISNUMBER(SEARCH("DOBLE GRADO",$B363))),"",IF('CompartenDetalleLimpio(leeme)'!I340="",D363,'CompartenDetalleLimpio(leeme)'!I340))</f>
        <v>2059012</v>
      </c>
      <c r="J363" t="str">
        <f>IF(OR($A363=2028,$D363=2032031,$D363=2032032,$D363=2033032,$D363=2033034,$D363=2034035,ISNUMBER(SEARCH("DOBLE GRADO",$B363))),"",IF('CompartenDetalleLimpio(leeme)'!J340="",E363,'CompartenDetalleLimpio(leeme)'!J340))</f>
        <v>PROGRAMACION ORIENTADA A OBJETOS</v>
      </c>
      <c r="K363">
        <f>'CompartenDetalleLimpio(leeme)'!K340</f>
        <v>61</v>
      </c>
      <c r="L363">
        <f>'CompartenDetalleLimpio(leeme)'!L340</f>
        <v>12</v>
      </c>
      <c r="M363">
        <f>'CompartenDetalleLimpio(leeme)'!M340</f>
        <v>49</v>
      </c>
      <c r="N363">
        <f t="shared" si="41"/>
        <v>1</v>
      </c>
      <c r="O363">
        <f t="shared" si="42"/>
        <v>3</v>
      </c>
      <c r="P363">
        <f t="shared" si="43"/>
        <v>1</v>
      </c>
      <c r="Q363">
        <f t="shared" si="44"/>
        <v>1</v>
      </c>
      <c r="R363">
        <f t="shared" si="45"/>
        <v>3</v>
      </c>
      <c r="S363" t="str">
        <f t="shared" si="46"/>
        <v>1</v>
      </c>
      <c r="T363" t="str">
        <f t="shared" si="47"/>
        <v/>
      </c>
    </row>
    <row r="364" spans="1:20" hidden="1">
      <c r="A364">
        <f>'CompartenDetalleLimpio(leeme)'!A341</f>
        <v>2059</v>
      </c>
      <c r="B364" t="str">
        <f>'CompartenDetalleLimpio(leeme)'!B341</f>
        <v>GRADO EN INGENIERIA INFORMATICA (VICALVARO)</v>
      </c>
      <c r="C364">
        <f>'CompartenDetalleLimpio(leeme)'!C341</f>
        <v>2</v>
      </c>
      <c r="D364">
        <f>'CompartenDetalleLimpio(leeme)'!D341</f>
        <v>2059013</v>
      </c>
      <c r="E364" t="str">
        <f>'CompartenDetalleLimpio(leeme)'!E341</f>
        <v>ESTRUCTURA DE COMPUTADORES</v>
      </c>
      <c r="F364">
        <f>IF(OR($A364=2028,$D364=2032031,$D364=2032032,$D364=2033032,$D364=2033034,$D364=2034035,ISNUMBER(SEARCH("DOBLE GRADO",$B364))),"",IF('CompartenDetalleLimpio(leeme)'!F341="",A364,'CompartenDetalleLimpio(leeme)'!F341))</f>
        <v>2243</v>
      </c>
      <c r="G364" t="str">
        <f>IF(OR($A364=2028,$D364=2032031,$D364=2032032,$D364=2033032,$D364=2033034,$D364=2034035,ISNUMBER(SEARCH("DOBLE GRADO",$B364))),"",IF('CompartenDetalleLimpio(leeme)'!G341="",B364,'CompartenDetalleLimpio(leeme)'!G341))</f>
        <v>DOBLE GRADO EN CRIMINOLOGIA E INGENIERIA INFORMATICA (VICALVARO)</v>
      </c>
      <c r="H364">
        <f>IF(OR($A364=2028,$D364=2032031,$D364=2032032,$D364=2033032,$D364=2033034,$D364=2034035,ISNUMBER(SEARCH("DOBLE GRADO",$B364))),"",IF('CompartenDetalleLimpio(leeme)'!H341="",C364,'CompartenDetalleLimpio(leeme)'!H341))</f>
        <v>2</v>
      </c>
      <c r="I364">
        <f>IF(OR($A364=2028,$D364=2032031,$D364=2032032,$D364=2033032,$D364=2033034,$D364=2034035,ISNUMBER(SEARCH("DOBLE GRADO",$B364))),"",IF('CompartenDetalleLimpio(leeme)'!I341="",D364,'CompartenDetalleLimpio(leeme)'!I341))</f>
        <v>2243016</v>
      </c>
      <c r="J364" t="str">
        <f>IF(OR($A364=2028,$D364=2032031,$D364=2032032,$D364=2033032,$D364=2033034,$D364=2034035,ISNUMBER(SEARCH("DOBLE GRADO",$B364))),"",IF('CompartenDetalleLimpio(leeme)'!J341="",E364,'CompartenDetalleLimpio(leeme)'!J341))</f>
        <v>ESTRUCTURA DE COMPUTADORES</v>
      </c>
      <c r="K364">
        <f>'CompartenDetalleLimpio(leeme)'!K341</f>
        <v>7</v>
      </c>
      <c r="L364">
        <f>'CompartenDetalleLimpio(leeme)'!L341</f>
        <v>5</v>
      </c>
      <c r="M364">
        <f>'CompartenDetalleLimpio(leeme)'!M341</f>
        <v>2</v>
      </c>
      <c r="N364">
        <f t="shared" si="41"/>
        <v>1</v>
      </c>
      <c r="O364">
        <f t="shared" si="42"/>
        <v>3</v>
      </c>
      <c r="P364" t="str">
        <f t="shared" si="43"/>
        <v>OK</v>
      </c>
      <c r="Q364">
        <f t="shared" si="44"/>
        <v>1</v>
      </c>
      <c r="R364">
        <f t="shared" si="45"/>
        <v>0</v>
      </c>
      <c r="S364" t="str">
        <f t="shared" si="46"/>
        <v/>
      </c>
      <c r="T364" t="str">
        <f t="shared" si="47"/>
        <v/>
      </c>
    </row>
    <row r="365" spans="1:20" hidden="1">
      <c r="A365">
        <f>'CompartenDetalleLimpio(leeme)'!A342</f>
        <v>2059</v>
      </c>
      <c r="B365" t="str">
        <f>'CompartenDetalleLimpio(leeme)'!B342</f>
        <v>GRADO EN INGENIERIA INFORMATICA (VICALVARO)</v>
      </c>
      <c r="C365">
        <f>'CompartenDetalleLimpio(leeme)'!C342</f>
        <v>2</v>
      </c>
      <c r="D365">
        <f>'CompartenDetalleLimpio(leeme)'!D342</f>
        <v>2059013</v>
      </c>
      <c r="E365" t="str">
        <f>'CompartenDetalleLimpio(leeme)'!E342</f>
        <v>ESTRUCTURA DE COMPUTADORES</v>
      </c>
      <c r="F365">
        <f>IF(OR($A365=2028,$D365=2032031,$D365=2032032,$D365=2033032,$D365=2033034,$D365=2034035,ISNUMBER(SEARCH("DOBLE GRADO",$B365))),"",IF('CompartenDetalleLimpio(leeme)'!F342="",A365,'CompartenDetalleLimpio(leeme)'!F342))</f>
        <v>2269</v>
      </c>
      <c r="G365" t="str">
        <f>IF(OR($A365=2028,$D365=2032031,$D365=2032032,$D365=2033032,$D365=2033034,$D365=2034035,ISNUMBER(SEARCH("DOBLE GRADO",$B365))),"",IF('CompartenDetalleLimpio(leeme)'!G342="",B365,'CompartenDetalleLimpio(leeme)'!G342))</f>
        <v>DOBLE GRADO EN INGENIERIA INFORMATICA (PRESENCIAL) Y ADMINISTRACION Y DIRECCION DE EMPRESAS (A DISTANCIA) (VICALVARO)</v>
      </c>
      <c r="H365">
        <f>IF(OR($A365=2028,$D365=2032031,$D365=2032032,$D365=2033032,$D365=2033034,$D365=2034035,ISNUMBER(SEARCH("DOBLE GRADO",$B365))),"",IF('CompartenDetalleLimpio(leeme)'!H342="",C365,'CompartenDetalleLimpio(leeme)'!H342))</f>
        <v>2</v>
      </c>
      <c r="I365">
        <f>IF(OR($A365=2028,$D365=2032031,$D365=2032032,$D365=2033032,$D365=2033034,$D365=2034035,ISNUMBER(SEARCH("DOBLE GRADO",$B365))),"",IF('CompartenDetalleLimpio(leeme)'!I342="",D365,'CompartenDetalleLimpio(leeme)'!I342))</f>
        <v>2269017</v>
      </c>
      <c r="J365" t="str">
        <f>IF(OR($A365=2028,$D365=2032031,$D365=2032032,$D365=2033032,$D365=2033034,$D365=2034035,ISNUMBER(SEARCH("DOBLE GRADO",$B365))),"",IF('CompartenDetalleLimpio(leeme)'!J342="",E365,'CompartenDetalleLimpio(leeme)'!J342))</f>
        <v>ESTRUCTURA DE COMPUTADORES</v>
      </c>
      <c r="K365">
        <f>'CompartenDetalleLimpio(leeme)'!K342</f>
        <v>6</v>
      </c>
      <c r="L365">
        <f>'CompartenDetalleLimpio(leeme)'!L342</f>
        <v>0</v>
      </c>
      <c r="M365">
        <f>'CompartenDetalleLimpio(leeme)'!M342</f>
        <v>6</v>
      </c>
      <c r="N365">
        <f t="shared" si="41"/>
        <v>1</v>
      </c>
      <c r="O365">
        <f t="shared" si="42"/>
        <v>3</v>
      </c>
      <c r="P365" t="str">
        <f t="shared" si="43"/>
        <v>OK</v>
      </c>
      <c r="Q365">
        <f t="shared" si="44"/>
        <v>1</v>
      </c>
      <c r="R365">
        <f t="shared" si="45"/>
        <v>1</v>
      </c>
      <c r="S365" t="str">
        <f t="shared" si="46"/>
        <v/>
      </c>
      <c r="T365" t="str">
        <f t="shared" si="47"/>
        <v/>
      </c>
    </row>
    <row r="366" spans="1:20" hidden="1">
      <c r="A366">
        <f>'CompartenDetalleLimpio(leeme)'!A343</f>
        <v>2059</v>
      </c>
      <c r="B366" t="str">
        <f>'CompartenDetalleLimpio(leeme)'!B343</f>
        <v>GRADO EN INGENIERIA INFORMATICA (VICALVARO)</v>
      </c>
      <c r="C366">
        <f>'CompartenDetalleLimpio(leeme)'!C343</f>
        <v>2</v>
      </c>
      <c r="D366">
        <f>'CompartenDetalleLimpio(leeme)'!D343</f>
        <v>2059013</v>
      </c>
      <c r="E366" t="str">
        <f>'CompartenDetalleLimpio(leeme)'!E343</f>
        <v>ESTRUCTURA DE COMPUTADORES</v>
      </c>
      <c r="F366">
        <f>IF(OR($A366=2028,$D366=2032031,$D366=2032032,$D366=2033032,$D366=2033034,$D366=2034035,ISNUMBER(SEARCH("DOBLE GRADO",$B366))),"",IF('CompartenDetalleLimpio(leeme)'!F343="",A366,'CompartenDetalleLimpio(leeme)'!F343))</f>
        <v>2059</v>
      </c>
      <c r="G366" t="str">
        <f>IF(OR($A366=2028,$D366=2032031,$D366=2032032,$D366=2033032,$D366=2033034,$D366=2034035,ISNUMBER(SEARCH("DOBLE GRADO",$B366))),"",IF('CompartenDetalleLimpio(leeme)'!G343="",B366,'CompartenDetalleLimpio(leeme)'!G343))</f>
        <v>GRADO EN INGENIERIA INFORMATICA (VICALVARO)</v>
      </c>
      <c r="H366">
        <f>IF(OR($A366=2028,$D366=2032031,$D366=2032032,$D366=2033032,$D366=2033034,$D366=2034035,ISNUMBER(SEARCH("DOBLE GRADO",$B366))),"",IF('CompartenDetalleLimpio(leeme)'!H343="",C366,'CompartenDetalleLimpio(leeme)'!H343))</f>
        <v>2</v>
      </c>
      <c r="I366">
        <f>IF(OR($A366=2028,$D366=2032031,$D366=2032032,$D366=2033032,$D366=2033034,$D366=2034035,ISNUMBER(SEARCH("DOBLE GRADO",$B366))),"",IF('CompartenDetalleLimpio(leeme)'!I343="",D366,'CompartenDetalleLimpio(leeme)'!I343))</f>
        <v>2059013</v>
      </c>
      <c r="J366" t="str">
        <f>IF(OR($A366=2028,$D366=2032031,$D366=2032032,$D366=2033032,$D366=2033034,$D366=2034035,ISNUMBER(SEARCH("DOBLE GRADO",$B366))),"",IF('CompartenDetalleLimpio(leeme)'!J343="",E366,'CompartenDetalleLimpio(leeme)'!J343))</f>
        <v>ESTRUCTURA DE COMPUTADORES</v>
      </c>
      <c r="K366">
        <f>'CompartenDetalleLimpio(leeme)'!K343</f>
        <v>47</v>
      </c>
      <c r="L366">
        <f>'CompartenDetalleLimpio(leeme)'!L343</f>
        <v>8</v>
      </c>
      <c r="M366">
        <f>'CompartenDetalleLimpio(leeme)'!M343</f>
        <v>39</v>
      </c>
      <c r="N366">
        <f t="shared" si="41"/>
        <v>1</v>
      </c>
      <c r="O366">
        <f t="shared" si="42"/>
        <v>3</v>
      </c>
      <c r="P366">
        <f t="shared" si="43"/>
        <v>1</v>
      </c>
      <c r="Q366">
        <f t="shared" si="44"/>
        <v>1</v>
      </c>
      <c r="R366">
        <f t="shared" si="45"/>
        <v>3</v>
      </c>
      <c r="S366" t="str">
        <f t="shared" si="46"/>
        <v>1</v>
      </c>
      <c r="T366" t="str">
        <f t="shared" si="47"/>
        <v/>
      </c>
    </row>
    <row r="367" spans="1:20" hidden="1">
      <c r="A367">
        <f>'CompartenDetalleLimpio(leeme)'!A344</f>
        <v>2059</v>
      </c>
      <c r="B367" t="str">
        <f>'CompartenDetalleLimpio(leeme)'!B344</f>
        <v>GRADO EN INGENIERIA INFORMATICA (VICALVARO)</v>
      </c>
      <c r="C367">
        <f>'CompartenDetalleLimpio(leeme)'!C344</f>
        <v>2</v>
      </c>
      <c r="D367">
        <f>'CompartenDetalleLimpio(leeme)'!D344</f>
        <v>2059014</v>
      </c>
      <c r="E367" t="str">
        <f>'CompartenDetalleLimpio(leeme)'!E344</f>
        <v>BASES DE DATOS</v>
      </c>
      <c r="F367">
        <f>IF(OR($A367=2028,$D367=2032031,$D367=2032032,$D367=2033032,$D367=2033034,$D367=2034035,ISNUMBER(SEARCH("DOBLE GRADO",$B367))),"",IF('CompartenDetalleLimpio(leeme)'!F344="",A367,'CompartenDetalleLimpio(leeme)'!F344))</f>
        <v>2243</v>
      </c>
      <c r="G367" t="str">
        <f>IF(OR($A367=2028,$D367=2032031,$D367=2032032,$D367=2033032,$D367=2033034,$D367=2034035,ISNUMBER(SEARCH("DOBLE GRADO",$B367))),"",IF('CompartenDetalleLimpio(leeme)'!G344="",B367,'CompartenDetalleLimpio(leeme)'!G344))</f>
        <v>DOBLE GRADO EN CRIMINOLOGIA E INGENIERIA INFORMATICA (VICALVARO)</v>
      </c>
      <c r="H367">
        <f>IF(OR($A367=2028,$D367=2032031,$D367=2032032,$D367=2033032,$D367=2033034,$D367=2034035,ISNUMBER(SEARCH("DOBLE GRADO",$B367))),"",IF('CompartenDetalleLimpio(leeme)'!H344="",C367,'CompartenDetalleLimpio(leeme)'!H344))</f>
        <v>3</v>
      </c>
      <c r="I367">
        <f>IF(OR($A367=2028,$D367=2032031,$D367=2032032,$D367=2033032,$D367=2033034,$D367=2034035,ISNUMBER(SEARCH("DOBLE GRADO",$B367))),"",IF('CompartenDetalleLimpio(leeme)'!I344="",D367,'CompartenDetalleLimpio(leeme)'!I344))</f>
        <v>2243025</v>
      </c>
      <c r="J367" t="str">
        <f>IF(OR($A367=2028,$D367=2032031,$D367=2032032,$D367=2033032,$D367=2033034,$D367=2034035,ISNUMBER(SEARCH("DOBLE GRADO",$B367))),"",IF('CompartenDetalleLimpio(leeme)'!J344="",E367,'CompartenDetalleLimpio(leeme)'!J344))</f>
        <v>BASES DE DATOS</v>
      </c>
      <c r="K367">
        <f>'CompartenDetalleLimpio(leeme)'!K344</f>
        <v>9</v>
      </c>
      <c r="L367">
        <f>'CompartenDetalleLimpio(leeme)'!L344</f>
        <v>7</v>
      </c>
      <c r="M367">
        <f>'CompartenDetalleLimpio(leeme)'!M344</f>
        <v>2</v>
      </c>
      <c r="N367">
        <f t="shared" si="41"/>
        <v>1</v>
      </c>
      <c r="O367">
        <f t="shared" si="42"/>
        <v>3</v>
      </c>
      <c r="P367" t="str">
        <f t="shared" si="43"/>
        <v>OK</v>
      </c>
      <c r="Q367">
        <f t="shared" si="44"/>
        <v>1</v>
      </c>
      <c r="R367">
        <f t="shared" si="45"/>
        <v>0</v>
      </c>
      <c r="S367" t="str">
        <f t="shared" si="46"/>
        <v/>
      </c>
      <c r="T367" t="str">
        <f t="shared" si="47"/>
        <v/>
      </c>
    </row>
    <row r="368" spans="1:20" hidden="1">
      <c r="A368">
        <f>'CompartenDetalleLimpio(leeme)'!A345</f>
        <v>2059</v>
      </c>
      <c r="B368" t="str">
        <f>'CompartenDetalleLimpio(leeme)'!B345</f>
        <v>GRADO EN INGENIERIA INFORMATICA (VICALVARO)</v>
      </c>
      <c r="C368">
        <f>'CompartenDetalleLimpio(leeme)'!C345</f>
        <v>2</v>
      </c>
      <c r="D368">
        <f>'CompartenDetalleLimpio(leeme)'!D345</f>
        <v>2059014</v>
      </c>
      <c r="E368" t="str">
        <f>'CompartenDetalleLimpio(leeme)'!E345</f>
        <v>BASES DE DATOS</v>
      </c>
      <c r="F368">
        <f>IF(OR($A368=2028,$D368=2032031,$D368=2032032,$D368=2033032,$D368=2033034,$D368=2034035,ISNUMBER(SEARCH("DOBLE GRADO",$B368))),"",IF('CompartenDetalleLimpio(leeme)'!F345="",A368,'CompartenDetalleLimpio(leeme)'!F345))</f>
        <v>2269</v>
      </c>
      <c r="G368" t="str">
        <f>IF(OR($A368=2028,$D368=2032031,$D368=2032032,$D368=2033032,$D368=2033034,$D368=2034035,ISNUMBER(SEARCH("DOBLE GRADO",$B368))),"",IF('CompartenDetalleLimpio(leeme)'!G345="",B368,'CompartenDetalleLimpio(leeme)'!G345))</f>
        <v>DOBLE GRADO EN INGENIERIA INFORMATICA (PRESENCIAL) Y ADMINISTRACION Y DIRECCION DE EMPRESAS (A DISTANCIA) (VICALVARO)</v>
      </c>
      <c r="H368">
        <f>IF(OR($A368=2028,$D368=2032031,$D368=2032032,$D368=2033032,$D368=2033034,$D368=2034035,ISNUMBER(SEARCH("DOBLE GRADO",$B368))),"",IF('CompartenDetalleLimpio(leeme)'!H345="",C368,'CompartenDetalleLimpio(leeme)'!H345))</f>
        <v>3</v>
      </c>
      <c r="I368">
        <f>IF(OR($A368=2028,$D368=2032031,$D368=2032032,$D368=2033032,$D368=2033034,$D368=2034035,ISNUMBER(SEARCH("DOBLE GRADO",$B368))),"",IF('CompartenDetalleLimpio(leeme)'!I345="",D368,'CompartenDetalleLimpio(leeme)'!I345))</f>
        <v>2269033</v>
      </c>
      <c r="J368" t="str">
        <f>IF(OR($A368=2028,$D368=2032031,$D368=2032032,$D368=2033032,$D368=2033034,$D368=2034035,ISNUMBER(SEARCH("DOBLE GRADO",$B368))),"",IF('CompartenDetalleLimpio(leeme)'!J345="",E368,'CompartenDetalleLimpio(leeme)'!J345))</f>
        <v>BASES DE DATOS</v>
      </c>
      <c r="K368">
        <f>'CompartenDetalleLimpio(leeme)'!K345</f>
        <v>4</v>
      </c>
      <c r="L368">
        <f>'CompartenDetalleLimpio(leeme)'!L345</f>
        <v>1</v>
      </c>
      <c r="M368">
        <f>'CompartenDetalleLimpio(leeme)'!M345</f>
        <v>3</v>
      </c>
      <c r="N368">
        <f t="shared" si="41"/>
        <v>1</v>
      </c>
      <c r="O368">
        <f t="shared" si="42"/>
        <v>3</v>
      </c>
      <c r="P368" t="str">
        <f t="shared" si="43"/>
        <v>OK</v>
      </c>
      <c r="Q368">
        <f t="shared" si="44"/>
        <v>1</v>
      </c>
      <c r="R368">
        <f t="shared" si="45"/>
        <v>1</v>
      </c>
      <c r="S368" t="str">
        <f t="shared" si="46"/>
        <v/>
      </c>
      <c r="T368" t="str">
        <f t="shared" si="47"/>
        <v/>
      </c>
    </row>
    <row r="369" spans="1:20" hidden="1">
      <c r="A369">
        <f>'CompartenDetalleLimpio(leeme)'!A346</f>
        <v>2059</v>
      </c>
      <c r="B369" t="str">
        <f>'CompartenDetalleLimpio(leeme)'!B346</f>
        <v>GRADO EN INGENIERIA INFORMATICA (VICALVARO)</v>
      </c>
      <c r="C369">
        <f>'CompartenDetalleLimpio(leeme)'!C346</f>
        <v>2</v>
      </c>
      <c r="D369">
        <f>'CompartenDetalleLimpio(leeme)'!D346</f>
        <v>2059014</v>
      </c>
      <c r="E369" t="str">
        <f>'CompartenDetalleLimpio(leeme)'!E346</f>
        <v>BASES DE DATOS</v>
      </c>
      <c r="F369">
        <f>IF(OR($A369=2028,$D369=2032031,$D369=2032032,$D369=2033032,$D369=2033034,$D369=2034035,ISNUMBER(SEARCH("DOBLE GRADO",$B369))),"",IF('CompartenDetalleLimpio(leeme)'!F346="",A369,'CompartenDetalleLimpio(leeme)'!F346))</f>
        <v>2059</v>
      </c>
      <c r="G369" t="str">
        <f>IF(OR($A369=2028,$D369=2032031,$D369=2032032,$D369=2033032,$D369=2033034,$D369=2034035,ISNUMBER(SEARCH("DOBLE GRADO",$B369))),"",IF('CompartenDetalleLimpio(leeme)'!G346="",B369,'CompartenDetalleLimpio(leeme)'!G346))</f>
        <v>GRADO EN INGENIERIA INFORMATICA (VICALVARO)</v>
      </c>
      <c r="H369">
        <f>IF(OR($A369=2028,$D369=2032031,$D369=2032032,$D369=2033032,$D369=2033034,$D369=2034035,ISNUMBER(SEARCH("DOBLE GRADO",$B369))),"",IF('CompartenDetalleLimpio(leeme)'!H346="",C369,'CompartenDetalleLimpio(leeme)'!H346))</f>
        <v>2</v>
      </c>
      <c r="I369">
        <f>IF(OR($A369=2028,$D369=2032031,$D369=2032032,$D369=2033032,$D369=2033034,$D369=2034035,ISNUMBER(SEARCH("DOBLE GRADO",$B369))),"",IF('CompartenDetalleLimpio(leeme)'!I346="",D369,'CompartenDetalleLimpio(leeme)'!I346))</f>
        <v>2059014</v>
      </c>
      <c r="J369" t="str">
        <f>IF(OR($A369=2028,$D369=2032031,$D369=2032032,$D369=2033032,$D369=2033034,$D369=2034035,ISNUMBER(SEARCH("DOBLE GRADO",$B369))),"",IF('CompartenDetalleLimpio(leeme)'!J346="",E369,'CompartenDetalleLimpio(leeme)'!J346))</f>
        <v>BASES DE DATOS</v>
      </c>
      <c r="K369">
        <f>'CompartenDetalleLimpio(leeme)'!K346</f>
        <v>44</v>
      </c>
      <c r="L369">
        <f>'CompartenDetalleLimpio(leeme)'!L346</f>
        <v>5</v>
      </c>
      <c r="M369">
        <f>'CompartenDetalleLimpio(leeme)'!M346</f>
        <v>39</v>
      </c>
      <c r="N369">
        <f t="shared" si="41"/>
        <v>1</v>
      </c>
      <c r="O369">
        <f t="shared" si="42"/>
        <v>3</v>
      </c>
      <c r="P369">
        <f t="shared" si="43"/>
        <v>1</v>
      </c>
      <c r="Q369">
        <f t="shared" si="44"/>
        <v>1</v>
      </c>
      <c r="R369">
        <f t="shared" si="45"/>
        <v>3</v>
      </c>
      <c r="S369" t="str">
        <f t="shared" si="46"/>
        <v>1</v>
      </c>
      <c r="T369" t="str">
        <f t="shared" si="47"/>
        <v/>
      </c>
    </row>
    <row r="370" spans="1:20" hidden="1">
      <c r="A370">
        <f>'CompartenDetalleLimpio(leeme)'!A347</f>
        <v>2059</v>
      </c>
      <c r="B370" t="str">
        <f>'CompartenDetalleLimpio(leeme)'!B347</f>
        <v>GRADO EN INGENIERIA INFORMATICA (VICALVARO)</v>
      </c>
      <c r="C370">
        <f>'CompartenDetalleLimpio(leeme)'!C347</f>
        <v>2</v>
      </c>
      <c r="D370">
        <f>'CompartenDetalleLimpio(leeme)'!D347</f>
        <v>2059015</v>
      </c>
      <c r="E370" t="str">
        <f>'CompartenDetalleLimpio(leeme)'!E347</f>
        <v>TEORIA DE AUTOMATAS Y LENGUAJES FORMALES</v>
      </c>
      <c r="F370">
        <f>IF(OR($A370=2028,$D370=2032031,$D370=2032032,$D370=2033032,$D370=2033034,$D370=2034035,ISNUMBER(SEARCH("DOBLE GRADO",$B370))),"",IF('CompartenDetalleLimpio(leeme)'!F347="",A370,'CompartenDetalleLimpio(leeme)'!F347))</f>
        <v>2243</v>
      </c>
      <c r="G370" t="str">
        <f>IF(OR($A370=2028,$D370=2032031,$D370=2032032,$D370=2033032,$D370=2033034,$D370=2034035,ISNUMBER(SEARCH("DOBLE GRADO",$B370))),"",IF('CompartenDetalleLimpio(leeme)'!G347="",B370,'CompartenDetalleLimpio(leeme)'!G347))</f>
        <v>DOBLE GRADO EN CRIMINOLOGIA E INGENIERIA INFORMATICA (VICALVARO)</v>
      </c>
      <c r="H370">
        <f>IF(OR($A370=2028,$D370=2032031,$D370=2032032,$D370=2033032,$D370=2033034,$D370=2034035,ISNUMBER(SEARCH("DOBLE GRADO",$B370))),"",IF('CompartenDetalleLimpio(leeme)'!H347="",C370,'CompartenDetalleLimpio(leeme)'!H347))</f>
        <v>3</v>
      </c>
      <c r="I370">
        <f>IF(OR($A370=2028,$D370=2032031,$D370=2032032,$D370=2033032,$D370=2033034,$D370=2034035,ISNUMBER(SEARCH("DOBLE GRADO",$B370))),"",IF('CompartenDetalleLimpio(leeme)'!I347="",D370,'CompartenDetalleLimpio(leeme)'!I347))</f>
        <v>2243027</v>
      </c>
      <c r="J370" t="str">
        <f>IF(OR($A370=2028,$D370=2032031,$D370=2032032,$D370=2033032,$D370=2033034,$D370=2034035,ISNUMBER(SEARCH("DOBLE GRADO",$B370))),"",IF('CompartenDetalleLimpio(leeme)'!J347="",E370,'CompartenDetalleLimpio(leeme)'!J347))</f>
        <v>TEORIA DE AUTOMATAS Y LENGUAJES FORMALES</v>
      </c>
      <c r="K370">
        <f>'CompartenDetalleLimpio(leeme)'!K347</f>
        <v>9</v>
      </c>
      <c r="L370">
        <f>'CompartenDetalleLimpio(leeme)'!L347</f>
        <v>8</v>
      </c>
      <c r="M370">
        <f>'CompartenDetalleLimpio(leeme)'!M347</f>
        <v>1</v>
      </c>
      <c r="N370">
        <f t="shared" si="41"/>
        <v>1</v>
      </c>
      <c r="O370">
        <f t="shared" si="42"/>
        <v>3</v>
      </c>
      <c r="P370" t="str">
        <f t="shared" si="43"/>
        <v>OK</v>
      </c>
      <c r="Q370">
        <f t="shared" si="44"/>
        <v>1</v>
      </c>
      <c r="R370">
        <f t="shared" si="45"/>
        <v>0</v>
      </c>
      <c r="S370" t="str">
        <f t="shared" si="46"/>
        <v/>
      </c>
      <c r="T370" t="str">
        <f t="shared" si="47"/>
        <v/>
      </c>
    </row>
    <row r="371" spans="1:20" hidden="1">
      <c r="A371">
        <f>'CompartenDetalleLimpio(leeme)'!A348</f>
        <v>2059</v>
      </c>
      <c r="B371" t="str">
        <f>'CompartenDetalleLimpio(leeme)'!B348</f>
        <v>GRADO EN INGENIERIA INFORMATICA (VICALVARO)</v>
      </c>
      <c r="C371">
        <f>'CompartenDetalleLimpio(leeme)'!C348</f>
        <v>2</v>
      </c>
      <c r="D371">
        <f>'CompartenDetalleLimpio(leeme)'!D348</f>
        <v>2059015</v>
      </c>
      <c r="E371" t="str">
        <f>'CompartenDetalleLimpio(leeme)'!E348</f>
        <v>TEORIA DE AUTOMATAS Y LENGUAJES FORMALES</v>
      </c>
      <c r="F371">
        <f>IF(OR($A371=2028,$D371=2032031,$D371=2032032,$D371=2033032,$D371=2033034,$D371=2034035,ISNUMBER(SEARCH("DOBLE GRADO",$B371))),"",IF('CompartenDetalleLimpio(leeme)'!F348="",A371,'CompartenDetalleLimpio(leeme)'!F348))</f>
        <v>2269</v>
      </c>
      <c r="G371" t="str">
        <f>IF(OR($A371=2028,$D371=2032031,$D371=2032032,$D371=2033032,$D371=2033034,$D371=2034035,ISNUMBER(SEARCH("DOBLE GRADO",$B371))),"",IF('CompartenDetalleLimpio(leeme)'!G348="",B371,'CompartenDetalleLimpio(leeme)'!G348))</f>
        <v>DOBLE GRADO EN INGENIERIA INFORMATICA (PRESENCIAL) Y ADMINISTRACION Y DIRECCION DE EMPRESAS (A DISTANCIA) (VICALVARO)</v>
      </c>
      <c r="H371">
        <f>IF(OR($A371=2028,$D371=2032031,$D371=2032032,$D371=2033032,$D371=2033034,$D371=2034035,ISNUMBER(SEARCH("DOBLE GRADO",$B371))),"",IF('CompartenDetalleLimpio(leeme)'!H348="",C371,'CompartenDetalleLimpio(leeme)'!H348))</f>
        <v>3</v>
      </c>
      <c r="I371">
        <f>IF(OR($A371=2028,$D371=2032031,$D371=2032032,$D371=2033032,$D371=2033034,$D371=2034035,ISNUMBER(SEARCH("DOBLE GRADO",$B371))),"",IF('CompartenDetalleLimpio(leeme)'!I348="",D371,'CompartenDetalleLimpio(leeme)'!I348))</f>
        <v>2269034</v>
      </c>
      <c r="J371" t="str">
        <f>IF(OR($A371=2028,$D371=2032031,$D371=2032032,$D371=2033032,$D371=2033034,$D371=2034035,ISNUMBER(SEARCH("DOBLE GRADO",$B371))),"",IF('CompartenDetalleLimpio(leeme)'!J348="",E371,'CompartenDetalleLimpio(leeme)'!J348))</f>
        <v>TEORIA DE AUTOMATAS Y LENGUAJES FORMALES</v>
      </c>
      <c r="K371">
        <f>'CompartenDetalleLimpio(leeme)'!K348</f>
        <v>4</v>
      </c>
      <c r="L371">
        <f>'CompartenDetalleLimpio(leeme)'!L348</f>
        <v>1</v>
      </c>
      <c r="M371">
        <f>'CompartenDetalleLimpio(leeme)'!M348</f>
        <v>3</v>
      </c>
      <c r="N371">
        <f t="shared" si="41"/>
        <v>1</v>
      </c>
      <c r="O371">
        <f t="shared" si="42"/>
        <v>3</v>
      </c>
      <c r="P371" t="str">
        <f t="shared" si="43"/>
        <v>OK</v>
      </c>
      <c r="Q371">
        <f t="shared" si="44"/>
        <v>1</v>
      </c>
      <c r="R371">
        <f t="shared" si="45"/>
        <v>1</v>
      </c>
      <c r="S371" t="str">
        <f t="shared" si="46"/>
        <v/>
      </c>
      <c r="T371" t="str">
        <f t="shared" si="47"/>
        <v/>
      </c>
    </row>
    <row r="372" spans="1:20" hidden="1">
      <c r="A372">
        <f>'CompartenDetalleLimpio(leeme)'!A349</f>
        <v>2059</v>
      </c>
      <c r="B372" t="str">
        <f>'CompartenDetalleLimpio(leeme)'!B349</f>
        <v>GRADO EN INGENIERIA INFORMATICA (VICALVARO)</v>
      </c>
      <c r="C372">
        <f>'CompartenDetalleLimpio(leeme)'!C349</f>
        <v>2</v>
      </c>
      <c r="D372">
        <f>'CompartenDetalleLimpio(leeme)'!D349</f>
        <v>2059015</v>
      </c>
      <c r="E372" t="str">
        <f>'CompartenDetalleLimpio(leeme)'!E349</f>
        <v>TEORIA DE AUTOMATAS Y LENGUAJES FORMALES</v>
      </c>
      <c r="F372">
        <f>IF(OR($A372=2028,$D372=2032031,$D372=2032032,$D372=2033032,$D372=2033034,$D372=2034035,ISNUMBER(SEARCH("DOBLE GRADO",$B372))),"",IF('CompartenDetalleLimpio(leeme)'!F349="",A372,'CompartenDetalleLimpio(leeme)'!F349))</f>
        <v>2059</v>
      </c>
      <c r="G372" t="str">
        <f>IF(OR($A372=2028,$D372=2032031,$D372=2032032,$D372=2033032,$D372=2033034,$D372=2034035,ISNUMBER(SEARCH("DOBLE GRADO",$B372))),"",IF('CompartenDetalleLimpio(leeme)'!G349="",B372,'CompartenDetalleLimpio(leeme)'!G349))</f>
        <v>GRADO EN INGENIERIA INFORMATICA (VICALVARO)</v>
      </c>
      <c r="H372">
        <f>IF(OR($A372=2028,$D372=2032031,$D372=2032032,$D372=2033032,$D372=2033034,$D372=2034035,ISNUMBER(SEARCH("DOBLE GRADO",$B372))),"",IF('CompartenDetalleLimpio(leeme)'!H349="",C372,'CompartenDetalleLimpio(leeme)'!H349))</f>
        <v>2</v>
      </c>
      <c r="I372">
        <f>IF(OR($A372=2028,$D372=2032031,$D372=2032032,$D372=2033032,$D372=2033034,$D372=2034035,ISNUMBER(SEARCH("DOBLE GRADO",$B372))),"",IF('CompartenDetalleLimpio(leeme)'!I349="",D372,'CompartenDetalleLimpio(leeme)'!I349))</f>
        <v>2059015</v>
      </c>
      <c r="J372" t="str">
        <f>IF(OR($A372=2028,$D372=2032031,$D372=2032032,$D372=2033032,$D372=2033034,$D372=2034035,ISNUMBER(SEARCH("DOBLE GRADO",$B372))),"",IF('CompartenDetalleLimpio(leeme)'!J349="",E372,'CompartenDetalleLimpio(leeme)'!J349))</f>
        <v>TEORIA DE AUTOMATAS Y LENGUAJES FORMALES</v>
      </c>
      <c r="K372">
        <f>'CompartenDetalleLimpio(leeme)'!K349</f>
        <v>41</v>
      </c>
      <c r="L372">
        <f>'CompartenDetalleLimpio(leeme)'!L349</f>
        <v>6</v>
      </c>
      <c r="M372">
        <f>'CompartenDetalleLimpio(leeme)'!M349</f>
        <v>35</v>
      </c>
      <c r="N372">
        <f t="shared" si="41"/>
        <v>1</v>
      </c>
      <c r="O372">
        <f t="shared" si="42"/>
        <v>3</v>
      </c>
      <c r="P372">
        <f t="shared" si="43"/>
        <v>1</v>
      </c>
      <c r="Q372">
        <f t="shared" si="44"/>
        <v>1</v>
      </c>
      <c r="R372">
        <f t="shared" si="45"/>
        <v>3</v>
      </c>
      <c r="S372" t="str">
        <f t="shared" si="46"/>
        <v>1</v>
      </c>
      <c r="T372" t="str">
        <f t="shared" si="47"/>
        <v/>
      </c>
    </row>
    <row r="373" spans="1:20" hidden="1">
      <c r="A373">
        <f>'CompartenDetalleLimpio(leeme)'!A350</f>
        <v>2059</v>
      </c>
      <c r="B373" t="str">
        <f>'CompartenDetalleLimpio(leeme)'!B350</f>
        <v>GRADO EN INGENIERIA INFORMATICA (VICALVARO)</v>
      </c>
      <c r="C373">
        <f>'CompartenDetalleLimpio(leeme)'!C350</f>
        <v>2</v>
      </c>
      <c r="D373">
        <f>'CompartenDetalleLimpio(leeme)'!D350</f>
        <v>2059016</v>
      </c>
      <c r="E373" t="str">
        <f>'CompartenDetalleLimpio(leeme)'!E350</f>
        <v>ORGANIZACION Y ARQUITECTURA DE COMPUTADORES</v>
      </c>
      <c r="F373">
        <f>IF(OR($A373=2028,$D373=2032031,$D373=2032032,$D373=2033032,$D373=2033034,$D373=2034035,ISNUMBER(SEARCH("DOBLE GRADO",$B373))),"",IF('CompartenDetalleLimpio(leeme)'!F350="",A373,'CompartenDetalleLimpio(leeme)'!F350))</f>
        <v>2243</v>
      </c>
      <c r="G373" t="str">
        <f>IF(OR($A373=2028,$D373=2032031,$D373=2032032,$D373=2033032,$D373=2033034,$D373=2034035,ISNUMBER(SEARCH("DOBLE GRADO",$B373))),"",IF('CompartenDetalleLimpio(leeme)'!G350="",B373,'CompartenDetalleLimpio(leeme)'!G350))</f>
        <v>DOBLE GRADO EN CRIMINOLOGIA E INGENIERIA INFORMATICA (VICALVARO)</v>
      </c>
      <c r="H373">
        <f>IF(OR($A373=2028,$D373=2032031,$D373=2032032,$D373=2033032,$D373=2033034,$D373=2034035,ISNUMBER(SEARCH("DOBLE GRADO",$B373))),"",IF('CompartenDetalleLimpio(leeme)'!H350="",C373,'CompartenDetalleLimpio(leeme)'!H350))</f>
        <v>2</v>
      </c>
      <c r="I373">
        <f>IF(OR($A373=2028,$D373=2032031,$D373=2032032,$D373=2033032,$D373=2033034,$D373=2034035,ISNUMBER(SEARCH("DOBLE GRADO",$B373))),"",IF('CompartenDetalleLimpio(leeme)'!I350="",D373,'CompartenDetalleLimpio(leeme)'!I350))</f>
        <v>2243020</v>
      </c>
      <c r="J373" t="str">
        <f>IF(OR($A373=2028,$D373=2032031,$D373=2032032,$D373=2033032,$D373=2033034,$D373=2034035,ISNUMBER(SEARCH("DOBLE GRADO",$B373))),"",IF('CompartenDetalleLimpio(leeme)'!J350="",E373,'CompartenDetalleLimpio(leeme)'!J350))</f>
        <v>ORGANIZACION Y ARQUITECTURA DE COMPUTADORES</v>
      </c>
      <c r="K373">
        <f>'CompartenDetalleLimpio(leeme)'!K350</f>
        <v>8</v>
      </c>
      <c r="L373">
        <f>'CompartenDetalleLimpio(leeme)'!L350</f>
        <v>5</v>
      </c>
      <c r="M373">
        <f>'CompartenDetalleLimpio(leeme)'!M350</f>
        <v>3</v>
      </c>
      <c r="N373">
        <f t="shared" si="41"/>
        <v>1</v>
      </c>
      <c r="O373">
        <f t="shared" si="42"/>
        <v>3</v>
      </c>
      <c r="P373" t="str">
        <f t="shared" si="43"/>
        <v>OK</v>
      </c>
      <c r="Q373">
        <f t="shared" si="44"/>
        <v>1</v>
      </c>
      <c r="R373">
        <f t="shared" si="45"/>
        <v>0</v>
      </c>
      <c r="S373" t="str">
        <f t="shared" si="46"/>
        <v/>
      </c>
      <c r="T373" t="str">
        <f t="shared" si="47"/>
        <v/>
      </c>
    </row>
    <row r="374" spans="1:20" hidden="1">
      <c r="A374">
        <f>'CompartenDetalleLimpio(leeme)'!A351</f>
        <v>2059</v>
      </c>
      <c r="B374" t="str">
        <f>'CompartenDetalleLimpio(leeme)'!B351</f>
        <v>GRADO EN INGENIERIA INFORMATICA (VICALVARO)</v>
      </c>
      <c r="C374">
        <f>'CompartenDetalleLimpio(leeme)'!C351</f>
        <v>2</v>
      </c>
      <c r="D374">
        <f>'CompartenDetalleLimpio(leeme)'!D351</f>
        <v>2059016</v>
      </c>
      <c r="E374" t="str">
        <f>'CompartenDetalleLimpio(leeme)'!E351</f>
        <v>ORGANIZACION Y ARQUITECTURA DE COMPUTADORES</v>
      </c>
      <c r="F374">
        <f>IF(OR($A374=2028,$D374=2032031,$D374=2032032,$D374=2033032,$D374=2033034,$D374=2034035,ISNUMBER(SEARCH("DOBLE GRADO",$B374))),"",IF('CompartenDetalleLimpio(leeme)'!F351="",A374,'CompartenDetalleLimpio(leeme)'!F351))</f>
        <v>2269</v>
      </c>
      <c r="G374" t="str">
        <f>IF(OR($A374=2028,$D374=2032031,$D374=2032032,$D374=2033032,$D374=2033034,$D374=2034035,ISNUMBER(SEARCH("DOBLE GRADO",$B374))),"",IF('CompartenDetalleLimpio(leeme)'!G351="",B374,'CompartenDetalleLimpio(leeme)'!G351))</f>
        <v>DOBLE GRADO EN INGENIERIA INFORMATICA (PRESENCIAL) Y ADMINISTRACION Y DIRECCION DE EMPRESAS (A DISTANCIA) (VICALVARO)</v>
      </c>
      <c r="H374">
        <f>IF(OR($A374=2028,$D374=2032031,$D374=2032032,$D374=2033032,$D374=2033034,$D374=2034035,ISNUMBER(SEARCH("DOBLE GRADO",$B374))),"",IF('CompartenDetalleLimpio(leeme)'!H351="",C374,'CompartenDetalleLimpio(leeme)'!H351))</f>
        <v>2</v>
      </c>
      <c r="I374">
        <f>IF(OR($A374=2028,$D374=2032031,$D374=2032032,$D374=2033032,$D374=2033034,$D374=2034035,ISNUMBER(SEARCH("DOBLE GRADO",$B374))),"",IF('CompartenDetalleLimpio(leeme)'!I351="",D374,'CompartenDetalleLimpio(leeme)'!I351))</f>
        <v>2269026</v>
      </c>
      <c r="J374" t="str">
        <f>IF(OR($A374=2028,$D374=2032031,$D374=2032032,$D374=2033032,$D374=2033034,$D374=2034035,ISNUMBER(SEARCH("DOBLE GRADO",$B374))),"",IF('CompartenDetalleLimpio(leeme)'!J351="",E374,'CompartenDetalleLimpio(leeme)'!J351))</f>
        <v>ORGANIZACION Y ARQUITECTURA DE COMPUTADORES</v>
      </c>
      <c r="K374">
        <f>'CompartenDetalleLimpio(leeme)'!K351</f>
        <v>11</v>
      </c>
      <c r="L374">
        <f>'CompartenDetalleLimpio(leeme)'!L351</f>
        <v>3</v>
      </c>
      <c r="M374">
        <f>'CompartenDetalleLimpio(leeme)'!M351</f>
        <v>8</v>
      </c>
      <c r="N374">
        <f t="shared" si="41"/>
        <v>1</v>
      </c>
      <c r="O374">
        <f t="shared" si="42"/>
        <v>3</v>
      </c>
      <c r="P374" t="str">
        <f t="shared" si="43"/>
        <v>OK</v>
      </c>
      <c r="Q374">
        <f t="shared" si="44"/>
        <v>1</v>
      </c>
      <c r="R374">
        <f t="shared" si="45"/>
        <v>1</v>
      </c>
      <c r="S374" t="str">
        <f t="shared" si="46"/>
        <v/>
      </c>
      <c r="T374" t="str">
        <f t="shared" si="47"/>
        <v/>
      </c>
    </row>
    <row r="375" spans="1:20" hidden="1">
      <c r="A375">
        <f>'CompartenDetalleLimpio(leeme)'!A352</f>
        <v>2059</v>
      </c>
      <c r="B375" t="str">
        <f>'CompartenDetalleLimpio(leeme)'!B352</f>
        <v>GRADO EN INGENIERIA INFORMATICA (VICALVARO)</v>
      </c>
      <c r="C375">
        <f>'CompartenDetalleLimpio(leeme)'!C352</f>
        <v>2</v>
      </c>
      <c r="D375">
        <f>'CompartenDetalleLimpio(leeme)'!D352</f>
        <v>2059016</v>
      </c>
      <c r="E375" t="str">
        <f>'CompartenDetalleLimpio(leeme)'!E352</f>
        <v>ORGANIZACION Y ARQUITECTURA DE COMPUTADORES</v>
      </c>
      <c r="F375">
        <f>IF(OR($A375=2028,$D375=2032031,$D375=2032032,$D375=2033032,$D375=2033034,$D375=2034035,ISNUMBER(SEARCH("DOBLE GRADO",$B375))),"",IF('CompartenDetalleLimpio(leeme)'!F352="",A375,'CompartenDetalleLimpio(leeme)'!F352))</f>
        <v>2059</v>
      </c>
      <c r="G375" t="str">
        <f>IF(OR($A375=2028,$D375=2032031,$D375=2032032,$D375=2033032,$D375=2033034,$D375=2034035,ISNUMBER(SEARCH("DOBLE GRADO",$B375))),"",IF('CompartenDetalleLimpio(leeme)'!G352="",B375,'CompartenDetalleLimpio(leeme)'!G352))</f>
        <v>GRADO EN INGENIERIA INFORMATICA (VICALVARO)</v>
      </c>
      <c r="H375">
        <f>IF(OR($A375=2028,$D375=2032031,$D375=2032032,$D375=2033032,$D375=2033034,$D375=2034035,ISNUMBER(SEARCH("DOBLE GRADO",$B375))),"",IF('CompartenDetalleLimpio(leeme)'!H352="",C375,'CompartenDetalleLimpio(leeme)'!H352))</f>
        <v>2</v>
      </c>
      <c r="I375">
        <f>IF(OR($A375=2028,$D375=2032031,$D375=2032032,$D375=2033032,$D375=2033034,$D375=2034035,ISNUMBER(SEARCH("DOBLE GRADO",$B375))),"",IF('CompartenDetalleLimpio(leeme)'!I352="",D375,'CompartenDetalleLimpio(leeme)'!I352))</f>
        <v>2059016</v>
      </c>
      <c r="J375" t="str">
        <f>IF(OR($A375=2028,$D375=2032031,$D375=2032032,$D375=2033032,$D375=2033034,$D375=2034035,ISNUMBER(SEARCH("DOBLE GRADO",$B375))),"",IF('CompartenDetalleLimpio(leeme)'!J352="",E375,'CompartenDetalleLimpio(leeme)'!J352))</f>
        <v>ORGANIZACION Y ARQUITECTURA DE COMPUTADORES</v>
      </c>
      <c r="K375">
        <f>'CompartenDetalleLimpio(leeme)'!K352</f>
        <v>54</v>
      </c>
      <c r="L375">
        <f>'CompartenDetalleLimpio(leeme)'!L352</f>
        <v>11</v>
      </c>
      <c r="M375">
        <f>'CompartenDetalleLimpio(leeme)'!M352</f>
        <v>43</v>
      </c>
      <c r="N375">
        <f t="shared" si="41"/>
        <v>1</v>
      </c>
      <c r="O375">
        <f t="shared" si="42"/>
        <v>3</v>
      </c>
      <c r="P375">
        <f t="shared" si="43"/>
        <v>1</v>
      </c>
      <c r="Q375">
        <f t="shared" si="44"/>
        <v>1</v>
      </c>
      <c r="R375">
        <f t="shared" si="45"/>
        <v>3</v>
      </c>
      <c r="S375" t="str">
        <f t="shared" si="46"/>
        <v>1</v>
      </c>
      <c r="T375" t="str">
        <f t="shared" si="47"/>
        <v/>
      </c>
    </row>
    <row r="376" spans="1:20" hidden="1">
      <c r="A376">
        <f>'CompartenDetalleLimpio(leeme)'!A353</f>
        <v>2059</v>
      </c>
      <c r="B376" t="str">
        <f>'CompartenDetalleLimpio(leeme)'!B353</f>
        <v>GRADO EN INGENIERIA INFORMATICA (VICALVARO)</v>
      </c>
      <c r="C376">
        <f>'CompartenDetalleLimpio(leeme)'!C353</f>
        <v>2</v>
      </c>
      <c r="D376">
        <f>'CompartenDetalleLimpio(leeme)'!D353</f>
        <v>2059017</v>
      </c>
      <c r="E376" t="str">
        <f>'CompartenDetalleLimpio(leeme)'!E353</f>
        <v>METODOS OPERATIVOS Y ESTADISTICOS DE GESTION</v>
      </c>
      <c r="F376">
        <f>IF(OR($A376=2028,$D376=2032031,$D376=2032032,$D376=2033032,$D376=2033034,$D376=2034035,ISNUMBER(SEARCH("DOBLE GRADO",$B376))),"",IF('CompartenDetalleLimpio(leeme)'!F353="",A376,'CompartenDetalleLimpio(leeme)'!F353))</f>
        <v>2243</v>
      </c>
      <c r="G376" t="str">
        <f>IF(OR($A376=2028,$D376=2032031,$D376=2032032,$D376=2033032,$D376=2033034,$D376=2034035,ISNUMBER(SEARCH("DOBLE GRADO",$B376))),"",IF('CompartenDetalleLimpio(leeme)'!G353="",B376,'CompartenDetalleLimpio(leeme)'!G353))</f>
        <v>DOBLE GRADO EN CRIMINOLOGIA E INGENIERIA INFORMATICA (VICALVARO)</v>
      </c>
      <c r="H376">
        <f>IF(OR($A376=2028,$D376=2032031,$D376=2032032,$D376=2033032,$D376=2033034,$D376=2034035,ISNUMBER(SEARCH("DOBLE GRADO",$B376))),"",IF('CompartenDetalleLimpio(leeme)'!H353="",C376,'CompartenDetalleLimpio(leeme)'!H353))</f>
        <v>2</v>
      </c>
      <c r="I376">
        <f>IF(OR($A376=2028,$D376=2032031,$D376=2032032,$D376=2033032,$D376=2033034,$D376=2034035,ISNUMBER(SEARCH("DOBLE GRADO",$B376))),"",IF('CompartenDetalleLimpio(leeme)'!I353="",D376,'CompartenDetalleLimpio(leeme)'!I353))</f>
        <v>2243019</v>
      </c>
      <c r="J376" t="str">
        <f>IF(OR($A376=2028,$D376=2032031,$D376=2032032,$D376=2033032,$D376=2033034,$D376=2034035,ISNUMBER(SEARCH("DOBLE GRADO",$B376))),"",IF('CompartenDetalleLimpio(leeme)'!J353="",E376,'CompartenDetalleLimpio(leeme)'!J353))</f>
        <v>METODOS OPERATIVOS Y ESTADISTICOS DE GESTION</v>
      </c>
      <c r="K376">
        <f>'CompartenDetalleLimpio(leeme)'!K353</f>
        <v>7</v>
      </c>
      <c r="L376">
        <f>'CompartenDetalleLimpio(leeme)'!L353</f>
        <v>4</v>
      </c>
      <c r="M376">
        <f>'CompartenDetalleLimpio(leeme)'!M353</f>
        <v>3</v>
      </c>
      <c r="N376">
        <f t="shared" si="41"/>
        <v>1</v>
      </c>
      <c r="O376">
        <f t="shared" si="42"/>
        <v>2</v>
      </c>
      <c r="P376" t="str">
        <f t="shared" si="43"/>
        <v>OK</v>
      </c>
      <c r="Q376">
        <f t="shared" si="44"/>
        <v>1</v>
      </c>
      <c r="R376">
        <f t="shared" si="45"/>
        <v>0</v>
      </c>
      <c r="S376" t="str">
        <f t="shared" si="46"/>
        <v/>
      </c>
      <c r="T376" t="str">
        <f t="shared" si="47"/>
        <v/>
      </c>
    </row>
    <row r="377" spans="1:20" hidden="1">
      <c r="A377">
        <f>'CompartenDetalleLimpio(leeme)'!A354</f>
        <v>2059</v>
      </c>
      <c r="B377" t="str">
        <f>'CompartenDetalleLimpio(leeme)'!B354</f>
        <v>GRADO EN INGENIERIA INFORMATICA (VICALVARO)</v>
      </c>
      <c r="C377">
        <f>'CompartenDetalleLimpio(leeme)'!C354</f>
        <v>2</v>
      </c>
      <c r="D377">
        <f>'CompartenDetalleLimpio(leeme)'!D354</f>
        <v>2059017</v>
      </c>
      <c r="E377" t="str">
        <f>'CompartenDetalleLimpio(leeme)'!E354</f>
        <v>METODOS OPERATIVOS Y ESTADISTICOS DE GESTION</v>
      </c>
      <c r="F377">
        <f>IF(OR($A377=2028,$D377=2032031,$D377=2032032,$D377=2033032,$D377=2033034,$D377=2034035,ISNUMBER(SEARCH("DOBLE GRADO",$B377))),"",IF('CompartenDetalleLimpio(leeme)'!F354="",A377,'CompartenDetalleLimpio(leeme)'!F354))</f>
        <v>2059</v>
      </c>
      <c r="G377" t="str">
        <f>IF(OR($A377=2028,$D377=2032031,$D377=2032032,$D377=2033032,$D377=2033034,$D377=2034035,ISNUMBER(SEARCH("DOBLE GRADO",$B377))),"",IF('CompartenDetalleLimpio(leeme)'!G354="",B377,'CompartenDetalleLimpio(leeme)'!G354))</f>
        <v>GRADO EN INGENIERIA INFORMATICA (VICALVARO)</v>
      </c>
      <c r="H377">
        <f>IF(OR($A377=2028,$D377=2032031,$D377=2032032,$D377=2033032,$D377=2033034,$D377=2034035,ISNUMBER(SEARCH("DOBLE GRADO",$B377))),"",IF('CompartenDetalleLimpio(leeme)'!H354="",C377,'CompartenDetalleLimpio(leeme)'!H354))</f>
        <v>2</v>
      </c>
      <c r="I377">
        <f>IF(OR($A377=2028,$D377=2032031,$D377=2032032,$D377=2033032,$D377=2033034,$D377=2034035,ISNUMBER(SEARCH("DOBLE GRADO",$B377))),"",IF('CompartenDetalleLimpio(leeme)'!I354="",D377,'CompartenDetalleLimpio(leeme)'!I354))</f>
        <v>2059017</v>
      </c>
      <c r="J377" t="str">
        <f>IF(OR($A377=2028,$D377=2032031,$D377=2032032,$D377=2033032,$D377=2033034,$D377=2034035,ISNUMBER(SEARCH("DOBLE GRADO",$B377))),"",IF('CompartenDetalleLimpio(leeme)'!J354="",E377,'CompartenDetalleLimpio(leeme)'!J354))</f>
        <v>METODOS OPERATIVOS Y ESTADISTICOS DE GESTION</v>
      </c>
      <c r="K377">
        <f>'CompartenDetalleLimpio(leeme)'!K354</f>
        <v>40</v>
      </c>
      <c r="L377">
        <f>'CompartenDetalleLimpio(leeme)'!L354</f>
        <v>5</v>
      </c>
      <c r="M377">
        <f>'CompartenDetalleLimpio(leeme)'!M354</f>
        <v>35</v>
      </c>
      <c r="N377">
        <f t="shared" si="41"/>
        <v>1</v>
      </c>
      <c r="O377">
        <f t="shared" si="42"/>
        <v>2</v>
      </c>
      <c r="P377">
        <f t="shared" si="43"/>
        <v>1</v>
      </c>
      <c r="Q377">
        <f t="shared" si="44"/>
        <v>1</v>
      </c>
      <c r="R377">
        <f t="shared" si="45"/>
        <v>2</v>
      </c>
      <c r="S377" t="str">
        <f t="shared" si="46"/>
        <v>1</v>
      </c>
      <c r="T377" t="str">
        <f t="shared" si="47"/>
        <v/>
      </c>
    </row>
    <row r="378" spans="1:20" hidden="1">
      <c r="A378">
        <f>'CompartenDetalleLimpio(leeme)'!A355</f>
        <v>2059</v>
      </c>
      <c r="B378" t="str">
        <f>'CompartenDetalleLimpio(leeme)'!B355</f>
        <v>GRADO EN INGENIERIA INFORMATICA (VICALVARO)</v>
      </c>
      <c r="C378">
        <f>'CompartenDetalleLimpio(leeme)'!C355</f>
        <v>2</v>
      </c>
      <c r="D378">
        <f>'CompartenDetalleLimpio(leeme)'!D355</f>
        <v>2059018</v>
      </c>
      <c r="E378" t="str">
        <f>'CompartenDetalleLimpio(leeme)'!E355</f>
        <v>REDES DE COMPUTADORES</v>
      </c>
      <c r="F378">
        <f>IF(OR($A378=2028,$D378=2032031,$D378=2032032,$D378=2033032,$D378=2033034,$D378=2034035,ISNUMBER(SEARCH("DOBLE GRADO",$B378))),"",IF('CompartenDetalleLimpio(leeme)'!F355="",A378,'CompartenDetalleLimpio(leeme)'!F355))</f>
        <v>2243</v>
      </c>
      <c r="G378" t="str">
        <f>IF(OR($A378=2028,$D378=2032031,$D378=2032032,$D378=2033032,$D378=2033034,$D378=2034035,ISNUMBER(SEARCH("DOBLE GRADO",$B378))),"",IF('CompartenDetalleLimpio(leeme)'!G355="",B378,'CompartenDetalleLimpio(leeme)'!G355))</f>
        <v>DOBLE GRADO EN CRIMINOLOGIA E INGENIERIA INFORMATICA (VICALVARO)</v>
      </c>
      <c r="H378">
        <f>IF(OR($A378=2028,$D378=2032031,$D378=2032032,$D378=2033032,$D378=2033034,$D378=2034035,ISNUMBER(SEARCH("DOBLE GRADO",$B378))),"",IF('CompartenDetalleLimpio(leeme)'!H355="",C378,'CompartenDetalleLimpio(leeme)'!H355))</f>
        <v>2</v>
      </c>
      <c r="I378">
        <f>IF(OR($A378=2028,$D378=2032031,$D378=2032032,$D378=2033032,$D378=2033034,$D378=2034035,ISNUMBER(SEARCH("DOBLE GRADO",$B378))),"",IF('CompartenDetalleLimpio(leeme)'!I355="",D378,'CompartenDetalleLimpio(leeme)'!I355))</f>
        <v>2243021</v>
      </c>
      <c r="J378" t="str">
        <f>IF(OR($A378=2028,$D378=2032031,$D378=2032032,$D378=2033032,$D378=2033034,$D378=2034035,ISNUMBER(SEARCH("DOBLE GRADO",$B378))),"",IF('CompartenDetalleLimpio(leeme)'!J355="",E378,'CompartenDetalleLimpio(leeme)'!J355))</f>
        <v>REDES DE COMPUTADORES</v>
      </c>
      <c r="K378">
        <f>'CompartenDetalleLimpio(leeme)'!K355</f>
        <v>6</v>
      </c>
      <c r="L378">
        <f>'CompartenDetalleLimpio(leeme)'!L355</f>
        <v>4</v>
      </c>
      <c r="M378">
        <f>'CompartenDetalleLimpio(leeme)'!M355</f>
        <v>2</v>
      </c>
      <c r="N378">
        <f t="shared" si="41"/>
        <v>1</v>
      </c>
      <c r="O378">
        <f t="shared" si="42"/>
        <v>3</v>
      </c>
      <c r="P378" t="str">
        <f t="shared" si="43"/>
        <v>OK</v>
      </c>
      <c r="Q378">
        <f t="shared" si="44"/>
        <v>1</v>
      </c>
      <c r="R378">
        <f t="shared" si="45"/>
        <v>0</v>
      </c>
      <c r="S378" t="str">
        <f t="shared" si="46"/>
        <v/>
      </c>
      <c r="T378" t="str">
        <f t="shared" si="47"/>
        <v/>
      </c>
    </row>
    <row r="379" spans="1:20" hidden="1">
      <c r="A379">
        <f>'CompartenDetalleLimpio(leeme)'!A356</f>
        <v>2059</v>
      </c>
      <c r="B379" t="str">
        <f>'CompartenDetalleLimpio(leeme)'!B356</f>
        <v>GRADO EN INGENIERIA INFORMATICA (VICALVARO)</v>
      </c>
      <c r="C379">
        <f>'CompartenDetalleLimpio(leeme)'!C356</f>
        <v>2</v>
      </c>
      <c r="D379">
        <f>'CompartenDetalleLimpio(leeme)'!D356</f>
        <v>2059018</v>
      </c>
      <c r="E379" t="str">
        <f>'CompartenDetalleLimpio(leeme)'!E356</f>
        <v>REDES DE COMPUTADORES</v>
      </c>
      <c r="F379">
        <f>IF(OR($A379=2028,$D379=2032031,$D379=2032032,$D379=2033032,$D379=2033034,$D379=2034035,ISNUMBER(SEARCH("DOBLE GRADO",$B379))),"",IF('CompartenDetalleLimpio(leeme)'!F356="",A379,'CompartenDetalleLimpio(leeme)'!F356))</f>
        <v>2269</v>
      </c>
      <c r="G379" t="str">
        <f>IF(OR($A379=2028,$D379=2032031,$D379=2032032,$D379=2033032,$D379=2033034,$D379=2034035,ISNUMBER(SEARCH("DOBLE GRADO",$B379))),"",IF('CompartenDetalleLimpio(leeme)'!G356="",B379,'CompartenDetalleLimpio(leeme)'!G356))</f>
        <v>DOBLE GRADO EN INGENIERIA INFORMATICA (PRESENCIAL) Y ADMINISTRACION Y DIRECCION DE EMPRESAS (A DISTANCIA) (VICALVARO)</v>
      </c>
      <c r="H379">
        <f>IF(OR($A379=2028,$D379=2032031,$D379=2032032,$D379=2033032,$D379=2033034,$D379=2034035,ISNUMBER(SEARCH("DOBLE GRADO",$B379))),"",IF('CompartenDetalleLimpio(leeme)'!H356="",C379,'CompartenDetalleLimpio(leeme)'!H356))</f>
        <v>2</v>
      </c>
      <c r="I379">
        <f>IF(OR($A379=2028,$D379=2032031,$D379=2032032,$D379=2033032,$D379=2033034,$D379=2034035,ISNUMBER(SEARCH("DOBLE GRADO",$B379))),"",IF('CompartenDetalleLimpio(leeme)'!I356="",D379,'CompartenDetalleLimpio(leeme)'!I356))</f>
        <v>2269027</v>
      </c>
      <c r="J379" t="str">
        <f>IF(OR($A379=2028,$D379=2032031,$D379=2032032,$D379=2033032,$D379=2033034,$D379=2034035,ISNUMBER(SEARCH("DOBLE GRADO",$B379))),"",IF('CompartenDetalleLimpio(leeme)'!J356="",E379,'CompartenDetalleLimpio(leeme)'!J356))</f>
        <v>REDES DE COMPUTADORES</v>
      </c>
      <c r="K379">
        <f>'CompartenDetalleLimpio(leeme)'!K356</f>
        <v>8</v>
      </c>
      <c r="L379">
        <f>'CompartenDetalleLimpio(leeme)'!L356</f>
        <v>1</v>
      </c>
      <c r="M379">
        <f>'CompartenDetalleLimpio(leeme)'!M356</f>
        <v>7</v>
      </c>
      <c r="N379">
        <f t="shared" si="41"/>
        <v>1</v>
      </c>
      <c r="O379">
        <f t="shared" si="42"/>
        <v>3</v>
      </c>
      <c r="P379" t="str">
        <f t="shared" si="43"/>
        <v>OK</v>
      </c>
      <c r="Q379">
        <f t="shared" si="44"/>
        <v>1</v>
      </c>
      <c r="R379">
        <f t="shared" si="45"/>
        <v>1</v>
      </c>
      <c r="S379" t="str">
        <f t="shared" si="46"/>
        <v/>
      </c>
      <c r="T379" t="str">
        <f t="shared" si="47"/>
        <v/>
      </c>
    </row>
    <row r="380" spans="1:20" hidden="1">
      <c r="A380">
        <f>'CompartenDetalleLimpio(leeme)'!A357</f>
        <v>2059</v>
      </c>
      <c r="B380" t="str">
        <f>'CompartenDetalleLimpio(leeme)'!B357</f>
        <v>GRADO EN INGENIERIA INFORMATICA (VICALVARO)</v>
      </c>
      <c r="C380">
        <f>'CompartenDetalleLimpio(leeme)'!C357</f>
        <v>2</v>
      </c>
      <c r="D380">
        <f>'CompartenDetalleLimpio(leeme)'!D357</f>
        <v>2059018</v>
      </c>
      <c r="E380" t="str">
        <f>'CompartenDetalleLimpio(leeme)'!E357</f>
        <v>REDES DE COMPUTADORES</v>
      </c>
      <c r="F380">
        <f>IF(OR($A380=2028,$D380=2032031,$D380=2032032,$D380=2033032,$D380=2033034,$D380=2034035,ISNUMBER(SEARCH("DOBLE GRADO",$B380))),"",IF('CompartenDetalleLimpio(leeme)'!F357="",A380,'CompartenDetalleLimpio(leeme)'!F357))</f>
        <v>2059</v>
      </c>
      <c r="G380" t="str">
        <f>IF(OR($A380=2028,$D380=2032031,$D380=2032032,$D380=2033032,$D380=2033034,$D380=2034035,ISNUMBER(SEARCH("DOBLE GRADO",$B380))),"",IF('CompartenDetalleLimpio(leeme)'!G357="",B380,'CompartenDetalleLimpio(leeme)'!G357))</f>
        <v>GRADO EN INGENIERIA INFORMATICA (VICALVARO)</v>
      </c>
      <c r="H380">
        <f>IF(OR($A380=2028,$D380=2032031,$D380=2032032,$D380=2033032,$D380=2033034,$D380=2034035,ISNUMBER(SEARCH("DOBLE GRADO",$B380))),"",IF('CompartenDetalleLimpio(leeme)'!H357="",C380,'CompartenDetalleLimpio(leeme)'!H357))</f>
        <v>2</v>
      </c>
      <c r="I380">
        <f>IF(OR($A380=2028,$D380=2032031,$D380=2032032,$D380=2033032,$D380=2033034,$D380=2034035,ISNUMBER(SEARCH("DOBLE GRADO",$B380))),"",IF('CompartenDetalleLimpio(leeme)'!I357="",D380,'CompartenDetalleLimpio(leeme)'!I357))</f>
        <v>2059018</v>
      </c>
      <c r="J380" t="str">
        <f>IF(OR($A380=2028,$D380=2032031,$D380=2032032,$D380=2033032,$D380=2033034,$D380=2034035,ISNUMBER(SEARCH("DOBLE GRADO",$B380))),"",IF('CompartenDetalleLimpio(leeme)'!J357="",E380,'CompartenDetalleLimpio(leeme)'!J357))</f>
        <v>REDES DE COMPUTADORES</v>
      </c>
      <c r="K380">
        <f>'CompartenDetalleLimpio(leeme)'!K357</f>
        <v>37</v>
      </c>
      <c r="L380">
        <f>'CompartenDetalleLimpio(leeme)'!L357</f>
        <v>4</v>
      </c>
      <c r="M380">
        <f>'CompartenDetalleLimpio(leeme)'!M357</f>
        <v>33</v>
      </c>
      <c r="N380">
        <f t="shared" si="41"/>
        <v>1</v>
      </c>
      <c r="O380">
        <f t="shared" si="42"/>
        <v>3</v>
      </c>
      <c r="P380">
        <f t="shared" si="43"/>
        <v>1</v>
      </c>
      <c r="Q380">
        <f t="shared" si="44"/>
        <v>1</v>
      </c>
      <c r="R380">
        <f t="shared" si="45"/>
        <v>3</v>
      </c>
      <c r="S380" t="str">
        <f t="shared" si="46"/>
        <v>1</v>
      </c>
      <c r="T380" t="str">
        <f t="shared" si="47"/>
        <v/>
      </c>
    </row>
    <row r="381" spans="1:20" hidden="1">
      <c r="A381">
        <f>'CompartenDetalleLimpio(leeme)'!A358</f>
        <v>2059</v>
      </c>
      <c r="B381" t="str">
        <f>'CompartenDetalleLimpio(leeme)'!B358</f>
        <v>GRADO EN INGENIERIA INFORMATICA (VICALVARO)</v>
      </c>
      <c r="C381">
        <f>'CompartenDetalleLimpio(leeme)'!C358</f>
        <v>2</v>
      </c>
      <c r="D381">
        <f>'CompartenDetalleLimpio(leeme)'!D358</f>
        <v>2059019</v>
      </c>
      <c r="E381" t="str">
        <f>'CompartenDetalleLimpio(leeme)'!E358</f>
        <v>DISEÑO Y ANALISIS DE ALGORITMOS</v>
      </c>
      <c r="F381">
        <f>IF(OR($A381=2028,$D381=2032031,$D381=2032032,$D381=2033032,$D381=2033034,$D381=2034035,ISNUMBER(SEARCH("DOBLE GRADO",$B381))),"",IF('CompartenDetalleLimpio(leeme)'!F358="",A381,'CompartenDetalleLimpio(leeme)'!F358))</f>
        <v>2243</v>
      </c>
      <c r="G381" t="str">
        <f>IF(OR($A381=2028,$D381=2032031,$D381=2032032,$D381=2033032,$D381=2033034,$D381=2034035,ISNUMBER(SEARCH("DOBLE GRADO",$B381))),"",IF('CompartenDetalleLimpio(leeme)'!G358="",B381,'CompartenDetalleLimpio(leeme)'!G358))</f>
        <v>DOBLE GRADO EN CRIMINOLOGIA E INGENIERIA INFORMATICA (VICALVARO)</v>
      </c>
      <c r="H381">
        <f>IF(OR($A381=2028,$D381=2032031,$D381=2032032,$D381=2033032,$D381=2033034,$D381=2034035,ISNUMBER(SEARCH("DOBLE GRADO",$B381))),"",IF('CompartenDetalleLimpio(leeme)'!H358="",C381,'CompartenDetalleLimpio(leeme)'!H358))</f>
        <v>3</v>
      </c>
      <c r="I381">
        <f>IF(OR($A381=2028,$D381=2032031,$D381=2032032,$D381=2033032,$D381=2033034,$D381=2034035,ISNUMBER(SEARCH("DOBLE GRADO",$B381))),"",IF('CompartenDetalleLimpio(leeme)'!I358="",D381,'CompartenDetalleLimpio(leeme)'!I358))</f>
        <v>2243032</v>
      </c>
      <c r="J381" t="str">
        <f>IF(OR($A381=2028,$D381=2032031,$D381=2032032,$D381=2033032,$D381=2033034,$D381=2034035,ISNUMBER(SEARCH("DOBLE GRADO",$B381))),"",IF('CompartenDetalleLimpio(leeme)'!J358="",E381,'CompartenDetalleLimpio(leeme)'!J358))</f>
        <v>DISEÑO Y ANALISIS DE ALGORITMOS</v>
      </c>
      <c r="K381">
        <f>'CompartenDetalleLimpio(leeme)'!K358</f>
        <v>11</v>
      </c>
      <c r="L381">
        <f>'CompartenDetalleLimpio(leeme)'!L358</f>
        <v>9</v>
      </c>
      <c r="M381">
        <f>'CompartenDetalleLimpio(leeme)'!M358</f>
        <v>2</v>
      </c>
      <c r="N381">
        <f t="shared" si="41"/>
        <v>1</v>
      </c>
      <c r="O381">
        <f t="shared" si="42"/>
        <v>3</v>
      </c>
      <c r="P381" t="str">
        <f t="shared" si="43"/>
        <v>OK</v>
      </c>
      <c r="Q381">
        <f t="shared" si="44"/>
        <v>1</v>
      </c>
      <c r="R381">
        <f t="shared" si="45"/>
        <v>0</v>
      </c>
      <c r="S381" t="str">
        <f t="shared" si="46"/>
        <v/>
      </c>
      <c r="T381" t="str">
        <f t="shared" si="47"/>
        <v/>
      </c>
    </row>
    <row r="382" spans="1:20" hidden="1">
      <c r="A382">
        <f>'CompartenDetalleLimpio(leeme)'!A359</f>
        <v>2059</v>
      </c>
      <c r="B382" t="str">
        <f>'CompartenDetalleLimpio(leeme)'!B359</f>
        <v>GRADO EN INGENIERIA INFORMATICA (VICALVARO)</v>
      </c>
      <c r="C382">
        <f>'CompartenDetalleLimpio(leeme)'!C359</f>
        <v>2</v>
      </c>
      <c r="D382">
        <f>'CompartenDetalleLimpio(leeme)'!D359</f>
        <v>2059019</v>
      </c>
      <c r="E382" t="str">
        <f>'CompartenDetalleLimpio(leeme)'!E359</f>
        <v>DISEÑO Y ANALISIS DE ALGORITMOS</v>
      </c>
      <c r="F382">
        <f>IF(OR($A382=2028,$D382=2032031,$D382=2032032,$D382=2033032,$D382=2033034,$D382=2034035,ISNUMBER(SEARCH("DOBLE GRADO",$B382))),"",IF('CompartenDetalleLimpio(leeme)'!F359="",A382,'CompartenDetalleLimpio(leeme)'!F359))</f>
        <v>2269</v>
      </c>
      <c r="G382" t="str">
        <f>IF(OR($A382=2028,$D382=2032031,$D382=2032032,$D382=2033032,$D382=2033034,$D382=2034035,ISNUMBER(SEARCH("DOBLE GRADO",$B382))),"",IF('CompartenDetalleLimpio(leeme)'!G359="",B382,'CompartenDetalleLimpio(leeme)'!G359))</f>
        <v>DOBLE GRADO EN INGENIERIA INFORMATICA (PRESENCIAL) Y ADMINISTRACION Y DIRECCION DE EMPRESAS (A DISTANCIA) (VICALVARO)</v>
      </c>
      <c r="H382">
        <f>IF(OR($A382=2028,$D382=2032031,$D382=2032032,$D382=2033032,$D382=2033034,$D382=2034035,ISNUMBER(SEARCH("DOBLE GRADO",$B382))),"",IF('CompartenDetalleLimpio(leeme)'!H359="",C382,'CompartenDetalleLimpio(leeme)'!H359))</f>
        <v>3</v>
      </c>
      <c r="I382">
        <f>IF(OR($A382=2028,$D382=2032031,$D382=2032032,$D382=2033032,$D382=2033034,$D382=2034035,ISNUMBER(SEARCH("DOBLE GRADO",$B382))),"",IF('CompartenDetalleLimpio(leeme)'!I359="",D382,'CompartenDetalleLimpio(leeme)'!I359))</f>
        <v>2269038</v>
      </c>
      <c r="J382" t="str">
        <f>IF(OR($A382=2028,$D382=2032031,$D382=2032032,$D382=2033032,$D382=2033034,$D382=2034035,ISNUMBER(SEARCH("DOBLE GRADO",$B382))),"",IF('CompartenDetalleLimpio(leeme)'!J359="",E382,'CompartenDetalleLimpio(leeme)'!J359))</f>
        <v>DISEÑO Y ANALISIS DE ALGORITMOS</v>
      </c>
      <c r="K382">
        <f>'CompartenDetalleLimpio(leeme)'!K359</f>
        <v>11</v>
      </c>
      <c r="L382">
        <f>'CompartenDetalleLimpio(leeme)'!L359</f>
        <v>3</v>
      </c>
      <c r="M382">
        <f>'CompartenDetalleLimpio(leeme)'!M359</f>
        <v>8</v>
      </c>
      <c r="N382">
        <f t="shared" si="41"/>
        <v>1</v>
      </c>
      <c r="O382">
        <f t="shared" si="42"/>
        <v>3</v>
      </c>
      <c r="P382" t="str">
        <f t="shared" si="43"/>
        <v>OK</v>
      </c>
      <c r="Q382">
        <f t="shared" si="44"/>
        <v>1</v>
      </c>
      <c r="R382">
        <f t="shared" si="45"/>
        <v>1</v>
      </c>
      <c r="S382" t="str">
        <f t="shared" si="46"/>
        <v/>
      </c>
      <c r="T382" t="str">
        <f t="shared" si="47"/>
        <v/>
      </c>
    </row>
    <row r="383" spans="1:20" hidden="1">
      <c r="A383">
        <f>'CompartenDetalleLimpio(leeme)'!A360</f>
        <v>2059</v>
      </c>
      <c r="B383" t="str">
        <f>'CompartenDetalleLimpio(leeme)'!B360</f>
        <v>GRADO EN INGENIERIA INFORMATICA (VICALVARO)</v>
      </c>
      <c r="C383">
        <f>'CompartenDetalleLimpio(leeme)'!C360</f>
        <v>2</v>
      </c>
      <c r="D383">
        <f>'CompartenDetalleLimpio(leeme)'!D360</f>
        <v>2059019</v>
      </c>
      <c r="E383" t="str">
        <f>'CompartenDetalleLimpio(leeme)'!E360</f>
        <v>DISEÑO Y ANALISIS DE ALGORITMOS</v>
      </c>
      <c r="F383">
        <f>IF(OR($A383=2028,$D383=2032031,$D383=2032032,$D383=2033032,$D383=2033034,$D383=2034035,ISNUMBER(SEARCH("DOBLE GRADO",$B383))),"",IF('CompartenDetalleLimpio(leeme)'!F360="",A383,'CompartenDetalleLimpio(leeme)'!F360))</f>
        <v>2059</v>
      </c>
      <c r="G383" t="str">
        <f>IF(OR($A383=2028,$D383=2032031,$D383=2032032,$D383=2033032,$D383=2033034,$D383=2034035,ISNUMBER(SEARCH("DOBLE GRADO",$B383))),"",IF('CompartenDetalleLimpio(leeme)'!G360="",B383,'CompartenDetalleLimpio(leeme)'!G360))</f>
        <v>GRADO EN INGENIERIA INFORMATICA (VICALVARO)</v>
      </c>
      <c r="H383">
        <f>IF(OR($A383=2028,$D383=2032031,$D383=2032032,$D383=2033032,$D383=2033034,$D383=2034035,ISNUMBER(SEARCH("DOBLE GRADO",$B383))),"",IF('CompartenDetalleLimpio(leeme)'!H360="",C383,'CompartenDetalleLimpio(leeme)'!H360))</f>
        <v>2</v>
      </c>
      <c r="I383">
        <f>IF(OR($A383=2028,$D383=2032031,$D383=2032032,$D383=2033032,$D383=2033034,$D383=2034035,ISNUMBER(SEARCH("DOBLE GRADO",$B383))),"",IF('CompartenDetalleLimpio(leeme)'!I360="",D383,'CompartenDetalleLimpio(leeme)'!I360))</f>
        <v>2059019</v>
      </c>
      <c r="J383" t="str">
        <f>IF(OR($A383=2028,$D383=2032031,$D383=2032032,$D383=2033032,$D383=2033034,$D383=2034035,ISNUMBER(SEARCH("DOBLE GRADO",$B383))),"",IF('CompartenDetalleLimpio(leeme)'!J360="",E383,'CompartenDetalleLimpio(leeme)'!J360))</f>
        <v>DISEÑO Y ANALISIS DE ALGORITMOS</v>
      </c>
      <c r="K383">
        <f>'CompartenDetalleLimpio(leeme)'!K360</f>
        <v>73</v>
      </c>
      <c r="L383">
        <f>'CompartenDetalleLimpio(leeme)'!L360</f>
        <v>16</v>
      </c>
      <c r="M383">
        <f>'CompartenDetalleLimpio(leeme)'!M360</f>
        <v>57</v>
      </c>
      <c r="N383">
        <f t="shared" si="41"/>
        <v>1</v>
      </c>
      <c r="O383">
        <f t="shared" si="42"/>
        <v>3</v>
      </c>
      <c r="P383">
        <f t="shared" si="43"/>
        <v>1</v>
      </c>
      <c r="Q383">
        <f t="shared" si="44"/>
        <v>1</v>
      </c>
      <c r="R383">
        <f t="shared" si="45"/>
        <v>3</v>
      </c>
      <c r="S383" t="str">
        <f t="shared" si="46"/>
        <v>1</v>
      </c>
      <c r="T383" t="str">
        <f t="shared" si="47"/>
        <v/>
      </c>
    </row>
    <row r="384" spans="1:20" hidden="1">
      <c r="A384">
        <f>'CompartenDetalleLimpio(leeme)'!A361</f>
        <v>2059</v>
      </c>
      <c r="B384" t="str">
        <f>'CompartenDetalleLimpio(leeme)'!B361</f>
        <v>GRADO EN INGENIERIA INFORMATICA (VICALVARO)</v>
      </c>
      <c r="C384">
        <f>'CompartenDetalleLimpio(leeme)'!C361</f>
        <v>2</v>
      </c>
      <c r="D384">
        <f>'CompartenDetalleLimpio(leeme)'!D361</f>
        <v>2059020</v>
      </c>
      <c r="E384" t="str">
        <f>'CompartenDetalleLimpio(leeme)'!E361</f>
        <v>INGENIERIA DEL SOFTWARE</v>
      </c>
      <c r="F384">
        <f>IF(OR($A384=2028,$D384=2032031,$D384=2032032,$D384=2033032,$D384=2033034,$D384=2034035,ISNUMBER(SEARCH("DOBLE GRADO",$B384))),"",IF('CompartenDetalleLimpio(leeme)'!F361="",A384,'CompartenDetalleLimpio(leeme)'!F361))</f>
        <v>2243</v>
      </c>
      <c r="G384" t="str">
        <f>IF(OR($A384=2028,$D384=2032031,$D384=2032032,$D384=2033032,$D384=2033034,$D384=2034035,ISNUMBER(SEARCH("DOBLE GRADO",$B384))),"",IF('CompartenDetalleLimpio(leeme)'!G361="",B384,'CompartenDetalleLimpio(leeme)'!G361))</f>
        <v>DOBLE GRADO EN CRIMINOLOGIA E INGENIERIA INFORMATICA (VICALVARO)</v>
      </c>
      <c r="H384">
        <f>IF(OR($A384=2028,$D384=2032031,$D384=2032032,$D384=2033032,$D384=2033034,$D384=2034035,ISNUMBER(SEARCH("DOBLE GRADO",$B384))),"",IF('CompartenDetalleLimpio(leeme)'!H361="",C384,'CompartenDetalleLimpio(leeme)'!H361))</f>
        <v>3</v>
      </c>
      <c r="I384">
        <f>IF(OR($A384=2028,$D384=2032031,$D384=2032032,$D384=2033032,$D384=2033034,$D384=2034035,ISNUMBER(SEARCH("DOBLE GRADO",$B384))),"",IF('CompartenDetalleLimpio(leeme)'!I361="",D384,'CompartenDetalleLimpio(leeme)'!I361))</f>
        <v>2243033</v>
      </c>
      <c r="J384" t="str">
        <f>IF(OR($A384=2028,$D384=2032031,$D384=2032032,$D384=2033032,$D384=2033034,$D384=2034035,ISNUMBER(SEARCH("DOBLE GRADO",$B384))),"",IF('CompartenDetalleLimpio(leeme)'!J361="",E384,'CompartenDetalleLimpio(leeme)'!J361))</f>
        <v>INGENIERIA DEL SOFTWARE</v>
      </c>
      <c r="K384">
        <f>'CompartenDetalleLimpio(leeme)'!K361</f>
        <v>8</v>
      </c>
      <c r="L384">
        <f>'CompartenDetalleLimpio(leeme)'!L361</f>
        <v>6</v>
      </c>
      <c r="M384">
        <f>'CompartenDetalleLimpio(leeme)'!M361</f>
        <v>2</v>
      </c>
      <c r="N384">
        <f t="shared" si="41"/>
        <v>1</v>
      </c>
      <c r="O384">
        <f t="shared" si="42"/>
        <v>3</v>
      </c>
      <c r="P384" t="str">
        <f t="shared" si="43"/>
        <v>OK</v>
      </c>
      <c r="Q384">
        <f t="shared" si="44"/>
        <v>1</v>
      </c>
      <c r="R384">
        <f t="shared" si="45"/>
        <v>0</v>
      </c>
      <c r="S384" t="str">
        <f t="shared" si="46"/>
        <v/>
      </c>
      <c r="T384" t="str">
        <f t="shared" si="47"/>
        <v/>
      </c>
    </row>
    <row r="385" spans="1:20" hidden="1">
      <c r="A385">
        <f>'CompartenDetalleLimpio(leeme)'!A362</f>
        <v>2059</v>
      </c>
      <c r="B385" t="str">
        <f>'CompartenDetalleLimpio(leeme)'!B362</f>
        <v>GRADO EN INGENIERIA INFORMATICA (VICALVARO)</v>
      </c>
      <c r="C385">
        <f>'CompartenDetalleLimpio(leeme)'!C362</f>
        <v>2</v>
      </c>
      <c r="D385">
        <f>'CompartenDetalleLimpio(leeme)'!D362</f>
        <v>2059020</v>
      </c>
      <c r="E385" t="str">
        <f>'CompartenDetalleLimpio(leeme)'!E362</f>
        <v>INGENIERIA DEL SOFTWARE</v>
      </c>
      <c r="F385">
        <f>IF(OR($A385=2028,$D385=2032031,$D385=2032032,$D385=2033032,$D385=2033034,$D385=2034035,ISNUMBER(SEARCH("DOBLE GRADO",$B385))),"",IF('CompartenDetalleLimpio(leeme)'!F362="",A385,'CompartenDetalleLimpio(leeme)'!F362))</f>
        <v>2269</v>
      </c>
      <c r="G385" t="str">
        <f>IF(OR($A385=2028,$D385=2032031,$D385=2032032,$D385=2033032,$D385=2033034,$D385=2034035,ISNUMBER(SEARCH("DOBLE GRADO",$B385))),"",IF('CompartenDetalleLimpio(leeme)'!G362="",B385,'CompartenDetalleLimpio(leeme)'!G362))</f>
        <v>DOBLE GRADO EN INGENIERIA INFORMATICA (PRESENCIAL) Y ADMINISTRACION Y DIRECCION DE EMPRESAS (A DISTANCIA) (VICALVARO)</v>
      </c>
      <c r="H385">
        <f>IF(OR($A385=2028,$D385=2032031,$D385=2032032,$D385=2033032,$D385=2033034,$D385=2034035,ISNUMBER(SEARCH("DOBLE GRADO",$B385))),"",IF('CompartenDetalleLimpio(leeme)'!H362="",C385,'CompartenDetalleLimpio(leeme)'!H362))</f>
        <v>3</v>
      </c>
      <c r="I385">
        <f>IF(OR($A385=2028,$D385=2032031,$D385=2032032,$D385=2033032,$D385=2033034,$D385=2034035,ISNUMBER(SEARCH("DOBLE GRADO",$B385))),"",IF('CompartenDetalleLimpio(leeme)'!I362="",D385,'CompartenDetalleLimpio(leeme)'!I362))</f>
        <v>2269059</v>
      </c>
      <c r="J385" t="str">
        <f>IF(OR($A385=2028,$D385=2032031,$D385=2032032,$D385=2033032,$D385=2033034,$D385=2034035,ISNUMBER(SEARCH("DOBLE GRADO",$B385))),"",IF('CompartenDetalleLimpio(leeme)'!J362="",E385,'CompartenDetalleLimpio(leeme)'!J362))</f>
        <v>INGENIERIA DEL SOFTWARE</v>
      </c>
      <c r="K385">
        <f>'CompartenDetalleLimpio(leeme)'!K362</f>
        <v>7</v>
      </c>
      <c r="L385">
        <f>'CompartenDetalleLimpio(leeme)'!L362</f>
        <v>2</v>
      </c>
      <c r="M385">
        <f>'CompartenDetalleLimpio(leeme)'!M362</f>
        <v>5</v>
      </c>
      <c r="N385">
        <f t="shared" si="41"/>
        <v>1</v>
      </c>
      <c r="O385">
        <f t="shared" si="42"/>
        <v>3</v>
      </c>
      <c r="P385" t="str">
        <f t="shared" si="43"/>
        <v>OK</v>
      </c>
      <c r="Q385">
        <f t="shared" si="44"/>
        <v>1</v>
      </c>
      <c r="R385">
        <f t="shared" si="45"/>
        <v>1</v>
      </c>
      <c r="S385" t="str">
        <f t="shared" si="46"/>
        <v/>
      </c>
      <c r="T385" t="str">
        <f t="shared" si="47"/>
        <v/>
      </c>
    </row>
    <row r="386" spans="1:20" hidden="1">
      <c r="A386">
        <f>'CompartenDetalleLimpio(leeme)'!A363</f>
        <v>2059</v>
      </c>
      <c r="B386" t="str">
        <f>'CompartenDetalleLimpio(leeme)'!B363</f>
        <v>GRADO EN INGENIERIA INFORMATICA (VICALVARO)</v>
      </c>
      <c r="C386">
        <f>'CompartenDetalleLimpio(leeme)'!C363</f>
        <v>2</v>
      </c>
      <c r="D386">
        <f>'CompartenDetalleLimpio(leeme)'!D363</f>
        <v>2059020</v>
      </c>
      <c r="E386" t="str">
        <f>'CompartenDetalleLimpio(leeme)'!E363</f>
        <v>INGENIERIA DEL SOFTWARE</v>
      </c>
      <c r="F386">
        <f>IF(OR($A386=2028,$D386=2032031,$D386=2032032,$D386=2033032,$D386=2033034,$D386=2034035,ISNUMBER(SEARCH("DOBLE GRADO",$B386))),"",IF('CompartenDetalleLimpio(leeme)'!F363="",A386,'CompartenDetalleLimpio(leeme)'!F363))</f>
        <v>2059</v>
      </c>
      <c r="G386" t="str">
        <f>IF(OR($A386=2028,$D386=2032031,$D386=2032032,$D386=2033032,$D386=2033034,$D386=2034035,ISNUMBER(SEARCH("DOBLE GRADO",$B386))),"",IF('CompartenDetalleLimpio(leeme)'!G363="",B386,'CompartenDetalleLimpio(leeme)'!G363))</f>
        <v>GRADO EN INGENIERIA INFORMATICA (VICALVARO)</v>
      </c>
      <c r="H386">
        <f>IF(OR($A386=2028,$D386=2032031,$D386=2032032,$D386=2033032,$D386=2033034,$D386=2034035,ISNUMBER(SEARCH("DOBLE GRADO",$B386))),"",IF('CompartenDetalleLimpio(leeme)'!H363="",C386,'CompartenDetalleLimpio(leeme)'!H363))</f>
        <v>2</v>
      </c>
      <c r="I386">
        <f>IF(OR($A386=2028,$D386=2032031,$D386=2032032,$D386=2033032,$D386=2033034,$D386=2034035,ISNUMBER(SEARCH("DOBLE GRADO",$B386))),"",IF('CompartenDetalleLimpio(leeme)'!I363="",D386,'CompartenDetalleLimpio(leeme)'!I363))</f>
        <v>2059020</v>
      </c>
      <c r="J386" t="str">
        <f>IF(OR($A386=2028,$D386=2032031,$D386=2032032,$D386=2033032,$D386=2033034,$D386=2034035,ISNUMBER(SEARCH("DOBLE GRADO",$B386))),"",IF('CompartenDetalleLimpio(leeme)'!J363="",E386,'CompartenDetalleLimpio(leeme)'!J363))</f>
        <v>INGENIERIA DEL SOFTWARE</v>
      </c>
      <c r="K386">
        <f>'CompartenDetalleLimpio(leeme)'!K363</f>
        <v>58</v>
      </c>
      <c r="L386">
        <f>'CompartenDetalleLimpio(leeme)'!L363</f>
        <v>8</v>
      </c>
      <c r="M386">
        <f>'CompartenDetalleLimpio(leeme)'!M363</f>
        <v>50</v>
      </c>
      <c r="N386">
        <f t="shared" si="41"/>
        <v>1</v>
      </c>
      <c r="O386">
        <f t="shared" si="42"/>
        <v>3</v>
      </c>
      <c r="P386">
        <f t="shared" si="43"/>
        <v>1</v>
      </c>
      <c r="Q386">
        <f t="shared" si="44"/>
        <v>1</v>
      </c>
      <c r="R386">
        <f t="shared" si="45"/>
        <v>3</v>
      </c>
      <c r="S386" t="str">
        <f t="shared" si="46"/>
        <v>1</v>
      </c>
      <c r="T386" t="str">
        <f t="shared" si="47"/>
        <v/>
      </c>
    </row>
    <row r="387" spans="1:20" hidden="1">
      <c r="A387">
        <f>'CompartenDetalleLimpio(leeme)'!A364</f>
        <v>2059</v>
      </c>
      <c r="B387" t="str">
        <f>'CompartenDetalleLimpio(leeme)'!B364</f>
        <v>GRADO EN INGENIERIA INFORMATICA (VICALVARO)</v>
      </c>
      <c r="C387">
        <f>'CompartenDetalleLimpio(leeme)'!C364</f>
        <v>3</v>
      </c>
      <c r="D387">
        <f>'CompartenDetalleLimpio(leeme)'!D364</f>
        <v>2059021</v>
      </c>
      <c r="E387" t="str">
        <f>'CompartenDetalleLimpio(leeme)'!E364</f>
        <v>SEGURIDAD INFORMATICA</v>
      </c>
      <c r="F387">
        <f>IF(OR($A387=2028,$D387=2032031,$D387=2032032,$D387=2033032,$D387=2033034,$D387=2034035,ISNUMBER(SEARCH("DOBLE GRADO",$B387))),"",IF('CompartenDetalleLimpio(leeme)'!F364="",A387,'CompartenDetalleLimpio(leeme)'!F364))</f>
        <v>2243</v>
      </c>
      <c r="G387" t="str">
        <f>IF(OR($A387=2028,$D387=2032031,$D387=2032032,$D387=2033032,$D387=2033034,$D387=2034035,ISNUMBER(SEARCH("DOBLE GRADO",$B387))),"",IF('CompartenDetalleLimpio(leeme)'!G364="",B387,'CompartenDetalleLimpio(leeme)'!G364))</f>
        <v>DOBLE GRADO EN CRIMINOLOGIA E INGENIERIA INFORMATICA (VICALVARO)</v>
      </c>
      <c r="H387">
        <f>IF(OR($A387=2028,$D387=2032031,$D387=2032032,$D387=2033032,$D387=2033034,$D387=2034035,ISNUMBER(SEARCH("DOBLE GRADO",$B387))),"",IF('CompartenDetalleLimpio(leeme)'!H364="",C387,'CompartenDetalleLimpio(leeme)'!H364))</f>
        <v>5</v>
      </c>
      <c r="I387">
        <f>IF(OR($A387=2028,$D387=2032031,$D387=2032032,$D387=2033032,$D387=2033034,$D387=2034035,ISNUMBER(SEARCH("DOBLE GRADO",$B387))),"",IF('CompartenDetalleLimpio(leeme)'!I364="",D387,'CompartenDetalleLimpio(leeme)'!I364))</f>
        <v>2243050</v>
      </c>
      <c r="J387" t="str">
        <f>IF(OR($A387=2028,$D387=2032031,$D387=2032032,$D387=2033032,$D387=2033034,$D387=2034035,ISNUMBER(SEARCH("DOBLE GRADO",$B387))),"",IF('CompartenDetalleLimpio(leeme)'!J364="",E387,'CompartenDetalleLimpio(leeme)'!J364))</f>
        <v>SEGURIDAD INFORMATICA</v>
      </c>
      <c r="K387">
        <f>'CompartenDetalleLimpio(leeme)'!K364</f>
        <v>10</v>
      </c>
      <c r="L387">
        <f>'CompartenDetalleLimpio(leeme)'!L364</f>
        <v>8</v>
      </c>
      <c r="M387">
        <f>'CompartenDetalleLimpio(leeme)'!M364</f>
        <v>2</v>
      </c>
      <c r="N387">
        <f t="shared" ref="N387:N450" si="48">IF(I387="","",COUNTIF($I$2:$I$1170,I387))</f>
        <v>1</v>
      </c>
      <c r="O387">
        <f t="shared" ref="O387:O450" si="49">COUNTIF($D$2:$D$1170,D387)</f>
        <v>3</v>
      </c>
      <c r="P387" t="str">
        <f t="shared" ref="P387:P450" si="50">IF(I387=D387,1,"OK")</f>
        <v>OK</v>
      </c>
      <c r="Q387">
        <f t="shared" ref="Q387:Q450" si="51">COUNTIF($I$2:$I$1170,D387)</f>
        <v>1</v>
      </c>
      <c r="R387">
        <f t="shared" ref="R387:R450" si="52">IF(I387="","",COUNTIF($D$2:$D$1170,I387))</f>
        <v>0</v>
      </c>
      <c r="S387" t="str">
        <f t="shared" ref="S387:S450" si="53">IF(G387="","",IF(ISNUMBER(SEARCH("DOBLE GRADO",G387)),"","1"))</f>
        <v/>
      </c>
      <c r="T387" t="str">
        <f t="shared" ref="T387:T450" si="54">IF(ISNUMBER(SEARCH("DOBLE GRADO",B387)),COUNTIF($I$2:$I$1170,D387),"")</f>
        <v/>
      </c>
    </row>
    <row r="388" spans="1:20" hidden="1">
      <c r="A388">
        <f>'CompartenDetalleLimpio(leeme)'!A365</f>
        <v>2059</v>
      </c>
      <c r="B388" t="str">
        <f>'CompartenDetalleLimpio(leeme)'!B365</f>
        <v>GRADO EN INGENIERIA INFORMATICA (VICALVARO)</v>
      </c>
      <c r="C388">
        <f>'CompartenDetalleLimpio(leeme)'!C365</f>
        <v>3</v>
      </c>
      <c r="D388">
        <f>'CompartenDetalleLimpio(leeme)'!D365</f>
        <v>2059021</v>
      </c>
      <c r="E388" t="str">
        <f>'CompartenDetalleLimpio(leeme)'!E365</f>
        <v>SEGURIDAD INFORMATICA</v>
      </c>
      <c r="F388">
        <f>IF(OR($A388=2028,$D388=2032031,$D388=2032032,$D388=2033032,$D388=2033034,$D388=2034035,ISNUMBER(SEARCH("DOBLE GRADO",$B388))),"",IF('CompartenDetalleLimpio(leeme)'!F365="",A388,'CompartenDetalleLimpio(leeme)'!F365))</f>
        <v>2269</v>
      </c>
      <c r="G388" t="str">
        <f>IF(OR($A388=2028,$D388=2032031,$D388=2032032,$D388=2033032,$D388=2033034,$D388=2034035,ISNUMBER(SEARCH("DOBLE GRADO",$B388))),"",IF('CompartenDetalleLimpio(leeme)'!G365="",B388,'CompartenDetalleLimpio(leeme)'!G365))</f>
        <v>DOBLE GRADO EN INGENIERIA INFORMATICA (PRESENCIAL) Y ADMINISTRACION Y DIRECCION DE EMPRESAS (A DISTANCIA) (VICALVARO)</v>
      </c>
      <c r="H388">
        <f>IF(OR($A388=2028,$D388=2032031,$D388=2032032,$D388=2033032,$D388=2033034,$D388=2034035,ISNUMBER(SEARCH("DOBLE GRADO",$B388))),"",IF('CompartenDetalleLimpio(leeme)'!H365="",C388,'CompartenDetalleLimpio(leeme)'!H365))</f>
        <v>4</v>
      </c>
      <c r="I388">
        <f>IF(OR($A388=2028,$D388=2032031,$D388=2032032,$D388=2033032,$D388=2033034,$D388=2034035,ISNUMBER(SEARCH("DOBLE GRADO",$B388))),"",IF('CompartenDetalleLimpio(leeme)'!I365="",D388,'CompartenDetalleLimpio(leeme)'!I365))</f>
        <v>2269042</v>
      </c>
      <c r="J388" t="str">
        <f>IF(OR($A388=2028,$D388=2032031,$D388=2032032,$D388=2033032,$D388=2033034,$D388=2034035,ISNUMBER(SEARCH("DOBLE GRADO",$B388))),"",IF('CompartenDetalleLimpio(leeme)'!J365="",E388,'CompartenDetalleLimpio(leeme)'!J365))</f>
        <v>SEGURIDAD INFORMATICA</v>
      </c>
      <c r="K388">
        <f>'CompartenDetalleLimpio(leeme)'!K365</f>
        <v>4</v>
      </c>
      <c r="L388">
        <f>'CompartenDetalleLimpio(leeme)'!L365</f>
        <v>0</v>
      </c>
      <c r="M388">
        <f>'CompartenDetalleLimpio(leeme)'!M365</f>
        <v>4</v>
      </c>
      <c r="N388">
        <f t="shared" si="48"/>
        <v>1</v>
      </c>
      <c r="O388">
        <f t="shared" si="49"/>
        <v>3</v>
      </c>
      <c r="P388" t="str">
        <f t="shared" si="50"/>
        <v>OK</v>
      </c>
      <c r="Q388">
        <f t="shared" si="51"/>
        <v>1</v>
      </c>
      <c r="R388">
        <f t="shared" si="52"/>
        <v>1</v>
      </c>
      <c r="S388" t="str">
        <f t="shared" si="53"/>
        <v/>
      </c>
      <c r="T388" t="str">
        <f t="shared" si="54"/>
        <v/>
      </c>
    </row>
    <row r="389" spans="1:20" hidden="1">
      <c r="A389">
        <f>'CompartenDetalleLimpio(leeme)'!A366</f>
        <v>2059</v>
      </c>
      <c r="B389" t="str">
        <f>'CompartenDetalleLimpio(leeme)'!B366</f>
        <v>GRADO EN INGENIERIA INFORMATICA (VICALVARO)</v>
      </c>
      <c r="C389">
        <f>'CompartenDetalleLimpio(leeme)'!C366</f>
        <v>3</v>
      </c>
      <c r="D389">
        <f>'CompartenDetalleLimpio(leeme)'!D366</f>
        <v>2059021</v>
      </c>
      <c r="E389" t="str">
        <f>'CompartenDetalleLimpio(leeme)'!E366</f>
        <v>SEGURIDAD INFORMATICA</v>
      </c>
      <c r="F389">
        <f>IF(OR($A389=2028,$D389=2032031,$D389=2032032,$D389=2033032,$D389=2033034,$D389=2034035,ISNUMBER(SEARCH("DOBLE GRADO",$B389))),"",IF('CompartenDetalleLimpio(leeme)'!F366="",A389,'CompartenDetalleLimpio(leeme)'!F366))</f>
        <v>2059</v>
      </c>
      <c r="G389" t="str">
        <f>IF(OR($A389=2028,$D389=2032031,$D389=2032032,$D389=2033032,$D389=2033034,$D389=2034035,ISNUMBER(SEARCH("DOBLE GRADO",$B389))),"",IF('CompartenDetalleLimpio(leeme)'!G366="",B389,'CompartenDetalleLimpio(leeme)'!G366))</f>
        <v>GRADO EN INGENIERIA INFORMATICA (VICALVARO)</v>
      </c>
      <c r="H389">
        <f>IF(OR($A389=2028,$D389=2032031,$D389=2032032,$D389=2033032,$D389=2033034,$D389=2034035,ISNUMBER(SEARCH("DOBLE GRADO",$B389))),"",IF('CompartenDetalleLimpio(leeme)'!H366="",C389,'CompartenDetalleLimpio(leeme)'!H366))</f>
        <v>3</v>
      </c>
      <c r="I389">
        <f>IF(OR($A389=2028,$D389=2032031,$D389=2032032,$D389=2033032,$D389=2033034,$D389=2034035,ISNUMBER(SEARCH("DOBLE GRADO",$B389))),"",IF('CompartenDetalleLimpio(leeme)'!I366="",D389,'CompartenDetalleLimpio(leeme)'!I366))</f>
        <v>2059021</v>
      </c>
      <c r="J389" t="str">
        <f>IF(OR($A389=2028,$D389=2032031,$D389=2032032,$D389=2033032,$D389=2033034,$D389=2034035,ISNUMBER(SEARCH("DOBLE GRADO",$B389))),"",IF('CompartenDetalleLimpio(leeme)'!J366="",E389,'CompartenDetalleLimpio(leeme)'!J366))</f>
        <v>SEGURIDAD INFORMATICA</v>
      </c>
      <c r="K389">
        <f>'CompartenDetalleLimpio(leeme)'!K366</f>
        <v>29</v>
      </c>
      <c r="L389">
        <f>'CompartenDetalleLimpio(leeme)'!L366</f>
        <v>6</v>
      </c>
      <c r="M389">
        <f>'CompartenDetalleLimpio(leeme)'!M366</f>
        <v>23</v>
      </c>
      <c r="N389">
        <f t="shared" si="48"/>
        <v>1</v>
      </c>
      <c r="O389">
        <f t="shared" si="49"/>
        <v>3</v>
      </c>
      <c r="P389">
        <f t="shared" si="50"/>
        <v>1</v>
      </c>
      <c r="Q389">
        <f t="shared" si="51"/>
        <v>1</v>
      </c>
      <c r="R389">
        <f t="shared" si="52"/>
        <v>3</v>
      </c>
      <c r="S389" t="str">
        <f t="shared" si="53"/>
        <v>1</v>
      </c>
      <c r="T389" t="str">
        <f t="shared" si="54"/>
        <v/>
      </c>
    </row>
    <row r="390" spans="1:20" hidden="1">
      <c r="A390">
        <f>'CompartenDetalleLimpio(leeme)'!A367</f>
        <v>2059</v>
      </c>
      <c r="B390" t="str">
        <f>'CompartenDetalleLimpio(leeme)'!B367</f>
        <v>GRADO EN INGENIERIA INFORMATICA (VICALVARO)</v>
      </c>
      <c r="C390">
        <f>'CompartenDetalleLimpio(leeme)'!C367</f>
        <v>3</v>
      </c>
      <c r="D390">
        <f>'CompartenDetalleLimpio(leeme)'!D367</f>
        <v>2059022</v>
      </c>
      <c r="E390" t="str">
        <f>'CompartenDetalleLimpio(leeme)'!E367</f>
        <v>INTERACCION PERSONA-ORDENADOR</v>
      </c>
      <c r="F390">
        <f>IF(OR($A390=2028,$D390=2032031,$D390=2032032,$D390=2033032,$D390=2033034,$D390=2034035,ISNUMBER(SEARCH("DOBLE GRADO",$B390))),"",IF('CompartenDetalleLimpio(leeme)'!F367="",A390,'CompartenDetalleLimpio(leeme)'!F367))</f>
        <v>2243</v>
      </c>
      <c r="G390" t="str">
        <f>IF(OR($A390=2028,$D390=2032031,$D390=2032032,$D390=2033032,$D390=2033034,$D390=2034035,ISNUMBER(SEARCH("DOBLE GRADO",$B390))),"",IF('CompartenDetalleLimpio(leeme)'!G367="",B390,'CompartenDetalleLimpio(leeme)'!G367))</f>
        <v>DOBLE GRADO EN CRIMINOLOGIA E INGENIERIA INFORMATICA (VICALVARO)</v>
      </c>
      <c r="H390">
        <f>IF(OR($A390=2028,$D390=2032031,$D390=2032032,$D390=2033032,$D390=2033034,$D390=2034035,ISNUMBER(SEARCH("DOBLE GRADO",$B390))),"",IF('CompartenDetalleLimpio(leeme)'!H367="",C390,'CompartenDetalleLimpio(leeme)'!H367))</f>
        <v>4</v>
      </c>
      <c r="I390">
        <f>IF(OR($A390=2028,$D390=2032031,$D390=2032032,$D390=2033032,$D390=2033034,$D390=2034035,ISNUMBER(SEARCH("DOBLE GRADO",$B390))),"",IF('CompartenDetalleLimpio(leeme)'!I367="",D390,'CompartenDetalleLimpio(leeme)'!I367))</f>
        <v>2243037</v>
      </c>
      <c r="J390" t="str">
        <f>IF(OR($A390=2028,$D390=2032031,$D390=2032032,$D390=2033032,$D390=2033034,$D390=2034035,ISNUMBER(SEARCH("DOBLE GRADO",$B390))),"",IF('CompartenDetalleLimpio(leeme)'!J367="",E390,'CompartenDetalleLimpio(leeme)'!J367))</f>
        <v>INTERACCION PERSONA-ORDENADOR</v>
      </c>
      <c r="K390">
        <f>'CompartenDetalleLimpio(leeme)'!K367</f>
        <v>7</v>
      </c>
      <c r="L390">
        <f>'CompartenDetalleLimpio(leeme)'!L367</f>
        <v>6</v>
      </c>
      <c r="M390">
        <f>'CompartenDetalleLimpio(leeme)'!M367</f>
        <v>1</v>
      </c>
      <c r="N390">
        <f t="shared" si="48"/>
        <v>1</v>
      </c>
      <c r="O390">
        <f t="shared" si="49"/>
        <v>3</v>
      </c>
      <c r="P390" t="str">
        <f t="shared" si="50"/>
        <v>OK</v>
      </c>
      <c r="Q390">
        <f t="shared" si="51"/>
        <v>1</v>
      </c>
      <c r="R390">
        <f t="shared" si="52"/>
        <v>0</v>
      </c>
      <c r="S390" t="str">
        <f t="shared" si="53"/>
        <v/>
      </c>
      <c r="T390" t="str">
        <f t="shared" si="54"/>
        <v/>
      </c>
    </row>
    <row r="391" spans="1:20" hidden="1">
      <c r="A391">
        <f>'CompartenDetalleLimpio(leeme)'!A368</f>
        <v>2059</v>
      </c>
      <c r="B391" t="str">
        <f>'CompartenDetalleLimpio(leeme)'!B368</f>
        <v>GRADO EN INGENIERIA INFORMATICA (VICALVARO)</v>
      </c>
      <c r="C391">
        <f>'CompartenDetalleLimpio(leeme)'!C368</f>
        <v>3</v>
      </c>
      <c r="D391">
        <f>'CompartenDetalleLimpio(leeme)'!D368</f>
        <v>2059022</v>
      </c>
      <c r="E391" t="str">
        <f>'CompartenDetalleLimpio(leeme)'!E368</f>
        <v>INTERACCION PERSONA-ORDENADOR</v>
      </c>
      <c r="F391">
        <f>IF(OR($A391=2028,$D391=2032031,$D391=2032032,$D391=2033032,$D391=2033034,$D391=2034035,ISNUMBER(SEARCH("DOBLE GRADO",$B391))),"",IF('CompartenDetalleLimpio(leeme)'!F368="",A391,'CompartenDetalleLimpio(leeme)'!F368))</f>
        <v>2269</v>
      </c>
      <c r="G391" t="str">
        <f>IF(OR($A391=2028,$D391=2032031,$D391=2032032,$D391=2033032,$D391=2033034,$D391=2034035,ISNUMBER(SEARCH("DOBLE GRADO",$B391))),"",IF('CompartenDetalleLimpio(leeme)'!G368="",B391,'CompartenDetalleLimpio(leeme)'!G368))</f>
        <v>DOBLE GRADO EN INGENIERIA INFORMATICA (PRESENCIAL) Y ADMINISTRACION Y DIRECCION DE EMPRESAS (A DISTANCIA) (VICALVARO)</v>
      </c>
      <c r="H391">
        <f>IF(OR($A391=2028,$D391=2032031,$D391=2032032,$D391=2033032,$D391=2033034,$D391=2034035,ISNUMBER(SEARCH("DOBLE GRADO",$B391))),"",IF('CompartenDetalleLimpio(leeme)'!H368="",C391,'CompartenDetalleLimpio(leeme)'!H368))</f>
        <v>5</v>
      </c>
      <c r="I391">
        <f>IF(OR($A391=2028,$D391=2032031,$D391=2032032,$D391=2033032,$D391=2033034,$D391=2034035,ISNUMBER(SEARCH("DOBLE GRADO",$B391))),"",IF('CompartenDetalleLimpio(leeme)'!I368="",D391,'CompartenDetalleLimpio(leeme)'!I368))</f>
        <v>2269055</v>
      </c>
      <c r="J391" t="str">
        <f>IF(OR($A391=2028,$D391=2032031,$D391=2032032,$D391=2033032,$D391=2033034,$D391=2034035,ISNUMBER(SEARCH("DOBLE GRADO",$B391))),"",IF('CompartenDetalleLimpio(leeme)'!J368="",E391,'CompartenDetalleLimpio(leeme)'!J368))</f>
        <v>INTERACCION PERSONA-ORDENADOR</v>
      </c>
      <c r="K391">
        <f>'CompartenDetalleLimpio(leeme)'!K368</f>
        <v>11</v>
      </c>
      <c r="L391">
        <f>'CompartenDetalleLimpio(leeme)'!L368</f>
        <v>2</v>
      </c>
      <c r="M391">
        <f>'CompartenDetalleLimpio(leeme)'!M368</f>
        <v>9</v>
      </c>
      <c r="N391">
        <f t="shared" si="48"/>
        <v>1</v>
      </c>
      <c r="O391">
        <f t="shared" si="49"/>
        <v>3</v>
      </c>
      <c r="P391" t="str">
        <f t="shared" si="50"/>
        <v>OK</v>
      </c>
      <c r="Q391">
        <f t="shared" si="51"/>
        <v>1</v>
      </c>
      <c r="R391">
        <f t="shared" si="52"/>
        <v>1</v>
      </c>
      <c r="S391" t="str">
        <f t="shared" si="53"/>
        <v/>
      </c>
      <c r="T391" t="str">
        <f t="shared" si="54"/>
        <v/>
      </c>
    </row>
    <row r="392" spans="1:20" hidden="1">
      <c r="A392">
        <f>'CompartenDetalleLimpio(leeme)'!A369</f>
        <v>2059</v>
      </c>
      <c r="B392" t="str">
        <f>'CompartenDetalleLimpio(leeme)'!B369</f>
        <v>GRADO EN INGENIERIA INFORMATICA (VICALVARO)</v>
      </c>
      <c r="C392">
        <f>'CompartenDetalleLimpio(leeme)'!C369</f>
        <v>3</v>
      </c>
      <c r="D392">
        <f>'CompartenDetalleLimpio(leeme)'!D369</f>
        <v>2059022</v>
      </c>
      <c r="E392" t="str">
        <f>'CompartenDetalleLimpio(leeme)'!E369</f>
        <v>INTERACCION PERSONA-ORDENADOR</v>
      </c>
      <c r="F392">
        <f>IF(OR($A392=2028,$D392=2032031,$D392=2032032,$D392=2033032,$D392=2033034,$D392=2034035,ISNUMBER(SEARCH("DOBLE GRADO",$B392))),"",IF('CompartenDetalleLimpio(leeme)'!F369="",A392,'CompartenDetalleLimpio(leeme)'!F369))</f>
        <v>2059</v>
      </c>
      <c r="G392" t="str">
        <f>IF(OR($A392=2028,$D392=2032031,$D392=2032032,$D392=2033032,$D392=2033034,$D392=2034035,ISNUMBER(SEARCH("DOBLE GRADO",$B392))),"",IF('CompartenDetalleLimpio(leeme)'!G369="",B392,'CompartenDetalleLimpio(leeme)'!G369))</f>
        <v>GRADO EN INGENIERIA INFORMATICA (VICALVARO)</v>
      </c>
      <c r="H392">
        <f>IF(OR($A392=2028,$D392=2032031,$D392=2032032,$D392=2033032,$D392=2033034,$D392=2034035,ISNUMBER(SEARCH("DOBLE GRADO",$B392))),"",IF('CompartenDetalleLimpio(leeme)'!H369="",C392,'CompartenDetalleLimpio(leeme)'!H369))</f>
        <v>3</v>
      </c>
      <c r="I392">
        <f>IF(OR($A392=2028,$D392=2032031,$D392=2032032,$D392=2033032,$D392=2033034,$D392=2034035,ISNUMBER(SEARCH("DOBLE GRADO",$B392))),"",IF('CompartenDetalleLimpio(leeme)'!I369="",D392,'CompartenDetalleLimpio(leeme)'!I369))</f>
        <v>2059022</v>
      </c>
      <c r="J392" t="str">
        <f>IF(OR($A392=2028,$D392=2032031,$D392=2032032,$D392=2033032,$D392=2033034,$D392=2034035,ISNUMBER(SEARCH("DOBLE GRADO",$B392))),"",IF('CompartenDetalleLimpio(leeme)'!J369="",E392,'CompartenDetalleLimpio(leeme)'!J369))</f>
        <v>INTERACCION PERSONA-ORDENADOR</v>
      </c>
      <c r="K392">
        <f>'CompartenDetalleLimpio(leeme)'!K369</f>
        <v>34</v>
      </c>
      <c r="L392">
        <f>'CompartenDetalleLimpio(leeme)'!L369</f>
        <v>5</v>
      </c>
      <c r="M392">
        <f>'CompartenDetalleLimpio(leeme)'!M369</f>
        <v>29</v>
      </c>
      <c r="N392">
        <f t="shared" si="48"/>
        <v>1</v>
      </c>
      <c r="O392">
        <f t="shared" si="49"/>
        <v>3</v>
      </c>
      <c r="P392">
        <f t="shared" si="50"/>
        <v>1</v>
      </c>
      <c r="Q392">
        <f t="shared" si="51"/>
        <v>1</v>
      </c>
      <c r="R392">
        <f t="shared" si="52"/>
        <v>3</v>
      </c>
      <c r="S392" t="str">
        <f t="shared" si="53"/>
        <v>1</v>
      </c>
      <c r="T392" t="str">
        <f t="shared" si="54"/>
        <v/>
      </c>
    </row>
    <row r="393" spans="1:20" hidden="1">
      <c r="A393">
        <f>'CompartenDetalleLimpio(leeme)'!A370</f>
        <v>2059</v>
      </c>
      <c r="B393" t="str">
        <f>'CompartenDetalleLimpio(leeme)'!B370</f>
        <v>GRADO EN INGENIERIA INFORMATICA (VICALVARO)</v>
      </c>
      <c r="C393">
        <f>'CompartenDetalleLimpio(leeme)'!C370</f>
        <v>3</v>
      </c>
      <c r="D393">
        <f>'CompartenDetalleLimpio(leeme)'!D370</f>
        <v>2059023</v>
      </c>
      <c r="E393" t="str">
        <f>'CompartenDetalleLimpio(leeme)'!E370</f>
        <v>PROGRAMACION DECLARATIVA</v>
      </c>
      <c r="F393">
        <f>IF(OR($A393=2028,$D393=2032031,$D393=2032032,$D393=2033032,$D393=2033034,$D393=2034035,ISNUMBER(SEARCH("DOBLE GRADO",$B393))),"",IF('CompartenDetalleLimpio(leeme)'!F370="",A393,'CompartenDetalleLimpio(leeme)'!F370))</f>
        <v>2243</v>
      </c>
      <c r="G393" t="str">
        <f>IF(OR($A393=2028,$D393=2032031,$D393=2032032,$D393=2033032,$D393=2033034,$D393=2034035,ISNUMBER(SEARCH("DOBLE GRADO",$B393))),"",IF('CompartenDetalleLimpio(leeme)'!G370="",B393,'CompartenDetalleLimpio(leeme)'!G370))</f>
        <v>DOBLE GRADO EN CRIMINOLOGIA E INGENIERIA INFORMATICA (VICALVARO)</v>
      </c>
      <c r="H393">
        <f>IF(OR($A393=2028,$D393=2032031,$D393=2032032,$D393=2033032,$D393=2033034,$D393=2034035,ISNUMBER(SEARCH("DOBLE GRADO",$B393))),"",IF('CompartenDetalleLimpio(leeme)'!H370="",C393,'CompartenDetalleLimpio(leeme)'!H370))</f>
        <v>5</v>
      </c>
      <c r="I393">
        <f>IF(OR($A393=2028,$D393=2032031,$D393=2032032,$D393=2033032,$D393=2033034,$D393=2034035,ISNUMBER(SEARCH("DOBLE GRADO",$B393))),"",IF('CompartenDetalleLimpio(leeme)'!I370="",D393,'CompartenDetalleLimpio(leeme)'!I370))</f>
        <v>2243049</v>
      </c>
      <c r="J393" t="str">
        <f>IF(OR($A393=2028,$D393=2032031,$D393=2032032,$D393=2033032,$D393=2033034,$D393=2034035,ISNUMBER(SEARCH("DOBLE GRADO",$B393))),"",IF('CompartenDetalleLimpio(leeme)'!J370="",E393,'CompartenDetalleLimpio(leeme)'!J370))</f>
        <v>PROGRAMACION DECLARATIVA</v>
      </c>
      <c r="K393">
        <f>'CompartenDetalleLimpio(leeme)'!K370</f>
        <v>14</v>
      </c>
      <c r="L393">
        <f>'CompartenDetalleLimpio(leeme)'!L370</f>
        <v>12</v>
      </c>
      <c r="M393">
        <f>'CompartenDetalleLimpio(leeme)'!M370</f>
        <v>2</v>
      </c>
      <c r="N393">
        <f t="shared" si="48"/>
        <v>1</v>
      </c>
      <c r="O393">
        <f t="shared" si="49"/>
        <v>3</v>
      </c>
      <c r="P393" t="str">
        <f t="shared" si="50"/>
        <v>OK</v>
      </c>
      <c r="Q393">
        <f t="shared" si="51"/>
        <v>1</v>
      </c>
      <c r="R393">
        <f t="shared" si="52"/>
        <v>0</v>
      </c>
      <c r="S393" t="str">
        <f t="shared" si="53"/>
        <v/>
      </c>
      <c r="T393" t="str">
        <f t="shared" si="54"/>
        <v/>
      </c>
    </row>
    <row r="394" spans="1:20" hidden="1">
      <c r="A394">
        <f>'CompartenDetalleLimpio(leeme)'!A371</f>
        <v>2059</v>
      </c>
      <c r="B394" t="str">
        <f>'CompartenDetalleLimpio(leeme)'!B371</f>
        <v>GRADO EN INGENIERIA INFORMATICA (VICALVARO)</v>
      </c>
      <c r="C394">
        <f>'CompartenDetalleLimpio(leeme)'!C371</f>
        <v>3</v>
      </c>
      <c r="D394">
        <f>'CompartenDetalleLimpio(leeme)'!D371</f>
        <v>2059023</v>
      </c>
      <c r="E394" t="str">
        <f>'CompartenDetalleLimpio(leeme)'!E371</f>
        <v>PROGRAMACION DECLARATIVA</v>
      </c>
      <c r="F394">
        <f>IF(OR($A394=2028,$D394=2032031,$D394=2032032,$D394=2033032,$D394=2033034,$D394=2034035,ISNUMBER(SEARCH("DOBLE GRADO",$B394))),"",IF('CompartenDetalleLimpio(leeme)'!F371="",A394,'CompartenDetalleLimpio(leeme)'!F371))</f>
        <v>2269</v>
      </c>
      <c r="G394" t="str">
        <f>IF(OR($A394=2028,$D394=2032031,$D394=2032032,$D394=2033032,$D394=2033034,$D394=2034035,ISNUMBER(SEARCH("DOBLE GRADO",$B394))),"",IF('CompartenDetalleLimpio(leeme)'!G371="",B394,'CompartenDetalleLimpio(leeme)'!G371))</f>
        <v>DOBLE GRADO EN INGENIERIA INFORMATICA (PRESENCIAL) Y ADMINISTRACION Y DIRECCION DE EMPRESAS (A DISTANCIA) (VICALVARO)</v>
      </c>
      <c r="H394">
        <f>IF(OR($A394=2028,$D394=2032031,$D394=2032032,$D394=2033032,$D394=2033034,$D394=2034035,ISNUMBER(SEARCH("DOBLE GRADO",$B394))),"",IF('CompartenDetalleLimpio(leeme)'!H371="",C394,'CompartenDetalleLimpio(leeme)'!H371))</f>
        <v>4</v>
      </c>
      <c r="I394">
        <f>IF(OR($A394=2028,$D394=2032031,$D394=2032032,$D394=2033032,$D394=2033034,$D394=2034035,ISNUMBER(SEARCH("DOBLE GRADO",$B394))),"",IF('CompartenDetalleLimpio(leeme)'!I371="",D394,'CompartenDetalleLimpio(leeme)'!I371))</f>
        <v>2269044</v>
      </c>
      <c r="J394" t="str">
        <f>IF(OR($A394=2028,$D394=2032031,$D394=2032032,$D394=2033032,$D394=2033034,$D394=2034035,ISNUMBER(SEARCH("DOBLE GRADO",$B394))),"",IF('CompartenDetalleLimpio(leeme)'!J371="",E394,'CompartenDetalleLimpio(leeme)'!J371))</f>
        <v>PROGRAMACION DECLARATIVA</v>
      </c>
      <c r="K394">
        <f>'CompartenDetalleLimpio(leeme)'!K371</f>
        <v>10</v>
      </c>
      <c r="L394">
        <f>'CompartenDetalleLimpio(leeme)'!L371</f>
        <v>1</v>
      </c>
      <c r="M394">
        <f>'CompartenDetalleLimpio(leeme)'!M371</f>
        <v>9</v>
      </c>
      <c r="N394">
        <f t="shared" si="48"/>
        <v>1</v>
      </c>
      <c r="O394">
        <f t="shared" si="49"/>
        <v>3</v>
      </c>
      <c r="P394" t="str">
        <f t="shared" si="50"/>
        <v>OK</v>
      </c>
      <c r="Q394">
        <f t="shared" si="51"/>
        <v>1</v>
      </c>
      <c r="R394">
        <f t="shared" si="52"/>
        <v>1</v>
      </c>
      <c r="S394" t="str">
        <f t="shared" si="53"/>
        <v/>
      </c>
      <c r="T394" t="str">
        <f t="shared" si="54"/>
        <v/>
      </c>
    </row>
    <row r="395" spans="1:20" hidden="1">
      <c r="A395">
        <f>'CompartenDetalleLimpio(leeme)'!A372</f>
        <v>2059</v>
      </c>
      <c r="B395" t="str">
        <f>'CompartenDetalleLimpio(leeme)'!B372</f>
        <v>GRADO EN INGENIERIA INFORMATICA (VICALVARO)</v>
      </c>
      <c r="C395">
        <f>'CompartenDetalleLimpio(leeme)'!C372</f>
        <v>3</v>
      </c>
      <c r="D395">
        <f>'CompartenDetalleLimpio(leeme)'!D372</f>
        <v>2059023</v>
      </c>
      <c r="E395" t="str">
        <f>'CompartenDetalleLimpio(leeme)'!E372</f>
        <v>PROGRAMACION DECLARATIVA</v>
      </c>
      <c r="F395">
        <f>IF(OR($A395=2028,$D395=2032031,$D395=2032032,$D395=2033032,$D395=2033034,$D395=2034035,ISNUMBER(SEARCH("DOBLE GRADO",$B395))),"",IF('CompartenDetalleLimpio(leeme)'!F372="",A395,'CompartenDetalleLimpio(leeme)'!F372))</f>
        <v>2059</v>
      </c>
      <c r="G395" t="str">
        <f>IF(OR($A395=2028,$D395=2032031,$D395=2032032,$D395=2033032,$D395=2033034,$D395=2034035,ISNUMBER(SEARCH("DOBLE GRADO",$B395))),"",IF('CompartenDetalleLimpio(leeme)'!G372="",B395,'CompartenDetalleLimpio(leeme)'!G372))</f>
        <v>GRADO EN INGENIERIA INFORMATICA (VICALVARO)</v>
      </c>
      <c r="H395">
        <f>IF(OR($A395=2028,$D395=2032031,$D395=2032032,$D395=2033032,$D395=2033034,$D395=2034035,ISNUMBER(SEARCH("DOBLE GRADO",$B395))),"",IF('CompartenDetalleLimpio(leeme)'!H372="",C395,'CompartenDetalleLimpio(leeme)'!H372))</f>
        <v>3</v>
      </c>
      <c r="I395">
        <f>IF(OR($A395=2028,$D395=2032031,$D395=2032032,$D395=2033032,$D395=2033034,$D395=2034035,ISNUMBER(SEARCH("DOBLE GRADO",$B395))),"",IF('CompartenDetalleLimpio(leeme)'!I372="",D395,'CompartenDetalleLimpio(leeme)'!I372))</f>
        <v>2059023</v>
      </c>
      <c r="J395" t="str">
        <f>IF(OR($A395=2028,$D395=2032031,$D395=2032032,$D395=2033032,$D395=2033034,$D395=2034035,ISNUMBER(SEARCH("DOBLE GRADO",$B395))),"",IF('CompartenDetalleLimpio(leeme)'!J372="",E395,'CompartenDetalleLimpio(leeme)'!J372))</f>
        <v>PROGRAMACION DECLARATIVA</v>
      </c>
      <c r="K395">
        <f>'CompartenDetalleLimpio(leeme)'!K372</f>
        <v>61</v>
      </c>
      <c r="L395">
        <f>'CompartenDetalleLimpio(leeme)'!L372</f>
        <v>8</v>
      </c>
      <c r="M395">
        <f>'CompartenDetalleLimpio(leeme)'!M372</f>
        <v>53</v>
      </c>
      <c r="N395">
        <f t="shared" si="48"/>
        <v>1</v>
      </c>
      <c r="O395">
        <f t="shared" si="49"/>
        <v>3</v>
      </c>
      <c r="P395">
        <f t="shared" si="50"/>
        <v>1</v>
      </c>
      <c r="Q395">
        <f t="shared" si="51"/>
        <v>1</v>
      </c>
      <c r="R395">
        <f t="shared" si="52"/>
        <v>3</v>
      </c>
      <c r="S395" t="str">
        <f t="shared" si="53"/>
        <v>1</v>
      </c>
      <c r="T395" t="str">
        <f t="shared" si="54"/>
        <v/>
      </c>
    </row>
    <row r="396" spans="1:20" hidden="1">
      <c r="A396">
        <f>'CompartenDetalleLimpio(leeme)'!A373</f>
        <v>2059</v>
      </c>
      <c r="B396" t="str">
        <f>'CompartenDetalleLimpio(leeme)'!B373</f>
        <v>GRADO EN INGENIERIA INFORMATICA (VICALVARO)</v>
      </c>
      <c r="C396">
        <f>'CompartenDetalleLimpio(leeme)'!C373</f>
        <v>3</v>
      </c>
      <c r="D396">
        <f>'CompartenDetalleLimpio(leeme)'!D373</f>
        <v>2059024</v>
      </c>
      <c r="E396" t="str">
        <f>'CompartenDetalleLimpio(leeme)'!E373</f>
        <v>ESTRUCTURAS DE DATOS AVANZADAS</v>
      </c>
      <c r="F396">
        <f>IF(OR($A396=2028,$D396=2032031,$D396=2032032,$D396=2033032,$D396=2033034,$D396=2034035,ISNUMBER(SEARCH("DOBLE GRADO",$B396))),"",IF('CompartenDetalleLimpio(leeme)'!F373="",A396,'CompartenDetalleLimpio(leeme)'!F373))</f>
        <v>2243</v>
      </c>
      <c r="G396" t="str">
        <f>IF(OR($A396=2028,$D396=2032031,$D396=2032032,$D396=2033032,$D396=2033034,$D396=2034035,ISNUMBER(SEARCH("DOBLE GRADO",$B396))),"",IF('CompartenDetalleLimpio(leeme)'!G373="",B396,'CompartenDetalleLimpio(leeme)'!G373))</f>
        <v>DOBLE GRADO EN CRIMINOLOGIA E INGENIERIA INFORMATICA (VICALVARO)</v>
      </c>
      <c r="H396">
        <f>IF(OR($A396=2028,$D396=2032031,$D396=2032032,$D396=2033032,$D396=2033034,$D396=2034035,ISNUMBER(SEARCH("DOBLE GRADO",$B396))),"",IF('CompartenDetalleLimpio(leeme)'!H373="",C396,'CompartenDetalleLimpio(leeme)'!H373))</f>
        <v>4</v>
      </c>
      <c r="I396">
        <f>IF(OR($A396=2028,$D396=2032031,$D396=2032032,$D396=2033032,$D396=2033034,$D396=2034035,ISNUMBER(SEARCH("DOBLE GRADO",$B396))),"",IF('CompartenDetalleLimpio(leeme)'!I373="",D396,'CompartenDetalleLimpio(leeme)'!I373))</f>
        <v>2243038</v>
      </c>
      <c r="J396" t="str">
        <f>IF(OR($A396=2028,$D396=2032031,$D396=2032032,$D396=2033032,$D396=2033034,$D396=2034035,ISNUMBER(SEARCH("DOBLE GRADO",$B396))),"",IF('CompartenDetalleLimpio(leeme)'!J373="",E396,'CompartenDetalleLimpio(leeme)'!J373))</f>
        <v>ESTRUCTURAS DE DATOS AVANZADAS</v>
      </c>
      <c r="K396">
        <f>'CompartenDetalleLimpio(leeme)'!K373</f>
        <v>7</v>
      </c>
      <c r="L396">
        <f>'CompartenDetalleLimpio(leeme)'!L373</f>
        <v>6</v>
      </c>
      <c r="M396">
        <f>'CompartenDetalleLimpio(leeme)'!M373</f>
        <v>1</v>
      </c>
      <c r="N396">
        <f t="shared" si="48"/>
        <v>1</v>
      </c>
      <c r="O396">
        <f t="shared" si="49"/>
        <v>3</v>
      </c>
      <c r="P396" t="str">
        <f t="shared" si="50"/>
        <v>OK</v>
      </c>
      <c r="Q396">
        <f t="shared" si="51"/>
        <v>1</v>
      </c>
      <c r="R396">
        <f t="shared" si="52"/>
        <v>0</v>
      </c>
      <c r="S396" t="str">
        <f t="shared" si="53"/>
        <v/>
      </c>
      <c r="T396" t="str">
        <f t="shared" si="54"/>
        <v/>
      </c>
    </row>
    <row r="397" spans="1:20" hidden="1">
      <c r="A397">
        <f>'CompartenDetalleLimpio(leeme)'!A374</f>
        <v>2059</v>
      </c>
      <c r="B397" t="str">
        <f>'CompartenDetalleLimpio(leeme)'!B374</f>
        <v>GRADO EN INGENIERIA INFORMATICA (VICALVARO)</v>
      </c>
      <c r="C397">
        <f>'CompartenDetalleLimpio(leeme)'!C374</f>
        <v>3</v>
      </c>
      <c r="D397">
        <f>'CompartenDetalleLimpio(leeme)'!D374</f>
        <v>2059024</v>
      </c>
      <c r="E397" t="str">
        <f>'CompartenDetalleLimpio(leeme)'!E374</f>
        <v>ESTRUCTURAS DE DATOS AVANZADAS</v>
      </c>
      <c r="F397">
        <f>IF(OR($A397=2028,$D397=2032031,$D397=2032032,$D397=2033032,$D397=2033034,$D397=2034035,ISNUMBER(SEARCH("DOBLE GRADO",$B397))),"",IF('CompartenDetalleLimpio(leeme)'!F374="",A397,'CompartenDetalleLimpio(leeme)'!F374))</f>
        <v>2269</v>
      </c>
      <c r="G397" t="str">
        <f>IF(OR($A397=2028,$D397=2032031,$D397=2032032,$D397=2033032,$D397=2033034,$D397=2034035,ISNUMBER(SEARCH("DOBLE GRADO",$B397))),"",IF('CompartenDetalleLimpio(leeme)'!G374="",B397,'CompartenDetalleLimpio(leeme)'!G374))</f>
        <v>DOBLE GRADO EN INGENIERIA INFORMATICA (PRESENCIAL) Y ADMINISTRACION Y DIRECCION DE EMPRESAS (A DISTANCIA) (VICALVARO)</v>
      </c>
      <c r="H397">
        <f>IF(OR($A397=2028,$D397=2032031,$D397=2032032,$D397=2033032,$D397=2033034,$D397=2034035,ISNUMBER(SEARCH("DOBLE GRADO",$B397))),"",IF('CompartenDetalleLimpio(leeme)'!H374="",C397,'CompartenDetalleLimpio(leeme)'!H374))</f>
        <v>4</v>
      </c>
      <c r="I397">
        <f>IF(OR($A397=2028,$D397=2032031,$D397=2032032,$D397=2033032,$D397=2033034,$D397=2034035,ISNUMBER(SEARCH("DOBLE GRADO",$B397))),"",IF('CompartenDetalleLimpio(leeme)'!I374="",D397,'CompartenDetalleLimpio(leeme)'!I374))</f>
        <v>2269045</v>
      </c>
      <c r="J397" t="str">
        <f>IF(OR($A397=2028,$D397=2032031,$D397=2032032,$D397=2033032,$D397=2033034,$D397=2034035,ISNUMBER(SEARCH("DOBLE GRADO",$B397))),"",IF('CompartenDetalleLimpio(leeme)'!J374="",E397,'CompartenDetalleLimpio(leeme)'!J374))</f>
        <v>ESTRUCTURAS DE DATOS AVANZADAS</v>
      </c>
      <c r="K397">
        <f>'CompartenDetalleLimpio(leeme)'!K374</f>
        <v>9</v>
      </c>
      <c r="L397">
        <f>'CompartenDetalleLimpio(leeme)'!L374</f>
        <v>1</v>
      </c>
      <c r="M397">
        <f>'CompartenDetalleLimpio(leeme)'!M374</f>
        <v>8</v>
      </c>
      <c r="N397">
        <f t="shared" si="48"/>
        <v>1</v>
      </c>
      <c r="O397">
        <f t="shared" si="49"/>
        <v>3</v>
      </c>
      <c r="P397" t="str">
        <f t="shared" si="50"/>
        <v>OK</v>
      </c>
      <c r="Q397">
        <f t="shared" si="51"/>
        <v>1</v>
      </c>
      <c r="R397">
        <f t="shared" si="52"/>
        <v>1</v>
      </c>
      <c r="S397" t="str">
        <f t="shared" si="53"/>
        <v/>
      </c>
      <c r="T397" t="str">
        <f t="shared" si="54"/>
        <v/>
      </c>
    </row>
    <row r="398" spans="1:20" hidden="1">
      <c r="A398">
        <f>'CompartenDetalleLimpio(leeme)'!A375</f>
        <v>2059</v>
      </c>
      <c r="B398" t="str">
        <f>'CompartenDetalleLimpio(leeme)'!B375</f>
        <v>GRADO EN INGENIERIA INFORMATICA (VICALVARO)</v>
      </c>
      <c r="C398">
        <f>'CompartenDetalleLimpio(leeme)'!C375</f>
        <v>3</v>
      </c>
      <c r="D398">
        <f>'CompartenDetalleLimpio(leeme)'!D375</f>
        <v>2059024</v>
      </c>
      <c r="E398" t="str">
        <f>'CompartenDetalleLimpio(leeme)'!E375</f>
        <v>ESTRUCTURAS DE DATOS AVANZADAS</v>
      </c>
      <c r="F398">
        <f>IF(OR($A398=2028,$D398=2032031,$D398=2032032,$D398=2033032,$D398=2033034,$D398=2034035,ISNUMBER(SEARCH("DOBLE GRADO",$B398))),"",IF('CompartenDetalleLimpio(leeme)'!F375="",A398,'CompartenDetalleLimpio(leeme)'!F375))</f>
        <v>2059</v>
      </c>
      <c r="G398" t="str">
        <f>IF(OR($A398=2028,$D398=2032031,$D398=2032032,$D398=2033032,$D398=2033034,$D398=2034035,ISNUMBER(SEARCH("DOBLE GRADO",$B398))),"",IF('CompartenDetalleLimpio(leeme)'!G375="",B398,'CompartenDetalleLimpio(leeme)'!G375))</f>
        <v>GRADO EN INGENIERIA INFORMATICA (VICALVARO)</v>
      </c>
      <c r="H398">
        <f>IF(OR($A398=2028,$D398=2032031,$D398=2032032,$D398=2033032,$D398=2033034,$D398=2034035,ISNUMBER(SEARCH("DOBLE GRADO",$B398))),"",IF('CompartenDetalleLimpio(leeme)'!H375="",C398,'CompartenDetalleLimpio(leeme)'!H375))</f>
        <v>3</v>
      </c>
      <c r="I398">
        <f>IF(OR($A398=2028,$D398=2032031,$D398=2032032,$D398=2033032,$D398=2033034,$D398=2034035,ISNUMBER(SEARCH("DOBLE GRADO",$B398))),"",IF('CompartenDetalleLimpio(leeme)'!I375="",D398,'CompartenDetalleLimpio(leeme)'!I375))</f>
        <v>2059024</v>
      </c>
      <c r="J398" t="str">
        <f>IF(OR($A398=2028,$D398=2032031,$D398=2032032,$D398=2033032,$D398=2033034,$D398=2034035,ISNUMBER(SEARCH("DOBLE GRADO",$B398))),"",IF('CompartenDetalleLimpio(leeme)'!J375="",E398,'CompartenDetalleLimpio(leeme)'!J375))</f>
        <v>ESTRUCTURAS DE DATOS AVANZADAS</v>
      </c>
      <c r="K398">
        <f>'CompartenDetalleLimpio(leeme)'!K375</f>
        <v>57</v>
      </c>
      <c r="L398">
        <f>'CompartenDetalleLimpio(leeme)'!L375</f>
        <v>10</v>
      </c>
      <c r="M398">
        <f>'CompartenDetalleLimpio(leeme)'!M375</f>
        <v>47</v>
      </c>
      <c r="N398">
        <f t="shared" si="48"/>
        <v>1</v>
      </c>
      <c r="O398">
        <f t="shared" si="49"/>
        <v>3</v>
      </c>
      <c r="P398">
        <f t="shared" si="50"/>
        <v>1</v>
      </c>
      <c r="Q398">
        <f t="shared" si="51"/>
        <v>1</v>
      </c>
      <c r="R398">
        <f t="shared" si="52"/>
        <v>3</v>
      </c>
      <c r="S398" t="str">
        <f t="shared" si="53"/>
        <v>1</v>
      </c>
      <c r="T398" t="str">
        <f t="shared" si="54"/>
        <v/>
      </c>
    </row>
    <row r="399" spans="1:20" hidden="1">
      <c r="A399">
        <f>'CompartenDetalleLimpio(leeme)'!A376</f>
        <v>2059</v>
      </c>
      <c r="B399" t="str">
        <f>'CompartenDetalleLimpio(leeme)'!B376</f>
        <v>GRADO EN INGENIERIA INFORMATICA (VICALVARO)</v>
      </c>
      <c r="C399">
        <f>'CompartenDetalleLimpio(leeme)'!C376</f>
        <v>3</v>
      </c>
      <c r="D399">
        <f>'CompartenDetalleLimpio(leeme)'!D376</f>
        <v>2059025</v>
      </c>
      <c r="E399" t="str">
        <f>'CompartenDetalleLimpio(leeme)'!E376</f>
        <v>SISTEMAS OPERATIVOS</v>
      </c>
      <c r="F399">
        <f>IF(OR($A399=2028,$D399=2032031,$D399=2032032,$D399=2033032,$D399=2033034,$D399=2034035,ISNUMBER(SEARCH("DOBLE GRADO",$B399))),"",IF('CompartenDetalleLimpio(leeme)'!F376="",A399,'CompartenDetalleLimpio(leeme)'!F376))</f>
        <v>2243</v>
      </c>
      <c r="G399" t="str">
        <f>IF(OR($A399=2028,$D399=2032031,$D399=2032032,$D399=2033032,$D399=2033034,$D399=2034035,ISNUMBER(SEARCH("DOBLE GRADO",$B399))),"",IF('CompartenDetalleLimpio(leeme)'!G376="",B399,'CompartenDetalleLimpio(leeme)'!G376))</f>
        <v>DOBLE GRADO EN CRIMINOLOGIA E INGENIERIA INFORMATICA (VICALVARO)</v>
      </c>
      <c r="H399">
        <f>IF(OR($A399=2028,$D399=2032031,$D399=2032032,$D399=2033032,$D399=2033034,$D399=2034035,ISNUMBER(SEARCH("DOBLE GRADO",$B399))),"",IF('CompartenDetalleLimpio(leeme)'!H376="",C399,'CompartenDetalleLimpio(leeme)'!H376))</f>
        <v>3</v>
      </c>
      <c r="I399">
        <f>IF(OR($A399=2028,$D399=2032031,$D399=2032032,$D399=2033032,$D399=2033034,$D399=2034035,ISNUMBER(SEARCH("DOBLE GRADO",$B399))),"",IF('CompartenDetalleLimpio(leeme)'!I376="",D399,'CompartenDetalleLimpio(leeme)'!I376))</f>
        <v>2243028</v>
      </c>
      <c r="J399" t="str">
        <f>IF(OR($A399=2028,$D399=2032031,$D399=2032032,$D399=2033032,$D399=2033034,$D399=2034035,ISNUMBER(SEARCH("DOBLE GRADO",$B399))),"",IF('CompartenDetalleLimpio(leeme)'!J376="",E399,'CompartenDetalleLimpio(leeme)'!J376))</f>
        <v>SISTEMAS OPERATIVOS</v>
      </c>
      <c r="K399">
        <f>'CompartenDetalleLimpio(leeme)'!K376</f>
        <v>11</v>
      </c>
      <c r="L399">
        <f>'CompartenDetalleLimpio(leeme)'!L376</f>
        <v>9</v>
      </c>
      <c r="M399">
        <f>'CompartenDetalleLimpio(leeme)'!M376</f>
        <v>2</v>
      </c>
      <c r="N399">
        <f t="shared" si="48"/>
        <v>1</v>
      </c>
      <c r="O399">
        <f t="shared" si="49"/>
        <v>3</v>
      </c>
      <c r="P399" t="str">
        <f t="shared" si="50"/>
        <v>OK</v>
      </c>
      <c r="Q399">
        <f t="shared" si="51"/>
        <v>1</v>
      </c>
      <c r="R399">
        <f t="shared" si="52"/>
        <v>0</v>
      </c>
      <c r="S399" t="str">
        <f t="shared" si="53"/>
        <v/>
      </c>
      <c r="T399" t="str">
        <f t="shared" si="54"/>
        <v/>
      </c>
    </row>
    <row r="400" spans="1:20" hidden="1">
      <c r="A400">
        <f>'CompartenDetalleLimpio(leeme)'!A377</f>
        <v>2059</v>
      </c>
      <c r="B400" t="str">
        <f>'CompartenDetalleLimpio(leeme)'!B377</f>
        <v>GRADO EN INGENIERIA INFORMATICA (VICALVARO)</v>
      </c>
      <c r="C400">
        <f>'CompartenDetalleLimpio(leeme)'!C377</f>
        <v>3</v>
      </c>
      <c r="D400">
        <f>'CompartenDetalleLimpio(leeme)'!D377</f>
        <v>2059025</v>
      </c>
      <c r="E400" t="str">
        <f>'CompartenDetalleLimpio(leeme)'!E377</f>
        <v>SISTEMAS OPERATIVOS</v>
      </c>
      <c r="F400">
        <f>IF(OR($A400=2028,$D400=2032031,$D400=2032032,$D400=2033032,$D400=2033034,$D400=2034035,ISNUMBER(SEARCH("DOBLE GRADO",$B400))),"",IF('CompartenDetalleLimpio(leeme)'!F377="",A400,'CompartenDetalleLimpio(leeme)'!F377))</f>
        <v>2269</v>
      </c>
      <c r="G400" t="str">
        <f>IF(OR($A400=2028,$D400=2032031,$D400=2032032,$D400=2033032,$D400=2033034,$D400=2034035,ISNUMBER(SEARCH("DOBLE GRADO",$B400))),"",IF('CompartenDetalleLimpio(leeme)'!G377="",B400,'CompartenDetalleLimpio(leeme)'!G377))</f>
        <v>DOBLE GRADO EN INGENIERIA INFORMATICA (PRESENCIAL) Y ADMINISTRACION Y DIRECCION DE EMPRESAS (A DISTANCIA) (VICALVARO)</v>
      </c>
      <c r="H400">
        <f>IF(OR($A400=2028,$D400=2032031,$D400=2032032,$D400=2033032,$D400=2033034,$D400=2034035,ISNUMBER(SEARCH("DOBLE GRADO",$B400))),"",IF('CompartenDetalleLimpio(leeme)'!H377="",C400,'CompartenDetalleLimpio(leeme)'!H377))</f>
        <v>4</v>
      </c>
      <c r="I400">
        <f>IF(OR($A400=2028,$D400=2032031,$D400=2032032,$D400=2033032,$D400=2033034,$D400=2034035,ISNUMBER(SEARCH("DOBLE GRADO",$B400))),"",IF('CompartenDetalleLimpio(leeme)'!I377="",D400,'CompartenDetalleLimpio(leeme)'!I377))</f>
        <v>2269041</v>
      </c>
      <c r="J400" t="str">
        <f>IF(OR($A400=2028,$D400=2032031,$D400=2032032,$D400=2033032,$D400=2033034,$D400=2034035,ISNUMBER(SEARCH("DOBLE GRADO",$B400))),"",IF('CompartenDetalleLimpio(leeme)'!J377="",E400,'CompartenDetalleLimpio(leeme)'!J377))</f>
        <v>SISTEMAS OPERATIVOS</v>
      </c>
      <c r="K400">
        <f>'CompartenDetalleLimpio(leeme)'!K377</f>
        <v>9</v>
      </c>
      <c r="L400">
        <f>'CompartenDetalleLimpio(leeme)'!L377</f>
        <v>2</v>
      </c>
      <c r="M400">
        <f>'CompartenDetalleLimpio(leeme)'!M377</f>
        <v>7</v>
      </c>
      <c r="N400">
        <f t="shared" si="48"/>
        <v>1</v>
      </c>
      <c r="O400">
        <f t="shared" si="49"/>
        <v>3</v>
      </c>
      <c r="P400" t="str">
        <f t="shared" si="50"/>
        <v>OK</v>
      </c>
      <c r="Q400">
        <f t="shared" si="51"/>
        <v>1</v>
      </c>
      <c r="R400">
        <f t="shared" si="52"/>
        <v>1</v>
      </c>
      <c r="S400" t="str">
        <f t="shared" si="53"/>
        <v/>
      </c>
      <c r="T400" t="str">
        <f t="shared" si="54"/>
        <v/>
      </c>
    </row>
    <row r="401" spans="1:20" hidden="1">
      <c r="A401">
        <f>'CompartenDetalleLimpio(leeme)'!A378</f>
        <v>2059</v>
      </c>
      <c r="B401" t="str">
        <f>'CompartenDetalleLimpio(leeme)'!B378</f>
        <v>GRADO EN INGENIERIA INFORMATICA (VICALVARO)</v>
      </c>
      <c r="C401">
        <f>'CompartenDetalleLimpio(leeme)'!C378</f>
        <v>3</v>
      </c>
      <c r="D401">
        <f>'CompartenDetalleLimpio(leeme)'!D378</f>
        <v>2059025</v>
      </c>
      <c r="E401" t="str">
        <f>'CompartenDetalleLimpio(leeme)'!E378</f>
        <v>SISTEMAS OPERATIVOS</v>
      </c>
      <c r="F401">
        <f>IF(OR($A401=2028,$D401=2032031,$D401=2032032,$D401=2033032,$D401=2033034,$D401=2034035,ISNUMBER(SEARCH("DOBLE GRADO",$B401))),"",IF('CompartenDetalleLimpio(leeme)'!F378="",A401,'CompartenDetalleLimpio(leeme)'!F378))</f>
        <v>2059</v>
      </c>
      <c r="G401" t="str">
        <f>IF(OR($A401=2028,$D401=2032031,$D401=2032032,$D401=2033032,$D401=2033034,$D401=2034035,ISNUMBER(SEARCH("DOBLE GRADO",$B401))),"",IF('CompartenDetalleLimpio(leeme)'!G378="",B401,'CompartenDetalleLimpio(leeme)'!G378))</f>
        <v>GRADO EN INGENIERIA INFORMATICA (VICALVARO)</v>
      </c>
      <c r="H401">
        <f>IF(OR($A401=2028,$D401=2032031,$D401=2032032,$D401=2033032,$D401=2033034,$D401=2034035,ISNUMBER(SEARCH("DOBLE GRADO",$B401))),"",IF('CompartenDetalleLimpio(leeme)'!H378="",C401,'CompartenDetalleLimpio(leeme)'!H378))</f>
        <v>3</v>
      </c>
      <c r="I401">
        <f>IF(OR($A401=2028,$D401=2032031,$D401=2032032,$D401=2033032,$D401=2033034,$D401=2034035,ISNUMBER(SEARCH("DOBLE GRADO",$B401))),"",IF('CompartenDetalleLimpio(leeme)'!I378="",D401,'CompartenDetalleLimpio(leeme)'!I378))</f>
        <v>2059025</v>
      </c>
      <c r="J401" t="str">
        <f>IF(OR($A401=2028,$D401=2032031,$D401=2032032,$D401=2033032,$D401=2033034,$D401=2034035,ISNUMBER(SEARCH("DOBLE GRADO",$B401))),"",IF('CompartenDetalleLimpio(leeme)'!J378="",E401,'CompartenDetalleLimpio(leeme)'!J378))</f>
        <v>SISTEMAS OPERATIVOS</v>
      </c>
      <c r="K401">
        <f>'CompartenDetalleLimpio(leeme)'!K378</f>
        <v>62</v>
      </c>
      <c r="L401">
        <f>'CompartenDetalleLimpio(leeme)'!L378</f>
        <v>10</v>
      </c>
      <c r="M401">
        <f>'CompartenDetalleLimpio(leeme)'!M378</f>
        <v>52</v>
      </c>
      <c r="N401">
        <f t="shared" si="48"/>
        <v>1</v>
      </c>
      <c r="O401">
        <f t="shared" si="49"/>
        <v>3</v>
      </c>
      <c r="P401">
        <f t="shared" si="50"/>
        <v>1</v>
      </c>
      <c r="Q401">
        <f t="shared" si="51"/>
        <v>1</v>
      </c>
      <c r="R401">
        <f t="shared" si="52"/>
        <v>3</v>
      </c>
      <c r="S401" t="str">
        <f t="shared" si="53"/>
        <v>1</v>
      </c>
      <c r="T401" t="str">
        <f t="shared" si="54"/>
        <v/>
      </c>
    </row>
    <row r="402" spans="1:20" hidden="1">
      <c r="A402">
        <f>'CompartenDetalleLimpio(leeme)'!A379</f>
        <v>2059</v>
      </c>
      <c r="B402" t="str">
        <f>'CompartenDetalleLimpio(leeme)'!B379</f>
        <v>GRADO EN INGENIERIA INFORMATICA (VICALVARO)</v>
      </c>
      <c r="C402">
        <f>'CompartenDetalleLimpio(leeme)'!C379</f>
        <v>3</v>
      </c>
      <c r="D402">
        <f>'CompartenDetalleLimpio(leeme)'!D379</f>
        <v>2059026</v>
      </c>
      <c r="E402" t="str">
        <f>'CompartenDetalleLimpio(leeme)'!E379</f>
        <v>SISTEMAS EMPOTRADOS Y DE TIEMPO REAL</v>
      </c>
      <c r="F402">
        <f>IF(OR($A402=2028,$D402=2032031,$D402=2032032,$D402=2033032,$D402=2033034,$D402=2034035,ISNUMBER(SEARCH("DOBLE GRADO",$B402))),"",IF('CompartenDetalleLimpio(leeme)'!F379="",A402,'CompartenDetalleLimpio(leeme)'!F379))</f>
        <v>2243</v>
      </c>
      <c r="G402" t="str">
        <f>IF(OR($A402=2028,$D402=2032031,$D402=2032032,$D402=2033032,$D402=2033034,$D402=2034035,ISNUMBER(SEARCH("DOBLE GRADO",$B402))),"",IF('CompartenDetalleLimpio(leeme)'!G379="",B402,'CompartenDetalleLimpio(leeme)'!G379))</f>
        <v>DOBLE GRADO EN CRIMINOLOGIA E INGENIERIA INFORMATICA (VICALVARO)</v>
      </c>
      <c r="H402">
        <f>IF(OR($A402=2028,$D402=2032031,$D402=2032032,$D402=2033032,$D402=2033034,$D402=2034035,ISNUMBER(SEARCH("DOBLE GRADO",$B402))),"",IF('CompartenDetalleLimpio(leeme)'!H379="",C402,'CompartenDetalleLimpio(leeme)'!H379))</f>
        <v>4</v>
      </c>
      <c r="I402">
        <f>IF(OR($A402=2028,$D402=2032031,$D402=2032032,$D402=2033032,$D402=2033034,$D402=2034035,ISNUMBER(SEARCH("DOBLE GRADO",$B402))),"",IF('CompartenDetalleLimpio(leeme)'!I379="",D402,'CompartenDetalleLimpio(leeme)'!I379))</f>
        <v>2243044</v>
      </c>
      <c r="J402" t="str">
        <f>IF(OR($A402=2028,$D402=2032031,$D402=2032032,$D402=2033032,$D402=2033034,$D402=2034035,ISNUMBER(SEARCH("DOBLE GRADO",$B402))),"",IF('CompartenDetalleLimpio(leeme)'!J379="",E402,'CompartenDetalleLimpio(leeme)'!J379))</f>
        <v>SISTEMAS EMPOTRADOS Y DE TIEMPO REAL</v>
      </c>
      <c r="K402">
        <f>'CompartenDetalleLimpio(leeme)'!K379</f>
        <v>2</v>
      </c>
      <c r="L402">
        <f>'CompartenDetalleLimpio(leeme)'!L379</f>
        <v>1</v>
      </c>
      <c r="M402">
        <f>'CompartenDetalleLimpio(leeme)'!M379</f>
        <v>1</v>
      </c>
      <c r="N402">
        <f t="shared" si="48"/>
        <v>1</v>
      </c>
      <c r="O402">
        <f t="shared" si="49"/>
        <v>3</v>
      </c>
      <c r="P402" t="str">
        <f t="shared" si="50"/>
        <v>OK</v>
      </c>
      <c r="Q402">
        <f t="shared" si="51"/>
        <v>1</v>
      </c>
      <c r="R402">
        <f t="shared" si="52"/>
        <v>0</v>
      </c>
      <c r="S402" t="str">
        <f t="shared" si="53"/>
        <v/>
      </c>
      <c r="T402" t="str">
        <f t="shared" si="54"/>
        <v/>
      </c>
    </row>
    <row r="403" spans="1:20" hidden="1">
      <c r="A403">
        <f>'CompartenDetalleLimpio(leeme)'!A380</f>
        <v>2059</v>
      </c>
      <c r="B403" t="str">
        <f>'CompartenDetalleLimpio(leeme)'!B380</f>
        <v>GRADO EN INGENIERIA INFORMATICA (VICALVARO)</v>
      </c>
      <c r="C403">
        <f>'CompartenDetalleLimpio(leeme)'!C380</f>
        <v>3</v>
      </c>
      <c r="D403">
        <f>'CompartenDetalleLimpio(leeme)'!D380</f>
        <v>2059026</v>
      </c>
      <c r="E403" t="str">
        <f>'CompartenDetalleLimpio(leeme)'!E380</f>
        <v>SISTEMAS EMPOTRADOS Y DE TIEMPO REAL</v>
      </c>
      <c r="F403">
        <f>IF(OR($A403=2028,$D403=2032031,$D403=2032032,$D403=2033032,$D403=2033034,$D403=2034035,ISNUMBER(SEARCH("DOBLE GRADO",$B403))),"",IF('CompartenDetalleLimpio(leeme)'!F380="",A403,'CompartenDetalleLimpio(leeme)'!F380))</f>
        <v>2269</v>
      </c>
      <c r="G403" t="str">
        <f>IF(OR($A403=2028,$D403=2032031,$D403=2032032,$D403=2033032,$D403=2033034,$D403=2034035,ISNUMBER(SEARCH("DOBLE GRADO",$B403))),"",IF('CompartenDetalleLimpio(leeme)'!G380="",B403,'CompartenDetalleLimpio(leeme)'!G380))</f>
        <v>DOBLE GRADO EN INGENIERIA INFORMATICA (PRESENCIAL) Y ADMINISTRACION Y DIRECCION DE EMPRESAS (A DISTANCIA) (VICALVARO)</v>
      </c>
      <c r="H403">
        <f>IF(OR($A403=2028,$D403=2032031,$D403=2032032,$D403=2033032,$D403=2033034,$D403=2034035,ISNUMBER(SEARCH("DOBLE GRADO",$B403))),"",IF('CompartenDetalleLimpio(leeme)'!H380="",C403,'CompartenDetalleLimpio(leeme)'!H380))</f>
        <v>4</v>
      </c>
      <c r="I403">
        <f>IF(OR($A403=2028,$D403=2032031,$D403=2032032,$D403=2033032,$D403=2033034,$D403=2034035,ISNUMBER(SEARCH("DOBLE GRADO",$B403))),"",IF('CompartenDetalleLimpio(leeme)'!I380="",D403,'CompartenDetalleLimpio(leeme)'!I380))</f>
        <v>2269061</v>
      </c>
      <c r="J403" t="str">
        <f>IF(OR($A403=2028,$D403=2032031,$D403=2032032,$D403=2033032,$D403=2033034,$D403=2034035,ISNUMBER(SEARCH("DOBLE GRADO",$B403))),"",IF('CompartenDetalleLimpio(leeme)'!J380="",E403,'CompartenDetalleLimpio(leeme)'!J380))</f>
        <v>SISTEMAS EMPOTRADOS Y DE TIEMPO REAL</v>
      </c>
      <c r="K403">
        <f>'CompartenDetalleLimpio(leeme)'!K380</f>
        <v>3</v>
      </c>
      <c r="L403">
        <f>'CompartenDetalleLimpio(leeme)'!L380</f>
        <v>1</v>
      </c>
      <c r="M403">
        <f>'CompartenDetalleLimpio(leeme)'!M380</f>
        <v>2</v>
      </c>
      <c r="N403">
        <f t="shared" si="48"/>
        <v>1</v>
      </c>
      <c r="O403">
        <f t="shared" si="49"/>
        <v>3</v>
      </c>
      <c r="P403" t="str">
        <f t="shared" si="50"/>
        <v>OK</v>
      </c>
      <c r="Q403">
        <f t="shared" si="51"/>
        <v>1</v>
      </c>
      <c r="R403">
        <f t="shared" si="52"/>
        <v>1</v>
      </c>
      <c r="S403" t="str">
        <f t="shared" si="53"/>
        <v/>
      </c>
      <c r="T403" t="str">
        <f t="shared" si="54"/>
        <v/>
      </c>
    </row>
    <row r="404" spans="1:20" hidden="1">
      <c r="A404">
        <f>'CompartenDetalleLimpio(leeme)'!A381</f>
        <v>2059</v>
      </c>
      <c r="B404" t="str">
        <f>'CompartenDetalleLimpio(leeme)'!B381</f>
        <v>GRADO EN INGENIERIA INFORMATICA (VICALVARO)</v>
      </c>
      <c r="C404">
        <f>'CompartenDetalleLimpio(leeme)'!C381</f>
        <v>3</v>
      </c>
      <c r="D404">
        <f>'CompartenDetalleLimpio(leeme)'!D381</f>
        <v>2059026</v>
      </c>
      <c r="E404" t="str">
        <f>'CompartenDetalleLimpio(leeme)'!E381</f>
        <v>SISTEMAS EMPOTRADOS Y DE TIEMPO REAL</v>
      </c>
      <c r="F404">
        <f>IF(OR($A404=2028,$D404=2032031,$D404=2032032,$D404=2033032,$D404=2033034,$D404=2034035,ISNUMBER(SEARCH("DOBLE GRADO",$B404))),"",IF('CompartenDetalleLimpio(leeme)'!F381="",A404,'CompartenDetalleLimpio(leeme)'!F381))</f>
        <v>2059</v>
      </c>
      <c r="G404" t="str">
        <f>IF(OR($A404=2028,$D404=2032031,$D404=2032032,$D404=2033032,$D404=2033034,$D404=2034035,ISNUMBER(SEARCH("DOBLE GRADO",$B404))),"",IF('CompartenDetalleLimpio(leeme)'!G381="",B404,'CompartenDetalleLimpio(leeme)'!G381))</f>
        <v>GRADO EN INGENIERIA INFORMATICA (VICALVARO)</v>
      </c>
      <c r="H404">
        <f>IF(OR($A404=2028,$D404=2032031,$D404=2032032,$D404=2033032,$D404=2033034,$D404=2034035,ISNUMBER(SEARCH("DOBLE GRADO",$B404))),"",IF('CompartenDetalleLimpio(leeme)'!H381="",C404,'CompartenDetalleLimpio(leeme)'!H381))</f>
        <v>3</v>
      </c>
      <c r="I404">
        <f>IF(OR($A404=2028,$D404=2032031,$D404=2032032,$D404=2033032,$D404=2033034,$D404=2034035,ISNUMBER(SEARCH("DOBLE GRADO",$B404))),"",IF('CompartenDetalleLimpio(leeme)'!I381="",D404,'CompartenDetalleLimpio(leeme)'!I381))</f>
        <v>2059026</v>
      </c>
      <c r="J404" t="str">
        <f>IF(OR($A404=2028,$D404=2032031,$D404=2032032,$D404=2033032,$D404=2033034,$D404=2034035,ISNUMBER(SEARCH("DOBLE GRADO",$B404))),"",IF('CompartenDetalleLimpio(leeme)'!J381="",E404,'CompartenDetalleLimpio(leeme)'!J381))</f>
        <v>SISTEMAS EMPOTRADOS Y DE TIEMPO REAL</v>
      </c>
      <c r="K404">
        <f>'CompartenDetalleLimpio(leeme)'!K381</f>
        <v>26</v>
      </c>
      <c r="L404">
        <f>'CompartenDetalleLimpio(leeme)'!L381</f>
        <v>3</v>
      </c>
      <c r="M404">
        <f>'CompartenDetalleLimpio(leeme)'!M381</f>
        <v>23</v>
      </c>
      <c r="N404">
        <f t="shared" si="48"/>
        <v>1</v>
      </c>
      <c r="O404">
        <f t="shared" si="49"/>
        <v>3</v>
      </c>
      <c r="P404">
        <f t="shared" si="50"/>
        <v>1</v>
      </c>
      <c r="Q404">
        <f t="shared" si="51"/>
        <v>1</v>
      </c>
      <c r="R404">
        <f t="shared" si="52"/>
        <v>3</v>
      </c>
      <c r="S404" t="str">
        <f t="shared" si="53"/>
        <v>1</v>
      </c>
      <c r="T404" t="str">
        <f t="shared" si="54"/>
        <v/>
      </c>
    </row>
    <row r="405" spans="1:20" hidden="1">
      <c r="A405">
        <f>'CompartenDetalleLimpio(leeme)'!A382</f>
        <v>2059</v>
      </c>
      <c r="B405" t="str">
        <f>'CompartenDetalleLimpio(leeme)'!B382</f>
        <v>GRADO EN INGENIERIA INFORMATICA (VICALVARO)</v>
      </c>
      <c r="C405">
        <f>'CompartenDetalleLimpio(leeme)'!C382</f>
        <v>3</v>
      </c>
      <c r="D405">
        <f>'CompartenDetalleLimpio(leeme)'!D382</f>
        <v>2059027</v>
      </c>
      <c r="E405" t="str">
        <f>'CompartenDetalleLimpio(leeme)'!E382</f>
        <v>AMPLIACION DE INGENIERIA DEL SOFTWARE</v>
      </c>
      <c r="F405">
        <f>IF(OR($A405=2028,$D405=2032031,$D405=2032032,$D405=2033032,$D405=2033034,$D405=2034035,ISNUMBER(SEARCH("DOBLE GRADO",$B405))),"",IF('CompartenDetalleLimpio(leeme)'!F382="",A405,'CompartenDetalleLimpio(leeme)'!F382))</f>
        <v>2243</v>
      </c>
      <c r="G405" t="str">
        <f>IF(OR($A405=2028,$D405=2032031,$D405=2032032,$D405=2033032,$D405=2033034,$D405=2034035,ISNUMBER(SEARCH("DOBLE GRADO",$B405))),"",IF('CompartenDetalleLimpio(leeme)'!G382="",B405,'CompartenDetalleLimpio(leeme)'!G382))</f>
        <v>DOBLE GRADO EN CRIMINOLOGIA E INGENIERIA INFORMATICA (VICALVARO)</v>
      </c>
      <c r="H405">
        <f>IF(OR($A405=2028,$D405=2032031,$D405=2032032,$D405=2033032,$D405=2033034,$D405=2034035,ISNUMBER(SEARCH("DOBLE GRADO",$B405))),"",IF('CompartenDetalleLimpio(leeme)'!H382="",C405,'CompartenDetalleLimpio(leeme)'!H382))</f>
        <v>5</v>
      </c>
      <c r="I405">
        <f>IF(OR($A405=2028,$D405=2032031,$D405=2032032,$D405=2033032,$D405=2033034,$D405=2034035,ISNUMBER(SEARCH("DOBLE GRADO",$B405))),"",IF('CompartenDetalleLimpio(leeme)'!I382="",D405,'CompartenDetalleLimpio(leeme)'!I382))</f>
        <v>2243054</v>
      </c>
      <c r="J405" t="str">
        <f>IF(OR($A405=2028,$D405=2032031,$D405=2032032,$D405=2033032,$D405=2033034,$D405=2034035,ISNUMBER(SEARCH("DOBLE GRADO",$B405))),"",IF('CompartenDetalleLimpio(leeme)'!J382="",E405,'CompartenDetalleLimpio(leeme)'!J382))</f>
        <v>AMPLIACION DE INGENIERIA DEL SOFTWARE</v>
      </c>
      <c r="K405">
        <f>'CompartenDetalleLimpio(leeme)'!K382</f>
        <v>9</v>
      </c>
      <c r="L405">
        <f>'CompartenDetalleLimpio(leeme)'!L382</f>
        <v>7</v>
      </c>
      <c r="M405">
        <f>'CompartenDetalleLimpio(leeme)'!M382</f>
        <v>2</v>
      </c>
      <c r="N405">
        <f t="shared" si="48"/>
        <v>1</v>
      </c>
      <c r="O405">
        <f t="shared" si="49"/>
        <v>3</v>
      </c>
      <c r="P405" t="str">
        <f t="shared" si="50"/>
        <v>OK</v>
      </c>
      <c r="Q405">
        <f t="shared" si="51"/>
        <v>1</v>
      </c>
      <c r="R405">
        <f t="shared" si="52"/>
        <v>0</v>
      </c>
      <c r="S405" t="str">
        <f t="shared" si="53"/>
        <v/>
      </c>
      <c r="T405" t="str">
        <f t="shared" si="54"/>
        <v/>
      </c>
    </row>
    <row r="406" spans="1:20" hidden="1">
      <c r="A406">
        <f>'CompartenDetalleLimpio(leeme)'!A383</f>
        <v>2059</v>
      </c>
      <c r="B406" t="str">
        <f>'CompartenDetalleLimpio(leeme)'!B383</f>
        <v>GRADO EN INGENIERIA INFORMATICA (VICALVARO)</v>
      </c>
      <c r="C406">
        <f>'CompartenDetalleLimpio(leeme)'!C383</f>
        <v>3</v>
      </c>
      <c r="D406">
        <f>'CompartenDetalleLimpio(leeme)'!D383</f>
        <v>2059027</v>
      </c>
      <c r="E406" t="str">
        <f>'CompartenDetalleLimpio(leeme)'!E383</f>
        <v>AMPLIACION DE INGENIERIA DEL SOFTWARE</v>
      </c>
      <c r="F406">
        <f>IF(OR($A406=2028,$D406=2032031,$D406=2032032,$D406=2033032,$D406=2033034,$D406=2034035,ISNUMBER(SEARCH("DOBLE GRADO",$B406))),"",IF('CompartenDetalleLimpio(leeme)'!F383="",A406,'CompartenDetalleLimpio(leeme)'!F383))</f>
        <v>2269</v>
      </c>
      <c r="G406" t="str">
        <f>IF(OR($A406=2028,$D406=2032031,$D406=2032032,$D406=2033032,$D406=2033034,$D406=2034035,ISNUMBER(SEARCH("DOBLE GRADO",$B406))),"",IF('CompartenDetalleLimpio(leeme)'!G383="",B406,'CompartenDetalleLimpio(leeme)'!G383))</f>
        <v>DOBLE GRADO EN INGENIERIA INFORMATICA (PRESENCIAL) Y ADMINISTRACION Y DIRECCION DE EMPRESAS (A DISTANCIA) (VICALVARO)</v>
      </c>
      <c r="H406">
        <f>IF(OR($A406=2028,$D406=2032031,$D406=2032032,$D406=2033032,$D406=2033034,$D406=2034035,ISNUMBER(SEARCH("DOBLE GRADO",$B406))),"",IF('CompartenDetalleLimpio(leeme)'!H383="",C406,'CompartenDetalleLimpio(leeme)'!H383))</f>
        <v>4</v>
      </c>
      <c r="I406">
        <f>IF(OR($A406=2028,$D406=2032031,$D406=2032032,$D406=2033032,$D406=2033034,$D406=2034035,ISNUMBER(SEARCH("DOBLE GRADO",$B406))),"",IF('CompartenDetalleLimpio(leeme)'!I383="",D406,'CompartenDetalleLimpio(leeme)'!I383))</f>
        <v>2269048</v>
      </c>
      <c r="J406" t="str">
        <f>IF(OR($A406=2028,$D406=2032031,$D406=2032032,$D406=2033032,$D406=2033034,$D406=2034035,ISNUMBER(SEARCH("DOBLE GRADO",$B406))),"",IF('CompartenDetalleLimpio(leeme)'!J383="",E406,'CompartenDetalleLimpio(leeme)'!J383))</f>
        <v>AMPLIACION DE INGENIERIA DEL SOFTWARE</v>
      </c>
      <c r="K406">
        <f>'CompartenDetalleLimpio(leeme)'!K383</f>
        <v>10</v>
      </c>
      <c r="L406">
        <f>'CompartenDetalleLimpio(leeme)'!L383</f>
        <v>2</v>
      </c>
      <c r="M406">
        <f>'CompartenDetalleLimpio(leeme)'!M383</f>
        <v>8</v>
      </c>
      <c r="N406">
        <f t="shared" si="48"/>
        <v>1</v>
      </c>
      <c r="O406">
        <f t="shared" si="49"/>
        <v>3</v>
      </c>
      <c r="P406" t="str">
        <f t="shared" si="50"/>
        <v>OK</v>
      </c>
      <c r="Q406">
        <f t="shared" si="51"/>
        <v>1</v>
      </c>
      <c r="R406">
        <f t="shared" si="52"/>
        <v>1</v>
      </c>
      <c r="S406" t="str">
        <f t="shared" si="53"/>
        <v/>
      </c>
      <c r="T406" t="str">
        <f t="shared" si="54"/>
        <v/>
      </c>
    </row>
    <row r="407" spans="1:20" hidden="1">
      <c r="A407">
        <f>'CompartenDetalleLimpio(leeme)'!A384</f>
        <v>2059</v>
      </c>
      <c r="B407" t="str">
        <f>'CompartenDetalleLimpio(leeme)'!B384</f>
        <v>GRADO EN INGENIERIA INFORMATICA (VICALVARO)</v>
      </c>
      <c r="C407">
        <f>'CompartenDetalleLimpio(leeme)'!C384</f>
        <v>3</v>
      </c>
      <c r="D407">
        <f>'CompartenDetalleLimpio(leeme)'!D384</f>
        <v>2059027</v>
      </c>
      <c r="E407" t="str">
        <f>'CompartenDetalleLimpio(leeme)'!E384</f>
        <v>AMPLIACION DE INGENIERIA DEL SOFTWARE</v>
      </c>
      <c r="F407">
        <f>IF(OR($A407=2028,$D407=2032031,$D407=2032032,$D407=2033032,$D407=2033034,$D407=2034035,ISNUMBER(SEARCH("DOBLE GRADO",$B407))),"",IF('CompartenDetalleLimpio(leeme)'!F384="",A407,'CompartenDetalleLimpio(leeme)'!F384))</f>
        <v>2059</v>
      </c>
      <c r="G407" t="str">
        <f>IF(OR($A407=2028,$D407=2032031,$D407=2032032,$D407=2033032,$D407=2033034,$D407=2034035,ISNUMBER(SEARCH("DOBLE GRADO",$B407))),"",IF('CompartenDetalleLimpio(leeme)'!G384="",B407,'CompartenDetalleLimpio(leeme)'!G384))</f>
        <v>GRADO EN INGENIERIA INFORMATICA (VICALVARO)</v>
      </c>
      <c r="H407">
        <f>IF(OR($A407=2028,$D407=2032031,$D407=2032032,$D407=2033032,$D407=2033034,$D407=2034035,ISNUMBER(SEARCH("DOBLE GRADO",$B407))),"",IF('CompartenDetalleLimpio(leeme)'!H384="",C407,'CompartenDetalleLimpio(leeme)'!H384))</f>
        <v>3</v>
      </c>
      <c r="I407">
        <f>IF(OR($A407=2028,$D407=2032031,$D407=2032032,$D407=2033032,$D407=2033034,$D407=2034035,ISNUMBER(SEARCH("DOBLE GRADO",$B407))),"",IF('CompartenDetalleLimpio(leeme)'!I384="",D407,'CompartenDetalleLimpio(leeme)'!I384))</f>
        <v>2059027</v>
      </c>
      <c r="J407" t="str">
        <f>IF(OR($A407=2028,$D407=2032031,$D407=2032032,$D407=2033032,$D407=2033034,$D407=2034035,ISNUMBER(SEARCH("DOBLE GRADO",$B407))),"",IF('CompartenDetalleLimpio(leeme)'!J384="",E407,'CompartenDetalleLimpio(leeme)'!J384))</f>
        <v>AMPLIACION DE INGENIERIA DEL SOFTWARE</v>
      </c>
      <c r="K407">
        <f>'CompartenDetalleLimpio(leeme)'!K384</f>
        <v>36</v>
      </c>
      <c r="L407">
        <f>'CompartenDetalleLimpio(leeme)'!L384</f>
        <v>6</v>
      </c>
      <c r="M407">
        <f>'CompartenDetalleLimpio(leeme)'!M384</f>
        <v>30</v>
      </c>
      <c r="N407">
        <f t="shared" si="48"/>
        <v>1</v>
      </c>
      <c r="O407">
        <f t="shared" si="49"/>
        <v>3</v>
      </c>
      <c r="P407">
        <f t="shared" si="50"/>
        <v>1</v>
      </c>
      <c r="Q407">
        <f t="shared" si="51"/>
        <v>1</v>
      </c>
      <c r="R407">
        <f t="shared" si="52"/>
        <v>3</v>
      </c>
      <c r="S407" t="str">
        <f t="shared" si="53"/>
        <v>1</v>
      </c>
      <c r="T407" t="str">
        <f t="shared" si="54"/>
        <v/>
      </c>
    </row>
    <row r="408" spans="1:20" hidden="1">
      <c r="A408">
        <f>'CompartenDetalleLimpio(leeme)'!A385</f>
        <v>2059</v>
      </c>
      <c r="B408" t="str">
        <f>'CompartenDetalleLimpio(leeme)'!B385</f>
        <v>GRADO EN INGENIERIA INFORMATICA (VICALVARO)</v>
      </c>
      <c r="C408">
        <f>'CompartenDetalleLimpio(leeme)'!C385</f>
        <v>3</v>
      </c>
      <c r="D408">
        <f>'CompartenDetalleLimpio(leeme)'!D385</f>
        <v>2059028</v>
      </c>
      <c r="E408" t="str">
        <f>'CompartenDetalleLimpio(leeme)'!E385</f>
        <v>INTELIGENCIA ARTIFICIAL</v>
      </c>
      <c r="F408">
        <f>IF(OR($A408=2028,$D408=2032031,$D408=2032032,$D408=2033032,$D408=2033034,$D408=2034035,ISNUMBER(SEARCH("DOBLE GRADO",$B408))),"",IF('CompartenDetalleLimpio(leeme)'!F385="",A408,'CompartenDetalleLimpio(leeme)'!F385))</f>
        <v>2243</v>
      </c>
      <c r="G408" t="str">
        <f>IF(OR($A408=2028,$D408=2032031,$D408=2032032,$D408=2033032,$D408=2033034,$D408=2034035,ISNUMBER(SEARCH("DOBLE GRADO",$B408))),"",IF('CompartenDetalleLimpio(leeme)'!G385="",B408,'CompartenDetalleLimpio(leeme)'!G385))</f>
        <v>DOBLE GRADO EN CRIMINOLOGIA E INGENIERIA INFORMATICA (VICALVARO)</v>
      </c>
      <c r="H408">
        <f>IF(OR($A408=2028,$D408=2032031,$D408=2032032,$D408=2033032,$D408=2033034,$D408=2034035,ISNUMBER(SEARCH("DOBLE GRADO",$B408))),"",IF('CompartenDetalleLimpio(leeme)'!H385="",C408,'CompartenDetalleLimpio(leeme)'!H385))</f>
        <v>5</v>
      </c>
      <c r="I408">
        <f>IF(OR($A408=2028,$D408=2032031,$D408=2032032,$D408=2033032,$D408=2033034,$D408=2034035,ISNUMBER(SEARCH("DOBLE GRADO",$B408))),"",IF('CompartenDetalleLimpio(leeme)'!I385="",D408,'CompartenDetalleLimpio(leeme)'!I385))</f>
        <v>2243055</v>
      </c>
      <c r="J408" t="str">
        <f>IF(OR($A408=2028,$D408=2032031,$D408=2032032,$D408=2033032,$D408=2033034,$D408=2034035,ISNUMBER(SEARCH("DOBLE GRADO",$B408))),"",IF('CompartenDetalleLimpio(leeme)'!J385="",E408,'CompartenDetalleLimpio(leeme)'!J385))</f>
        <v>INTELIGENCIA ARTIFICIAL</v>
      </c>
      <c r="K408">
        <f>'CompartenDetalleLimpio(leeme)'!K385</f>
        <v>9</v>
      </c>
      <c r="L408">
        <f>'CompartenDetalleLimpio(leeme)'!L385</f>
        <v>7</v>
      </c>
      <c r="M408">
        <f>'CompartenDetalleLimpio(leeme)'!M385</f>
        <v>2</v>
      </c>
      <c r="N408">
        <f t="shared" si="48"/>
        <v>1</v>
      </c>
      <c r="O408">
        <f t="shared" si="49"/>
        <v>3</v>
      </c>
      <c r="P408" t="str">
        <f t="shared" si="50"/>
        <v>OK</v>
      </c>
      <c r="Q408">
        <f t="shared" si="51"/>
        <v>1</v>
      </c>
      <c r="R408">
        <f t="shared" si="52"/>
        <v>0</v>
      </c>
      <c r="S408" t="str">
        <f t="shared" si="53"/>
        <v/>
      </c>
      <c r="T408" t="str">
        <f t="shared" si="54"/>
        <v/>
      </c>
    </row>
    <row r="409" spans="1:20" hidden="1">
      <c r="A409">
        <f>'CompartenDetalleLimpio(leeme)'!A386</f>
        <v>2059</v>
      </c>
      <c r="B409" t="str">
        <f>'CompartenDetalleLimpio(leeme)'!B386</f>
        <v>GRADO EN INGENIERIA INFORMATICA (VICALVARO)</v>
      </c>
      <c r="C409">
        <f>'CompartenDetalleLimpio(leeme)'!C386</f>
        <v>3</v>
      </c>
      <c r="D409">
        <f>'CompartenDetalleLimpio(leeme)'!D386</f>
        <v>2059028</v>
      </c>
      <c r="E409" t="str">
        <f>'CompartenDetalleLimpio(leeme)'!E386</f>
        <v>INTELIGENCIA ARTIFICIAL</v>
      </c>
      <c r="F409">
        <f>IF(OR($A409=2028,$D409=2032031,$D409=2032032,$D409=2033032,$D409=2033034,$D409=2034035,ISNUMBER(SEARCH("DOBLE GRADO",$B409))),"",IF('CompartenDetalleLimpio(leeme)'!F386="",A409,'CompartenDetalleLimpio(leeme)'!F386))</f>
        <v>2269</v>
      </c>
      <c r="G409" t="str">
        <f>IF(OR($A409=2028,$D409=2032031,$D409=2032032,$D409=2033032,$D409=2033034,$D409=2034035,ISNUMBER(SEARCH("DOBLE GRADO",$B409))),"",IF('CompartenDetalleLimpio(leeme)'!G386="",B409,'CompartenDetalleLimpio(leeme)'!G386))</f>
        <v>DOBLE GRADO EN INGENIERIA INFORMATICA (PRESENCIAL) Y ADMINISTRACION Y DIRECCION DE EMPRESAS (A DISTANCIA) (VICALVARO)</v>
      </c>
      <c r="H409">
        <f>IF(OR($A409=2028,$D409=2032031,$D409=2032032,$D409=2033032,$D409=2033034,$D409=2034035,ISNUMBER(SEARCH("DOBLE GRADO",$B409))),"",IF('CompartenDetalleLimpio(leeme)'!H386="",C409,'CompartenDetalleLimpio(leeme)'!H386))</f>
        <v>4</v>
      </c>
      <c r="I409">
        <f>IF(OR($A409=2028,$D409=2032031,$D409=2032032,$D409=2033032,$D409=2033034,$D409=2034035,ISNUMBER(SEARCH("DOBLE GRADO",$B409))),"",IF('CompartenDetalleLimpio(leeme)'!I386="",D409,'CompartenDetalleLimpio(leeme)'!I386))</f>
        <v>2269049</v>
      </c>
      <c r="J409" t="str">
        <f>IF(OR($A409=2028,$D409=2032031,$D409=2032032,$D409=2033032,$D409=2033034,$D409=2034035,ISNUMBER(SEARCH("DOBLE GRADO",$B409))),"",IF('CompartenDetalleLimpio(leeme)'!J386="",E409,'CompartenDetalleLimpio(leeme)'!J386))</f>
        <v>INTELIGENCIA ARTIFICIAL</v>
      </c>
      <c r="K409">
        <f>'CompartenDetalleLimpio(leeme)'!K386</f>
        <v>7</v>
      </c>
      <c r="L409">
        <f>'CompartenDetalleLimpio(leeme)'!L386</f>
        <v>1</v>
      </c>
      <c r="M409">
        <f>'CompartenDetalleLimpio(leeme)'!M386</f>
        <v>6</v>
      </c>
      <c r="N409">
        <f t="shared" si="48"/>
        <v>1</v>
      </c>
      <c r="O409">
        <f t="shared" si="49"/>
        <v>3</v>
      </c>
      <c r="P409" t="str">
        <f t="shared" si="50"/>
        <v>OK</v>
      </c>
      <c r="Q409">
        <f t="shared" si="51"/>
        <v>1</v>
      </c>
      <c r="R409">
        <f t="shared" si="52"/>
        <v>1</v>
      </c>
      <c r="S409" t="str">
        <f t="shared" si="53"/>
        <v/>
      </c>
      <c r="T409" t="str">
        <f t="shared" si="54"/>
        <v/>
      </c>
    </row>
    <row r="410" spans="1:20" hidden="1">
      <c r="A410">
        <f>'CompartenDetalleLimpio(leeme)'!A387</f>
        <v>2059</v>
      </c>
      <c r="B410" t="str">
        <f>'CompartenDetalleLimpio(leeme)'!B387</f>
        <v>GRADO EN INGENIERIA INFORMATICA (VICALVARO)</v>
      </c>
      <c r="C410">
        <f>'CompartenDetalleLimpio(leeme)'!C387</f>
        <v>3</v>
      </c>
      <c r="D410">
        <f>'CompartenDetalleLimpio(leeme)'!D387</f>
        <v>2059028</v>
      </c>
      <c r="E410" t="str">
        <f>'CompartenDetalleLimpio(leeme)'!E387</f>
        <v>INTELIGENCIA ARTIFICIAL</v>
      </c>
      <c r="F410">
        <f>IF(OR($A410=2028,$D410=2032031,$D410=2032032,$D410=2033032,$D410=2033034,$D410=2034035,ISNUMBER(SEARCH("DOBLE GRADO",$B410))),"",IF('CompartenDetalleLimpio(leeme)'!F387="",A410,'CompartenDetalleLimpio(leeme)'!F387))</f>
        <v>2059</v>
      </c>
      <c r="G410" t="str">
        <f>IF(OR($A410=2028,$D410=2032031,$D410=2032032,$D410=2033032,$D410=2033034,$D410=2034035,ISNUMBER(SEARCH("DOBLE GRADO",$B410))),"",IF('CompartenDetalleLimpio(leeme)'!G387="",B410,'CompartenDetalleLimpio(leeme)'!G387))</f>
        <v>GRADO EN INGENIERIA INFORMATICA (VICALVARO)</v>
      </c>
      <c r="H410">
        <f>IF(OR($A410=2028,$D410=2032031,$D410=2032032,$D410=2033032,$D410=2033034,$D410=2034035,ISNUMBER(SEARCH("DOBLE GRADO",$B410))),"",IF('CompartenDetalleLimpio(leeme)'!H387="",C410,'CompartenDetalleLimpio(leeme)'!H387))</f>
        <v>3</v>
      </c>
      <c r="I410">
        <f>IF(OR($A410=2028,$D410=2032031,$D410=2032032,$D410=2033032,$D410=2033034,$D410=2034035,ISNUMBER(SEARCH("DOBLE GRADO",$B410))),"",IF('CompartenDetalleLimpio(leeme)'!I387="",D410,'CompartenDetalleLimpio(leeme)'!I387))</f>
        <v>2059028</v>
      </c>
      <c r="J410" t="str">
        <f>IF(OR($A410=2028,$D410=2032031,$D410=2032032,$D410=2033032,$D410=2033034,$D410=2034035,ISNUMBER(SEARCH("DOBLE GRADO",$B410))),"",IF('CompartenDetalleLimpio(leeme)'!J387="",E410,'CompartenDetalleLimpio(leeme)'!J387))</f>
        <v>INTELIGENCIA ARTIFICIAL</v>
      </c>
      <c r="K410">
        <f>'CompartenDetalleLimpio(leeme)'!K387</f>
        <v>35</v>
      </c>
      <c r="L410">
        <f>'CompartenDetalleLimpio(leeme)'!L387</f>
        <v>7</v>
      </c>
      <c r="M410">
        <f>'CompartenDetalleLimpio(leeme)'!M387</f>
        <v>28</v>
      </c>
      <c r="N410">
        <f t="shared" si="48"/>
        <v>1</v>
      </c>
      <c r="O410">
        <f t="shared" si="49"/>
        <v>3</v>
      </c>
      <c r="P410">
        <f t="shared" si="50"/>
        <v>1</v>
      </c>
      <c r="Q410">
        <f t="shared" si="51"/>
        <v>1</v>
      </c>
      <c r="R410">
        <f t="shared" si="52"/>
        <v>3</v>
      </c>
      <c r="S410" t="str">
        <f t="shared" si="53"/>
        <v>1</v>
      </c>
      <c r="T410" t="str">
        <f t="shared" si="54"/>
        <v/>
      </c>
    </row>
    <row r="411" spans="1:20" hidden="1">
      <c r="A411">
        <f>'CompartenDetalleLimpio(leeme)'!A388</f>
        <v>2059</v>
      </c>
      <c r="B411" t="str">
        <f>'CompartenDetalleLimpio(leeme)'!B388</f>
        <v>GRADO EN INGENIERIA INFORMATICA (VICALVARO)</v>
      </c>
      <c r="C411">
        <f>'CompartenDetalleLimpio(leeme)'!C388</f>
        <v>3</v>
      </c>
      <c r="D411">
        <f>'CompartenDetalleLimpio(leeme)'!D388</f>
        <v>2059029</v>
      </c>
      <c r="E411" t="str">
        <f>'CompartenDetalleLimpio(leeme)'!E388</f>
        <v>SISTEMAS DISTRIBUIDOS</v>
      </c>
      <c r="F411">
        <f>IF(OR($A411=2028,$D411=2032031,$D411=2032032,$D411=2033032,$D411=2033034,$D411=2034035,ISNUMBER(SEARCH("DOBLE GRADO",$B411))),"",IF('CompartenDetalleLimpio(leeme)'!F388="",A411,'CompartenDetalleLimpio(leeme)'!F388))</f>
        <v>2243</v>
      </c>
      <c r="G411" t="str">
        <f>IF(OR($A411=2028,$D411=2032031,$D411=2032032,$D411=2033032,$D411=2033034,$D411=2034035,ISNUMBER(SEARCH("DOBLE GRADO",$B411))),"",IF('CompartenDetalleLimpio(leeme)'!G388="",B411,'CompartenDetalleLimpio(leeme)'!G388))</f>
        <v>DOBLE GRADO EN CRIMINOLOGIA E INGENIERIA INFORMATICA (VICALVARO)</v>
      </c>
      <c r="H411">
        <f>IF(OR($A411=2028,$D411=2032031,$D411=2032032,$D411=2033032,$D411=2033034,$D411=2034035,ISNUMBER(SEARCH("DOBLE GRADO",$B411))),"",IF('CompartenDetalleLimpio(leeme)'!H388="",C411,'CompartenDetalleLimpio(leeme)'!H388))</f>
        <v>4</v>
      </c>
      <c r="I411">
        <f>IF(OR($A411=2028,$D411=2032031,$D411=2032032,$D411=2033032,$D411=2033034,$D411=2034035,ISNUMBER(SEARCH("DOBLE GRADO",$B411))),"",IF('CompartenDetalleLimpio(leeme)'!I388="",D411,'CompartenDetalleLimpio(leeme)'!I388))</f>
        <v>2243043</v>
      </c>
      <c r="J411" t="str">
        <f>IF(OR($A411=2028,$D411=2032031,$D411=2032032,$D411=2033032,$D411=2033034,$D411=2034035,ISNUMBER(SEARCH("DOBLE GRADO",$B411))),"",IF('CompartenDetalleLimpio(leeme)'!J388="",E411,'CompartenDetalleLimpio(leeme)'!J388))</f>
        <v>SISTEMAS DISTRIBUIDOS</v>
      </c>
      <c r="K411">
        <f>'CompartenDetalleLimpio(leeme)'!K388</f>
        <v>3</v>
      </c>
      <c r="L411">
        <f>'CompartenDetalleLimpio(leeme)'!L388</f>
        <v>3</v>
      </c>
      <c r="M411">
        <f>'CompartenDetalleLimpio(leeme)'!M388</f>
        <v>0</v>
      </c>
      <c r="N411">
        <f t="shared" si="48"/>
        <v>1</v>
      </c>
      <c r="O411">
        <f t="shared" si="49"/>
        <v>3</v>
      </c>
      <c r="P411" t="str">
        <f t="shared" si="50"/>
        <v>OK</v>
      </c>
      <c r="Q411">
        <f t="shared" si="51"/>
        <v>1</v>
      </c>
      <c r="R411">
        <f t="shared" si="52"/>
        <v>0</v>
      </c>
      <c r="S411" t="str">
        <f t="shared" si="53"/>
        <v/>
      </c>
      <c r="T411" t="str">
        <f t="shared" si="54"/>
        <v/>
      </c>
    </row>
    <row r="412" spans="1:20" hidden="1">
      <c r="A412">
        <f>'CompartenDetalleLimpio(leeme)'!A389</f>
        <v>2059</v>
      </c>
      <c r="B412" t="str">
        <f>'CompartenDetalleLimpio(leeme)'!B389</f>
        <v>GRADO EN INGENIERIA INFORMATICA (VICALVARO)</v>
      </c>
      <c r="C412">
        <f>'CompartenDetalleLimpio(leeme)'!C389</f>
        <v>3</v>
      </c>
      <c r="D412">
        <f>'CompartenDetalleLimpio(leeme)'!D389</f>
        <v>2059029</v>
      </c>
      <c r="E412" t="str">
        <f>'CompartenDetalleLimpio(leeme)'!E389</f>
        <v>SISTEMAS DISTRIBUIDOS</v>
      </c>
      <c r="F412">
        <f>IF(OR($A412=2028,$D412=2032031,$D412=2032032,$D412=2033032,$D412=2033034,$D412=2034035,ISNUMBER(SEARCH("DOBLE GRADO",$B412))),"",IF('CompartenDetalleLimpio(leeme)'!F389="",A412,'CompartenDetalleLimpio(leeme)'!F389))</f>
        <v>2269</v>
      </c>
      <c r="G412" t="str">
        <f>IF(OR($A412=2028,$D412=2032031,$D412=2032032,$D412=2033032,$D412=2033034,$D412=2034035,ISNUMBER(SEARCH("DOBLE GRADO",$B412))),"",IF('CompartenDetalleLimpio(leeme)'!G389="",B412,'CompartenDetalleLimpio(leeme)'!G389))</f>
        <v>DOBLE GRADO EN INGENIERIA INFORMATICA (PRESENCIAL) Y ADMINISTRACION Y DIRECCION DE EMPRESAS (A DISTANCIA) (VICALVARO)</v>
      </c>
      <c r="H412">
        <f>IF(OR($A412=2028,$D412=2032031,$D412=2032032,$D412=2033032,$D412=2033034,$D412=2034035,ISNUMBER(SEARCH("DOBLE GRADO",$B412))),"",IF('CompartenDetalleLimpio(leeme)'!H389="",C412,'CompartenDetalleLimpio(leeme)'!H389))</f>
        <v>4</v>
      </c>
      <c r="I412">
        <f>IF(OR($A412=2028,$D412=2032031,$D412=2032032,$D412=2033032,$D412=2033034,$D412=2034035,ISNUMBER(SEARCH("DOBLE GRADO",$B412))),"",IF('CompartenDetalleLimpio(leeme)'!I389="",D412,'CompartenDetalleLimpio(leeme)'!I389))</f>
        <v>2269050</v>
      </c>
      <c r="J412" t="str">
        <f>IF(OR($A412=2028,$D412=2032031,$D412=2032032,$D412=2033032,$D412=2033034,$D412=2034035,ISNUMBER(SEARCH("DOBLE GRADO",$B412))),"",IF('CompartenDetalleLimpio(leeme)'!J389="",E412,'CompartenDetalleLimpio(leeme)'!J389))</f>
        <v>SISTEMAS DISTRIBUIDOS</v>
      </c>
      <c r="K412">
        <f>'CompartenDetalleLimpio(leeme)'!K389</f>
        <v>9</v>
      </c>
      <c r="L412">
        <f>'CompartenDetalleLimpio(leeme)'!L389</f>
        <v>2</v>
      </c>
      <c r="M412">
        <f>'CompartenDetalleLimpio(leeme)'!M389</f>
        <v>7</v>
      </c>
      <c r="N412">
        <f t="shared" si="48"/>
        <v>1</v>
      </c>
      <c r="O412">
        <f t="shared" si="49"/>
        <v>3</v>
      </c>
      <c r="P412" t="str">
        <f t="shared" si="50"/>
        <v>OK</v>
      </c>
      <c r="Q412">
        <f t="shared" si="51"/>
        <v>1</v>
      </c>
      <c r="R412">
        <f t="shared" si="52"/>
        <v>1</v>
      </c>
      <c r="S412" t="str">
        <f t="shared" si="53"/>
        <v/>
      </c>
      <c r="T412" t="str">
        <f t="shared" si="54"/>
        <v/>
      </c>
    </row>
    <row r="413" spans="1:20" hidden="1">
      <c r="A413">
        <f>'CompartenDetalleLimpio(leeme)'!A390</f>
        <v>2059</v>
      </c>
      <c r="B413" t="str">
        <f>'CompartenDetalleLimpio(leeme)'!B390</f>
        <v>GRADO EN INGENIERIA INFORMATICA (VICALVARO)</v>
      </c>
      <c r="C413">
        <f>'CompartenDetalleLimpio(leeme)'!C390</f>
        <v>3</v>
      </c>
      <c r="D413">
        <f>'CompartenDetalleLimpio(leeme)'!D390</f>
        <v>2059029</v>
      </c>
      <c r="E413" t="str">
        <f>'CompartenDetalleLimpio(leeme)'!E390</f>
        <v>SISTEMAS DISTRIBUIDOS</v>
      </c>
      <c r="F413">
        <f>IF(OR($A413=2028,$D413=2032031,$D413=2032032,$D413=2033032,$D413=2033034,$D413=2034035,ISNUMBER(SEARCH("DOBLE GRADO",$B413))),"",IF('CompartenDetalleLimpio(leeme)'!F390="",A413,'CompartenDetalleLimpio(leeme)'!F390))</f>
        <v>2059</v>
      </c>
      <c r="G413" t="str">
        <f>IF(OR($A413=2028,$D413=2032031,$D413=2032032,$D413=2033032,$D413=2033034,$D413=2034035,ISNUMBER(SEARCH("DOBLE GRADO",$B413))),"",IF('CompartenDetalleLimpio(leeme)'!G390="",B413,'CompartenDetalleLimpio(leeme)'!G390))</f>
        <v>GRADO EN INGENIERIA INFORMATICA (VICALVARO)</v>
      </c>
      <c r="H413">
        <f>IF(OR($A413=2028,$D413=2032031,$D413=2032032,$D413=2033032,$D413=2033034,$D413=2034035,ISNUMBER(SEARCH("DOBLE GRADO",$B413))),"",IF('CompartenDetalleLimpio(leeme)'!H390="",C413,'CompartenDetalleLimpio(leeme)'!H390))</f>
        <v>3</v>
      </c>
      <c r="I413">
        <f>IF(OR($A413=2028,$D413=2032031,$D413=2032032,$D413=2033032,$D413=2033034,$D413=2034035,ISNUMBER(SEARCH("DOBLE GRADO",$B413))),"",IF('CompartenDetalleLimpio(leeme)'!I390="",D413,'CompartenDetalleLimpio(leeme)'!I390))</f>
        <v>2059029</v>
      </c>
      <c r="J413" t="str">
        <f>IF(OR($A413=2028,$D413=2032031,$D413=2032032,$D413=2033032,$D413=2033034,$D413=2034035,ISNUMBER(SEARCH("DOBLE GRADO",$B413))),"",IF('CompartenDetalleLimpio(leeme)'!J390="",E413,'CompartenDetalleLimpio(leeme)'!J390))</f>
        <v>SISTEMAS DISTRIBUIDOS</v>
      </c>
      <c r="K413">
        <f>'CompartenDetalleLimpio(leeme)'!K390</f>
        <v>34</v>
      </c>
      <c r="L413">
        <f>'CompartenDetalleLimpio(leeme)'!L390</f>
        <v>6</v>
      </c>
      <c r="M413">
        <f>'CompartenDetalleLimpio(leeme)'!M390</f>
        <v>28</v>
      </c>
      <c r="N413">
        <f t="shared" si="48"/>
        <v>1</v>
      </c>
      <c r="O413">
        <f t="shared" si="49"/>
        <v>3</v>
      </c>
      <c r="P413">
        <f t="shared" si="50"/>
        <v>1</v>
      </c>
      <c r="Q413">
        <f t="shared" si="51"/>
        <v>1</v>
      </c>
      <c r="R413">
        <f t="shared" si="52"/>
        <v>3</v>
      </c>
      <c r="S413" t="str">
        <f t="shared" si="53"/>
        <v>1</v>
      </c>
      <c r="T413" t="str">
        <f t="shared" si="54"/>
        <v/>
      </c>
    </row>
    <row r="414" spans="1:20" hidden="1">
      <c r="A414">
        <f>'CompartenDetalleLimpio(leeme)'!A391</f>
        <v>2059</v>
      </c>
      <c r="B414" t="str">
        <f>'CompartenDetalleLimpio(leeme)'!B391</f>
        <v>GRADO EN INGENIERIA INFORMATICA (VICALVARO)</v>
      </c>
      <c r="C414">
        <f>'CompartenDetalleLimpio(leeme)'!C391</f>
        <v>3</v>
      </c>
      <c r="D414">
        <f>'CompartenDetalleLimpio(leeme)'!D391</f>
        <v>2059030</v>
      </c>
      <c r="E414" t="str">
        <f>'CompartenDetalleLimpio(leeme)'!E391</f>
        <v>PROCESADORES DE LENGUAJES</v>
      </c>
      <c r="F414">
        <f>IF(OR($A414=2028,$D414=2032031,$D414=2032032,$D414=2033032,$D414=2033034,$D414=2034035,ISNUMBER(SEARCH("DOBLE GRADO",$B414))),"",IF('CompartenDetalleLimpio(leeme)'!F391="",A414,'CompartenDetalleLimpio(leeme)'!F391))</f>
        <v>2243</v>
      </c>
      <c r="G414" t="str">
        <f>IF(OR($A414=2028,$D414=2032031,$D414=2032032,$D414=2033032,$D414=2033034,$D414=2034035,ISNUMBER(SEARCH("DOBLE GRADO",$B414))),"",IF('CompartenDetalleLimpio(leeme)'!G391="",B414,'CompartenDetalleLimpio(leeme)'!G391))</f>
        <v>DOBLE GRADO EN CRIMINOLOGIA E INGENIERIA INFORMATICA (VICALVARO)</v>
      </c>
      <c r="H414">
        <f>IF(OR($A414=2028,$D414=2032031,$D414=2032032,$D414=2033032,$D414=2033034,$D414=2034035,ISNUMBER(SEARCH("DOBLE GRADO",$B414))),"",IF('CompartenDetalleLimpio(leeme)'!H391="",C414,'CompartenDetalleLimpio(leeme)'!H391))</f>
        <v>4</v>
      </c>
      <c r="I414">
        <f>IF(OR($A414=2028,$D414=2032031,$D414=2032032,$D414=2033032,$D414=2033034,$D414=2034035,ISNUMBER(SEARCH("DOBLE GRADO",$B414))),"",IF('CompartenDetalleLimpio(leeme)'!I391="",D414,'CompartenDetalleLimpio(leeme)'!I391))</f>
        <v>2243042</v>
      </c>
      <c r="J414" t="str">
        <f>IF(OR($A414=2028,$D414=2032031,$D414=2032032,$D414=2033032,$D414=2033034,$D414=2034035,ISNUMBER(SEARCH("DOBLE GRADO",$B414))),"",IF('CompartenDetalleLimpio(leeme)'!J391="",E414,'CompartenDetalleLimpio(leeme)'!J391))</f>
        <v>PROCESADORES DE LENGUAJES</v>
      </c>
      <c r="K414">
        <f>'CompartenDetalleLimpio(leeme)'!K391</f>
        <v>6</v>
      </c>
      <c r="L414">
        <f>'CompartenDetalleLimpio(leeme)'!L391</f>
        <v>5</v>
      </c>
      <c r="M414">
        <f>'CompartenDetalleLimpio(leeme)'!M391</f>
        <v>1</v>
      </c>
      <c r="N414">
        <f t="shared" si="48"/>
        <v>1</v>
      </c>
      <c r="O414">
        <f t="shared" si="49"/>
        <v>3</v>
      </c>
      <c r="P414" t="str">
        <f t="shared" si="50"/>
        <v>OK</v>
      </c>
      <c r="Q414">
        <f t="shared" si="51"/>
        <v>1</v>
      </c>
      <c r="R414">
        <f t="shared" si="52"/>
        <v>0</v>
      </c>
      <c r="S414" t="str">
        <f t="shared" si="53"/>
        <v/>
      </c>
      <c r="T414" t="str">
        <f t="shared" si="54"/>
        <v/>
      </c>
    </row>
    <row r="415" spans="1:20" hidden="1">
      <c r="A415">
        <f>'CompartenDetalleLimpio(leeme)'!A392</f>
        <v>2059</v>
      </c>
      <c r="B415" t="str">
        <f>'CompartenDetalleLimpio(leeme)'!B392</f>
        <v>GRADO EN INGENIERIA INFORMATICA (VICALVARO)</v>
      </c>
      <c r="C415">
        <f>'CompartenDetalleLimpio(leeme)'!C392</f>
        <v>3</v>
      </c>
      <c r="D415">
        <f>'CompartenDetalleLimpio(leeme)'!D392</f>
        <v>2059030</v>
      </c>
      <c r="E415" t="str">
        <f>'CompartenDetalleLimpio(leeme)'!E392</f>
        <v>PROCESADORES DE LENGUAJES</v>
      </c>
      <c r="F415">
        <f>IF(OR($A415=2028,$D415=2032031,$D415=2032032,$D415=2033032,$D415=2033034,$D415=2034035,ISNUMBER(SEARCH("DOBLE GRADO",$B415))),"",IF('CompartenDetalleLimpio(leeme)'!F392="",A415,'CompartenDetalleLimpio(leeme)'!F392))</f>
        <v>2269</v>
      </c>
      <c r="G415" t="str">
        <f>IF(OR($A415=2028,$D415=2032031,$D415=2032032,$D415=2033032,$D415=2033034,$D415=2034035,ISNUMBER(SEARCH("DOBLE GRADO",$B415))),"",IF('CompartenDetalleLimpio(leeme)'!G392="",B415,'CompartenDetalleLimpio(leeme)'!G392))</f>
        <v>DOBLE GRADO EN INGENIERIA INFORMATICA (PRESENCIAL) Y ADMINISTRACION Y DIRECCION DE EMPRESAS (A DISTANCIA) (VICALVARO)</v>
      </c>
      <c r="H415">
        <f>IF(OR($A415=2028,$D415=2032031,$D415=2032032,$D415=2033032,$D415=2033034,$D415=2034035,ISNUMBER(SEARCH("DOBLE GRADO",$B415))),"",IF('CompartenDetalleLimpio(leeme)'!H392="",C415,'CompartenDetalleLimpio(leeme)'!H392))</f>
        <v>4</v>
      </c>
      <c r="I415">
        <f>IF(OR($A415=2028,$D415=2032031,$D415=2032032,$D415=2033032,$D415=2033034,$D415=2034035,ISNUMBER(SEARCH("DOBLE GRADO",$B415))),"",IF('CompartenDetalleLimpio(leeme)'!I392="",D415,'CompartenDetalleLimpio(leeme)'!I392))</f>
        <v>2269051</v>
      </c>
      <c r="J415" t="str">
        <f>IF(OR($A415=2028,$D415=2032031,$D415=2032032,$D415=2033032,$D415=2033034,$D415=2034035,ISNUMBER(SEARCH("DOBLE GRADO",$B415))),"",IF('CompartenDetalleLimpio(leeme)'!J392="",E415,'CompartenDetalleLimpio(leeme)'!J392))</f>
        <v>PROCESADORES DE LENGUAJES</v>
      </c>
      <c r="K415">
        <f>'CompartenDetalleLimpio(leeme)'!K392</f>
        <v>9</v>
      </c>
      <c r="L415">
        <f>'CompartenDetalleLimpio(leeme)'!L392</f>
        <v>0</v>
      </c>
      <c r="M415">
        <f>'CompartenDetalleLimpio(leeme)'!M392</f>
        <v>9</v>
      </c>
      <c r="N415">
        <f t="shared" si="48"/>
        <v>1</v>
      </c>
      <c r="O415">
        <f t="shared" si="49"/>
        <v>3</v>
      </c>
      <c r="P415" t="str">
        <f t="shared" si="50"/>
        <v>OK</v>
      </c>
      <c r="Q415">
        <f t="shared" si="51"/>
        <v>1</v>
      </c>
      <c r="R415">
        <f t="shared" si="52"/>
        <v>1</v>
      </c>
      <c r="S415" t="str">
        <f t="shared" si="53"/>
        <v/>
      </c>
      <c r="T415" t="str">
        <f t="shared" si="54"/>
        <v/>
      </c>
    </row>
    <row r="416" spans="1:20" hidden="1">
      <c r="A416">
        <f>'CompartenDetalleLimpio(leeme)'!A393</f>
        <v>2059</v>
      </c>
      <c r="B416" t="str">
        <f>'CompartenDetalleLimpio(leeme)'!B393</f>
        <v>GRADO EN INGENIERIA INFORMATICA (VICALVARO)</v>
      </c>
      <c r="C416">
        <f>'CompartenDetalleLimpio(leeme)'!C393</f>
        <v>3</v>
      </c>
      <c r="D416">
        <f>'CompartenDetalleLimpio(leeme)'!D393</f>
        <v>2059030</v>
      </c>
      <c r="E416" t="str">
        <f>'CompartenDetalleLimpio(leeme)'!E393</f>
        <v>PROCESADORES DE LENGUAJES</v>
      </c>
      <c r="F416">
        <f>IF(OR($A416=2028,$D416=2032031,$D416=2032032,$D416=2033032,$D416=2033034,$D416=2034035,ISNUMBER(SEARCH("DOBLE GRADO",$B416))),"",IF('CompartenDetalleLimpio(leeme)'!F393="",A416,'CompartenDetalleLimpio(leeme)'!F393))</f>
        <v>2059</v>
      </c>
      <c r="G416" t="str">
        <f>IF(OR($A416=2028,$D416=2032031,$D416=2032032,$D416=2033032,$D416=2033034,$D416=2034035,ISNUMBER(SEARCH("DOBLE GRADO",$B416))),"",IF('CompartenDetalleLimpio(leeme)'!G393="",B416,'CompartenDetalleLimpio(leeme)'!G393))</f>
        <v>GRADO EN INGENIERIA INFORMATICA (VICALVARO)</v>
      </c>
      <c r="H416">
        <f>IF(OR($A416=2028,$D416=2032031,$D416=2032032,$D416=2033032,$D416=2033034,$D416=2034035,ISNUMBER(SEARCH("DOBLE GRADO",$B416))),"",IF('CompartenDetalleLimpio(leeme)'!H393="",C416,'CompartenDetalleLimpio(leeme)'!H393))</f>
        <v>3</v>
      </c>
      <c r="I416">
        <f>IF(OR($A416=2028,$D416=2032031,$D416=2032032,$D416=2033032,$D416=2033034,$D416=2034035,ISNUMBER(SEARCH("DOBLE GRADO",$B416))),"",IF('CompartenDetalleLimpio(leeme)'!I393="",D416,'CompartenDetalleLimpio(leeme)'!I393))</f>
        <v>2059030</v>
      </c>
      <c r="J416" t="str">
        <f>IF(OR($A416=2028,$D416=2032031,$D416=2032032,$D416=2033032,$D416=2033034,$D416=2034035,ISNUMBER(SEARCH("DOBLE GRADO",$B416))),"",IF('CompartenDetalleLimpio(leeme)'!J393="",E416,'CompartenDetalleLimpio(leeme)'!J393))</f>
        <v>PROCESADORES DE LENGUAJES</v>
      </c>
      <c r="K416">
        <f>'CompartenDetalleLimpio(leeme)'!K393</f>
        <v>43</v>
      </c>
      <c r="L416">
        <f>'CompartenDetalleLimpio(leeme)'!L393</f>
        <v>5</v>
      </c>
      <c r="M416">
        <f>'CompartenDetalleLimpio(leeme)'!M393</f>
        <v>38</v>
      </c>
      <c r="N416">
        <f t="shared" si="48"/>
        <v>1</v>
      </c>
      <c r="O416">
        <f t="shared" si="49"/>
        <v>3</v>
      </c>
      <c r="P416">
        <f t="shared" si="50"/>
        <v>1</v>
      </c>
      <c r="Q416">
        <f t="shared" si="51"/>
        <v>1</v>
      </c>
      <c r="R416">
        <f t="shared" si="52"/>
        <v>3</v>
      </c>
      <c r="S416" t="str">
        <f t="shared" si="53"/>
        <v>1</v>
      </c>
      <c r="T416" t="str">
        <f t="shared" si="54"/>
        <v/>
      </c>
    </row>
    <row r="417" spans="1:20" hidden="1">
      <c r="A417">
        <f>'CompartenDetalleLimpio(leeme)'!A394</f>
        <v>2059</v>
      </c>
      <c r="B417" t="str">
        <f>'CompartenDetalleLimpio(leeme)'!B394</f>
        <v>GRADO EN INGENIERIA INFORMATICA (VICALVARO)</v>
      </c>
      <c r="C417">
        <f>'CompartenDetalleLimpio(leeme)'!C394</f>
        <v>4</v>
      </c>
      <c r="D417">
        <f>'CompartenDetalleLimpio(leeme)'!D394</f>
        <v>2059031</v>
      </c>
      <c r="E417" t="str">
        <f>'CompartenDetalleLimpio(leeme)'!E394</f>
        <v>INFORMATICA GRAFICA</v>
      </c>
      <c r="F417">
        <f>IF(OR($A417=2028,$D417=2032031,$D417=2032032,$D417=2033032,$D417=2033034,$D417=2034035,ISNUMBER(SEARCH("DOBLE GRADO",$B417))),"",IF('CompartenDetalleLimpio(leeme)'!F394="",A417,'CompartenDetalleLimpio(leeme)'!F394))</f>
        <v>2059</v>
      </c>
      <c r="G417" t="str">
        <f>IF(OR($A417=2028,$D417=2032031,$D417=2032032,$D417=2033032,$D417=2033034,$D417=2034035,ISNUMBER(SEARCH("DOBLE GRADO",$B417))),"",IF('CompartenDetalleLimpio(leeme)'!G394="",B417,'CompartenDetalleLimpio(leeme)'!G394))</f>
        <v>GRADO EN INGENIERIA INFORMATICA (VICALVARO)</v>
      </c>
      <c r="H417">
        <f>IF(OR($A417=2028,$D417=2032031,$D417=2032032,$D417=2033032,$D417=2033034,$D417=2034035,ISNUMBER(SEARCH("DOBLE GRADO",$B417))),"",IF('CompartenDetalleLimpio(leeme)'!H394="",C417,'CompartenDetalleLimpio(leeme)'!H394))</f>
        <v>4</v>
      </c>
      <c r="I417">
        <f>IF(OR($A417=2028,$D417=2032031,$D417=2032032,$D417=2033032,$D417=2033034,$D417=2034035,ISNUMBER(SEARCH("DOBLE GRADO",$B417))),"",IF('CompartenDetalleLimpio(leeme)'!I394="",D417,'CompartenDetalleLimpio(leeme)'!I394))</f>
        <v>2059031</v>
      </c>
      <c r="J417" t="str">
        <f>IF(OR($A417=2028,$D417=2032031,$D417=2032032,$D417=2033032,$D417=2033034,$D417=2034035,ISNUMBER(SEARCH("DOBLE GRADO",$B417))),"",IF('CompartenDetalleLimpio(leeme)'!J394="",E417,'CompartenDetalleLimpio(leeme)'!J394))</f>
        <v>INFORMATICA GRAFICA</v>
      </c>
      <c r="K417">
        <f>'CompartenDetalleLimpio(leeme)'!K394</f>
        <v>35</v>
      </c>
      <c r="L417">
        <f>'CompartenDetalleLimpio(leeme)'!L394</f>
        <v>8</v>
      </c>
      <c r="M417">
        <f>'CompartenDetalleLimpio(leeme)'!M394</f>
        <v>27</v>
      </c>
      <c r="N417">
        <f t="shared" si="48"/>
        <v>1</v>
      </c>
      <c r="O417">
        <f t="shared" si="49"/>
        <v>1</v>
      </c>
      <c r="P417">
        <f t="shared" si="50"/>
        <v>1</v>
      </c>
      <c r="Q417">
        <f t="shared" si="51"/>
        <v>1</v>
      </c>
      <c r="R417">
        <f t="shared" si="52"/>
        <v>1</v>
      </c>
      <c r="S417" t="str">
        <f t="shared" si="53"/>
        <v>1</v>
      </c>
      <c r="T417" t="str">
        <f t="shared" si="54"/>
        <v/>
      </c>
    </row>
    <row r="418" spans="1:20" hidden="1">
      <c r="A418">
        <f>'CompartenDetalleLimpio(leeme)'!A395</f>
        <v>2059</v>
      </c>
      <c r="B418" t="str">
        <f>'CompartenDetalleLimpio(leeme)'!B395</f>
        <v>GRADO EN INGENIERIA INFORMATICA (VICALVARO)</v>
      </c>
      <c r="C418">
        <f>'CompartenDetalleLimpio(leeme)'!C395</f>
        <v>4</v>
      </c>
      <c r="D418">
        <f>'CompartenDetalleLimpio(leeme)'!D395</f>
        <v>2059032</v>
      </c>
      <c r="E418" t="str">
        <f>'CompartenDetalleLimpio(leeme)'!E395</f>
        <v>SISTEMAS BASADOS EN CONOCIMIENTO</v>
      </c>
      <c r="F418">
        <f>IF(OR($A418=2028,$D418=2032031,$D418=2032032,$D418=2033032,$D418=2033034,$D418=2034035,ISNUMBER(SEARCH("DOBLE GRADO",$B418))),"",IF('CompartenDetalleLimpio(leeme)'!F395="",A418,'CompartenDetalleLimpio(leeme)'!F395))</f>
        <v>2059</v>
      </c>
      <c r="G418" t="str">
        <f>IF(OR($A418=2028,$D418=2032031,$D418=2032032,$D418=2033032,$D418=2033034,$D418=2034035,ISNUMBER(SEARCH("DOBLE GRADO",$B418))),"",IF('CompartenDetalleLimpio(leeme)'!G395="",B418,'CompartenDetalleLimpio(leeme)'!G395))</f>
        <v>GRADO EN INGENIERIA INFORMATICA (VICALVARO)</v>
      </c>
      <c r="H418">
        <f>IF(OR($A418=2028,$D418=2032031,$D418=2032032,$D418=2033032,$D418=2033034,$D418=2034035,ISNUMBER(SEARCH("DOBLE GRADO",$B418))),"",IF('CompartenDetalleLimpio(leeme)'!H395="",C418,'CompartenDetalleLimpio(leeme)'!H395))</f>
        <v>4</v>
      </c>
      <c r="I418">
        <f>IF(OR($A418=2028,$D418=2032031,$D418=2032032,$D418=2033032,$D418=2033034,$D418=2034035,ISNUMBER(SEARCH("DOBLE GRADO",$B418))),"",IF('CompartenDetalleLimpio(leeme)'!I395="",D418,'CompartenDetalleLimpio(leeme)'!I395))</f>
        <v>2059032</v>
      </c>
      <c r="J418" t="str">
        <f>IF(OR($A418=2028,$D418=2032031,$D418=2032032,$D418=2033032,$D418=2033034,$D418=2034035,ISNUMBER(SEARCH("DOBLE GRADO",$B418))),"",IF('CompartenDetalleLimpio(leeme)'!J395="",E418,'CompartenDetalleLimpio(leeme)'!J395))</f>
        <v>SISTEMAS BASADOS EN CONOCIMIENTO</v>
      </c>
      <c r="K418">
        <f>'CompartenDetalleLimpio(leeme)'!K395</f>
        <v>35</v>
      </c>
      <c r="L418">
        <f>'CompartenDetalleLimpio(leeme)'!L395</f>
        <v>6</v>
      </c>
      <c r="M418">
        <f>'CompartenDetalleLimpio(leeme)'!M395</f>
        <v>29</v>
      </c>
      <c r="N418">
        <f t="shared" si="48"/>
        <v>1</v>
      </c>
      <c r="O418">
        <f t="shared" si="49"/>
        <v>1</v>
      </c>
      <c r="P418">
        <f t="shared" si="50"/>
        <v>1</v>
      </c>
      <c r="Q418">
        <f t="shared" si="51"/>
        <v>1</v>
      </c>
      <c r="R418">
        <f t="shared" si="52"/>
        <v>1</v>
      </c>
      <c r="S418" t="str">
        <f t="shared" si="53"/>
        <v>1</v>
      </c>
      <c r="T418" t="str">
        <f t="shared" si="54"/>
        <v/>
      </c>
    </row>
    <row r="419" spans="1:20" hidden="1">
      <c r="A419">
        <f>'CompartenDetalleLimpio(leeme)'!A396</f>
        <v>2059</v>
      </c>
      <c r="B419" t="str">
        <f>'CompartenDetalleLimpio(leeme)'!B396</f>
        <v>GRADO EN INGENIERIA INFORMATICA (VICALVARO)</v>
      </c>
      <c r="C419">
        <f>'CompartenDetalleLimpio(leeme)'!C396</f>
        <v>4</v>
      </c>
      <c r="D419">
        <f>'CompartenDetalleLimpio(leeme)'!D396</f>
        <v>2059033</v>
      </c>
      <c r="E419" t="str">
        <f>'CompartenDetalleLimpio(leeme)'!E396</f>
        <v>RECONOCIMIENTO ACADEMICO DE CREDITOS</v>
      </c>
      <c r="F419">
        <f>IF(OR($A419=2028,$D419=2032031,$D419=2032032,$D419=2033032,$D419=2033034,$D419=2034035,ISNUMBER(SEARCH("DOBLE GRADO",$B419))),"",IF('CompartenDetalleLimpio(leeme)'!F396="",A419,'CompartenDetalleLimpio(leeme)'!F396))</f>
        <v>2059</v>
      </c>
      <c r="G419" t="str">
        <f>IF(OR($A419=2028,$D419=2032031,$D419=2032032,$D419=2033032,$D419=2033034,$D419=2034035,ISNUMBER(SEARCH("DOBLE GRADO",$B419))),"",IF('CompartenDetalleLimpio(leeme)'!G396="",B419,'CompartenDetalleLimpio(leeme)'!G396))</f>
        <v>GRADO EN INGENIERIA INFORMATICA (VICALVARO)</v>
      </c>
      <c r="H419">
        <f>IF(OR($A419=2028,$D419=2032031,$D419=2032032,$D419=2033032,$D419=2033034,$D419=2034035,ISNUMBER(SEARCH("DOBLE GRADO",$B419))),"",IF('CompartenDetalleLimpio(leeme)'!H396="",C419,'CompartenDetalleLimpio(leeme)'!H396))</f>
        <v>4</v>
      </c>
      <c r="I419">
        <f>IF(OR($A419=2028,$D419=2032031,$D419=2032032,$D419=2033032,$D419=2033034,$D419=2034035,ISNUMBER(SEARCH("DOBLE GRADO",$B419))),"",IF('CompartenDetalleLimpio(leeme)'!I396="",D419,'CompartenDetalleLimpio(leeme)'!I396))</f>
        <v>2059033</v>
      </c>
      <c r="J419" t="str">
        <f>IF(OR($A419=2028,$D419=2032031,$D419=2032032,$D419=2033032,$D419=2033034,$D419=2034035,ISNUMBER(SEARCH("DOBLE GRADO",$B419))),"",IF('CompartenDetalleLimpio(leeme)'!J396="",E419,'CompartenDetalleLimpio(leeme)'!J396))</f>
        <v>RECONOCIMIENTO ACADEMICO DE CREDITOS</v>
      </c>
      <c r="K419">
        <f>'CompartenDetalleLimpio(leeme)'!K396</f>
        <v>51</v>
      </c>
      <c r="L419">
        <f>'CompartenDetalleLimpio(leeme)'!L396</f>
        <v>7</v>
      </c>
      <c r="M419">
        <f>'CompartenDetalleLimpio(leeme)'!M396</f>
        <v>44</v>
      </c>
      <c r="N419">
        <f t="shared" si="48"/>
        <v>1</v>
      </c>
      <c r="O419">
        <f t="shared" si="49"/>
        <v>1</v>
      </c>
      <c r="P419">
        <f t="shared" si="50"/>
        <v>1</v>
      </c>
      <c r="Q419">
        <f t="shared" si="51"/>
        <v>1</v>
      </c>
      <c r="R419">
        <f t="shared" si="52"/>
        <v>1</v>
      </c>
      <c r="S419" t="str">
        <f t="shared" si="53"/>
        <v>1</v>
      </c>
      <c r="T419" t="str">
        <f t="shared" si="54"/>
        <v/>
      </c>
    </row>
    <row r="420" spans="1:20" hidden="1">
      <c r="A420">
        <f>'CompartenDetalleLimpio(leeme)'!A397</f>
        <v>2059</v>
      </c>
      <c r="B420" t="str">
        <f>'CompartenDetalleLimpio(leeme)'!B397</f>
        <v>GRADO EN INGENIERIA INFORMATICA (VICALVARO)</v>
      </c>
      <c r="C420">
        <f>'CompartenDetalleLimpio(leeme)'!C397</f>
        <v>4</v>
      </c>
      <c r="D420">
        <f>'CompartenDetalleLimpio(leeme)'!D397</f>
        <v>2059034</v>
      </c>
      <c r="E420" t="str">
        <f>'CompartenDetalleLimpio(leeme)'!E397</f>
        <v>VISION ARTIFICIAL</v>
      </c>
      <c r="F420">
        <f>IF(OR($A420=2028,$D420=2032031,$D420=2032032,$D420=2033032,$D420=2033034,$D420=2034035,ISNUMBER(SEARCH("DOBLE GRADO",$B420))),"",IF('CompartenDetalleLimpio(leeme)'!F397="",A420,'CompartenDetalleLimpio(leeme)'!F397))</f>
        <v>2059</v>
      </c>
      <c r="G420" t="str">
        <f>IF(OR($A420=2028,$D420=2032031,$D420=2032032,$D420=2033032,$D420=2033034,$D420=2034035,ISNUMBER(SEARCH("DOBLE GRADO",$B420))),"",IF('CompartenDetalleLimpio(leeme)'!G397="",B420,'CompartenDetalleLimpio(leeme)'!G397))</f>
        <v>GRADO EN INGENIERIA INFORMATICA (VICALVARO)</v>
      </c>
      <c r="H420">
        <f>IF(OR($A420=2028,$D420=2032031,$D420=2032032,$D420=2033032,$D420=2033034,$D420=2034035,ISNUMBER(SEARCH("DOBLE GRADO",$B420))),"",IF('CompartenDetalleLimpio(leeme)'!H397="",C420,'CompartenDetalleLimpio(leeme)'!H397))</f>
        <v>4</v>
      </c>
      <c r="I420">
        <f>IF(OR($A420=2028,$D420=2032031,$D420=2032032,$D420=2033032,$D420=2033034,$D420=2034035,ISNUMBER(SEARCH("DOBLE GRADO",$B420))),"",IF('CompartenDetalleLimpio(leeme)'!I397="",D420,'CompartenDetalleLimpio(leeme)'!I397))</f>
        <v>2059034</v>
      </c>
      <c r="J420" t="str">
        <f>IF(OR($A420=2028,$D420=2032031,$D420=2032032,$D420=2033032,$D420=2033034,$D420=2034035,ISNUMBER(SEARCH("DOBLE GRADO",$B420))),"",IF('CompartenDetalleLimpio(leeme)'!J397="",E420,'CompartenDetalleLimpio(leeme)'!J397))</f>
        <v>VISION ARTIFICIAL</v>
      </c>
      <c r="K420">
        <f>'CompartenDetalleLimpio(leeme)'!K397</f>
        <v>33</v>
      </c>
      <c r="L420">
        <f>'CompartenDetalleLimpio(leeme)'!L397</f>
        <v>6</v>
      </c>
      <c r="M420">
        <f>'CompartenDetalleLimpio(leeme)'!M397</f>
        <v>27</v>
      </c>
      <c r="N420">
        <f t="shared" si="48"/>
        <v>1</v>
      </c>
      <c r="O420">
        <f t="shared" si="49"/>
        <v>1</v>
      </c>
      <c r="P420">
        <f t="shared" si="50"/>
        <v>1</v>
      </c>
      <c r="Q420">
        <f t="shared" si="51"/>
        <v>1</v>
      </c>
      <c r="R420">
        <f t="shared" si="52"/>
        <v>1</v>
      </c>
      <c r="S420" t="str">
        <f t="shared" si="53"/>
        <v>1</v>
      </c>
      <c r="T420" t="str">
        <f t="shared" si="54"/>
        <v/>
      </c>
    </row>
    <row r="421" spans="1:20" hidden="1">
      <c r="A421">
        <f>'CompartenDetalleLimpio(leeme)'!A398</f>
        <v>2059</v>
      </c>
      <c r="B421" t="str">
        <f>'CompartenDetalleLimpio(leeme)'!B398</f>
        <v>GRADO EN INGENIERIA INFORMATICA (VICALVARO)</v>
      </c>
      <c r="C421">
        <f>'CompartenDetalleLimpio(leeme)'!C398</f>
        <v>4</v>
      </c>
      <c r="D421">
        <f>'CompartenDetalleLimpio(leeme)'!D398</f>
        <v>2059035</v>
      </c>
      <c r="E421" t="str">
        <f>'CompartenDetalleLimpio(leeme)'!E398</f>
        <v>SISTEMAS DE INFORMACION</v>
      </c>
      <c r="F421">
        <f>IF(OR($A421=2028,$D421=2032031,$D421=2032032,$D421=2033032,$D421=2033034,$D421=2034035,ISNUMBER(SEARCH("DOBLE GRADO",$B421))),"",IF('CompartenDetalleLimpio(leeme)'!F398="",A421,'CompartenDetalleLimpio(leeme)'!F398))</f>
        <v>2059</v>
      </c>
      <c r="G421" t="str">
        <f>IF(OR($A421=2028,$D421=2032031,$D421=2032032,$D421=2033032,$D421=2033034,$D421=2034035,ISNUMBER(SEARCH("DOBLE GRADO",$B421))),"",IF('CompartenDetalleLimpio(leeme)'!G398="",B421,'CompartenDetalleLimpio(leeme)'!G398))</f>
        <v>GRADO EN INGENIERIA INFORMATICA (VICALVARO)</v>
      </c>
      <c r="H421">
        <f>IF(OR($A421=2028,$D421=2032031,$D421=2032032,$D421=2033032,$D421=2033034,$D421=2034035,ISNUMBER(SEARCH("DOBLE GRADO",$B421))),"",IF('CompartenDetalleLimpio(leeme)'!H398="",C421,'CompartenDetalleLimpio(leeme)'!H398))</f>
        <v>4</v>
      </c>
      <c r="I421">
        <f>IF(OR($A421=2028,$D421=2032031,$D421=2032032,$D421=2033032,$D421=2033034,$D421=2034035,ISNUMBER(SEARCH("DOBLE GRADO",$B421))),"",IF('CompartenDetalleLimpio(leeme)'!I398="",D421,'CompartenDetalleLimpio(leeme)'!I398))</f>
        <v>2059035</v>
      </c>
      <c r="J421" t="str">
        <f>IF(OR($A421=2028,$D421=2032031,$D421=2032032,$D421=2033032,$D421=2033034,$D421=2034035,ISNUMBER(SEARCH("DOBLE GRADO",$B421))),"",IF('CompartenDetalleLimpio(leeme)'!J398="",E421,'CompartenDetalleLimpio(leeme)'!J398))</f>
        <v>SISTEMAS DE INFORMACION</v>
      </c>
      <c r="K421">
        <f>'CompartenDetalleLimpio(leeme)'!K398</f>
        <v>32</v>
      </c>
      <c r="L421">
        <f>'CompartenDetalleLimpio(leeme)'!L398</f>
        <v>6</v>
      </c>
      <c r="M421">
        <f>'CompartenDetalleLimpio(leeme)'!M398</f>
        <v>26</v>
      </c>
      <c r="N421">
        <f t="shared" si="48"/>
        <v>1</v>
      </c>
      <c r="O421">
        <f t="shared" si="49"/>
        <v>1</v>
      </c>
      <c r="P421">
        <f t="shared" si="50"/>
        <v>1</v>
      </c>
      <c r="Q421">
        <f t="shared" si="51"/>
        <v>1</v>
      </c>
      <c r="R421">
        <f t="shared" si="52"/>
        <v>1</v>
      </c>
      <c r="S421" t="str">
        <f t="shared" si="53"/>
        <v>1</v>
      </c>
      <c r="T421" t="str">
        <f t="shared" si="54"/>
        <v/>
      </c>
    </row>
    <row r="422" spans="1:20" hidden="1">
      <c r="A422">
        <f>'CompartenDetalleLimpio(leeme)'!A399</f>
        <v>2059</v>
      </c>
      <c r="B422" t="str">
        <f>'CompartenDetalleLimpio(leeme)'!B399</f>
        <v>GRADO EN INGENIERIA INFORMATICA (VICALVARO)</v>
      </c>
      <c r="C422">
        <f>'CompartenDetalleLimpio(leeme)'!C399</f>
        <v>4</v>
      </c>
      <c r="D422">
        <f>'CompartenDetalleLimpio(leeme)'!D399</f>
        <v>2059036</v>
      </c>
      <c r="E422" t="str">
        <f>'CompartenDetalleLimpio(leeme)'!E399</f>
        <v>PRACTICAS EXTERNAS</v>
      </c>
      <c r="F422">
        <f>IF(OR($A422=2028,$D422=2032031,$D422=2032032,$D422=2033032,$D422=2033034,$D422=2034035,ISNUMBER(SEARCH("DOBLE GRADO",$B422))),"",IF('CompartenDetalleLimpio(leeme)'!F399="",A422,'CompartenDetalleLimpio(leeme)'!F399))</f>
        <v>2059</v>
      </c>
      <c r="G422" t="str">
        <f>IF(OR($A422=2028,$D422=2032031,$D422=2032032,$D422=2033032,$D422=2033034,$D422=2034035,ISNUMBER(SEARCH("DOBLE GRADO",$B422))),"",IF('CompartenDetalleLimpio(leeme)'!G399="",B422,'CompartenDetalleLimpio(leeme)'!G399))</f>
        <v>GRADO EN INGENIERIA INFORMATICA (VICALVARO)</v>
      </c>
      <c r="H422">
        <f>IF(OR($A422=2028,$D422=2032031,$D422=2032032,$D422=2033032,$D422=2033034,$D422=2034035,ISNUMBER(SEARCH("DOBLE GRADO",$B422))),"",IF('CompartenDetalleLimpio(leeme)'!H399="",C422,'CompartenDetalleLimpio(leeme)'!H399))</f>
        <v>4</v>
      </c>
      <c r="I422">
        <f>IF(OR($A422=2028,$D422=2032031,$D422=2032032,$D422=2033032,$D422=2033034,$D422=2034035,ISNUMBER(SEARCH("DOBLE GRADO",$B422))),"",IF('CompartenDetalleLimpio(leeme)'!I399="",D422,'CompartenDetalleLimpio(leeme)'!I399))</f>
        <v>2059036</v>
      </c>
      <c r="J422" t="str">
        <f>IF(OR($A422=2028,$D422=2032031,$D422=2032032,$D422=2033032,$D422=2033034,$D422=2034035,ISNUMBER(SEARCH("DOBLE GRADO",$B422))),"",IF('CompartenDetalleLimpio(leeme)'!J399="",E422,'CompartenDetalleLimpio(leeme)'!J399))</f>
        <v>PRACTICAS EXTERNAS</v>
      </c>
      <c r="K422">
        <f>'CompartenDetalleLimpio(leeme)'!K399</f>
        <v>41</v>
      </c>
      <c r="L422">
        <f>'CompartenDetalleLimpio(leeme)'!L399</f>
        <v>7</v>
      </c>
      <c r="M422">
        <f>'CompartenDetalleLimpio(leeme)'!M399</f>
        <v>34</v>
      </c>
      <c r="N422">
        <f t="shared" si="48"/>
        <v>1</v>
      </c>
      <c r="O422">
        <f t="shared" si="49"/>
        <v>1</v>
      </c>
      <c r="P422">
        <f t="shared" si="50"/>
        <v>1</v>
      </c>
      <c r="Q422">
        <f t="shared" si="51"/>
        <v>1</v>
      </c>
      <c r="R422">
        <f t="shared" si="52"/>
        <v>1</v>
      </c>
      <c r="S422" t="str">
        <f t="shared" si="53"/>
        <v>1</v>
      </c>
      <c r="T422" t="str">
        <f t="shared" si="54"/>
        <v/>
      </c>
    </row>
    <row r="423" spans="1:20" hidden="1">
      <c r="A423">
        <f>'CompartenDetalleLimpio(leeme)'!A400</f>
        <v>2059</v>
      </c>
      <c r="B423" t="str">
        <f>'CompartenDetalleLimpio(leeme)'!B400</f>
        <v>GRADO EN INGENIERIA INFORMATICA (VICALVARO)</v>
      </c>
      <c r="C423">
        <f>'CompartenDetalleLimpio(leeme)'!C400</f>
        <v>4</v>
      </c>
      <c r="D423">
        <f>'CompartenDetalleLimpio(leeme)'!D400</f>
        <v>2059037</v>
      </c>
      <c r="E423" t="str">
        <f>'CompartenDetalleLimpio(leeme)'!E400</f>
        <v>TRABAJO FIN DE GRADO</v>
      </c>
      <c r="F423">
        <f>IF(OR($A423=2028,$D423=2032031,$D423=2032032,$D423=2033032,$D423=2033034,$D423=2034035,ISNUMBER(SEARCH("DOBLE GRADO",$B423))),"",IF('CompartenDetalleLimpio(leeme)'!F400="",A423,'CompartenDetalleLimpio(leeme)'!F400))</f>
        <v>2059</v>
      </c>
      <c r="G423" t="str">
        <f>IF(OR($A423=2028,$D423=2032031,$D423=2032032,$D423=2033032,$D423=2033034,$D423=2034035,ISNUMBER(SEARCH("DOBLE GRADO",$B423))),"",IF('CompartenDetalleLimpio(leeme)'!G400="",B423,'CompartenDetalleLimpio(leeme)'!G400))</f>
        <v>GRADO EN INGENIERIA INFORMATICA (VICALVARO)</v>
      </c>
      <c r="H423">
        <f>IF(OR($A423=2028,$D423=2032031,$D423=2032032,$D423=2033032,$D423=2033034,$D423=2034035,ISNUMBER(SEARCH("DOBLE GRADO",$B423))),"",IF('CompartenDetalleLimpio(leeme)'!H400="",C423,'CompartenDetalleLimpio(leeme)'!H400))</f>
        <v>4</v>
      </c>
      <c r="I423">
        <f>IF(OR($A423=2028,$D423=2032031,$D423=2032032,$D423=2033032,$D423=2033034,$D423=2034035,ISNUMBER(SEARCH("DOBLE GRADO",$B423))),"",IF('CompartenDetalleLimpio(leeme)'!I400="",D423,'CompartenDetalleLimpio(leeme)'!I400))</f>
        <v>2059037</v>
      </c>
      <c r="J423" t="str">
        <f>IF(OR($A423=2028,$D423=2032031,$D423=2032032,$D423=2033032,$D423=2033034,$D423=2034035,ISNUMBER(SEARCH("DOBLE GRADO",$B423))),"",IF('CompartenDetalleLimpio(leeme)'!J400="",E423,'CompartenDetalleLimpio(leeme)'!J400))</f>
        <v>TRABAJO FIN DE GRADO</v>
      </c>
      <c r="K423">
        <f>'CompartenDetalleLimpio(leeme)'!K400</f>
        <v>90</v>
      </c>
      <c r="L423">
        <f>'CompartenDetalleLimpio(leeme)'!L400</f>
        <v>9</v>
      </c>
      <c r="M423">
        <f>'CompartenDetalleLimpio(leeme)'!M400</f>
        <v>81</v>
      </c>
      <c r="N423">
        <f t="shared" si="48"/>
        <v>1</v>
      </c>
      <c r="O423">
        <f t="shared" si="49"/>
        <v>1</v>
      </c>
      <c r="P423">
        <f t="shared" si="50"/>
        <v>1</v>
      </c>
      <c r="Q423">
        <f t="shared" si="51"/>
        <v>1</v>
      </c>
      <c r="R423">
        <f t="shared" si="52"/>
        <v>1</v>
      </c>
      <c r="S423" t="str">
        <f t="shared" si="53"/>
        <v>1</v>
      </c>
      <c r="T423" t="str">
        <f t="shared" si="54"/>
        <v/>
      </c>
    </row>
    <row r="424" spans="1:20" hidden="1">
      <c r="A424">
        <f>'CompartenDetalleLimpio(leeme)'!A401</f>
        <v>2059</v>
      </c>
      <c r="B424" t="str">
        <f>'CompartenDetalleLimpio(leeme)'!B401</f>
        <v>GRADO EN INGENIERIA INFORMATICA (VICALVARO)</v>
      </c>
      <c r="C424">
        <f>'CompartenDetalleLimpio(leeme)'!C401</f>
        <v>4</v>
      </c>
      <c r="D424">
        <f>'CompartenDetalleLimpio(leeme)'!D401</f>
        <v>2059039</v>
      </c>
      <c r="E424" t="str">
        <f>'CompartenDetalleLimpio(leeme)'!E401</f>
        <v>ARQUITECTURAS AVANZADAS DE COMPUTADORES</v>
      </c>
      <c r="F424">
        <f>IF(OR($A424=2028,$D424=2032031,$D424=2032032,$D424=2033032,$D424=2033034,$D424=2034035,ISNUMBER(SEARCH("DOBLE GRADO",$B424))),"",IF('CompartenDetalleLimpio(leeme)'!F401="",A424,'CompartenDetalleLimpio(leeme)'!F401))</f>
        <v>2059</v>
      </c>
      <c r="G424" t="str">
        <f>IF(OR($A424=2028,$D424=2032031,$D424=2032032,$D424=2033032,$D424=2033034,$D424=2034035,ISNUMBER(SEARCH("DOBLE GRADO",$B424))),"",IF('CompartenDetalleLimpio(leeme)'!G401="",B424,'CompartenDetalleLimpio(leeme)'!G401))</f>
        <v>GRADO EN INGENIERIA INFORMATICA (VICALVARO)</v>
      </c>
      <c r="H424">
        <f>IF(OR($A424=2028,$D424=2032031,$D424=2032032,$D424=2033032,$D424=2033034,$D424=2034035,ISNUMBER(SEARCH("DOBLE GRADO",$B424))),"",IF('CompartenDetalleLimpio(leeme)'!H401="",C424,'CompartenDetalleLimpio(leeme)'!H401))</f>
        <v>4</v>
      </c>
      <c r="I424">
        <f>IF(OR($A424=2028,$D424=2032031,$D424=2032032,$D424=2033032,$D424=2033034,$D424=2034035,ISNUMBER(SEARCH("DOBLE GRADO",$B424))),"",IF('CompartenDetalleLimpio(leeme)'!I401="",D424,'CompartenDetalleLimpio(leeme)'!I401))</f>
        <v>2059039</v>
      </c>
      <c r="J424" t="str">
        <f>IF(OR($A424=2028,$D424=2032031,$D424=2032032,$D424=2033032,$D424=2033034,$D424=2034035,ISNUMBER(SEARCH("DOBLE GRADO",$B424))),"",IF('CompartenDetalleLimpio(leeme)'!J401="",E424,'CompartenDetalleLimpio(leeme)'!J401))</f>
        <v>ARQUITECTURAS AVANZADAS DE COMPUTADORES</v>
      </c>
      <c r="K424">
        <f>'CompartenDetalleLimpio(leeme)'!K401</f>
        <v>21</v>
      </c>
      <c r="L424">
        <f>'CompartenDetalleLimpio(leeme)'!L401</f>
        <v>3</v>
      </c>
      <c r="M424">
        <f>'CompartenDetalleLimpio(leeme)'!M401</f>
        <v>18</v>
      </c>
      <c r="N424">
        <f t="shared" si="48"/>
        <v>1</v>
      </c>
      <c r="O424">
        <f t="shared" si="49"/>
        <v>1</v>
      </c>
      <c r="P424">
        <f t="shared" si="50"/>
        <v>1</v>
      </c>
      <c r="Q424">
        <f t="shared" si="51"/>
        <v>1</v>
      </c>
      <c r="R424">
        <f t="shared" si="52"/>
        <v>1</v>
      </c>
      <c r="S424" t="str">
        <f t="shared" si="53"/>
        <v>1</v>
      </c>
      <c r="T424" t="str">
        <f t="shared" si="54"/>
        <v/>
      </c>
    </row>
    <row r="425" spans="1:20" hidden="1">
      <c r="A425">
        <f>'CompartenDetalleLimpio(leeme)'!A402</f>
        <v>2061</v>
      </c>
      <c r="B425" t="str">
        <f>'CompartenDetalleLimpio(leeme)'!B402</f>
        <v>GRADO EN INGENIERIA INFORMATICA SEMIPRESENCIAL (MOSTOLES)</v>
      </c>
      <c r="C425">
        <f>'CompartenDetalleLimpio(leeme)'!C402</f>
        <v>3</v>
      </c>
      <c r="D425">
        <f>'CompartenDetalleLimpio(leeme)'!D402</f>
        <v>2061023</v>
      </c>
      <c r="E425" t="str">
        <f>'CompartenDetalleLimpio(leeme)'!E402</f>
        <v>PROGRAMACION DECLARATIVA</v>
      </c>
      <c r="F425">
        <f>IF(OR($A425=2028,$D425=2032031,$D425=2032032,$D425=2033032,$D425=2033034,$D425=2034035,ISNUMBER(SEARCH("DOBLE GRADO",$B425))),"",IF('CompartenDetalleLimpio(leeme)'!F402="",A425,'CompartenDetalleLimpio(leeme)'!F402))</f>
        <v>2061</v>
      </c>
      <c r="G425" t="str">
        <f>IF(OR($A425=2028,$D425=2032031,$D425=2032032,$D425=2033032,$D425=2033034,$D425=2034035,ISNUMBER(SEARCH("DOBLE GRADO",$B425))),"",IF('CompartenDetalleLimpio(leeme)'!G402="",B425,'CompartenDetalleLimpio(leeme)'!G402))</f>
        <v>GRADO EN INGENIERIA INFORMATICA SEMIPRESENCIAL (MOSTOLES)</v>
      </c>
      <c r="H425">
        <f>IF(OR($A425=2028,$D425=2032031,$D425=2032032,$D425=2033032,$D425=2033034,$D425=2034035,ISNUMBER(SEARCH("DOBLE GRADO",$B425))),"",IF('CompartenDetalleLimpio(leeme)'!H402="",C425,'CompartenDetalleLimpio(leeme)'!H402))</f>
        <v>3</v>
      </c>
      <c r="I425">
        <f>IF(OR($A425=2028,$D425=2032031,$D425=2032032,$D425=2033032,$D425=2033034,$D425=2034035,ISNUMBER(SEARCH("DOBLE GRADO",$B425))),"",IF('CompartenDetalleLimpio(leeme)'!I402="",D425,'CompartenDetalleLimpio(leeme)'!I402))</f>
        <v>2061023</v>
      </c>
      <c r="J425" t="str">
        <f>IF(OR($A425=2028,$D425=2032031,$D425=2032032,$D425=2033032,$D425=2033034,$D425=2034035,ISNUMBER(SEARCH("DOBLE GRADO",$B425))),"",IF('CompartenDetalleLimpio(leeme)'!J402="",E425,'CompartenDetalleLimpio(leeme)'!J402))</f>
        <v>PROGRAMACION DECLARATIVA</v>
      </c>
      <c r="K425">
        <f>'CompartenDetalleLimpio(leeme)'!K402</f>
        <v>1</v>
      </c>
      <c r="L425">
        <f>'CompartenDetalleLimpio(leeme)'!L402</f>
        <v>0</v>
      </c>
      <c r="M425">
        <f>'CompartenDetalleLimpio(leeme)'!M402</f>
        <v>1</v>
      </c>
      <c r="N425">
        <f t="shared" si="48"/>
        <v>1</v>
      </c>
      <c r="O425">
        <f t="shared" si="49"/>
        <v>1</v>
      </c>
      <c r="P425">
        <f t="shared" si="50"/>
        <v>1</v>
      </c>
      <c r="Q425">
        <f t="shared" si="51"/>
        <v>1</v>
      </c>
      <c r="R425">
        <f t="shared" si="52"/>
        <v>1</v>
      </c>
      <c r="S425" t="str">
        <f t="shared" si="53"/>
        <v>1</v>
      </c>
      <c r="T425" t="str">
        <f t="shared" si="54"/>
        <v/>
      </c>
    </row>
    <row r="426" spans="1:20" hidden="1">
      <c r="A426">
        <f>'CompartenDetalleLimpio(leeme)'!A403</f>
        <v>2061</v>
      </c>
      <c r="B426" t="str">
        <f>'CompartenDetalleLimpio(leeme)'!B403</f>
        <v>GRADO EN INGENIERIA INFORMATICA SEMIPRESENCIAL (MOSTOLES)</v>
      </c>
      <c r="C426">
        <f>'CompartenDetalleLimpio(leeme)'!C403</f>
        <v>3</v>
      </c>
      <c r="D426">
        <f>'CompartenDetalleLimpio(leeme)'!D403</f>
        <v>2061030</v>
      </c>
      <c r="E426" t="str">
        <f>'CompartenDetalleLimpio(leeme)'!E403</f>
        <v>PROCESADORES DE LENGUAJES</v>
      </c>
      <c r="F426">
        <f>IF(OR($A426=2028,$D426=2032031,$D426=2032032,$D426=2033032,$D426=2033034,$D426=2034035,ISNUMBER(SEARCH("DOBLE GRADO",$B426))),"",IF('CompartenDetalleLimpio(leeme)'!F403="",A426,'CompartenDetalleLimpio(leeme)'!F403))</f>
        <v>2061</v>
      </c>
      <c r="G426" t="str">
        <f>IF(OR($A426=2028,$D426=2032031,$D426=2032032,$D426=2033032,$D426=2033034,$D426=2034035,ISNUMBER(SEARCH("DOBLE GRADO",$B426))),"",IF('CompartenDetalleLimpio(leeme)'!G403="",B426,'CompartenDetalleLimpio(leeme)'!G403))</f>
        <v>GRADO EN INGENIERIA INFORMATICA SEMIPRESENCIAL (MOSTOLES)</v>
      </c>
      <c r="H426">
        <f>IF(OR($A426=2028,$D426=2032031,$D426=2032032,$D426=2033032,$D426=2033034,$D426=2034035,ISNUMBER(SEARCH("DOBLE GRADO",$B426))),"",IF('CompartenDetalleLimpio(leeme)'!H403="",C426,'CompartenDetalleLimpio(leeme)'!H403))</f>
        <v>3</v>
      </c>
      <c r="I426">
        <f>IF(OR($A426=2028,$D426=2032031,$D426=2032032,$D426=2033032,$D426=2033034,$D426=2034035,ISNUMBER(SEARCH("DOBLE GRADO",$B426))),"",IF('CompartenDetalleLimpio(leeme)'!I403="",D426,'CompartenDetalleLimpio(leeme)'!I403))</f>
        <v>2061030</v>
      </c>
      <c r="J426" t="str">
        <f>IF(OR($A426=2028,$D426=2032031,$D426=2032032,$D426=2033032,$D426=2033034,$D426=2034035,ISNUMBER(SEARCH("DOBLE GRADO",$B426))),"",IF('CompartenDetalleLimpio(leeme)'!J403="",E426,'CompartenDetalleLimpio(leeme)'!J403))</f>
        <v>PROCESADORES DE LENGUAJES</v>
      </c>
      <c r="K426">
        <f>'CompartenDetalleLimpio(leeme)'!K403</f>
        <v>1</v>
      </c>
      <c r="L426">
        <f>'CompartenDetalleLimpio(leeme)'!L403</f>
        <v>0</v>
      </c>
      <c r="M426">
        <f>'CompartenDetalleLimpio(leeme)'!M403</f>
        <v>1</v>
      </c>
      <c r="N426">
        <f t="shared" si="48"/>
        <v>1</v>
      </c>
      <c r="O426">
        <f t="shared" si="49"/>
        <v>1</v>
      </c>
      <c r="P426">
        <f t="shared" si="50"/>
        <v>1</v>
      </c>
      <c r="Q426">
        <f t="shared" si="51"/>
        <v>1</v>
      </c>
      <c r="R426">
        <f t="shared" si="52"/>
        <v>1</v>
      </c>
      <c r="S426" t="str">
        <f t="shared" si="53"/>
        <v>1</v>
      </c>
      <c r="T426" t="str">
        <f t="shared" si="54"/>
        <v/>
      </c>
    </row>
    <row r="427" spans="1:20" hidden="1">
      <c r="A427">
        <f>'CompartenDetalleLimpio(leeme)'!A404</f>
        <v>2061</v>
      </c>
      <c r="B427" t="str">
        <f>'CompartenDetalleLimpio(leeme)'!B404</f>
        <v>GRADO EN INGENIERIA INFORMATICA SEMIPRESENCIAL (MOSTOLES)</v>
      </c>
      <c r="C427">
        <f>'CompartenDetalleLimpio(leeme)'!C404</f>
        <v>4</v>
      </c>
      <c r="D427">
        <f>'CompartenDetalleLimpio(leeme)'!D404</f>
        <v>2061037</v>
      </c>
      <c r="E427" t="str">
        <f>'CompartenDetalleLimpio(leeme)'!E404</f>
        <v>TRABAJO FIN DE GRADO</v>
      </c>
      <c r="F427">
        <f>IF(OR($A427=2028,$D427=2032031,$D427=2032032,$D427=2033032,$D427=2033034,$D427=2034035,ISNUMBER(SEARCH("DOBLE GRADO",$B427))),"",IF('CompartenDetalleLimpio(leeme)'!F404="",A427,'CompartenDetalleLimpio(leeme)'!F404))</f>
        <v>2061</v>
      </c>
      <c r="G427" t="str">
        <f>IF(OR($A427=2028,$D427=2032031,$D427=2032032,$D427=2033032,$D427=2033034,$D427=2034035,ISNUMBER(SEARCH("DOBLE GRADO",$B427))),"",IF('CompartenDetalleLimpio(leeme)'!G404="",B427,'CompartenDetalleLimpio(leeme)'!G404))</f>
        <v>GRADO EN INGENIERIA INFORMATICA SEMIPRESENCIAL (MOSTOLES)</v>
      </c>
      <c r="H427">
        <f>IF(OR($A427=2028,$D427=2032031,$D427=2032032,$D427=2033032,$D427=2033034,$D427=2034035,ISNUMBER(SEARCH("DOBLE GRADO",$B427))),"",IF('CompartenDetalleLimpio(leeme)'!H404="",C427,'CompartenDetalleLimpio(leeme)'!H404))</f>
        <v>4</v>
      </c>
      <c r="I427">
        <f>IF(OR($A427=2028,$D427=2032031,$D427=2032032,$D427=2033032,$D427=2033034,$D427=2034035,ISNUMBER(SEARCH("DOBLE GRADO",$B427))),"",IF('CompartenDetalleLimpio(leeme)'!I404="",D427,'CompartenDetalleLimpio(leeme)'!I404))</f>
        <v>2061037</v>
      </c>
      <c r="J427" t="str">
        <f>IF(OR($A427=2028,$D427=2032031,$D427=2032032,$D427=2033032,$D427=2033034,$D427=2034035,ISNUMBER(SEARCH("DOBLE GRADO",$B427))),"",IF('CompartenDetalleLimpio(leeme)'!J404="",E427,'CompartenDetalleLimpio(leeme)'!J404))</f>
        <v>TRABAJO FIN DE GRADO</v>
      </c>
      <c r="K427">
        <f>'CompartenDetalleLimpio(leeme)'!K404</f>
        <v>5</v>
      </c>
      <c r="L427">
        <f>'CompartenDetalleLimpio(leeme)'!L404</f>
        <v>0</v>
      </c>
      <c r="M427">
        <f>'CompartenDetalleLimpio(leeme)'!M404</f>
        <v>5</v>
      </c>
      <c r="N427">
        <f t="shared" si="48"/>
        <v>1</v>
      </c>
      <c r="O427">
        <f t="shared" si="49"/>
        <v>1</v>
      </c>
      <c r="P427">
        <f t="shared" si="50"/>
        <v>1</v>
      </c>
      <c r="Q427">
        <f t="shared" si="51"/>
        <v>1</v>
      </c>
      <c r="R427">
        <f t="shared" si="52"/>
        <v>1</v>
      </c>
      <c r="S427" t="str">
        <f t="shared" si="53"/>
        <v>1</v>
      </c>
      <c r="T427" t="str">
        <f t="shared" si="54"/>
        <v/>
      </c>
    </row>
    <row r="428" spans="1:20">
      <c r="A428">
        <f>'CompartenDetalleLimpio(leeme)'!A405</f>
        <v>2073</v>
      </c>
      <c r="B428" t="str">
        <f>'CompartenDetalleLimpio(leeme)'!B405</f>
        <v>DOBLE GRADO EN INGENIERIA INFORMATICA Y ADMINISTRACION Y DIRECCION DE EMPRESAS (VICALVARO)</v>
      </c>
      <c r="C428">
        <f>'CompartenDetalleLimpio(leeme)'!C405</f>
        <v>2</v>
      </c>
      <c r="D428">
        <f>'CompartenDetalleLimpio(leeme)'!D405</f>
        <v>2073009</v>
      </c>
      <c r="E428" t="str">
        <f>'CompartenDetalleLimpio(leeme)'!E405</f>
        <v>CONTABILIDAD FINANCIERA II</v>
      </c>
      <c r="F428" t="str">
        <f>IF(OR($A428=2028,$D428=2032031,$D428=2032032,$D428=2033032,$D428=2033034,$D428=2034035,ISNUMBER(SEARCH("DOBLE GRADO",$B428))),"",IF('CompartenDetalleLimpio(leeme)'!F405="",A428,'CompartenDetalleLimpio(leeme)'!F405))</f>
        <v/>
      </c>
      <c r="G428" t="str">
        <f>IF(OR($A428=2028,$D428=2032031,$D428=2032032,$D428=2033032,$D428=2033034,$D428=2034035,ISNUMBER(SEARCH("DOBLE GRADO",$B428))),"",IF('CompartenDetalleLimpio(leeme)'!G405="",B428,'CompartenDetalleLimpio(leeme)'!G405))</f>
        <v/>
      </c>
      <c r="H428" t="str">
        <f>IF(OR($A428=2028,$D428=2032031,$D428=2032032,$D428=2033032,$D428=2033034,$D428=2034035,ISNUMBER(SEARCH("DOBLE GRADO",$B428))),"",IF('CompartenDetalleLimpio(leeme)'!H405="",C428,'CompartenDetalleLimpio(leeme)'!H405))</f>
        <v/>
      </c>
      <c r="I428" t="str">
        <f>IF(OR($A428=2028,$D428=2032031,$D428=2032032,$D428=2033032,$D428=2033034,$D428=2034035,ISNUMBER(SEARCH("DOBLE GRADO",$B428))),"",IF('CompartenDetalleLimpio(leeme)'!I405="",D428,'CompartenDetalleLimpio(leeme)'!I405))</f>
        <v/>
      </c>
      <c r="J428" t="str">
        <f>IF(OR($A428=2028,$D428=2032031,$D428=2032032,$D428=2033032,$D428=2033034,$D428=2034035,ISNUMBER(SEARCH("DOBLE GRADO",$B428))),"",IF('CompartenDetalleLimpio(leeme)'!J405="",E428,'CompartenDetalleLimpio(leeme)'!J405))</f>
        <v/>
      </c>
      <c r="K428">
        <f>'CompartenDetalleLimpio(leeme)'!K405</f>
        <v>1</v>
      </c>
      <c r="L428">
        <f>'CompartenDetalleLimpio(leeme)'!L405</f>
        <v>0</v>
      </c>
      <c r="M428">
        <f>'CompartenDetalleLimpio(leeme)'!M405</f>
        <v>1</v>
      </c>
      <c r="N428" t="str">
        <f t="shared" si="48"/>
        <v/>
      </c>
      <c r="O428">
        <f t="shared" si="49"/>
        <v>1</v>
      </c>
      <c r="P428" t="str">
        <f t="shared" si="50"/>
        <v>OK</v>
      </c>
      <c r="Q428">
        <f t="shared" si="51"/>
        <v>0</v>
      </c>
      <c r="R428" t="str">
        <f t="shared" si="52"/>
        <v/>
      </c>
      <c r="S428" t="str">
        <f t="shared" si="53"/>
        <v/>
      </c>
      <c r="T428">
        <f t="shared" si="54"/>
        <v>0</v>
      </c>
    </row>
    <row r="429" spans="1:20">
      <c r="A429">
        <f>'CompartenDetalleLimpio(leeme)'!A406</f>
        <v>2073</v>
      </c>
      <c r="B429" t="str">
        <f>'CompartenDetalleLimpio(leeme)'!B406</f>
        <v>DOBLE GRADO EN INGENIERIA INFORMATICA Y ADMINISTRACION Y DIRECCION DE EMPRESAS (VICALVARO)</v>
      </c>
      <c r="C429">
        <f>'CompartenDetalleLimpio(leeme)'!C406</f>
        <v>2</v>
      </c>
      <c r="D429">
        <f>'CompartenDetalleLimpio(leeme)'!D406</f>
        <v>2073040</v>
      </c>
      <c r="E429" t="str">
        <f>'CompartenDetalleLimpio(leeme)'!E406</f>
        <v>MATEMATICAS FINANCIERAS</v>
      </c>
      <c r="F429" t="str">
        <f>IF(OR($A429=2028,$D429=2032031,$D429=2032032,$D429=2033032,$D429=2033034,$D429=2034035,ISNUMBER(SEARCH("DOBLE GRADO",$B429))),"",IF('CompartenDetalleLimpio(leeme)'!F406="",A429,'CompartenDetalleLimpio(leeme)'!F406))</f>
        <v/>
      </c>
      <c r="G429" t="str">
        <f>IF(OR($A429=2028,$D429=2032031,$D429=2032032,$D429=2033032,$D429=2033034,$D429=2034035,ISNUMBER(SEARCH("DOBLE GRADO",$B429))),"",IF('CompartenDetalleLimpio(leeme)'!G406="",B429,'CompartenDetalleLimpio(leeme)'!G406))</f>
        <v/>
      </c>
      <c r="H429" t="str">
        <f>IF(OR($A429=2028,$D429=2032031,$D429=2032032,$D429=2033032,$D429=2033034,$D429=2034035,ISNUMBER(SEARCH("DOBLE GRADO",$B429))),"",IF('CompartenDetalleLimpio(leeme)'!H406="",C429,'CompartenDetalleLimpio(leeme)'!H406))</f>
        <v/>
      </c>
      <c r="I429" t="str">
        <f>IF(OR($A429=2028,$D429=2032031,$D429=2032032,$D429=2033032,$D429=2033034,$D429=2034035,ISNUMBER(SEARCH("DOBLE GRADO",$B429))),"",IF('CompartenDetalleLimpio(leeme)'!I406="",D429,'CompartenDetalleLimpio(leeme)'!I406))</f>
        <v/>
      </c>
      <c r="J429" t="str">
        <f>IF(OR($A429=2028,$D429=2032031,$D429=2032032,$D429=2033032,$D429=2033034,$D429=2034035,ISNUMBER(SEARCH("DOBLE GRADO",$B429))),"",IF('CompartenDetalleLimpio(leeme)'!J406="",E429,'CompartenDetalleLimpio(leeme)'!J406))</f>
        <v/>
      </c>
      <c r="K429">
        <f>'CompartenDetalleLimpio(leeme)'!K406</f>
        <v>1</v>
      </c>
      <c r="L429">
        <f>'CompartenDetalleLimpio(leeme)'!L406</f>
        <v>0</v>
      </c>
      <c r="M429">
        <f>'CompartenDetalleLimpio(leeme)'!M406</f>
        <v>1</v>
      </c>
      <c r="N429" t="str">
        <f t="shared" si="48"/>
        <v/>
      </c>
      <c r="O429">
        <f t="shared" si="49"/>
        <v>1</v>
      </c>
      <c r="P429" t="str">
        <f t="shared" si="50"/>
        <v>OK</v>
      </c>
      <c r="Q429">
        <f t="shared" si="51"/>
        <v>0</v>
      </c>
      <c r="R429" t="str">
        <f t="shared" si="52"/>
        <v/>
      </c>
      <c r="S429" t="str">
        <f t="shared" si="53"/>
        <v/>
      </c>
      <c r="T429">
        <f t="shared" si="54"/>
        <v>0</v>
      </c>
    </row>
    <row r="430" spans="1:20">
      <c r="A430">
        <f>'CompartenDetalleLimpio(leeme)'!A407</f>
        <v>2073</v>
      </c>
      <c r="B430" t="str">
        <f>'CompartenDetalleLimpio(leeme)'!B407</f>
        <v>DOBLE GRADO EN INGENIERIA INFORMATICA Y ADMINISTRACION Y DIRECCION DE EMPRESAS (VICALVARO)</v>
      </c>
      <c r="C430">
        <f>'CompartenDetalleLimpio(leeme)'!C407</f>
        <v>3</v>
      </c>
      <c r="D430">
        <f>'CompartenDetalleLimpio(leeme)'!D407</f>
        <v>2073029</v>
      </c>
      <c r="E430" t="str">
        <f>'CompartenDetalleLimpio(leeme)'!E407</f>
        <v>DIRECCION ESTRATEGICA Y POLITICA DE EMPRESA I</v>
      </c>
      <c r="F430" t="str">
        <f>IF(OR($A430=2028,$D430=2032031,$D430=2032032,$D430=2033032,$D430=2033034,$D430=2034035,ISNUMBER(SEARCH("DOBLE GRADO",$B430))),"",IF('CompartenDetalleLimpio(leeme)'!F407="",A430,'CompartenDetalleLimpio(leeme)'!F407))</f>
        <v/>
      </c>
      <c r="G430" t="str">
        <f>IF(OR($A430=2028,$D430=2032031,$D430=2032032,$D430=2033032,$D430=2033034,$D430=2034035,ISNUMBER(SEARCH("DOBLE GRADO",$B430))),"",IF('CompartenDetalleLimpio(leeme)'!G407="",B430,'CompartenDetalleLimpio(leeme)'!G407))</f>
        <v/>
      </c>
      <c r="H430" t="str">
        <f>IF(OR($A430=2028,$D430=2032031,$D430=2032032,$D430=2033032,$D430=2033034,$D430=2034035,ISNUMBER(SEARCH("DOBLE GRADO",$B430))),"",IF('CompartenDetalleLimpio(leeme)'!H407="",C430,'CompartenDetalleLimpio(leeme)'!H407))</f>
        <v/>
      </c>
      <c r="I430" t="str">
        <f>IF(OR($A430=2028,$D430=2032031,$D430=2032032,$D430=2033032,$D430=2033034,$D430=2034035,ISNUMBER(SEARCH("DOBLE GRADO",$B430))),"",IF('CompartenDetalleLimpio(leeme)'!I407="",D430,'CompartenDetalleLimpio(leeme)'!I407))</f>
        <v/>
      </c>
      <c r="J430" t="str">
        <f>IF(OR($A430=2028,$D430=2032031,$D430=2032032,$D430=2033032,$D430=2033034,$D430=2034035,ISNUMBER(SEARCH("DOBLE GRADO",$B430))),"",IF('CompartenDetalleLimpio(leeme)'!J407="",E430,'CompartenDetalleLimpio(leeme)'!J407))</f>
        <v/>
      </c>
      <c r="K430">
        <f>'CompartenDetalleLimpio(leeme)'!K407</f>
        <v>1</v>
      </c>
      <c r="L430">
        <f>'CompartenDetalleLimpio(leeme)'!L407</f>
        <v>0</v>
      </c>
      <c r="M430">
        <f>'CompartenDetalleLimpio(leeme)'!M407</f>
        <v>1</v>
      </c>
      <c r="N430" t="str">
        <f t="shared" si="48"/>
        <v/>
      </c>
      <c r="O430">
        <f t="shared" si="49"/>
        <v>1</v>
      </c>
      <c r="P430" t="str">
        <f t="shared" si="50"/>
        <v>OK</v>
      </c>
      <c r="Q430">
        <f t="shared" si="51"/>
        <v>0</v>
      </c>
      <c r="R430" t="str">
        <f t="shared" si="52"/>
        <v/>
      </c>
      <c r="S430" t="str">
        <f t="shared" si="53"/>
        <v/>
      </c>
      <c r="T430">
        <f t="shared" si="54"/>
        <v>0</v>
      </c>
    </row>
    <row r="431" spans="1:20">
      <c r="A431">
        <f>'CompartenDetalleLimpio(leeme)'!A408</f>
        <v>2073</v>
      </c>
      <c r="B431" t="str">
        <f>'CompartenDetalleLimpio(leeme)'!B408</f>
        <v>DOBLE GRADO EN INGENIERIA INFORMATICA Y ADMINISTRACION Y DIRECCION DE EMPRESAS (VICALVARO)</v>
      </c>
      <c r="C431">
        <f>'CompartenDetalleLimpio(leeme)'!C408</f>
        <v>3</v>
      </c>
      <c r="D431">
        <f>'CompartenDetalleLimpio(leeme)'!D408</f>
        <v>2073030</v>
      </c>
      <c r="E431" t="str">
        <f>'CompartenDetalleLimpio(leeme)'!E408</f>
        <v>CONTABILIDAD ANALITICA</v>
      </c>
      <c r="F431" t="str">
        <f>IF(OR($A431=2028,$D431=2032031,$D431=2032032,$D431=2033032,$D431=2033034,$D431=2034035,ISNUMBER(SEARCH("DOBLE GRADO",$B431))),"",IF('CompartenDetalleLimpio(leeme)'!F408="",A431,'CompartenDetalleLimpio(leeme)'!F408))</f>
        <v/>
      </c>
      <c r="G431" t="str">
        <f>IF(OR($A431=2028,$D431=2032031,$D431=2032032,$D431=2033032,$D431=2033034,$D431=2034035,ISNUMBER(SEARCH("DOBLE GRADO",$B431))),"",IF('CompartenDetalleLimpio(leeme)'!G408="",B431,'CompartenDetalleLimpio(leeme)'!G408))</f>
        <v/>
      </c>
      <c r="H431" t="str">
        <f>IF(OR($A431=2028,$D431=2032031,$D431=2032032,$D431=2033032,$D431=2033034,$D431=2034035,ISNUMBER(SEARCH("DOBLE GRADO",$B431))),"",IF('CompartenDetalleLimpio(leeme)'!H408="",C431,'CompartenDetalleLimpio(leeme)'!H408))</f>
        <v/>
      </c>
      <c r="I431" t="str">
        <f>IF(OR($A431=2028,$D431=2032031,$D431=2032032,$D431=2033032,$D431=2033034,$D431=2034035,ISNUMBER(SEARCH("DOBLE GRADO",$B431))),"",IF('CompartenDetalleLimpio(leeme)'!I408="",D431,'CompartenDetalleLimpio(leeme)'!I408))</f>
        <v/>
      </c>
      <c r="J431" t="str">
        <f>IF(OR($A431=2028,$D431=2032031,$D431=2032032,$D431=2033032,$D431=2033034,$D431=2034035,ISNUMBER(SEARCH("DOBLE GRADO",$B431))),"",IF('CompartenDetalleLimpio(leeme)'!J408="",E431,'CompartenDetalleLimpio(leeme)'!J408))</f>
        <v/>
      </c>
      <c r="K431">
        <f>'CompartenDetalleLimpio(leeme)'!K408</f>
        <v>1</v>
      </c>
      <c r="L431">
        <f>'CompartenDetalleLimpio(leeme)'!L408</f>
        <v>0</v>
      </c>
      <c r="M431">
        <f>'CompartenDetalleLimpio(leeme)'!M408</f>
        <v>1</v>
      </c>
      <c r="N431" t="str">
        <f t="shared" si="48"/>
        <v/>
      </c>
      <c r="O431">
        <f t="shared" si="49"/>
        <v>1</v>
      </c>
      <c r="P431" t="str">
        <f t="shared" si="50"/>
        <v>OK</v>
      </c>
      <c r="Q431">
        <f t="shared" si="51"/>
        <v>0</v>
      </c>
      <c r="R431" t="str">
        <f t="shared" si="52"/>
        <v/>
      </c>
      <c r="S431" t="str">
        <f t="shared" si="53"/>
        <v/>
      </c>
      <c r="T431">
        <f t="shared" si="54"/>
        <v>0</v>
      </c>
    </row>
    <row r="432" spans="1:20">
      <c r="A432">
        <f>'CompartenDetalleLimpio(leeme)'!A409</f>
        <v>2073</v>
      </c>
      <c r="B432" t="str">
        <f>'CompartenDetalleLimpio(leeme)'!B409</f>
        <v>DOBLE GRADO EN INGENIERIA INFORMATICA Y ADMINISTRACION Y DIRECCION DE EMPRESAS (VICALVARO)</v>
      </c>
      <c r="C432">
        <f>'CompartenDetalleLimpio(leeme)'!C409</f>
        <v>3</v>
      </c>
      <c r="D432">
        <f>'CompartenDetalleLimpio(leeme)'!D409</f>
        <v>2073031</v>
      </c>
      <c r="E432" t="str">
        <f>'CompartenDetalleLimpio(leeme)'!E409</f>
        <v>ESTADISTICA EMPRESARIAL I</v>
      </c>
      <c r="F432" t="str">
        <f>IF(OR($A432=2028,$D432=2032031,$D432=2032032,$D432=2033032,$D432=2033034,$D432=2034035,ISNUMBER(SEARCH("DOBLE GRADO",$B432))),"",IF('CompartenDetalleLimpio(leeme)'!F409="",A432,'CompartenDetalleLimpio(leeme)'!F409))</f>
        <v/>
      </c>
      <c r="G432" t="str">
        <f>IF(OR($A432=2028,$D432=2032031,$D432=2032032,$D432=2033032,$D432=2033034,$D432=2034035,ISNUMBER(SEARCH("DOBLE GRADO",$B432))),"",IF('CompartenDetalleLimpio(leeme)'!G409="",B432,'CompartenDetalleLimpio(leeme)'!G409))</f>
        <v/>
      </c>
      <c r="H432" t="str">
        <f>IF(OR($A432=2028,$D432=2032031,$D432=2032032,$D432=2033032,$D432=2033034,$D432=2034035,ISNUMBER(SEARCH("DOBLE GRADO",$B432))),"",IF('CompartenDetalleLimpio(leeme)'!H409="",C432,'CompartenDetalleLimpio(leeme)'!H409))</f>
        <v/>
      </c>
      <c r="I432" t="str">
        <f>IF(OR($A432=2028,$D432=2032031,$D432=2032032,$D432=2033032,$D432=2033034,$D432=2034035,ISNUMBER(SEARCH("DOBLE GRADO",$B432))),"",IF('CompartenDetalleLimpio(leeme)'!I409="",D432,'CompartenDetalleLimpio(leeme)'!I409))</f>
        <v/>
      </c>
      <c r="J432" t="str">
        <f>IF(OR($A432=2028,$D432=2032031,$D432=2032032,$D432=2033032,$D432=2033034,$D432=2034035,ISNUMBER(SEARCH("DOBLE GRADO",$B432))),"",IF('CompartenDetalleLimpio(leeme)'!J409="",E432,'CompartenDetalleLimpio(leeme)'!J409))</f>
        <v/>
      </c>
      <c r="K432">
        <f>'CompartenDetalleLimpio(leeme)'!K409</f>
        <v>1</v>
      </c>
      <c r="L432">
        <f>'CompartenDetalleLimpio(leeme)'!L409</f>
        <v>0</v>
      </c>
      <c r="M432">
        <f>'CompartenDetalleLimpio(leeme)'!M409</f>
        <v>1</v>
      </c>
      <c r="N432" t="str">
        <f t="shared" si="48"/>
        <v/>
      </c>
      <c r="O432">
        <f t="shared" si="49"/>
        <v>1</v>
      </c>
      <c r="P432" t="str">
        <f t="shared" si="50"/>
        <v>OK</v>
      </c>
      <c r="Q432">
        <f t="shared" si="51"/>
        <v>0</v>
      </c>
      <c r="R432" t="str">
        <f t="shared" si="52"/>
        <v/>
      </c>
      <c r="S432" t="str">
        <f t="shared" si="53"/>
        <v/>
      </c>
      <c r="T432">
        <f t="shared" si="54"/>
        <v>0</v>
      </c>
    </row>
    <row r="433" spans="1:20">
      <c r="A433">
        <f>'CompartenDetalleLimpio(leeme)'!A410</f>
        <v>2073</v>
      </c>
      <c r="B433" t="str">
        <f>'CompartenDetalleLimpio(leeme)'!B410</f>
        <v>DOBLE GRADO EN INGENIERIA INFORMATICA Y ADMINISTRACION Y DIRECCION DE EMPRESAS (VICALVARO)</v>
      </c>
      <c r="C433">
        <f>'CompartenDetalleLimpio(leeme)'!C410</f>
        <v>3</v>
      </c>
      <c r="D433">
        <f>'CompartenDetalleLimpio(leeme)'!D410</f>
        <v>2073035</v>
      </c>
      <c r="E433" t="str">
        <f>'CompartenDetalleLimpio(leeme)'!E410</f>
        <v>DIRECCION ESTRATEGICA Y POLITICA DE EMPRESA II</v>
      </c>
      <c r="F433" t="str">
        <f>IF(OR($A433=2028,$D433=2032031,$D433=2032032,$D433=2033032,$D433=2033034,$D433=2034035,ISNUMBER(SEARCH("DOBLE GRADO",$B433))),"",IF('CompartenDetalleLimpio(leeme)'!F410="",A433,'CompartenDetalleLimpio(leeme)'!F410))</f>
        <v/>
      </c>
      <c r="G433" t="str">
        <f>IF(OR($A433=2028,$D433=2032031,$D433=2032032,$D433=2033032,$D433=2033034,$D433=2034035,ISNUMBER(SEARCH("DOBLE GRADO",$B433))),"",IF('CompartenDetalleLimpio(leeme)'!G410="",B433,'CompartenDetalleLimpio(leeme)'!G410))</f>
        <v/>
      </c>
      <c r="H433" t="str">
        <f>IF(OR($A433=2028,$D433=2032031,$D433=2032032,$D433=2033032,$D433=2033034,$D433=2034035,ISNUMBER(SEARCH("DOBLE GRADO",$B433))),"",IF('CompartenDetalleLimpio(leeme)'!H410="",C433,'CompartenDetalleLimpio(leeme)'!H410))</f>
        <v/>
      </c>
      <c r="I433" t="str">
        <f>IF(OR($A433=2028,$D433=2032031,$D433=2032032,$D433=2033032,$D433=2033034,$D433=2034035,ISNUMBER(SEARCH("DOBLE GRADO",$B433))),"",IF('CompartenDetalleLimpio(leeme)'!I410="",D433,'CompartenDetalleLimpio(leeme)'!I410))</f>
        <v/>
      </c>
      <c r="J433" t="str">
        <f>IF(OR($A433=2028,$D433=2032031,$D433=2032032,$D433=2033032,$D433=2033034,$D433=2034035,ISNUMBER(SEARCH("DOBLE GRADO",$B433))),"",IF('CompartenDetalleLimpio(leeme)'!J410="",E433,'CompartenDetalleLimpio(leeme)'!J410))</f>
        <v/>
      </c>
      <c r="K433">
        <f>'CompartenDetalleLimpio(leeme)'!K410</f>
        <v>1</v>
      </c>
      <c r="L433">
        <f>'CompartenDetalleLimpio(leeme)'!L410</f>
        <v>0</v>
      </c>
      <c r="M433">
        <f>'CompartenDetalleLimpio(leeme)'!M410</f>
        <v>1</v>
      </c>
      <c r="N433" t="str">
        <f t="shared" si="48"/>
        <v/>
      </c>
      <c r="O433">
        <f t="shared" si="49"/>
        <v>1</v>
      </c>
      <c r="P433" t="str">
        <f t="shared" si="50"/>
        <v>OK</v>
      </c>
      <c r="Q433">
        <f t="shared" si="51"/>
        <v>0</v>
      </c>
      <c r="R433" t="str">
        <f t="shared" si="52"/>
        <v/>
      </c>
      <c r="S433" t="str">
        <f t="shared" si="53"/>
        <v/>
      </c>
      <c r="T433">
        <f t="shared" si="54"/>
        <v>0</v>
      </c>
    </row>
    <row r="434" spans="1:20">
      <c r="A434">
        <f>'CompartenDetalleLimpio(leeme)'!A411</f>
        <v>2073</v>
      </c>
      <c r="B434" t="str">
        <f>'CompartenDetalleLimpio(leeme)'!B411</f>
        <v>DOBLE GRADO EN INGENIERIA INFORMATICA Y ADMINISTRACION Y DIRECCION DE EMPRESAS (VICALVARO)</v>
      </c>
      <c r="C434">
        <f>'CompartenDetalleLimpio(leeme)'!C411</f>
        <v>3</v>
      </c>
      <c r="D434">
        <f>'CompartenDetalleLimpio(leeme)'!D411</f>
        <v>2073036</v>
      </c>
      <c r="E434" t="str">
        <f>'CompartenDetalleLimpio(leeme)'!E411</f>
        <v>ESTADISTICA EMPRESARIAL II</v>
      </c>
      <c r="F434" t="str">
        <f>IF(OR($A434=2028,$D434=2032031,$D434=2032032,$D434=2033032,$D434=2033034,$D434=2034035,ISNUMBER(SEARCH("DOBLE GRADO",$B434))),"",IF('CompartenDetalleLimpio(leeme)'!F411="",A434,'CompartenDetalleLimpio(leeme)'!F411))</f>
        <v/>
      </c>
      <c r="G434" t="str">
        <f>IF(OR($A434=2028,$D434=2032031,$D434=2032032,$D434=2033032,$D434=2033034,$D434=2034035,ISNUMBER(SEARCH("DOBLE GRADO",$B434))),"",IF('CompartenDetalleLimpio(leeme)'!G411="",B434,'CompartenDetalleLimpio(leeme)'!G411))</f>
        <v/>
      </c>
      <c r="H434" t="str">
        <f>IF(OR($A434=2028,$D434=2032031,$D434=2032032,$D434=2033032,$D434=2033034,$D434=2034035,ISNUMBER(SEARCH("DOBLE GRADO",$B434))),"",IF('CompartenDetalleLimpio(leeme)'!H411="",C434,'CompartenDetalleLimpio(leeme)'!H411))</f>
        <v/>
      </c>
      <c r="I434" t="str">
        <f>IF(OR($A434=2028,$D434=2032031,$D434=2032032,$D434=2033032,$D434=2033034,$D434=2034035,ISNUMBER(SEARCH("DOBLE GRADO",$B434))),"",IF('CompartenDetalleLimpio(leeme)'!I411="",D434,'CompartenDetalleLimpio(leeme)'!I411))</f>
        <v/>
      </c>
      <c r="J434" t="str">
        <f>IF(OR($A434=2028,$D434=2032031,$D434=2032032,$D434=2033032,$D434=2033034,$D434=2034035,ISNUMBER(SEARCH("DOBLE GRADO",$B434))),"",IF('CompartenDetalleLimpio(leeme)'!J411="",E434,'CompartenDetalleLimpio(leeme)'!J411))</f>
        <v/>
      </c>
      <c r="K434">
        <f>'CompartenDetalleLimpio(leeme)'!K411</f>
        <v>1</v>
      </c>
      <c r="L434">
        <f>'CompartenDetalleLimpio(leeme)'!L411</f>
        <v>0</v>
      </c>
      <c r="M434">
        <f>'CompartenDetalleLimpio(leeme)'!M411</f>
        <v>1</v>
      </c>
      <c r="N434" t="str">
        <f t="shared" si="48"/>
        <v/>
      </c>
      <c r="O434">
        <f t="shared" si="49"/>
        <v>1</v>
      </c>
      <c r="P434" t="str">
        <f t="shared" si="50"/>
        <v>OK</v>
      </c>
      <c r="Q434">
        <f t="shared" si="51"/>
        <v>0</v>
      </c>
      <c r="R434" t="str">
        <f t="shared" si="52"/>
        <v/>
      </c>
      <c r="S434" t="str">
        <f t="shared" si="53"/>
        <v/>
      </c>
      <c r="T434">
        <f t="shared" si="54"/>
        <v>0</v>
      </c>
    </row>
    <row r="435" spans="1:20">
      <c r="A435">
        <f>'CompartenDetalleLimpio(leeme)'!A412</f>
        <v>2073</v>
      </c>
      <c r="B435" t="str">
        <f>'CompartenDetalleLimpio(leeme)'!B412</f>
        <v>DOBLE GRADO EN INGENIERIA INFORMATICA Y ADMINISTRACION Y DIRECCION DE EMPRESAS (VICALVARO)</v>
      </c>
      <c r="C435">
        <f>'CompartenDetalleLimpio(leeme)'!C412</f>
        <v>4</v>
      </c>
      <c r="D435">
        <f>'CompartenDetalleLimpio(leeme)'!D412</f>
        <v>2073043</v>
      </c>
      <c r="E435" t="str">
        <f>'CompartenDetalleLimpio(leeme)'!E412</f>
        <v>DIRECCION FINANCIERA I</v>
      </c>
      <c r="F435" t="str">
        <f>IF(OR($A435=2028,$D435=2032031,$D435=2032032,$D435=2033032,$D435=2033034,$D435=2034035,ISNUMBER(SEARCH("DOBLE GRADO",$B435))),"",IF('CompartenDetalleLimpio(leeme)'!F412="",A435,'CompartenDetalleLimpio(leeme)'!F412))</f>
        <v/>
      </c>
      <c r="G435" t="str">
        <f>IF(OR($A435=2028,$D435=2032031,$D435=2032032,$D435=2033032,$D435=2033034,$D435=2034035,ISNUMBER(SEARCH("DOBLE GRADO",$B435))),"",IF('CompartenDetalleLimpio(leeme)'!G412="",B435,'CompartenDetalleLimpio(leeme)'!G412))</f>
        <v/>
      </c>
      <c r="H435" t="str">
        <f>IF(OR($A435=2028,$D435=2032031,$D435=2032032,$D435=2033032,$D435=2033034,$D435=2034035,ISNUMBER(SEARCH("DOBLE GRADO",$B435))),"",IF('CompartenDetalleLimpio(leeme)'!H412="",C435,'CompartenDetalleLimpio(leeme)'!H412))</f>
        <v/>
      </c>
      <c r="I435" t="str">
        <f>IF(OR($A435=2028,$D435=2032031,$D435=2032032,$D435=2033032,$D435=2033034,$D435=2034035,ISNUMBER(SEARCH("DOBLE GRADO",$B435))),"",IF('CompartenDetalleLimpio(leeme)'!I412="",D435,'CompartenDetalleLimpio(leeme)'!I412))</f>
        <v/>
      </c>
      <c r="J435" t="str">
        <f>IF(OR($A435=2028,$D435=2032031,$D435=2032032,$D435=2033032,$D435=2033034,$D435=2034035,ISNUMBER(SEARCH("DOBLE GRADO",$B435))),"",IF('CompartenDetalleLimpio(leeme)'!J412="",E435,'CompartenDetalleLimpio(leeme)'!J412))</f>
        <v/>
      </c>
      <c r="K435">
        <f>'CompartenDetalleLimpio(leeme)'!K412</f>
        <v>1</v>
      </c>
      <c r="L435">
        <f>'CompartenDetalleLimpio(leeme)'!L412</f>
        <v>0</v>
      </c>
      <c r="M435">
        <f>'CompartenDetalleLimpio(leeme)'!M412</f>
        <v>1</v>
      </c>
      <c r="N435" t="str">
        <f t="shared" si="48"/>
        <v/>
      </c>
      <c r="O435">
        <f t="shared" si="49"/>
        <v>1</v>
      </c>
      <c r="P435" t="str">
        <f t="shared" si="50"/>
        <v>OK</v>
      </c>
      <c r="Q435">
        <f t="shared" si="51"/>
        <v>0</v>
      </c>
      <c r="R435" t="str">
        <f t="shared" si="52"/>
        <v/>
      </c>
      <c r="S435" t="str">
        <f t="shared" si="53"/>
        <v/>
      </c>
      <c r="T435">
        <f t="shared" si="54"/>
        <v>0</v>
      </c>
    </row>
    <row r="436" spans="1:20">
      <c r="A436">
        <f>'CompartenDetalleLimpio(leeme)'!A413</f>
        <v>2073</v>
      </c>
      <c r="B436" t="str">
        <f>'CompartenDetalleLimpio(leeme)'!B413</f>
        <v>DOBLE GRADO EN INGENIERIA INFORMATICA Y ADMINISTRACION Y DIRECCION DE EMPRESAS (VICALVARO)</v>
      </c>
      <c r="C436">
        <f>'CompartenDetalleLimpio(leeme)'!C413</f>
        <v>4</v>
      </c>
      <c r="D436">
        <f>'CompartenDetalleLimpio(leeme)'!D413</f>
        <v>2073046</v>
      </c>
      <c r="E436" t="str">
        <f>'CompartenDetalleLimpio(leeme)'!E413</f>
        <v>DIRECCION FINANCIERA II</v>
      </c>
      <c r="F436" t="str">
        <f>IF(OR($A436=2028,$D436=2032031,$D436=2032032,$D436=2033032,$D436=2033034,$D436=2034035,ISNUMBER(SEARCH("DOBLE GRADO",$B436))),"",IF('CompartenDetalleLimpio(leeme)'!F413="",A436,'CompartenDetalleLimpio(leeme)'!F413))</f>
        <v/>
      </c>
      <c r="G436" t="str">
        <f>IF(OR($A436=2028,$D436=2032031,$D436=2032032,$D436=2033032,$D436=2033034,$D436=2034035,ISNUMBER(SEARCH("DOBLE GRADO",$B436))),"",IF('CompartenDetalleLimpio(leeme)'!G413="",B436,'CompartenDetalleLimpio(leeme)'!G413))</f>
        <v/>
      </c>
      <c r="H436" t="str">
        <f>IF(OR($A436=2028,$D436=2032031,$D436=2032032,$D436=2033032,$D436=2033034,$D436=2034035,ISNUMBER(SEARCH("DOBLE GRADO",$B436))),"",IF('CompartenDetalleLimpio(leeme)'!H413="",C436,'CompartenDetalleLimpio(leeme)'!H413))</f>
        <v/>
      </c>
      <c r="I436" t="str">
        <f>IF(OR($A436=2028,$D436=2032031,$D436=2032032,$D436=2033032,$D436=2033034,$D436=2034035,ISNUMBER(SEARCH("DOBLE GRADO",$B436))),"",IF('CompartenDetalleLimpio(leeme)'!I413="",D436,'CompartenDetalleLimpio(leeme)'!I413))</f>
        <v/>
      </c>
      <c r="J436" t="str">
        <f>IF(OR($A436=2028,$D436=2032031,$D436=2032032,$D436=2033032,$D436=2033034,$D436=2034035,ISNUMBER(SEARCH("DOBLE GRADO",$B436))),"",IF('CompartenDetalleLimpio(leeme)'!J413="",E436,'CompartenDetalleLimpio(leeme)'!J413))</f>
        <v/>
      </c>
      <c r="K436">
        <f>'CompartenDetalleLimpio(leeme)'!K413</f>
        <v>1</v>
      </c>
      <c r="L436">
        <f>'CompartenDetalleLimpio(leeme)'!L413</f>
        <v>0</v>
      </c>
      <c r="M436">
        <f>'CompartenDetalleLimpio(leeme)'!M413</f>
        <v>1</v>
      </c>
      <c r="N436" t="str">
        <f t="shared" si="48"/>
        <v/>
      </c>
      <c r="O436">
        <f t="shared" si="49"/>
        <v>1</v>
      </c>
      <c r="P436" t="str">
        <f t="shared" si="50"/>
        <v>OK</v>
      </c>
      <c r="Q436">
        <f t="shared" si="51"/>
        <v>0</v>
      </c>
      <c r="R436" t="str">
        <f t="shared" si="52"/>
        <v/>
      </c>
      <c r="S436" t="str">
        <f t="shared" si="53"/>
        <v/>
      </c>
      <c r="T436">
        <f t="shared" si="54"/>
        <v>0</v>
      </c>
    </row>
    <row r="437" spans="1:20">
      <c r="A437">
        <f>'CompartenDetalleLimpio(leeme)'!A414</f>
        <v>2073</v>
      </c>
      <c r="B437" t="str">
        <f>'CompartenDetalleLimpio(leeme)'!B414</f>
        <v>DOBLE GRADO EN INGENIERIA INFORMATICA Y ADMINISTRACION Y DIRECCION DE EMPRESAS (VICALVARO)</v>
      </c>
      <c r="C437">
        <f>'CompartenDetalleLimpio(leeme)'!C414</f>
        <v>4</v>
      </c>
      <c r="D437">
        <f>'CompartenDetalleLimpio(leeme)'!D414</f>
        <v>2073047</v>
      </c>
      <c r="E437" t="str">
        <f>'CompartenDetalleLimpio(leeme)'!E414</f>
        <v>ANALISIS DE BALANCES</v>
      </c>
      <c r="F437" t="str">
        <f>IF(OR($A437=2028,$D437=2032031,$D437=2032032,$D437=2033032,$D437=2033034,$D437=2034035,ISNUMBER(SEARCH("DOBLE GRADO",$B437))),"",IF('CompartenDetalleLimpio(leeme)'!F414="",A437,'CompartenDetalleLimpio(leeme)'!F414))</f>
        <v/>
      </c>
      <c r="G437" t="str">
        <f>IF(OR($A437=2028,$D437=2032031,$D437=2032032,$D437=2033032,$D437=2033034,$D437=2034035,ISNUMBER(SEARCH("DOBLE GRADO",$B437))),"",IF('CompartenDetalleLimpio(leeme)'!G414="",B437,'CompartenDetalleLimpio(leeme)'!G414))</f>
        <v/>
      </c>
      <c r="H437" t="str">
        <f>IF(OR($A437=2028,$D437=2032031,$D437=2032032,$D437=2033032,$D437=2033034,$D437=2034035,ISNUMBER(SEARCH("DOBLE GRADO",$B437))),"",IF('CompartenDetalleLimpio(leeme)'!H414="",C437,'CompartenDetalleLimpio(leeme)'!H414))</f>
        <v/>
      </c>
      <c r="I437" t="str">
        <f>IF(OR($A437=2028,$D437=2032031,$D437=2032032,$D437=2033032,$D437=2033034,$D437=2034035,ISNUMBER(SEARCH("DOBLE GRADO",$B437))),"",IF('CompartenDetalleLimpio(leeme)'!I414="",D437,'CompartenDetalleLimpio(leeme)'!I414))</f>
        <v/>
      </c>
      <c r="J437" t="str">
        <f>IF(OR($A437=2028,$D437=2032031,$D437=2032032,$D437=2033032,$D437=2033034,$D437=2034035,ISNUMBER(SEARCH("DOBLE GRADO",$B437))),"",IF('CompartenDetalleLimpio(leeme)'!J414="",E437,'CompartenDetalleLimpio(leeme)'!J414))</f>
        <v/>
      </c>
      <c r="K437">
        <f>'CompartenDetalleLimpio(leeme)'!K414</f>
        <v>1</v>
      </c>
      <c r="L437">
        <f>'CompartenDetalleLimpio(leeme)'!L414</f>
        <v>0</v>
      </c>
      <c r="M437">
        <f>'CompartenDetalleLimpio(leeme)'!M414</f>
        <v>1</v>
      </c>
      <c r="N437" t="str">
        <f t="shared" si="48"/>
        <v/>
      </c>
      <c r="O437">
        <f t="shared" si="49"/>
        <v>1</v>
      </c>
      <c r="P437" t="str">
        <f t="shared" si="50"/>
        <v>OK</v>
      </c>
      <c r="Q437">
        <f t="shared" si="51"/>
        <v>0</v>
      </c>
      <c r="R437" t="str">
        <f t="shared" si="52"/>
        <v/>
      </c>
      <c r="S437" t="str">
        <f t="shared" si="53"/>
        <v/>
      </c>
      <c r="T437">
        <f t="shared" si="54"/>
        <v>0</v>
      </c>
    </row>
    <row r="438" spans="1:20">
      <c r="A438">
        <f>'CompartenDetalleLimpio(leeme)'!A415</f>
        <v>2073</v>
      </c>
      <c r="B438" t="str">
        <f>'CompartenDetalleLimpio(leeme)'!B415</f>
        <v>DOBLE GRADO EN INGENIERIA INFORMATICA Y ADMINISTRACION Y DIRECCION DE EMPRESAS (VICALVARO)</v>
      </c>
      <c r="C438">
        <f>'CompartenDetalleLimpio(leeme)'!C415</f>
        <v>5</v>
      </c>
      <c r="D438">
        <f>'CompartenDetalleLimpio(leeme)'!D415</f>
        <v>2073053</v>
      </c>
      <c r="E438" t="str">
        <f>'CompartenDetalleLimpio(leeme)'!E415</f>
        <v>REGIMEN FISCAL DE LA EMPRESA</v>
      </c>
      <c r="F438" t="str">
        <f>IF(OR($A438=2028,$D438=2032031,$D438=2032032,$D438=2033032,$D438=2033034,$D438=2034035,ISNUMBER(SEARCH("DOBLE GRADO",$B438))),"",IF('CompartenDetalleLimpio(leeme)'!F415="",A438,'CompartenDetalleLimpio(leeme)'!F415))</f>
        <v/>
      </c>
      <c r="G438" t="str">
        <f>IF(OR($A438=2028,$D438=2032031,$D438=2032032,$D438=2033032,$D438=2033034,$D438=2034035,ISNUMBER(SEARCH("DOBLE GRADO",$B438))),"",IF('CompartenDetalleLimpio(leeme)'!G415="",B438,'CompartenDetalleLimpio(leeme)'!G415))</f>
        <v/>
      </c>
      <c r="H438" t="str">
        <f>IF(OR($A438=2028,$D438=2032031,$D438=2032032,$D438=2033032,$D438=2033034,$D438=2034035,ISNUMBER(SEARCH("DOBLE GRADO",$B438))),"",IF('CompartenDetalleLimpio(leeme)'!H415="",C438,'CompartenDetalleLimpio(leeme)'!H415))</f>
        <v/>
      </c>
      <c r="I438" t="str">
        <f>IF(OR($A438=2028,$D438=2032031,$D438=2032032,$D438=2033032,$D438=2033034,$D438=2034035,ISNUMBER(SEARCH("DOBLE GRADO",$B438))),"",IF('CompartenDetalleLimpio(leeme)'!I415="",D438,'CompartenDetalleLimpio(leeme)'!I415))</f>
        <v/>
      </c>
      <c r="J438" t="str">
        <f>IF(OR($A438=2028,$D438=2032031,$D438=2032032,$D438=2033032,$D438=2033034,$D438=2034035,ISNUMBER(SEARCH("DOBLE GRADO",$B438))),"",IF('CompartenDetalleLimpio(leeme)'!J415="",E438,'CompartenDetalleLimpio(leeme)'!J415))</f>
        <v/>
      </c>
      <c r="K438">
        <f>'CompartenDetalleLimpio(leeme)'!K415</f>
        <v>1</v>
      </c>
      <c r="L438">
        <f>'CompartenDetalleLimpio(leeme)'!L415</f>
        <v>0</v>
      </c>
      <c r="M438">
        <f>'CompartenDetalleLimpio(leeme)'!M415</f>
        <v>1</v>
      </c>
      <c r="N438" t="str">
        <f t="shared" si="48"/>
        <v/>
      </c>
      <c r="O438">
        <f t="shared" si="49"/>
        <v>1</v>
      </c>
      <c r="P438" t="str">
        <f t="shared" si="50"/>
        <v>OK</v>
      </c>
      <c r="Q438">
        <f t="shared" si="51"/>
        <v>0</v>
      </c>
      <c r="R438" t="str">
        <f t="shared" si="52"/>
        <v/>
      </c>
      <c r="S438" t="str">
        <f t="shared" si="53"/>
        <v/>
      </c>
      <c r="T438">
        <f t="shared" si="54"/>
        <v>0</v>
      </c>
    </row>
    <row r="439" spans="1:20">
      <c r="A439">
        <f>'CompartenDetalleLimpio(leeme)'!A416</f>
        <v>2073</v>
      </c>
      <c r="B439" t="str">
        <f>'CompartenDetalleLimpio(leeme)'!B416</f>
        <v>DOBLE GRADO EN INGENIERIA INFORMATICA Y ADMINISTRACION Y DIRECCION DE EMPRESAS (VICALVARO)</v>
      </c>
      <c r="C439">
        <f>'CompartenDetalleLimpio(leeme)'!C416</f>
        <v>5</v>
      </c>
      <c r="D439">
        <f>'CompartenDetalleLimpio(leeme)'!D416</f>
        <v>2073057</v>
      </c>
      <c r="E439" t="str">
        <f>'CompartenDetalleLimpio(leeme)'!E416</f>
        <v>PRACTICAS EXTERNAS</v>
      </c>
      <c r="F439" t="str">
        <f>IF(OR($A439=2028,$D439=2032031,$D439=2032032,$D439=2033032,$D439=2033034,$D439=2034035,ISNUMBER(SEARCH("DOBLE GRADO",$B439))),"",IF('CompartenDetalleLimpio(leeme)'!F416="",A439,'CompartenDetalleLimpio(leeme)'!F416))</f>
        <v/>
      </c>
      <c r="G439" t="str">
        <f>IF(OR($A439=2028,$D439=2032031,$D439=2032032,$D439=2033032,$D439=2033034,$D439=2034035,ISNUMBER(SEARCH("DOBLE GRADO",$B439))),"",IF('CompartenDetalleLimpio(leeme)'!G416="",B439,'CompartenDetalleLimpio(leeme)'!G416))</f>
        <v/>
      </c>
      <c r="H439" t="str">
        <f>IF(OR($A439=2028,$D439=2032031,$D439=2032032,$D439=2033032,$D439=2033034,$D439=2034035,ISNUMBER(SEARCH("DOBLE GRADO",$B439))),"",IF('CompartenDetalleLimpio(leeme)'!H416="",C439,'CompartenDetalleLimpio(leeme)'!H416))</f>
        <v/>
      </c>
      <c r="I439" t="str">
        <f>IF(OR($A439=2028,$D439=2032031,$D439=2032032,$D439=2033032,$D439=2033034,$D439=2034035,ISNUMBER(SEARCH("DOBLE GRADO",$B439))),"",IF('CompartenDetalleLimpio(leeme)'!I416="",D439,'CompartenDetalleLimpio(leeme)'!I416))</f>
        <v/>
      </c>
      <c r="J439" t="str">
        <f>IF(OR($A439=2028,$D439=2032031,$D439=2032032,$D439=2033032,$D439=2033034,$D439=2034035,ISNUMBER(SEARCH("DOBLE GRADO",$B439))),"",IF('CompartenDetalleLimpio(leeme)'!J416="",E439,'CompartenDetalleLimpio(leeme)'!J416))</f>
        <v/>
      </c>
      <c r="K439">
        <f>'CompartenDetalleLimpio(leeme)'!K416</f>
        <v>1</v>
      </c>
      <c r="L439">
        <f>'CompartenDetalleLimpio(leeme)'!L416</f>
        <v>0</v>
      </c>
      <c r="M439">
        <f>'CompartenDetalleLimpio(leeme)'!M416</f>
        <v>1</v>
      </c>
      <c r="N439" t="str">
        <f t="shared" si="48"/>
        <v/>
      </c>
      <c r="O439">
        <f t="shared" si="49"/>
        <v>1</v>
      </c>
      <c r="P439" t="str">
        <f t="shared" si="50"/>
        <v>OK</v>
      </c>
      <c r="Q439">
        <f t="shared" si="51"/>
        <v>0</v>
      </c>
      <c r="R439" t="str">
        <f t="shared" si="52"/>
        <v/>
      </c>
      <c r="S439" t="str">
        <f t="shared" si="53"/>
        <v/>
      </c>
      <c r="T439">
        <f t="shared" si="54"/>
        <v>0</v>
      </c>
    </row>
    <row r="440" spans="1:20">
      <c r="A440">
        <f>'CompartenDetalleLimpio(leeme)'!A417</f>
        <v>2073</v>
      </c>
      <c r="B440" t="str">
        <f>'CompartenDetalleLimpio(leeme)'!B417</f>
        <v>DOBLE GRADO EN INGENIERIA INFORMATICA Y ADMINISTRACION Y DIRECCION DE EMPRESAS (VICALVARO)</v>
      </c>
      <c r="C440">
        <f>'CompartenDetalleLimpio(leeme)'!C417</f>
        <v>5</v>
      </c>
      <c r="D440">
        <f>'CompartenDetalleLimpio(leeme)'!D417</f>
        <v>2073058</v>
      </c>
      <c r="E440" t="str">
        <f>'CompartenDetalleLimpio(leeme)'!E417</f>
        <v>TRABAJO FIN DE GRADO INGENIERIA INFORMATICA</v>
      </c>
      <c r="F440" t="str">
        <f>IF(OR($A440=2028,$D440=2032031,$D440=2032032,$D440=2033032,$D440=2033034,$D440=2034035,ISNUMBER(SEARCH("DOBLE GRADO",$B440))),"",IF('CompartenDetalleLimpio(leeme)'!F417="",A440,'CompartenDetalleLimpio(leeme)'!F417))</f>
        <v/>
      </c>
      <c r="G440" t="str">
        <f>IF(OR($A440=2028,$D440=2032031,$D440=2032032,$D440=2033032,$D440=2033034,$D440=2034035,ISNUMBER(SEARCH("DOBLE GRADO",$B440))),"",IF('CompartenDetalleLimpio(leeme)'!G417="",B440,'CompartenDetalleLimpio(leeme)'!G417))</f>
        <v/>
      </c>
      <c r="H440" t="str">
        <f>IF(OR($A440=2028,$D440=2032031,$D440=2032032,$D440=2033032,$D440=2033034,$D440=2034035,ISNUMBER(SEARCH("DOBLE GRADO",$B440))),"",IF('CompartenDetalleLimpio(leeme)'!H417="",C440,'CompartenDetalleLimpio(leeme)'!H417))</f>
        <v/>
      </c>
      <c r="I440" t="str">
        <f>IF(OR($A440=2028,$D440=2032031,$D440=2032032,$D440=2033032,$D440=2033034,$D440=2034035,ISNUMBER(SEARCH("DOBLE GRADO",$B440))),"",IF('CompartenDetalleLimpio(leeme)'!I417="",D440,'CompartenDetalleLimpio(leeme)'!I417))</f>
        <v/>
      </c>
      <c r="J440" t="str">
        <f>IF(OR($A440=2028,$D440=2032031,$D440=2032032,$D440=2033032,$D440=2033034,$D440=2034035,ISNUMBER(SEARCH("DOBLE GRADO",$B440))),"",IF('CompartenDetalleLimpio(leeme)'!J417="",E440,'CompartenDetalleLimpio(leeme)'!J417))</f>
        <v/>
      </c>
      <c r="K440">
        <f>'CompartenDetalleLimpio(leeme)'!K417</f>
        <v>4</v>
      </c>
      <c r="L440">
        <f>'CompartenDetalleLimpio(leeme)'!L417</f>
        <v>2</v>
      </c>
      <c r="M440">
        <f>'CompartenDetalleLimpio(leeme)'!M417</f>
        <v>2</v>
      </c>
      <c r="N440" t="str">
        <f t="shared" si="48"/>
        <v/>
      </c>
      <c r="O440">
        <f t="shared" si="49"/>
        <v>1</v>
      </c>
      <c r="P440" t="str">
        <f t="shared" si="50"/>
        <v>OK</v>
      </c>
      <c r="Q440">
        <f t="shared" si="51"/>
        <v>0</v>
      </c>
      <c r="R440" t="str">
        <f t="shared" si="52"/>
        <v/>
      </c>
      <c r="S440" t="str">
        <f t="shared" si="53"/>
        <v/>
      </c>
      <c r="T440">
        <f t="shared" si="54"/>
        <v>0</v>
      </c>
    </row>
    <row r="441" spans="1:20">
      <c r="A441">
        <f>'CompartenDetalleLimpio(leeme)'!A418</f>
        <v>2073</v>
      </c>
      <c r="B441" t="str">
        <f>'CompartenDetalleLimpio(leeme)'!B418</f>
        <v>DOBLE GRADO EN INGENIERIA INFORMATICA Y ADMINISTRACION Y DIRECCION DE EMPRESAS (VICALVARO)</v>
      </c>
      <c r="C441">
        <f>'CompartenDetalleLimpio(leeme)'!C418</f>
        <v>5</v>
      </c>
      <c r="D441">
        <f>'CompartenDetalleLimpio(leeme)'!D418</f>
        <v>2073062</v>
      </c>
      <c r="E441" t="str">
        <f>'CompartenDetalleLimpio(leeme)'!E418</f>
        <v>TRABAJO FIN DE GRADO ADE</v>
      </c>
      <c r="F441" t="str">
        <f>IF(OR($A441=2028,$D441=2032031,$D441=2032032,$D441=2033032,$D441=2033034,$D441=2034035,ISNUMBER(SEARCH("DOBLE GRADO",$B441))),"",IF('CompartenDetalleLimpio(leeme)'!F418="",A441,'CompartenDetalleLimpio(leeme)'!F418))</f>
        <v/>
      </c>
      <c r="G441" t="str">
        <f>IF(OR($A441=2028,$D441=2032031,$D441=2032032,$D441=2033032,$D441=2033034,$D441=2034035,ISNUMBER(SEARCH("DOBLE GRADO",$B441))),"",IF('CompartenDetalleLimpio(leeme)'!G418="",B441,'CompartenDetalleLimpio(leeme)'!G418))</f>
        <v/>
      </c>
      <c r="H441" t="str">
        <f>IF(OR($A441=2028,$D441=2032031,$D441=2032032,$D441=2033032,$D441=2033034,$D441=2034035,ISNUMBER(SEARCH("DOBLE GRADO",$B441))),"",IF('CompartenDetalleLimpio(leeme)'!H418="",C441,'CompartenDetalleLimpio(leeme)'!H418))</f>
        <v/>
      </c>
      <c r="I441" t="str">
        <f>IF(OR($A441=2028,$D441=2032031,$D441=2032032,$D441=2033032,$D441=2033034,$D441=2034035,ISNUMBER(SEARCH("DOBLE GRADO",$B441))),"",IF('CompartenDetalleLimpio(leeme)'!I418="",D441,'CompartenDetalleLimpio(leeme)'!I418))</f>
        <v/>
      </c>
      <c r="J441" t="str">
        <f>IF(OR($A441=2028,$D441=2032031,$D441=2032032,$D441=2033032,$D441=2033034,$D441=2034035,ISNUMBER(SEARCH("DOBLE GRADO",$B441))),"",IF('CompartenDetalleLimpio(leeme)'!J418="",E441,'CompartenDetalleLimpio(leeme)'!J418))</f>
        <v/>
      </c>
      <c r="K441">
        <f>'CompartenDetalleLimpio(leeme)'!K418</f>
        <v>3</v>
      </c>
      <c r="L441">
        <f>'CompartenDetalleLimpio(leeme)'!L418</f>
        <v>1</v>
      </c>
      <c r="M441">
        <f>'CompartenDetalleLimpio(leeme)'!M418</f>
        <v>2</v>
      </c>
      <c r="N441" t="str">
        <f t="shared" si="48"/>
        <v/>
      </c>
      <c r="O441">
        <f t="shared" si="49"/>
        <v>1</v>
      </c>
      <c r="P441" t="str">
        <f t="shared" si="50"/>
        <v>OK</v>
      </c>
      <c r="Q441">
        <f t="shared" si="51"/>
        <v>0</v>
      </c>
      <c r="R441" t="str">
        <f t="shared" si="52"/>
        <v/>
      </c>
      <c r="S441" t="str">
        <f t="shared" si="53"/>
        <v/>
      </c>
      <c r="T441">
        <f t="shared" si="54"/>
        <v>0</v>
      </c>
    </row>
    <row r="442" spans="1:20">
      <c r="A442">
        <f>'CompartenDetalleLimpio(leeme)'!A419</f>
        <v>2097</v>
      </c>
      <c r="B442" t="str">
        <f>'CompartenDetalleLimpio(leeme)'!B419</f>
        <v>DOBLE GRADO EN INGENIERIA INFORMATICA Y ADMINISTRACION Y DIRECCION DE EMPRESAS (MOSTOLES)</v>
      </c>
      <c r="C442">
        <f>'CompartenDetalleLimpio(leeme)'!C419</f>
        <v>1</v>
      </c>
      <c r="D442">
        <f>'CompartenDetalleLimpio(leeme)'!D419</f>
        <v>2097001</v>
      </c>
      <c r="E442" t="str">
        <f>'CompartenDetalleLimpio(leeme)'!E419</f>
        <v>HISTORIA ECONOMICA</v>
      </c>
      <c r="F442" t="str">
        <f>IF(OR($A442=2028,$D442=2032031,$D442=2032032,$D442=2033032,$D442=2033034,$D442=2034035,ISNUMBER(SEARCH("DOBLE GRADO",$B442))),"",IF('CompartenDetalleLimpio(leeme)'!F419="",A442,'CompartenDetalleLimpio(leeme)'!F419))</f>
        <v/>
      </c>
      <c r="G442" t="str">
        <f>IF(OR($A442=2028,$D442=2032031,$D442=2032032,$D442=2033032,$D442=2033034,$D442=2034035,ISNUMBER(SEARCH("DOBLE GRADO",$B442))),"",IF('CompartenDetalleLimpio(leeme)'!G419="",B442,'CompartenDetalleLimpio(leeme)'!G419))</f>
        <v/>
      </c>
      <c r="H442" t="str">
        <f>IF(OR($A442=2028,$D442=2032031,$D442=2032032,$D442=2033032,$D442=2033034,$D442=2034035,ISNUMBER(SEARCH("DOBLE GRADO",$B442))),"",IF('CompartenDetalleLimpio(leeme)'!H419="",C442,'CompartenDetalleLimpio(leeme)'!H419))</f>
        <v/>
      </c>
      <c r="I442" t="str">
        <f>IF(OR($A442=2028,$D442=2032031,$D442=2032032,$D442=2033032,$D442=2033034,$D442=2034035,ISNUMBER(SEARCH("DOBLE GRADO",$B442))),"",IF('CompartenDetalleLimpio(leeme)'!I419="",D442,'CompartenDetalleLimpio(leeme)'!I419))</f>
        <v/>
      </c>
      <c r="J442" t="str">
        <f>IF(OR($A442=2028,$D442=2032031,$D442=2032032,$D442=2033032,$D442=2033034,$D442=2034035,ISNUMBER(SEARCH("DOBLE GRADO",$B442))),"",IF('CompartenDetalleLimpio(leeme)'!J419="",E442,'CompartenDetalleLimpio(leeme)'!J419))</f>
        <v/>
      </c>
      <c r="K442">
        <f>'CompartenDetalleLimpio(leeme)'!K419</f>
        <v>10</v>
      </c>
      <c r="L442">
        <f>'CompartenDetalleLimpio(leeme)'!L419</f>
        <v>2</v>
      </c>
      <c r="M442">
        <f>'CompartenDetalleLimpio(leeme)'!M419</f>
        <v>8</v>
      </c>
      <c r="N442" t="str">
        <f t="shared" si="48"/>
        <v/>
      </c>
      <c r="O442">
        <f t="shared" si="49"/>
        <v>1</v>
      </c>
      <c r="P442" t="str">
        <f t="shared" si="50"/>
        <v>OK</v>
      </c>
      <c r="Q442">
        <f t="shared" si="51"/>
        <v>0</v>
      </c>
      <c r="R442" t="str">
        <f t="shared" si="52"/>
        <v/>
      </c>
      <c r="S442" t="str">
        <f t="shared" si="53"/>
        <v/>
      </c>
      <c r="T442">
        <f t="shared" si="54"/>
        <v>0</v>
      </c>
    </row>
    <row r="443" spans="1:20">
      <c r="A443">
        <f>'CompartenDetalleLimpio(leeme)'!A420</f>
        <v>2097</v>
      </c>
      <c r="B443" t="str">
        <f>'CompartenDetalleLimpio(leeme)'!B420</f>
        <v>DOBLE GRADO EN INGENIERIA INFORMATICA Y ADMINISTRACION Y DIRECCION DE EMPRESAS (MOSTOLES)</v>
      </c>
      <c r="C443">
        <f>'CompartenDetalleLimpio(leeme)'!C420</f>
        <v>1</v>
      </c>
      <c r="D443">
        <f>'CompartenDetalleLimpio(leeme)'!D420</f>
        <v>2097002</v>
      </c>
      <c r="E443" t="str">
        <f>'CompartenDetalleLimpio(leeme)'!E420</f>
        <v>LOGICA</v>
      </c>
      <c r="F443" t="str">
        <f>IF(OR($A443=2028,$D443=2032031,$D443=2032032,$D443=2033032,$D443=2033034,$D443=2034035,ISNUMBER(SEARCH("DOBLE GRADO",$B443))),"",IF('CompartenDetalleLimpio(leeme)'!F420="",A443,'CompartenDetalleLimpio(leeme)'!F420))</f>
        <v/>
      </c>
      <c r="G443" t="str">
        <f>IF(OR($A443=2028,$D443=2032031,$D443=2032032,$D443=2033032,$D443=2033034,$D443=2034035,ISNUMBER(SEARCH("DOBLE GRADO",$B443))),"",IF('CompartenDetalleLimpio(leeme)'!G420="",B443,'CompartenDetalleLimpio(leeme)'!G420))</f>
        <v/>
      </c>
      <c r="H443" t="str">
        <f>IF(OR($A443=2028,$D443=2032031,$D443=2032032,$D443=2033032,$D443=2033034,$D443=2034035,ISNUMBER(SEARCH("DOBLE GRADO",$B443))),"",IF('CompartenDetalleLimpio(leeme)'!H420="",C443,'CompartenDetalleLimpio(leeme)'!H420))</f>
        <v/>
      </c>
      <c r="I443" t="str">
        <f>IF(OR($A443=2028,$D443=2032031,$D443=2032032,$D443=2033032,$D443=2033034,$D443=2034035,ISNUMBER(SEARCH("DOBLE GRADO",$B443))),"",IF('CompartenDetalleLimpio(leeme)'!I420="",D443,'CompartenDetalleLimpio(leeme)'!I420))</f>
        <v/>
      </c>
      <c r="J443" t="str">
        <f>IF(OR($A443=2028,$D443=2032031,$D443=2032032,$D443=2033032,$D443=2033034,$D443=2034035,ISNUMBER(SEARCH("DOBLE GRADO",$B443))),"",IF('CompartenDetalleLimpio(leeme)'!J420="",E443,'CompartenDetalleLimpio(leeme)'!J420))</f>
        <v/>
      </c>
      <c r="K443">
        <f>'CompartenDetalleLimpio(leeme)'!K420</f>
        <v>11</v>
      </c>
      <c r="L443">
        <f>'CompartenDetalleLimpio(leeme)'!L420</f>
        <v>2</v>
      </c>
      <c r="M443">
        <f>'CompartenDetalleLimpio(leeme)'!M420</f>
        <v>9</v>
      </c>
      <c r="N443" t="str">
        <f t="shared" si="48"/>
        <v/>
      </c>
      <c r="O443">
        <f t="shared" si="49"/>
        <v>1</v>
      </c>
      <c r="P443" t="str">
        <f t="shared" si="50"/>
        <v>OK</v>
      </c>
      <c r="Q443">
        <f t="shared" si="51"/>
        <v>1</v>
      </c>
      <c r="R443" t="str">
        <f t="shared" si="52"/>
        <v/>
      </c>
      <c r="S443" t="str">
        <f t="shared" si="53"/>
        <v/>
      </c>
      <c r="T443">
        <f t="shared" si="54"/>
        <v>1</v>
      </c>
    </row>
    <row r="444" spans="1:20">
      <c r="A444">
        <f>'CompartenDetalleLimpio(leeme)'!A421</f>
        <v>2097</v>
      </c>
      <c r="B444" t="str">
        <f>'CompartenDetalleLimpio(leeme)'!B421</f>
        <v>DOBLE GRADO EN INGENIERIA INFORMATICA Y ADMINISTRACION Y DIRECCION DE EMPRESAS (MOSTOLES)</v>
      </c>
      <c r="C444">
        <f>'CompartenDetalleLimpio(leeme)'!C421</f>
        <v>1</v>
      </c>
      <c r="D444">
        <f>'CompartenDetalleLimpio(leeme)'!D421</f>
        <v>2097003</v>
      </c>
      <c r="E444" t="str">
        <f>'CompartenDetalleLimpio(leeme)'!E421</f>
        <v>INTRODUCCION A LA EMPRESA I</v>
      </c>
      <c r="F444" t="str">
        <f>IF(OR($A444=2028,$D444=2032031,$D444=2032032,$D444=2033032,$D444=2033034,$D444=2034035,ISNUMBER(SEARCH("DOBLE GRADO",$B444))),"",IF('CompartenDetalleLimpio(leeme)'!F421="",A444,'CompartenDetalleLimpio(leeme)'!F421))</f>
        <v/>
      </c>
      <c r="G444" t="str">
        <f>IF(OR($A444=2028,$D444=2032031,$D444=2032032,$D444=2033032,$D444=2033034,$D444=2034035,ISNUMBER(SEARCH("DOBLE GRADO",$B444))),"",IF('CompartenDetalleLimpio(leeme)'!G421="",B444,'CompartenDetalleLimpio(leeme)'!G421))</f>
        <v/>
      </c>
      <c r="H444" t="str">
        <f>IF(OR($A444=2028,$D444=2032031,$D444=2032032,$D444=2033032,$D444=2033034,$D444=2034035,ISNUMBER(SEARCH("DOBLE GRADO",$B444))),"",IF('CompartenDetalleLimpio(leeme)'!H421="",C444,'CompartenDetalleLimpio(leeme)'!H421))</f>
        <v/>
      </c>
      <c r="I444" t="str">
        <f>IF(OR($A444=2028,$D444=2032031,$D444=2032032,$D444=2033032,$D444=2033034,$D444=2034035,ISNUMBER(SEARCH("DOBLE GRADO",$B444))),"",IF('CompartenDetalleLimpio(leeme)'!I421="",D444,'CompartenDetalleLimpio(leeme)'!I421))</f>
        <v/>
      </c>
      <c r="J444" t="str">
        <f>IF(OR($A444=2028,$D444=2032031,$D444=2032032,$D444=2033032,$D444=2033034,$D444=2034035,ISNUMBER(SEARCH("DOBLE GRADO",$B444))),"",IF('CompartenDetalleLimpio(leeme)'!J421="",E444,'CompartenDetalleLimpio(leeme)'!J421))</f>
        <v/>
      </c>
      <c r="K444">
        <f>'CompartenDetalleLimpio(leeme)'!K421</f>
        <v>9</v>
      </c>
      <c r="L444">
        <f>'CompartenDetalleLimpio(leeme)'!L421</f>
        <v>2</v>
      </c>
      <c r="M444">
        <f>'CompartenDetalleLimpio(leeme)'!M421</f>
        <v>7</v>
      </c>
      <c r="N444" t="str">
        <f t="shared" si="48"/>
        <v/>
      </c>
      <c r="O444">
        <f t="shared" si="49"/>
        <v>1</v>
      </c>
      <c r="P444" t="str">
        <f t="shared" si="50"/>
        <v>OK</v>
      </c>
      <c r="Q444">
        <f t="shared" si="51"/>
        <v>0</v>
      </c>
      <c r="R444" t="str">
        <f t="shared" si="52"/>
        <v/>
      </c>
      <c r="S444" t="str">
        <f t="shared" si="53"/>
        <v/>
      </c>
      <c r="T444">
        <f t="shared" si="54"/>
        <v>0</v>
      </c>
    </row>
    <row r="445" spans="1:20">
      <c r="A445">
        <f>'CompartenDetalleLimpio(leeme)'!A422</f>
        <v>2097</v>
      </c>
      <c r="B445" t="str">
        <f>'CompartenDetalleLimpio(leeme)'!B422</f>
        <v>DOBLE GRADO EN INGENIERIA INFORMATICA Y ADMINISTRACION Y DIRECCION DE EMPRESAS (MOSTOLES)</v>
      </c>
      <c r="C445">
        <f>'CompartenDetalleLimpio(leeme)'!C422</f>
        <v>1</v>
      </c>
      <c r="D445">
        <f>'CompartenDetalleLimpio(leeme)'!D422</f>
        <v>2097005</v>
      </c>
      <c r="E445" t="str">
        <f>'CompartenDetalleLimpio(leeme)'!E422</f>
        <v>FUNDAMENTOS FISICOS DE LA INFORMATICA</v>
      </c>
      <c r="F445" t="str">
        <f>IF(OR($A445=2028,$D445=2032031,$D445=2032032,$D445=2033032,$D445=2033034,$D445=2034035,ISNUMBER(SEARCH("DOBLE GRADO",$B445))),"",IF('CompartenDetalleLimpio(leeme)'!F422="",A445,'CompartenDetalleLimpio(leeme)'!F422))</f>
        <v/>
      </c>
      <c r="G445" t="str">
        <f>IF(OR($A445=2028,$D445=2032031,$D445=2032032,$D445=2033032,$D445=2033034,$D445=2034035,ISNUMBER(SEARCH("DOBLE GRADO",$B445))),"",IF('CompartenDetalleLimpio(leeme)'!G422="",B445,'CompartenDetalleLimpio(leeme)'!G422))</f>
        <v/>
      </c>
      <c r="H445" t="str">
        <f>IF(OR($A445=2028,$D445=2032031,$D445=2032032,$D445=2033032,$D445=2033034,$D445=2034035,ISNUMBER(SEARCH("DOBLE GRADO",$B445))),"",IF('CompartenDetalleLimpio(leeme)'!H422="",C445,'CompartenDetalleLimpio(leeme)'!H422))</f>
        <v/>
      </c>
      <c r="I445" t="str">
        <f>IF(OR($A445=2028,$D445=2032031,$D445=2032032,$D445=2033032,$D445=2033034,$D445=2034035,ISNUMBER(SEARCH("DOBLE GRADO",$B445))),"",IF('CompartenDetalleLimpio(leeme)'!I422="",D445,'CompartenDetalleLimpio(leeme)'!I422))</f>
        <v/>
      </c>
      <c r="J445" t="str">
        <f>IF(OR($A445=2028,$D445=2032031,$D445=2032032,$D445=2033032,$D445=2033034,$D445=2034035,ISNUMBER(SEARCH("DOBLE GRADO",$B445))),"",IF('CompartenDetalleLimpio(leeme)'!J422="",E445,'CompartenDetalleLimpio(leeme)'!J422))</f>
        <v/>
      </c>
      <c r="K445">
        <f>'CompartenDetalleLimpio(leeme)'!K422</f>
        <v>15</v>
      </c>
      <c r="L445">
        <f>'CompartenDetalleLimpio(leeme)'!L422</f>
        <v>3</v>
      </c>
      <c r="M445">
        <f>'CompartenDetalleLimpio(leeme)'!M422</f>
        <v>12</v>
      </c>
      <c r="N445" t="str">
        <f t="shared" si="48"/>
        <v/>
      </c>
      <c r="O445">
        <f t="shared" si="49"/>
        <v>1</v>
      </c>
      <c r="P445" t="str">
        <f t="shared" si="50"/>
        <v>OK</v>
      </c>
      <c r="Q445">
        <f t="shared" si="51"/>
        <v>1</v>
      </c>
      <c r="R445" t="str">
        <f t="shared" si="52"/>
        <v/>
      </c>
      <c r="S445" t="str">
        <f t="shared" si="53"/>
        <v/>
      </c>
      <c r="T445">
        <f t="shared" si="54"/>
        <v>1</v>
      </c>
    </row>
    <row r="446" spans="1:20">
      <c r="A446">
        <f>'CompartenDetalleLimpio(leeme)'!A423</f>
        <v>2097</v>
      </c>
      <c r="B446" t="str">
        <f>'CompartenDetalleLimpio(leeme)'!B423</f>
        <v>DOBLE GRADO EN INGENIERIA INFORMATICA Y ADMINISTRACION Y DIRECCION DE EMPRESAS (MOSTOLES)</v>
      </c>
      <c r="C446">
        <f>'CompartenDetalleLimpio(leeme)'!C423</f>
        <v>1</v>
      </c>
      <c r="D446">
        <f>'CompartenDetalleLimpio(leeme)'!D423</f>
        <v>2097006</v>
      </c>
      <c r="E446" t="str">
        <f>'CompartenDetalleLimpio(leeme)'!E423</f>
        <v>INTRODUCCION A LA PROGRAMACION</v>
      </c>
      <c r="F446" t="str">
        <f>IF(OR($A446=2028,$D446=2032031,$D446=2032032,$D446=2033032,$D446=2033034,$D446=2034035,ISNUMBER(SEARCH("DOBLE GRADO",$B446))),"",IF('CompartenDetalleLimpio(leeme)'!F423="",A446,'CompartenDetalleLimpio(leeme)'!F423))</f>
        <v/>
      </c>
      <c r="G446" t="str">
        <f>IF(OR($A446=2028,$D446=2032031,$D446=2032032,$D446=2033032,$D446=2033034,$D446=2034035,ISNUMBER(SEARCH("DOBLE GRADO",$B446))),"",IF('CompartenDetalleLimpio(leeme)'!G423="",B446,'CompartenDetalleLimpio(leeme)'!G423))</f>
        <v/>
      </c>
      <c r="H446" t="str">
        <f>IF(OR($A446=2028,$D446=2032031,$D446=2032032,$D446=2033032,$D446=2033034,$D446=2034035,ISNUMBER(SEARCH("DOBLE GRADO",$B446))),"",IF('CompartenDetalleLimpio(leeme)'!H423="",C446,'CompartenDetalleLimpio(leeme)'!H423))</f>
        <v/>
      </c>
      <c r="I446" t="str">
        <f>IF(OR($A446=2028,$D446=2032031,$D446=2032032,$D446=2033032,$D446=2033034,$D446=2034035,ISNUMBER(SEARCH("DOBLE GRADO",$B446))),"",IF('CompartenDetalleLimpio(leeme)'!I423="",D446,'CompartenDetalleLimpio(leeme)'!I423))</f>
        <v/>
      </c>
      <c r="J446" t="str">
        <f>IF(OR($A446=2028,$D446=2032031,$D446=2032032,$D446=2033032,$D446=2033034,$D446=2034035,ISNUMBER(SEARCH("DOBLE GRADO",$B446))),"",IF('CompartenDetalleLimpio(leeme)'!J423="",E446,'CompartenDetalleLimpio(leeme)'!J423))</f>
        <v/>
      </c>
      <c r="K446">
        <f>'CompartenDetalleLimpio(leeme)'!K423</f>
        <v>12</v>
      </c>
      <c r="L446">
        <f>'CompartenDetalleLimpio(leeme)'!L423</f>
        <v>2</v>
      </c>
      <c r="M446">
        <f>'CompartenDetalleLimpio(leeme)'!M423</f>
        <v>10</v>
      </c>
      <c r="N446" t="str">
        <f t="shared" si="48"/>
        <v/>
      </c>
      <c r="O446">
        <f t="shared" si="49"/>
        <v>1</v>
      </c>
      <c r="P446" t="str">
        <f t="shared" si="50"/>
        <v>OK</v>
      </c>
      <c r="Q446">
        <f t="shared" si="51"/>
        <v>1</v>
      </c>
      <c r="R446" t="str">
        <f t="shared" si="52"/>
        <v/>
      </c>
      <c r="S446" t="str">
        <f t="shared" si="53"/>
        <v/>
      </c>
      <c r="T446">
        <f t="shared" si="54"/>
        <v>1</v>
      </c>
    </row>
    <row r="447" spans="1:20">
      <c r="A447">
        <f>'CompartenDetalleLimpio(leeme)'!A424</f>
        <v>2097</v>
      </c>
      <c r="B447" t="str">
        <f>'CompartenDetalleLimpio(leeme)'!B424</f>
        <v>DOBLE GRADO EN INGENIERIA INFORMATICA Y ADMINISTRACION Y DIRECCION DE EMPRESAS (MOSTOLES)</v>
      </c>
      <c r="C447">
        <f>'CompartenDetalleLimpio(leeme)'!C424</f>
        <v>1</v>
      </c>
      <c r="D447">
        <f>'CompartenDetalleLimpio(leeme)'!D424</f>
        <v>2097007</v>
      </c>
      <c r="E447" t="str">
        <f>'CompartenDetalleLimpio(leeme)'!E424</f>
        <v>DERECHO MERCANTIL</v>
      </c>
      <c r="F447" t="str">
        <f>IF(OR($A447=2028,$D447=2032031,$D447=2032032,$D447=2033032,$D447=2033034,$D447=2034035,ISNUMBER(SEARCH("DOBLE GRADO",$B447))),"",IF('CompartenDetalleLimpio(leeme)'!F424="",A447,'CompartenDetalleLimpio(leeme)'!F424))</f>
        <v/>
      </c>
      <c r="G447" t="str">
        <f>IF(OR($A447=2028,$D447=2032031,$D447=2032032,$D447=2033032,$D447=2033034,$D447=2034035,ISNUMBER(SEARCH("DOBLE GRADO",$B447))),"",IF('CompartenDetalleLimpio(leeme)'!G424="",B447,'CompartenDetalleLimpio(leeme)'!G424))</f>
        <v/>
      </c>
      <c r="H447" t="str">
        <f>IF(OR($A447=2028,$D447=2032031,$D447=2032032,$D447=2033032,$D447=2033034,$D447=2034035,ISNUMBER(SEARCH("DOBLE GRADO",$B447))),"",IF('CompartenDetalleLimpio(leeme)'!H424="",C447,'CompartenDetalleLimpio(leeme)'!H424))</f>
        <v/>
      </c>
      <c r="I447" t="str">
        <f>IF(OR($A447=2028,$D447=2032031,$D447=2032032,$D447=2033032,$D447=2033034,$D447=2034035,ISNUMBER(SEARCH("DOBLE GRADO",$B447))),"",IF('CompartenDetalleLimpio(leeme)'!I424="",D447,'CompartenDetalleLimpio(leeme)'!I424))</f>
        <v/>
      </c>
      <c r="J447" t="str">
        <f>IF(OR($A447=2028,$D447=2032031,$D447=2032032,$D447=2033032,$D447=2033034,$D447=2034035,ISNUMBER(SEARCH("DOBLE GRADO",$B447))),"",IF('CompartenDetalleLimpio(leeme)'!J424="",E447,'CompartenDetalleLimpio(leeme)'!J424))</f>
        <v/>
      </c>
      <c r="K447">
        <f>'CompartenDetalleLimpio(leeme)'!K424</f>
        <v>12</v>
      </c>
      <c r="L447">
        <f>'CompartenDetalleLimpio(leeme)'!L424</f>
        <v>2</v>
      </c>
      <c r="M447">
        <f>'CompartenDetalleLimpio(leeme)'!M424</f>
        <v>10</v>
      </c>
      <c r="N447" t="str">
        <f t="shared" si="48"/>
        <v/>
      </c>
      <c r="O447">
        <f t="shared" si="49"/>
        <v>1</v>
      </c>
      <c r="P447" t="str">
        <f t="shared" si="50"/>
        <v>OK</v>
      </c>
      <c r="Q447">
        <f t="shared" si="51"/>
        <v>0</v>
      </c>
      <c r="R447" t="str">
        <f t="shared" si="52"/>
        <v/>
      </c>
      <c r="S447" t="str">
        <f t="shared" si="53"/>
        <v/>
      </c>
      <c r="T447">
        <f t="shared" si="54"/>
        <v>0</v>
      </c>
    </row>
    <row r="448" spans="1:20">
      <c r="A448">
        <f>'CompartenDetalleLimpio(leeme)'!A425</f>
        <v>2097</v>
      </c>
      <c r="B448" t="str">
        <f>'CompartenDetalleLimpio(leeme)'!B425</f>
        <v>DOBLE GRADO EN INGENIERIA INFORMATICA Y ADMINISTRACION Y DIRECCION DE EMPRESAS (MOSTOLES)</v>
      </c>
      <c r="C448">
        <f>'CompartenDetalleLimpio(leeme)'!C425</f>
        <v>1</v>
      </c>
      <c r="D448">
        <f>'CompartenDetalleLimpio(leeme)'!D425</f>
        <v>2097008</v>
      </c>
      <c r="E448" t="str">
        <f>'CompartenDetalleLimpio(leeme)'!E425</f>
        <v>INTRODUCCION A LA EMPRESA II</v>
      </c>
      <c r="F448" t="str">
        <f>IF(OR($A448=2028,$D448=2032031,$D448=2032032,$D448=2033032,$D448=2033034,$D448=2034035,ISNUMBER(SEARCH("DOBLE GRADO",$B448))),"",IF('CompartenDetalleLimpio(leeme)'!F425="",A448,'CompartenDetalleLimpio(leeme)'!F425))</f>
        <v/>
      </c>
      <c r="G448" t="str">
        <f>IF(OR($A448=2028,$D448=2032031,$D448=2032032,$D448=2033032,$D448=2033034,$D448=2034035,ISNUMBER(SEARCH("DOBLE GRADO",$B448))),"",IF('CompartenDetalleLimpio(leeme)'!G425="",B448,'CompartenDetalleLimpio(leeme)'!G425))</f>
        <v/>
      </c>
      <c r="H448" t="str">
        <f>IF(OR($A448=2028,$D448=2032031,$D448=2032032,$D448=2033032,$D448=2033034,$D448=2034035,ISNUMBER(SEARCH("DOBLE GRADO",$B448))),"",IF('CompartenDetalleLimpio(leeme)'!H425="",C448,'CompartenDetalleLimpio(leeme)'!H425))</f>
        <v/>
      </c>
      <c r="I448" t="str">
        <f>IF(OR($A448=2028,$D448=2032031,$D448=2032032,$D448=2033032,$D448=2033034,$D448=2034035,ISNUMBER(SEARCH("DOBLE GRADO",$B448))),"",IF('CompartenDetalleLimpio(leeme)'!I425="",D448,'CompartenDetalleLimpio(leeme)'!I425))</f>
        <v/>
      </c>
      <c r="J448" t="str">
        <f>IF(OR($A448=2028,$D448=2032031,$D448=2032032,$D448=2033032,$D448=2033034,$D448=2034035,ISNUMBER(SEARCH("DOBLE GRADO",$B448))),"",IF('CompartenDetalleLimpio(leeme)'!J425="",E448,'CompartenDetalleLimpio(leeme)'!J425))</f>
        <v/>
      </c>
      <c r="K448">
        <f>'CompartenDetalleLimpio(leeme)'!K425</f>
        <v>9</v>
      </c>
      <c r="L448">
        <f>'CompartenDetalleLimpio(leeme)'!L425</f>
        <v>2</v>
      </c>
      <c r="M448">
        <f>'CompartenDetalleLimpio(leeme)'!M425</f>
        <v>7</v>
      </c>
      <c r="N448" t="str">
        <f t="shared" si="48"/>
        <v/>
      </c>
      <c r="O448">
        <f t="shared" si="49"/>
        <v>1</v>
      </c>
      <c r="P448" t="str">
        <f t="shared" si="50"/>
        <v>OK</v>
      </c>
      <c r="Q448">
        <f t="shared" si="51"/>
        <v>0</v>
      </c>
      <c r="R448" t="str">
        <f t="shared" si="52"/>
        <v/>
      </c>
      <c r="S448" t="str">
        <f t="shared" si="53"/>
        <v/>
      </c>
      <c r="T448">
        <f t="shared" si="54"/>
        <v>0</v>
      </c>
    </row>
    <row r="449" spans="1:20">
      <c r="A449">
        <f>'CompartenDetalleLimpio(leeme)'!A426</f>
        <v>2097</v>
      </c>
      <c r="B449" t="str">
        <f>'CompartenDetalleLimpio(leeme)'!B426</f>
        <v>DOBLE GRADO EN INGENIERIA INFORMATICA Y ADMINISTRACION Y DIRECCION DE EMPRESAS (MOSTOLES)</v>
      </c>
      <c r="C449">
        <f>'CompartenDetalleLimpio(leeme)'!C426</f>
        <v>1</v>
      </c>
      <c r="D449">
        <f>'CompartenDetalleLimpio(leeme)'!D426</f>
        <v>2097010</v>
      </c>
      <c r="E449" t="str">
        <f>'CompartenDetalleLimpio(leeme)'!E426</f>
        <v>CALCULO</v>
      </c>
      <c r="F449" t="str">
        <f>IF(OR($A449=2028,$D449=2032031,$D449=2032032,$D449=2033032,$D449=2033034,$D449=2034035,ISNUMBER(SEARCH("DOBLE GRADO",$B449))),"",IF('CompartenDetalleLimpio(leeme)'!F426="",A449,'CompartenDetalleLimpio(leeme)'!F426))</f>
        <v/>
      </c>
      <c r="G449" t="str">
        <f>IF(OR($A449=2028,$D449=2032031,$D449=2032032,$D449=2033032,$D449=2033034,$D449=2034035,ISNUMBER(SEARCH("DOBLE GRADO",$B449))),"",IF('CompartenDetalleLimpio(leeme)'!G426="",B449,'CompartenDetalleLimpio(leeme)'!G426))</f>
        <v/>
      </c>
      <c r="H449" t="str">
        <f>IF(OR($A449=2028,$D449=2032031,$D449=2032032,$D449=2033032,$D449=2033034,$D449=2034035,ISNUMBER(SEARCH("DOBLE GRADO",$B449))),"",IF('CompartenDetalleLimpio(leeme)'!H426="",C449,'CompartenDetalleLimpio(leeme)'!H426))</f>
        <v/>
      </c>
      <c r="I449" t="str">
        <f>IF(OR($A449=2028,$D449=2032031,$D449=2032032,$D449=2033032,$D449=2033034,$D449=2034035,ISNUMBER(SEARCH("DOBLE GRADO",$B449))),"",IF('CompartenDetalleLimpio(leeme)'!I426="",D449,'CompartenDetalleLimpio(leeme)'!I426))</f>
        <v/>
      </c>
      <c r="J449" t="str">
        <f>IF(OR($A449=2028,$D449=2032031,$D449=2032032,$D449=2033032,$D449=2033034,$D449=2034035,ISNUMBER(SEARCH("DOBLE GRADO",$B449))),"",IF('CompartenDetalleLimpio(leeme)'!J426="",E449,'CompartenDetalleLimpio(leeme)'!J426))</f>
        <v/>
      </c>
      <c r="K449">
        <f>'CompartenDetalleLimpio(leeme)'!K426</f>
        <v>14</v>
      </c>
      <c r="L449">
        <f>'CompartenDetalleLimpio(leeme)'!L426</f>
        <v>3</v>
      </c>
      <c r="M449">
        <f>'CompartenDetalleLimpio(leeme)'!M426</f>
        <v>11</v>
      </c>
      <c r="N449" t="str">
        <f t="shared" si="48"/>
        <v/>
      </c>
      <c r="O449">
        <f t="shared" si="49"/>
        <v>1</v>
      </c>
      <c r="P449" t="str">
        <f t="shared" si="50"/>
        <v>OK</v>
      </c>
      <c r="Q449">
        <f t="shared" si="51"/>
        <v>1</v>
      </c>
      <c r="R449" t="str">
        <f t="shared" si="52"/>
        <v/>
      </c>
      <c r="S449" t="str">
        <f t="shared" si="53"/>
        <v/>
      </c>
      <c r="T449">
        <f t="shared" si="54"/>
        <v>1</v>
      </c>
    </row>
    <row r="450" spans="1:20">
      <c r="A450">
        <f>'CompartenDetalleLimpio(leeme)'!A427</f>
        <v>2097</v>
      </c>
      <c r="B450" t="str">
        <f>'CompartenDetalleLimpio(leeme)'!B427</f>
        <v>DOBLE GRADO EN INGENIERIA INFORMATICA Y ADMINISTRACION Y DIRECCION DE EMPRESAS (MOSTOLES)</v>
      </c>
      <c r="C450">
        <f>'CompartenDetalleLimpio(leeme)'!C427</f>
        <v>1</v>
      </c>
      <c r="D450">
        <f>'CompartenDetalleLimpio(leeme)'!D427</f>
        <v>2097011</v>
      </c>
      <c r="E450" t="str">
        <f>'CompartenDetalleLimpio(leeme)'!E427</f>
        <v>FUNDAMENTOS DE COMPUTADORES</v>
      </c>
      <c r="F450" t="str">
        <f>IF(OR($A450=2028,$D450=2032031,$D450=2032032,$D450=2033032,$D450=2033034,$D450=2034035,ISNUMBER(SEARCH("DOBLE GRADO",$B450))),"",IF('CompartenDetalleLimpio(leeme)'!F427="",A450,'CompartenDetalleLimpio(leeme)'!F427))</f>
        <v/>
      </c>
      <c r="G450" t="str">
        <f>IF(OR($A450=2028,$D450=2032031,$D450=2032032,$D450=2033032,$D450=2033034,$D450=2034035,ISNUMBER(SEARCH("DOBLE GRADO",$B450))),"",IF('CompartenDetalleLimpio(leeme)'!G427="",B450,'CompartenDetalleLimpio(leeme)'!G427))</f>
        <v/>
      </c>
      <c r="H450" t="str">
        <f>IF(OR($A450=2028,$D450=2032031,$D450=2032032,$D450=2033032,$D450=2033034,$D450=2034035,ISNUMBER(SEARCH("DOBLE GRADO",$B450))),"",IF('CompartenDetalleLimpio(leeme)'!H427="",C450,'CompartenDetalleLimpio(leeme)'!H427))</f>
        <v/>
      </c>
      <c r="I450" t="str">
        <f>IF(OR($A450=2028,$D450=2032031,$D450=2032032,$D450=2033032,$D450=2033034,$D450=2034035,ISNUMBER(SEARCH("DOBLE GRADO",$B450))),"",IF('CompartenDetalleLimpio(leeme)'!I427="",D450,'CompartenDetalleLimpio(leeme)'!I427))</f>
        <v/>
      </c>
      <c r="J450" t="str">
        <f>IF(OR($A450=2028,$D450=2032031,$D450=2032032,$D450=2033032,$D450=2033034,$D450=2034035,ISNUMBER(SEARCH("DOBLE GRADO",$B450))),"",IF('CompartenDetalleLimpio(leeme)'!J427="",E450,'CompartenDetalleLimpio(leeme)'!J427))</f>
        <v/>
      </c>
      <c r="K450">
        <f>'CompartenDetalleLimpio(leeme)'!K427</f>
        <v>12</v>
      </c>
      <c r="L450">
        <f>'CompartenDetalleLimpio(leeme)'!L427</f>
        <v>2</v>
      </c>
      <c r="M450">
        <f>'CompartenDetalleLimpio(leeme)'!M427</f>
        <v>10</v>
      </c>
      <c r="N450" t="str">
        <f t="shared" si="48"/>
        <v/>
      </c>
      <c r="O450">
        <f t="shared" si="49"/>
        <v>1</v>
      </c>
      <c r="P450" t="str">
        <f t="shared" si="50"/>
        <v>OK</v>
      </c>
      <c r="Q450">
        <f t="shared" si="51"/>
        <v>1</v>
      </c>
      <c r="R450" t="str">
        <f t="shared" si="52"/>
        <v/>
      </c>
      <c r="S450" t="str">
        <f t="shared" si="53"/>
        <v/>
      </c>
      <c r="T450">
        <f t="shared" si="54"/>
        <v>1</v>
      </c>
    </row>
    <row r="451" spans="1:20">
      <c r="A451">
        <f>'CompartenDetalleLimpio(leeme)'!A428</f>
        <v>2097</v>
      </c>
      <c r="B451" t="str">
        <f>'CompartenDetalleLimpio(leeme)'!B428</f>
        <v>DOBLE GRADO EN INGENIERIA INFORMATICA Y ADMINISTRACION Y DIRECCION DE EMPRESAS (MOSTOLES)</v>
      </c>
      <c r="C451">
        <f>'CompartenDetalleLimpio(leeme)'!C428</f>
        <v>1</v>
      </c>
      <c r="D451">
        <f>'CompartenDetalleLimpio(leeme)'!D428</f>
        <v>2097012</v>
      </c>
      <c r="E451" t="str">
        <f>'CompartenDetalleLimpio(leeme)'!E428</f>
        <v>ESTRUCTURAS DE DATOS</v>
      </c>
      <c r="F451" t="str">
        <f>IF(OR($A451=2028,$D451=2032031,$D451=2032032,$D451=2033032,$D451=2033034,$D451=2034035,ISNUMBER(SEARCH("DOBLE GRADO",$B451))),"",IF('CompartenDetalleLimpio(leeme)'!F428="",A451,'CompartenDetalleLimpio(leeme)'!F428))</f>
        <v/>
      </c>
      <c r="G451" t="str">
        <f>IF(OR($A451=2028,$D451=2032031,$D451=2032032,$D451=2033032,$D451=2033034,$D451=2034035,ISNUMBER(SEARCH("DOBLE GRADO",$B451))),"",IF('CompartenDetalleLimpio(leeme)'!G428="",B451,'CompartenDetalleLimpio(leeme)'!G428))</f>
        <v/>
      </c>
      <c r="H451" t="str">
        <f>IF(OR($A451=2028,$D451=2032031,$D451=2032032,$D451=2033032,$D451=2033034,$D451=2034035,ISNUMBER(SEARCH("DOBLE GRADO",$B451))),"",IF('CompartenDetalleLimpio(leeme)'!H428="",C451,'CompartenDetalleLimpio(leeme)'!H428))</f>
        <v/>
      </c>
      <c r="I451" t="str">
        <f>IF(OR($A451=2028,$D451=2032031,$D451=2032032,$D451=2033032,$D451=2033034,$D451=2034035,ISNUMBER(SEARCH("DOBLE GRADO",$B451))),"",IF('CompartenDetalleLimpio(leeme)'!I428="",D451,'CompartenDetalleLimpio(leeme)'!I428))</f>
        <v/>
      </c>
      <c r="J451" t="str">
        <f>IF(OR($A451=2028,$D451=2032031,$D451=2032032,$D451=2033032,$D451=2033034,$D451=2034035,ISNUMBER(SEARCH("DOBLE GRADO",$B451))),"",IF('CompartenDetalleLimpio(leeme)'!J428="",E451,'CompartenDetalleLimpio(leeme)'!J428))</f>
        <v/>
      </c>
      <c r="K451">
        <f>'CompartenDetalleLimpio(leeme)'!K428</f>
        <v>12</v>
      </c>
      <c r="L451">
        <f>'CompartenDetalleLimpio(leeme)'!L428</f>
        <v>3</v>
      </c>
      <c r="M451">
        <f>'CompartenDetalleLimpio(leeme)'!M428</f>
        <v>9</v>
      </c>
      <c r="N451" t="str">
        <f t="shared" ref="N451:N514" si="55">IF(I451="","",COUNTIF($I$2:$I$1170,I451))</f>
        <v/>
      </c>
      <c r="O451">
        <f t="shared" ref="O451:O514" si="56">COUNTIF($D$2:$D$1170,D451)</f>
        <v>1</v>
      </c>
      <c r="P451" t="str">
        <f t="shared" ref="P451:P514" si="57">IF(I451=D451,1,"OK")</f>
        <v>OK</v>
      </c>
      <c r="Q451">
        <f t="shared" ref="Q451:Q514" si="58">COUNTIF($I$2:$I$1170,D451)</f>
        <v>1</v>
      </c>
      <c r="R451" t="str">
        <f t="shared" ref="R451:R514" si="59">IF(I451="","",COUNTIF($D$2:$D$1170,I451))</f>
        <v/>
      </c>
      <c r="S451" t="str">
        <f t="shared" ref="S451:S514" si="60">IF(G451="","",IF(ISNUMBER(SEARCH("DOBLE GRADO",G451)),"","1"))</f>
        <v/>
      </c>
      <c r="T451">
        <f t="shared" ref="T451:T514" si="61">IF(ISNUMBER(SEARCH("DOBLE GRADO",B451)),COUNTIF($I$2:$I$1170,D451),"")</f>
        <v>1</v>
      </c>
    </row>
    <row r="452" spans="1:20">
      <c r="A452">
        <f>'CompartenDetalleLimpio(leeme)'!A429</f>
        <v>2097</v>
      </c>
      <c r="B452" t="str">
        <f>'CompartenDetalleLimpio(leeme)'!B429</f>
        <v>DOBLE GRADO EN INGENIERIA INFORMATICA Y ADMINISTRACION Y DIRECCION DE EMPRESAS (MOSTOLES)</v>
      </c>
      <c r="C452">
        <f>'CompartenDetalleLimpio(leeme)'!C429</f>
        <v>1</v>
      </c>
      <c r="D452">
        <f>'CompartenDetalleLimpio(leeme)'!D429</f>
        <v>2097015</v>
      </c>
      <c r="E452" t="str">
        <f>'CompartenDetalleLimpio(leeme)'!E429</f>
        <v>MATEMATICA DISCRETA Y ALGEBRA</v>
      </c>
      <c r="F452" t="str">
        <f>IF(OR($A452=2028,$D452=2032031,$D452=2032032,$D452=2033032,$D452=2033034,$D452=2034035,ISNUMBER(SEARCH("DOBLE GRADO",$B452))),"",IF('CompartenDetalleLimpio(leeme)'!F429="",A452,'CompartenDetalleLimpio(leeme)'!F429))</f>
        <v/>
      </c>
      <c r="G452" t="str">
        <f>IF(OR($A452=2028,$D452=2032031,$D452=2032032,$D452=2033032,$D452=2033034,$D452=2034035,ISNUMBER(SEARCH("DOBLE GRADO",$B452))),"",IF('CompartenDetalleLimpio(leeme)'!G429="",B452,'CompartenDetalleLimpio(leeme)'!G429))</f>
        <v/>
      </c>
      <c r="H452" t="str">
        <f>IF(OR($A452=2028,$D452=2032031,$D452=2032032,$D452=2033032,$D452=2033034,$D452=2034035,ISNUMBER(SEARCH("DOBLE GRADO",$B452))),"",IF('CompartenDetalleLimpio(leeme)'!H429="",C452,'CompartenDetalleLimpio(leeme)'!H429))</f>
        <v/>
      </c>
      <c r="I452" t="str">
        <f>IF(OR($A452=2028,$D452=2032031,$D452=2032032,$D452=2033032,$D452=2033034,$D452=2034035,ISNUMBER(SEARCH("DOBLE GRADO",$B452))),"",IF('CompartenDetalleLimpio(leeme)'!I429="",D452,'CompartenDetalleLimpio(leeme)'!I429))</f>
        <v/>
      </c>
      <c r="J452" t="str">
        <f>IF(OR($A452=2028,$D452=2032031,$D452=2032032,$D452=2033032,$D452=2033034,$D452=2034035,ISNUMBER(SEARCH("DOBLE GRADO",$B452))),"",IF('CompartenDetalleLimpio(leeme)'!J429="",E452,'CompartenDetalleLimpio(leeme)'!J429))</f>
        <v/>
      </c>
      <c r="K452">
        <f>'CompartenDetalleLimpio(leeme)'!K429</f>
        <v>11</v>
      </c>
      <c r="L452">
        <f>'CompartenDetalleLimpio(leeme)'!L429</f>
        <v>2</v>
      </c>
      <c r="M452">
        <f>'CompartenDetalleLimpio(leeme)'!M429</f>
        <v>9</v>
      </c>
      <c r="N452" t="str">
        <f t="shared" si="55"/>
        <v/>
      </c>
      <c r="O452">
        <f t="shared" si="56"/>
        <v>1</v>
      </c>
      <c r="P452" t="str">
        <f t="shared" si="57"/>
        <v>OK</v>
      </c>
      <c r="Q452">
        <f t="shared" si="58"/>
        <v>1</v>
      </c>
      <c r="R452" t="str">
        <f t="shared" si="59"/>
        <v/>
      </c>
      <c r="S452" t="str">
        <f t="shared" si="60"/>
        <v/>
      </c>
      <c r="T452">
        <f t="shared" si="61"/>
        <v>1</v>
      </c>
    </row>
    <row r="453" spans="1:20">
      <c r="A453">
        <f>'CompartenDetalleLimpio(leeme)'!A430</f>
        <v>2097</v>
      </c>
      <c r="B453" t="str">
        <f>'CompartenDetalleLimpio(leeme)'!B430</f>
        <v>DOBLE GRADO EN INGENIERIA INFORMATICA Y ADMINISTRACION Y DIRECCION DE EMPRESAS (MOSTOLES)</v>
      </c>
      <c r="C453">
        <f>'CompartenDetalleLimpio(leeme)'!C430</f>
        <v>1</v>
      </c>
      <c r="D453">
        <f>'CompartenDetalleLimpio(leeme)'!D430</f>
        <v>2097023</v>
      </c>
      <c r="E453" t="str">
        <f>'CompartenDetalleLimpio(leeme)'!E430</f>
        <v>INTRODUCCION A LA ECONOMIA</v>
      </c>
      <c r="F453" t="str">
        <f>IF(OR($A453=2028,$D453=2032031,$D453=2032032,$D453=2033032,$D453=2033034,$D453=2034035,ISNUMBER(SEARCH("DOBLE GRADO",$B453))),"",IF('CompartenDetalleLimpio(leeme)'!F430="",A453,'CompartenDetalleLimpio(leeme)'!F430))</f>
        <v/>
      </c>
      <c r="G453" t="str">
        <f>IF(OR($A453=2028,$D453=2032031,$D453=2032032,$D453=2033032,$D453=2033034,$D453=2034035,ISNUMBER(SEARCH("DOBLE GRADO",$B453))),"",IF('CompartenDetalleLimpio(leeme)'!G430="",B453,'CompartenDetalleLimpio(leeme)'!G430))</f>
        <v/>
      </c>
      <c r="H453" t="str">
        <f>IF(OR($A453=2028,$D453=2032031,$D453=2032032,$D453=2033032,$D453=2033034,$D453=2034035,ISNUMBER(SEARCH("DOBLE GRADO",$B453))),"",IF('CompartenDetalleLimpio(leeme)'!H430="",C453,'CompartenDetalleLimpio(leeme)'!H430))</f>
        <v/>
      </c>
      <c r="I453" t="str">
        <f>IF(OR($A453=2028,$D453=2032031,$D453=2032032,$D453=2033032,$D453=2033034,$D453=2034035,ISNUMBER(SEARCH("DOBLE GRADO",$B453))),"",IF('CompartenDetalleLimpio(leeme)'!I430="",D453,'CompartenDetalleLimpio(leeme)'!I430))</f>
        <v/>
      </c>
      <c r="J453" t="str">
        <f>IF(OR($A453=2028,$D453=2032031,$D453=2032032,$D453=2033032,$D453=2033034,$D453=2034035,ISNUMBER(SEARCH("DOBLE GRADO",$B453))),"",IF('CompartenDetalleLimpio(leeme)'!J430="",E453,'CompartenDetalleLimpio(leeme)'!J430))</f>
        <v/>
      </c>
      <c r="K453">
        <f>'CompartenDetalleLimpio(leeme)'!K430</f>
        <v>10</v>
      </c>
      <c r="L453">
        <f>'CompartenDetalleLimpio(leeme)'!L430</f>
        <v>2</v>
      </c>
      <c r="M453">
        <f>'CompartenDetalleLimpio(leeme)'!M430</f>
        <v>8</v>
      </c>
      <c r="N453" t="str">
        <f t="shared" si="55"/>
        <v/>
      </c>
      <c r="O453">
        <f t="shared" si="56"/>
        <v>1</v>
      </c>
      <c r="P453" t="str">
        <f t="shared" si="57"/>
        <v>OK</v>
      </c>
      <c r="Q453">
        <f t="shared" si="58"/>
        <v>0</v>
      </c>
      <c r="R453" t="str">
        <f t="shared" si="59"/>
        <v/>
      </c>
      <c r="S453" t="str">
        <f t="shared" si="60"/>
        <v/>
      </c>
      <c r="T453">
        <f t="shared" si="61"/>
        <v>0</v>
      </c>
    </row>
    <row r="454" spans="1:20">
      <c r="A454">
        <f>'CompartenDetalleLimpio(leeme)'!A431</f>
        <v>2097</v>
      </c>
      <c r="B454" t="str">
        <f>'CompartenDetalleLimpio(leeme)'!B431</f>
        <v>DOBLE GRADO EN INGENIERIA INFORMATICA Y ADMINISTRACION Y DIRECCION DE EMPRESAS (MOSTOLES)</v>
      </c>
      <c r="C454">
        <f>'CompartenDetalleLimpio(leeme)'!C431</f>
        <v>2</v>
      </c>
      <c r="D454">
        <f>'CompartenDetalleLimpio(leeme)'!D431</f>
        <v>2097004</v>
      </c>
      <c r="E454" t="str">
        <f>'CompartenDetalleLimpio(leeme)'!E431</f>
        <v>CONTABILIDAD FINANCIERA I</v>
      </c>
      <c r="F454" t="str">
        <f>IF(OR($A454=2028,$D454=2032031,$D454=2032032,$D454=2033032,$D454=2033034,$D454=2034035,ISNUMBER(SEARCH("DOBLE GRADO",$B454))),"",IF('CompartenDetalleLimpio(leeme)'!F431="",A454,'CompartenDetalleLimpio(leeme)'!F431))</f>
        <v/>
      </c>
      <c r="G454" t="str">
        <f>IF(OR($A454=2028,$D454=2032031,$D454=2032032,$D454=2033032,$D454=2033034,$D454=2034035,ISNUMBER(SEARCH("DOBLE GRADO",$B454))),"",IF('CompartenDetalleLimpio(leeme)'!G431="",B454,'CompartenDetalleLimpio(leeme)'!G431))</f>
        <v/>
      </c>
      <c r="H454" t="str">
        <f>IF(OR($A454=2028,$D454=2032031,$D454=2032032,$D454=2033032,$D454=2033034,$D454=2034035,ISNUMBER(SEARCH("DOBLE GRADO",$B454))),"",IF('CompartenDetalleLimpio(leeme)'!H431="",C454,'CompartenDetalleLimpio(leeme)'!H431))</f>
        <v/>
      </c>
      <c r="I454" t="str">
        <f>IF(OR($A454=2028,$D454=2032031,$D454=2032032,$D454=2033032,$D454=2033034,$D454=2034035,ISNUMBER(SEARCH("DOBLE GRADO",$B454))),"",IF('CompartenDetalleLimpio(leeme)'!I431="",D454,'CompartenDetalleLimpio(leeme)'!I431))</f>
        <v/>
      </c>
      <c r="J454" t="str">
        <f>IF(OR($A454=2028,$D454=2032031,$D454=2032032,$D454=2033032,$D454=2033034,$D454=2034035,ISNUMBER(SEARCH("DOBLE GRADO",$B454))),"",IF('CompartenDetalleLimpio(leeme)'!J431="",E454,'CompartenDetalleLimpio(leeme)'!J431))</f>
        <v/>
      </c>
      <c r="K454">
        <f>'CompartenDetalleLimpio(leeme)'!K431</f>
        <v>9</v>
      </c>
      <c r="L454">
        <f>'CompartenDetalleLimpio(leeme)'!L431</f>
        <v>0</v>
      </c>
      <c r="M454">
        <f>'CompartenDetalleLimpio(leeme)'!M431</f>
        <v>9</v>
      </c>
      <c r="N454" t="str">
        <f t="shared" si="55"/>
        <v/>
      </c>
      <c r="O454">
        <f t="shared" si="56"/>
        <v>1</v>
      </c>
      <c r="P454" t="str">
        <f t="shared" si="57"/>
        <v>OK</v>
      </c>
      <c r="Q454">
        <f t="shared" si="58"/>
        <v>0</v>
      </c>
      <c r="R454" t="str">
        <f t="shared" si="59"/>
        <v/>
      </c>
      <c r="S454" t="str">
        <f t="shared" si="60"/>
        <v/>
      </c>
      <c r="T454">
        <f t="shared" si="61"/>
        <v>0</v>
      </c>
    </row>
    <row r="455" spans="1:20">
      <c r="A455">
        <f>'CompartenDetalleLimpio(leeme)'!A432</f>
        <v>2097</v>
      </c>
      <c r="B455" t="str">
        <f>'CompartenDetalleLimpio(leeme)'!B432</f>
        <v>DOBLE GRADO EN INGENIERIA INFORMATICA Y ADMINISTRACION Y DIRECCION DE EMPRESAS (MOSTOLES)</v>
      </c>
      <c r="C455">
        <f>'CompartenDetalleLimpio(leeme)'!C432</f>
        <v>2</v>
      </c>
      <c r="D455">
        <f>'CompartenDetalleLimpio(leeme)'!D432</f>
        <v>2097009</v>
      </c>
      <c r="E455" t="str">
        <f>'CompartenDetalleLimpio(leeme)'!E432</f>
        <v>CONTABILIDAD FINANCIERA II</v>
      </c>
      <c r="F455" t="str">
        <f>IF(OR($A455=2028,$D455=2032031,$D455=2032032,$D455=2033032,$D455=2033034,$D455=2034035,ISNUMBER(SEARCH("DOBLE GRADO",$B455))),"",IF('CompartenDetalleLimpio(leeme)'!F432="",A455,'CompartenDetalleLimpio(leeme)'!F432))</f>
        <v/>
      </c>
      <c r="G455" t="str">
        <f>IF(OR($A455=2028,$D455=2032031,$D455=2032032,$D455=2033032,$D455=2033034,$D455=2034035,ISNUMBER(SEARCH("DOBLE GRADO",$B455))),"",IF('CompartenDetalleLimpio(leeme)'!G432="",B455,'CompartenDetalleLimpio(leeme)'!G432))</f>
        <v/>
      </c>
      <c r="H455" t="str">
        <f>IF(OR($A455=2028,$D455=2032031,$D455=2032032,$D455=2033032,$D455=2033034,$D455=2034035,ISNUMBER(SEARCH("DOBLE GRADO",$B455))),"",IF('CompartenDetalleLimpio(leeme)'!H432="",C455,'CompartenDetalleLimpio(leeme)'!H432))</f>
        <v/>
      </c>
      <c r="I455" t="str">
        <f>IF(OR($A455=2028,$D455=2032031,$D455=2032032,$D455=2033032,$D455=2033034,$D455=2034035,ISNUMBER(SEARCH("DOBLE GRADO",$B455))),"",IF('CompartenDetalleLimpio(leeme)'!I432="",D455,'CompartenDetalleLimpio(leeme)'!I432))</f>
        <v/>
      </c>
      <c r="J455" t="str">
        <f>IF(OR($A455=2028,$D455=2032031,$D455=2032032,$D455=2033032,$D455=2033034,$D455=2034035,ISNUMBER(SEARCH("DOBLE GRADO",$B455))),"",IF('CompartenDetalleLimpio(leeme)'!J432="",E455,'CompartenDetalleLimpio(leeme)'!J432))</f>
        <v/>
      </c>
      <c r="K455">
        <f>'CompartenDetalleLimpio(leeme)'!K432</f>
        <v>9</v>
      </c>
      <c r="L455">
        <f>'CompartenDetalleLimpio(leeme)'!L432</f>
        <v>1</v>
      </c>
      <c r="M455">
        <f>'CompartenDetalleLimpio(leeme)'!M432</f>
        <v>8</v>
      </c>
      <c r="N455" t="str">
        <f t="shared" si="55"/>
        <v/>
      </c>
      <c r="O455">
        <f t="shared" si="56"/>
        <v>1</v>
      </c>
      <c r="P455" t="str">
        <f t="shared" si="57"/>
        <v>OK</v>
      </c>
      <c r="Q455">
        <f t="shared" si="58"/>
        <v>0</v>
      </c>
      <c r="R455" t="str">
        <f t="shared" si="59"/>
        <v/>
      </c>
      <c r="S455" t="str">
        <f t="shared" si="60"/>
        <v/>
      </c>
      <c r="T455">
        <f t="shared" si="61"/>
        <v>0</v>
      </c>
    </row>
    <row r="456" spans="1:20">
      <c r="A456">
        <f>'CompartenDetalleLimpio(leeme)'!A433</f>
        <v>2097</v>
      </c>
      <c r="B456" t="str">
        <f>'CompartenDetalleLimpio(leeme)'!B433</f>
        <v>DOBLE GRADO EN INGENIERIA INFORMATICA Y ADMINISTRACION Y DIRECCION DE EMPRESAS (MOSTOLES)</v>
      </c>
      <c r="C456">
        <f>'CompartenDetalleLimpio(leeme)'!C433</f>
        <v>2</v>
      </c>
      <c r="D456">
        <f>'CompartenDetalleLimpio(leeme)'!D433</f>
        <v>2097016</v>
      </c>
      <c r="E456" t="str">
        <f>'CompartenDetalleLimpio(leeme)'!E433</f>
        <v>IDIOMA MODERNO</v>
      </c>
      <c r="F456" t="str">
        <f>IF(OR($A456=2028,$D456=2032031,$D456=2032032,$D456=2033032,$D456=2033034,$D456=2034035,ISNUMBER(SEARCH("DOBLE GRADO",$B456))),"",IF('CompartenDetalleLimpio(leeme)'!F433="",A456,'CompartenDetalleLimpio(leeme)'!F433))</f>
        <v/>
      </c>
      <c r="G456" t="str">
        <f>IF(OR($A456=2028,$D456=2032031,$D456=2032032,$D456=2033032,$D456=2033034,$D456=2034035,ISNUMBER(SEARCH("DOBLE GRADO",$B456))),"",IF('CompartenDetalleLimpio(leeme)'!G433="",B456,'CompartenDetalleLimpio(leeme)'!G433))</f>
        <v/>
      </c>
      <c r="H456" t="str">
        <f>IF(OR($A456=2028,$D456=2032031,$D456=2032032,$D456=2033032,$D456=2033034,$D456=2034035,ISNUMBER(SEARCH("DOBLE GRADO",$B456))),"",IF('CompartenDetalleLimpio(leeme)'!H433="",C456,'CompartenDetalleLimpio(leeme)'!H433))</f>
        <v/>
      </c>
      <c r="I456" t="str">
        <f>IF(OR($A456=2028,$D456=2032031,$D456=2032032,$D456=2033032,$D456=2033034,$D456=2034035,ISNUMBER(SEARCH("DOBLE GRADO",$B456))),"",IF('CompartenDetalleLimpio(leeme)'!I433="",D456,'CompartenDetalleLimpio(leeme)'!I433))</f>
        <v/>
      </c>
      <c r="J456" t="str">
        <f>IF(OR($A456=2028,$D456=2032031,$D456=2032032,$D456=2033032,$D456=2033034,$D456=2034035,ISNUMBER(SEARCH("DOBLE GRADO",$B456))),"",IF('CompartenDetalleLimpio(leeme)'!J433="",E456,'CompartenDetalleLimpio(leeme)'!J433))</f>
        <v/>
      </c>
      <c r="K456">
        <f>'CompartenDetalleLimpio(leeme)'!K433</f>
        <v>4</v>
      </c>
      <c r="L456">
        <f>'CompartenDetalleLimpio(leeme)'!L433</f>
        <v>2</v>
      </c>
      <c r="M456">
        <f>'CompartenDetalleLimpio(leeme)'!M433</f>
        <v>2</v>
      </c>
      <c r="N456" t="str">
        <f t="shared" si="55"/>
        <v/>
      </c>
      <c r="O456">
        <f t="shared" si="56"/>
        <v>1</v>
      </c>
      <c r="P456" t="str">
        <f t="shared" si="57"/>
        <v>OK</v>
      </c>
      <c r="Q456">
        <f t="shared" si="58"/>
        <v>0</v>
      </c>
      <c r="R456" t="str">
        <f t="shared" si="59"/>
        <v/>
      </c>
      <c r="S456" t="str">
        <f t="shared" si="60"/>
        <v/>
      </c>
      <c r="T456">
        <f t="shared" si="61"/>
        <v>0</v>
      </c>
    </row>
    <row r="457" spans="1:20">
      <c r="A457">
        <f>'CompartenDetalleLimpio(leeme)'!A434</f>
        <v>2097</v>
      </c>
      <c r="B457" t="str">
        <f>'CompartenDetalleLimpio(leeme)'!B434</f>
        <v>DOBLE GRADO EN INGENIERIA INFORMATICA Y ADMINISTRACION Y DIRECCION DE EMPRESAS (MOSTOLES)</v>
      </c>
      <c r="C457">
        <f>'CompartenDetalleLimpio(leeme)'!C434</f>
        <v>2</v>
      </c>
      <c r="D457">
        <f>'CompartenDetalleLimpio(leeme)'!D434</f>
        <v>2097017</v>
      </c>
      <c r="E457" t="str">
        <f>'CompartenDetalleLimpio(leeme)'!E434</f>
        <v>ESTRUCTURA DE COMPUTADORES</v>
      </c>
      <c r="F457" t="str">
        <f>IF(OR($A457=2028,$D457=2032031,$D457=2032032,$D457=2033032,$D457=2033034,$D457=2034035,ISNUMBER(SEARCH("DOBLE GRADO",$B457))),"",IF('CompartenDetalleLimpio(leeme)'!F434="",A457,'CompartenDetalleLimpio(leeme)'!F434))</f>
        <v/>
      </c>
      <c r="G457" t="str">
        <f>IF(OR($A457=2028,$D457=2032031,$D457=2032032,$D457=2033032,$D457=2033034,$D457=2034035,ISNUMBER(SEARCH("DOBLE GRADO",$B457))),"",IF('CompartenDetalleLimpio(leeme)'!G434="",B457,'CompartenDetalleLimpio(leeme)'!G434))</f>
        <v/>
      </c>
      <c r="H457" t="str">
        <f>IF(OR($A457=2028,$D457=2032031,$D457=2032032,$D457=2033032,$D457=2033034,$D457=2034035,ISNUMBER(SEARCH("DOBLE GRADO",$B457))),"",IF('CompartenDetalleLimpio(leeme)'!H434="",C457,'CompartenDetalleLimpio(leeme)'!H434))</f>
        <v/>
      </c>
      <c r="I457" t="str">
        <f>IF(OR($A457=2028,$D457=2032031,$D457=2032032,$D457=2033032,$D457=2033034,$D457=2034035,ISNUMBER(SEARCH("DOBLE GRADO",$B457))),"",IF('CompartenDetalleLimpio(leeme)'!I434="",D457,'CompartenDetalleLimpio(leeme)'!I434))</f>
        <v/>
      </c>
      <c r="J457" t="str">
        <f>IF(OR($A457=2028,$D457=2032031,$D457=2032032,$D457=2033032,$D457=2033034,$D457=2034035,ISNUMBER(SEARCH("DOBLE GRADO",$B457))),"",IF('CompartenDetalleLimpio(leeme)'!J434="",E457,'CompartenDetalleLimpio(leeme)'!J434))</f>
        <v/>
      </c>
      <c r="K457">
        <f>'CompartenDetalleLimpio(leeme)'!K434</f>
        <v>9</v>
      </c>
      <c r="L457">
        <f>'CompartenDetalleLimpio(leeme)'!L434</f>
        <v>1</v>
      </c>
      <c r="M457">
        <f>'CompartenDetalleLimpio(leeme)'!M434</f>
        <v>8</v>
      </c>
      <c r="N457" t="str">
        <f t="shared" si="55"/>
        <v/>
      </c>
      <c r="O457">
        <f t="shared" si="56"/>
        <v>1</v>
      </c>
      <c r="P457" t="str">
        <f t="shared" si="57"/>
        <v>OK</v>
      </c>
      <c r="Q457">
        <f t="shared" si="58"/>
        <v>1</v>
      </c>
      <c r="R457" t="str">
        <f t="shared" si="59"/>
        <v/>
      </c>
      <c r="S457" t="str">
        <f t="shared" si="60"/>
        <v/>
      </c>
      <c r="T457">
        <f t="shared" si="61"/>
        <v>1</v>
      </c>
    </row>
    <row r="458" spans="1:20">
      <c r="A458">
        <f>'CompartenDetalleLimpio(leeme)'!A435</f>
        <v>2097</v>
      </c>
      <c r="B458" t="str">
        <f>'CompartenDetalleLimpio(leeme)'!B435</f>
        <v>DOBLE GRADO EN INGENIERIA INFORMATICA Y ADMINISTRACION Y DIRECCION DE EMPRESAS (MOSTOLES)</v>
      </c>
      <c r="C458">
        <f>'CompartenDetalleLimpio(leeme)'!C435</f>
        <v>2</v>
      </c>
      <c r="D458">
        <f>'CompartenDetalleLimpio(leeme)'!D435</f>
        <v>2097018</v>
      </c>
      <c r="E458" t="str">
        <f>'CompartenDetalleLimpio(leeme)'!E435</f>
        <v>PROGRAMACION ORIENTADA A OBJETOS</v>
      </c>
      <c r="F458" t="str">
        <f>IF(OR($A458=2028,$D458=2032031,$D458=2032032,$D458=2033032,$D458=2033034,$D458=2034035,ISNUMBER(SEARCH("DOBLE GRADO",$B458))),"",IF('CompartenDetalleLimpio(leeme)'!F435="",A458,'CompartenDetalleLimpio(leeme)'!F435))</f>
        <v/>
      </c>
      <c r="G458" t="str">
        <f>IF(OR($A458=2028,$D458=2032031,$D458=2032032,$D458=2033032,$D458=2033034,$D458=2034035,ISNUMBER(SEARCH("DOBLE GRADO",$B458))),"",IF('CompartenDetalleLimpio(leeme)'!G435="",B458,'CompartenDetalleLimpio(leeme)'!G435))</f>
        <v/>
      </c>
      <c r="H458" t="str">
        <f>IF(OR($A458=2028,$D458=2032031,$D458=2032032,$D458=2033032,$D458=2033034,$D458=2034035,ISNUMBER(SEARCH("DOBLE GRADO",$B458))),"",IF('CompartenDetalleLimpio(leeme)'!H435="",C458,'CompartenDetalleLimpio(leeme)'!H435))</f>
        <v/>
      </c>
      <c r="I458" t="str">
        <f>IF(OR($A458=2028,$D458=2032031,$D458=2032032,$D458=2033032,$D458=2033034,$D458=2034035,ISNUMBER(SEARCH("DOBLE GRADO",$B458))),"",IF('CompartenDetalleLimpio(leeme)'!I435="",D458,'CompartenDetalleLimpio(leeme)'!I435))</f>
        <v/>
      </c>
      <c r="J458" t="str">
        <f>IF(OR($A458=2028,$D458=2032031,$D458=2032032,$D458=2033032,$D458=2033034,$D458=2034035,ISNUMBER(SEARCH("DOBLE GRADO",$B458))),"",IF('CompartenDetalleLimpio(leeme)'!J435="",E458,'CompartenDetalleLimpio(leeme)'!J435))</f>
        <v/>
      </c>
      <c r="K458">
        <f>'CompartenDetalleLimpio(leeme)'!K435</f>
        <v>10</v>
      </c>
      <c r="L458">
        <f>'CompartenDetalleLimpio(leeme)'!L435</f>
        <v>1</v>
      </c>
      <c r="M458">
        <f>'CompartenDetalleLimpio(leeme)'!M435</f>
        <v>9</v>
      </c>
      <c r="N458" t="str">
        <f t="shared" si="55"/>
        <v/>
      </c>
      <c r="O458">
        <f t="shared" si="56"/>
        <v>1</v>
      </c>
      <c r="P458" t="str">
        <f t="shared" si="57"/>
        <v>OK</v>
      </c>
      <c r="Q458">
        <f t="shared" si="58"/>
        <v>1</v>
      </c>
      <c r="R458" t="str">
        <f t="shared" si="59"/>
        <v/>
      </c>
      <c r="S458" t="str">
        <f t="shared" si="60"/>
        <v/>
      </c>
      <c r="T458">
        <f t="shared" si="61"/>
        <v>1</v>
      </c>
    </row>
    <row r="459" spans="1:20">
      <c r="A459">
        <f>'CompartenDetalleLimpio(leeme)'!A436</f>
        <v>2097</v>
      </c>
      <c r="B459" t="str">
        <f>'CompartenDetalleLimpio(leeme)'!B436</f>
        <v>DOBLE GRADO EN INGENIERIA INFORMATICA Y ADMINISTRACION Y DIRECCION DE EMPRESAS (MOSTOLES)</v>
      </c>
      <c r="C459">
        <f>'CompartenDetalleLimpio(leeme)'!C436</f>
        <v>2</v>
      </c>
      <c r="D459">
        <f>'CompartenDetalleLimpio(leeme)'!D436</f>
        <v>2097019</v>
      </c>
      <c r="E459" t="str">
        <f>'CompartenDetalleLimpio(leeme)'!E436</f>
        <v>INTRODUCCION AL MARKETING Y LA COMUNICACION EN LA EMPRESA</v>
      </c>
      <c r="F459" t="str">
        <f>IF(OR($A459=2028,$D459=2032031,$D459=2032032,$D459=2033032,$D459=2033034,$D459=2034035,ISNUMBER(SEARCH("DOBLE GRADO",$B459))),"",IF('CompartenDetalleLimpio(leeme)'!F436="",A459,'CompartenDetalleLimpio(leeme)'!F436))</f>
        <v/>
      </c>
      <c r="G459" t="str">
        <f>IF(OR($A459=2028,$D459=2032031,$D459=2032032,$D459=2033032,$D459=2033034,$D459=2034035,ISNUMBER(SEARCH("DOBLE GRADO",$B459))),"",IF('CompartenDetalleLimpio(leeme)'!G436="",B459,'CompartenDetalleLimpio(leeme)'!G436))</f>
        <v/>
      </c>
      <c r="H459" t="str">
        <f>IF(OR($A459=2028,$D459=2032031,$D459=2032032,$D459=2033032,$D459=2033034,$D459=2034035,ISNUMBER(SEARCH("DOBLE GRADO",$B459))),"",IF('CompartenDetalleLimpio(leeme)'!H436="",C459,'CompartenDetalleLimpio(leeme)'!H436))</f>
        <v/>
      </c>
      <c r="I459" t="str">
        <f>IF(OR($A459=2028,$D459=2032031,$D459=2032032,$D459=2033032,$D459=2033034,$D459=2034035,ISNUMBER(SEARCH("DOBLE GRADO",$B459))),"",IF('CompartenDetalleLimpio(leeme)'!I436="",D459,'CompartenDetalleLimpio(leeme)'!I436))</f>
        <v/>
      </c>
      <c r="J459" t="str">
        <f>IF(OR($A459=2028,$D459=2032031,$D459=2032032,$D459=2033032,$D459=2033034,$D459=2034035,ISNUMBER(SEARCH("DOBLE GRADO",$B459))),"",IF('CompartenDetalleLimpio(leeme)'!J436="",E459,'CompartenDetalleLimpio(leeme)'!J436))</f>
        <v/>
      </c>
      <c r="K459">
        <f>'CompartenDetalleLimpio(leeme)'!K436</f>
        <v>6</v>
      </c>
      <c r="L459">
        <f>'CompartenDetalleLimpio(leeme)'!L436</f>
        <v>0</v>
      </c>
      <c r="M459">
        <f>'CompartenDetalleLimpio(leeme)'!M436</f>
        <v>6</v>
      </c>
      <c r="N459" t="str">
        <f t="shared" si="55"/>
        <v/>
      </c>
      <c r="O459">
        <f t="shared" si="56"/>
        <v>1</v>
      </c>
      <c r="P459" t="str">
        <f t="shared" si="57"/>
        <v>OK</v>
      </c>
      <c r="Q459">
        <f t="shared" si="58"/>
        <v>0</v>
      </c>
      <c r="R459" t="str">
        <f t="shared" si="59"/>
        <v/>
      </c>
      <c r="S459" t="str">
        <f t="shared" si="60"/>
        <v/>
      </c>
      <c r="T459">
        <f t="shared" si="61"/>
        <v>0</v>
      </c>
    </row>
    <row r="460" spans="1:20">
      <c r="A460">
        <f>'CompartenDetalleLimpio(leeme)'!A437</f>
        <v>2097</v>
      </c>
      <c r="B460" t="str">
        <f>'CompartenDetalleLimpio(leeme)'!B437</f>
        <v>DOBLE GRADO EN INGENIERIA INFORMATICA Y ADMINISTRACION Y DIRECCION DE EMPRESAS (MOSTOLES)</v>
      </c>
      <c r="C460">
        <f>'CompartenDetalleLimpio(leeme)'!C437</f>
        <v>2</v>
      </c>
      <c r="D460">
        <f>'CompartenDetalleLimpio(leeme)'!D437</f>
        <v>2097020</v>
      </c>
      <c r="E460" t="str">
        <f>'CompartenDetalleLimpio(leeme)'!E437</f>
        <v>DEONTOLOGIA PROFESIONAL, PRINCIPIOS JURIDICOS BASICOS E IGUALDAD</v>
      </c>
      <c r="F460" t="str">
        <f>IF(OR($A460=2028,$D460=2032031,$D460=2032032,$D460=2033032,$D460=2033034,$D460=2034035,ISNUMBER(SEARCH("DOBLE GRADO",$B460))),"",IF('CompartenDetalleLimpio(leeme)'!F437="",A460,'CompartenDetalleLimpio(leeme)'!F437))</f>
        <v/>
      </c>
      <c r="G460" t="str">
        <f>IF(OR($A460=2028,$D460=2032031,$D460=2032032,$D460=2033032,$D460=2033034,$D460=2034035,ISNUMBER(SEARCH("DOBLE GRADO",$B460))),"",IF('CompartenDetalleLimpio(leeme)'!G437="",B460,'CompartenDetalleLimpio(leeme)'!G437))</f>
        <v/>
      </c>
      <c r="H460" t="str">
        <f>IF(OR($A460=2028,$D460=2032031,$D460=2032032,$D460=2033032,$D460=2033034,$D460=2034035,ISNUMBER(SEARCH("DOBLE GRADO",$B460))),"",IF('CompartenDetalleLimpio(leeme)'!H437="",C460,'CompartenDetalleLimpio(leeme)'!H437))</f>
        <v/>
      </c>
      <c r="I460" t="str">
        <f>IF(OR($A460=2028,$D460=2032031,$D460=2032032,$D460=2033032,$D460=2033034,$D460=2034035,ISNUMBER(SEARCH("DOBLE GRADO",$B460))),"",IF('CompartenDetalleLimpio(leeme)'!I437="",D460,'CompartenDetalleLimpio(leeme)'!I437))</f>
        <v/>
      </c>
      <c r="J460" t="str">
        <f>IF(OR($A460=2028,$D460=2032031,$D460=2032032,$D460=2033032,$D460=2033034,$D460=2034035,ISNUMBER(SEARCH("DOBLE GRADO",$B460))),"",IF('CompartenDetalleLimpio(leeme)'!J437="",E460,'CompartenDetalleLimpio(leeme)'!J437))</f>
        <v/>
      </c>
      <c r="K460">
        <f>'CompartenDetalleLimpio(leeme)'!K437</f>
        <v>7</v>
      </c>
      <c r="L460">
        <f>'CompartenDetalleLimpio(leeme)'!L437</f>
        <v>0</v>
      </c>
      <c r="M460">
        <f>'CompartenDetalleLimpio(leeme)'!M437</f>
        <v>7</v>
      </c>
      <c r="N460" t="str">
        <f t="shared" si="55"/>
        <v/>
      </c>
      <c r="O460">
        <f t="shared" si="56"/>
        <v>1</v>
      </c>
      <c r="P460" t="str">
        <f t="shared" si="57"/>
        <v>OK</v>
      </c>
      <c r="Q460">
        <f t="shared" si="58"/>
        <v>0</v>
      </c>
      <c r="R460" t="str">
        <f t="shared" si="59"/>
        <v/>
      </c>
      <c r="S460" t="str">
        <f t="shared" si="60"/>
        <v/>
      </c>
      <c r="T460">
        <f t="shared" si="61"/>
        <v>0</v>
      </c>
    </row>
    <row r="461" spans="1:20">
      <c r="A461">
        <f>'CompartenDetalleLimpio(leeme)'!A438</f>
        <v>2097</v>
      </c>
      <c r="B461" t="str">
        <f>'CompartenDetalleLimpio(leeme)'!B438</f>
        <v>DOBLE GRADO EN INGENIERIA INFORMATICA Y ADMINISTRACION Y DIRECCION DE EMPRESAS (MOSTOLES)</v>
      </c>
      <c r="C461">
        <f>'CompartenDetalleLimpio(leeme)'!C438</f>
        <v>2</v>
      </c>
      <c r="D461">
        <f>'CompartenDetalleLimpio(leeme)'!D438</f>
        <v>2097024</v>
      </c>
      <c r="E461" t="str">
        <f>'CompartenDetalleLimpio(leeme)'!E438</f>
        <v>SOCIOLOGIA DE LA EMPRESA</v>
      </c>
      <c r="F461" t="str">
        <f>IF(OR($A461=2028,$D461=2032031,$D461=2032032,$D461=2033032,$D461=2033034,$D461=2034035,ISNUMBER(SEARCH("DOBLE GRADO",$B461))),"",IF('CompartenDetalleLimpio(leeme)'!F438="",A461,'CompartenDetalleLimpio(leeme)'!F438))</f>
        <v/>
      </c>
      <c r="G461" t="str">
        <f>IF(OR($A461=2028,$D461=2032031,$D461=2032032,$D461=2033032,$D461=2033034,$D461=2034035,ISNUMBER(SEARCH("DOBLE GRADO",$B461))),"",IF('CompartenDetalleLimpio(leeme)'!G438="",B461,'CompartenDetalleLimpio(leeme)'!G438))</f>
        <v/>
      </c>
      <c r="H461" t="str">
        <f>IF(OR($A461=2028,$D461=2032031,$D461=2032032,$D461=2033032,$D461=2033034,$D461=2034035,ISNUMBER(SEARCH("DOBLE GRADO",$B461))),"",IF('CompartenDetalleLimpio(leeme)'!H438="",C461,'CompartenDetalleLimpio(leeme)'!H438))</f>
        <v/>
      </c>
      <c r="I461" t="str">
        <f>IF(OR($A461=2028,$D461=2032031,$D461=2032032,$D461=2033032,$D461=2033034,$D461=2034035,ISNUMBER(SEARCH("DOBLE GRADO",$B461))),"",IF('CompartenDetalleLimpio(leeme)'!I438="",D461,'CompartenDetalleLimpio(leeme)'!I438))</f>
        <v/>
      </c>
      <c r="J461" t="str">
        <f>IF(OR($A461=2028,$D461=2032031,$D461=2032032,$D461=2033032,$D461=2033034,$D461=2034035,ISNUMBER(SEARCH("DOBLE GRADO",$B461))),"",IF('CompartenDetalleLimpio(leeme)'!J438="",E461,'CompartenDetalleLimpio(leeme)'!J438))</f>
        <v/>
      </c>
      <c r="K461">
        <f>'CompartenDetalleLimpio(leeme)'!K438</f>
        <v>6</v>
      </c>
      <c r="L461">
        <f>'CompartenDetalleLimpio(leeme)'!L438</f>
        <v>0</v>
      </c>
      <c r="M461">
        <f>'CompartenDetalleLimpio(leeme)'!M438</f>
        <v>6</v>
      </c>
      <c r="N461" t="str">
        <f t="shared" si="55"/>
        <v/>
      </c>
      <c r="O461">
        <f t="shared" si="56"/>
        <v>1</v>
      </c>
      <c r="P461" t="str">
        <f t="shared" si="57"/>
        <v>OK</v>
      </c>
      <c r="Q461">
        <f t="shared" si="58"/>
        <v>0</v>
      </c>
      <c r="R461" t="str">
        <f t="shared" si="59"/>
        <v/>
      </c>
      <c r="S461" t="str">
        <f t="shared" si="60"/>
        <v/>
      </c>
      <c r="T461">
        <f t="shared" si="61"/>
        <v>0</v>
      </c>
    </row>
    <row r="462" spans="1:20">
      <c r="A462">
        <f>'CompartenDetalleLimpio(leeme)'!A439</f>
        <v>2097</v>
      </c>
      <c r="B462" t="str">
        <f>'CompartenDetalleLimpio(leeme)'!B439</f>
        <v>DOBLE GRADO EN INGENIERIA INFORMATICA Y ADMINISTRACION Y DIRECCION DE EMPRESAS (MOSTOLES)</v>
      </c>
      <c r="C462">
        <f>'CompartenDetalleLimpio(leeme)'!C439</f>
        <v>2</v>
      </c>
      <c r="D462">
        <f>'CompartenDetalleLimpio(leeme)'!D439</f>
        <v>2097025</v>
      </c>
      <c r="E462" t="str">
        <f>'CompartenDetalleLimpio(leeme)'!E439</f>
        <v>INFORMATICA Y SOCIEDAD</v>
      </c>
      <c r="F462" t="str">
        <f>IF(OR($A462=2028,$D462=2032031,$D462=2032032,$D462=2033032,$D462=2033034,$D462=2034035,ISNUMBER(SEARCH("DOBLE GRADO",$B462))),"",IF('CompartenDetalleLimpio(leeme)'!F439="",A462,'CompartenDetalleLimpio(leeme)'!F439))</f>
        <v/>
      </c>
      <c r="G462" t="str">
        <f>IF(OR($A462=2028,$D462=2032031,$D462=2032032,$D462=2033032,$D462=2033034,$D462=2034035,ISNUMBER(SEARCH("DOBLE GRADO",$B462))),"",IF('CompartenDetalleLimpio(leeme)'!G439="",B462,'CompartenDetalleLimpio(leeme)'!G439))</f>
        <v/>
      </c>
      <c r="H462" t="str">
        <f>IF(OR($A462=2028,$D462=2032031,$D462=2032032,$D462=2033032,$D462=2033034,$D462=2034035,ISNUMBER(SEARCH("DOBLE GRADO",$B462))),"",IF('CompartenDetalleLimpio(leeme)'!H439="",C462,'CompartenDetalleLimpio(leeme)'!H439))</f>
        <v/>
      </c>
      <c r="I462" t="str">
        <f>IF(OR($A462=2028,$D462=2032031,$D462=2032032,$D462=2033032,$D462=2033034,$D462=2034035,ISNUMBER(SEARCH("DOBLE GRADO",$B462))),"",IF('CompartenDetalleLimpio(leeme)'!I439="",D462,'CompartenDetalleLimpio(leeme)'!I439))</f>
        <v/>
      </c>
      <c r="J462" t="str">
        <f>IF(OR($A462=2028,$D462=2032031,$D462=2032032,$D462=2033032,$D462=2033034,$D462=2034035,ISNUMBER(SEARCH("DOBLE GRADO",$B462))),"",IF('CompartenDetalleLimpio(leeme)'!J439="",E462,'CompartenDetalleLimpio(leeme)'!J439))</f>
        <v/>
      </c>
      <c r="K462">
        <f>'CompartenDetalleLimpio(leeme)'!K439</f>
        <v>5</v>
      </c>
      <c r="L462">
        <f>'CompartenDetalleLimpio(leeme)'!L439</f>
        <v>0</v>
      </c>
      <c r="M462">
        <f>'CompartenDetalleLimpio(leeme)'!M439</f>
        <v>5</v>
      </c>
      <c r="N462" t="str">
        <f t="shared" si="55"/>
        <v/>
      </c>
      <c r="O462">
        <f t="shared" si="56"/>
        <v>1</v>
      </c>
      <c r="P462" t="str">
        <f t="shared" si="57"/>
        <v>OK</v>
      </c>
      <c r="Q462">
        <f t="shared" si="58"/>
        <v>1</v>
      </c>
      <c r="R462" t="str">
        <f t="shared" si="59"/>
        <v/>
      </c>
      <c r="S462" t="str">
        <f t="shared" si="60"/>
        <v/>
      </c>
      <c r="T462">
        <f t="shared" si="61"/>
        <v>1</v>
      </c>
    </row>
    <row r="463" spans="1:20">
      <c r="A463">
        <f>'CompartenDetalleLimpio(leeme)'!A440</f>
        <v>2097</v>
      </c>
      <c r="B463" t="str">
        <f>'CompartenDetalleLimpio(leeme)'!B440</f>
        <v>DOBLE GRADO EN INGENIERIA INFORMATICA Y ADMINISTRACION Y DIRECCION DE EMPRESAS (MOSTOLES)</v>
      </c>
      <c r="C463">
        <f>'CompartenDetalleLimpio(leeme)'!C440</f>
        <v>2</v>
      </c>
      <c r="D463">
        <f>'CompartenDetalleLimpio(leeme)'!D440</f>
        <v>2097026</v>
      </c>
      <c r="E463" t="str">
        <f>'CompartenDetalleLimpio(leeme)'!E440</f>
        <v>ORGANIZACION Y ARQUITECTURA DE COMPUTADORES</v>
      </c>
      <c r="F463" t="str">
        <f>IF(OR($A463=2028,$D463=2032031,$D463=2032032,$D463=2033032,$D463=2033034,$D463=2034035,ISNUMBER(SEARCH("DOBLE GRADO",$B463))),"",IF('CompartenDetalleLimpio(leeme)'!F440="",A463,'CompartenDetalleLimpio(leeme)'!F440))</f>
        <v/>
      </c>
      <c r="G463" t="str">
        <f>IF(OR($A463=2028,$D463=2032031,$D463=2032032,$D463=2033032,$D463=2033034,$D463=2034035,ISNUMBER(SEARCH("DOBLE GRADO",$B463))),"",IF('CompartenDetalleLimpio(leeme)'!G440="",B463,'CompartenDetalleLimpio(leeme)'!G440))</f>
        <v/>
      </c>
      <c r="H463" t="str">
        <f>IF(OR($A463=2028,$D463=2032031,$D463=2032032,$D463=2033032,$D463=2033034,$D463=2034035,ISNUMBER(SEARCH("DOBLE GRADO",$B463))),"",IF('CompartenDetalleLimpio(leeme)'!H440="",C463,'CompartenDetalleLimpio(leeme)'!H440))</f>
        <v/>
      </c>
      <c r="I463" t="str">
        <f>IF(OR($A463=2028,$D463=2032031,$D463=2032032,$D463=2033032,$D463=2033034,$D463=2034035,ISNUMBER(SEARCH("DOBLE GRADO",$B463))),"",IF('CompartenDetalleLimpio(leeme)'!I440="",D463,'CompartenDetalleLimpio(leeme)'!I440))</f>
        <v/>
      </c>
      <c r="J463" t="str">
        <f>IF(OR($A463=2028,$D463=2032031,$D463=2032032,$D463=2033032,$D463=2033034,$D463=2034035,ISNUMBER(SEARCH("DOBLE GRADO",$B463))),"",IF('CompartenDetalleLimpio(leeme)'!J440="",E463,'CompartenDetalleLimpio(leeme)'!J440))</f>
        <v/>
      </c>
      <c r="K463">
        <f>'CompartenDetalleLimpio(leeme)'!K440</f>
        <v>6</v>
      </c>
      <c r="L463">
        <f>'CompartenDetalleLimpio(leeme)'!L440</f>
        <v>1</v>
      </c>
      <c r="M463">
        <f>'CompartenDetalleLimpio(leeme)'!M440</f>
        <v>5</v>
      </c>
      <c r="N463" t="str">
        <f t="shared" si="55"/>
        <v/>
      </c>
      <c r="O463">
        <f t="shared" si="56"/>
        <v>1</v>
      </c>
      <c r="P463" t="str">
        <f t="shared" si="57"/>
        <v>OK</v>
      </c>
      <c r="Q463">
        <f t="shared" si="58"/>
        <v>1</v>
      </c>
      <c r="R463" t="str">
        <f t="shared" si="59"/>
        <v/>
      </c>
      <c r="S463" t="str">
        <f t="shared" si="60"/>
        <v/>
      </c>
      <c r="T463">
        <f t="shared" si="61"/>
        <v>1</v>
      </c>
    </row>
    <row r="464" spans="1:20">
      <c r="A464">
        <f>'CompartenDetalleLimpio(leeme)'!A441</f>
        <v>2097</v>
      </c>
      <c r="B464" t="str">
        <f>'CompartenDetalleLimpio(leeme)'!B441</f>
        <v>DOBLE GRADO EN INGENIERIA INFORMATICA Y ADMINISTRACION Y DIRECCION DE EMPRESAS (MOSTOLES)</v>
      </c>
      <c r="C464">
        <f>'CompartenDetalleLimpio(leeme)'!C441</f>
        <v>2</v>
      </c>
      <c r="D464">
        <f>'CompartenDetalleLimpio(leeme)'!D441</f>
        <v>2097027</v>
      </c>
      <c r="E464" t="str">
        <f>'CompartenDetalleLimpio(leeme)'!E441</f>
        <v>REDES DE COMPUTADORES</v>
      </c>
      <c r="F464" t="str">
        <f>IF(OR($A464=2028,$D464=2032031,$D464=2032032,$D464=2033032,$D464=2033034,$D464=2034035,ISNUMBER(SEARCH("DOBLE GRADO",$B464))),"",IF('CompartenDetalleLimpio(leeme)'!F441="",A464,'CompartenDetalleLimpio(leeme)'!F441))</f>
        <v/>
      </c>
      <c r="G464" t="str">
        <f>IF(OR($A464=2028,$D464=2032031,$D464=2032032,$D464=2033032,$D464=2033034,$D464=2034035,ISNUMBER(SEARCH("DOBLE GRADO",$B464))),"",IF('CompartenDetalleLimpio(leeme)'!G441="",B464,'CompartenDetalleLimpio(leeme)'!G441))</f>
        <v/>
      </c>
      <c r="H464" t="str">
        <f>IF(OR($A464=2028,$D464=2032031,$D464=2032032,$D464=2033032,$D464=2033034,$D464=2034035,ISNUMBER(SEARCH("DOBLE GRADO",$B464))),"",IF('CompartenDetalleLimpio(leeme)'!H441="",C464,'CompartenDetalleLimpio(leeme)'!H441))</f>
        <v/>
      </c>
      <c r="I464" t="str">
        <f>IF(OR($A464=2028,$D464=2032031,$D464=2032032,$D464=2033032,$D464=2033034,$D464=2034035,ISNUMBER(SEARCH("DOBLE GRADO",$B464))),"",IF('CompartenDetalleLimpio(leeme)'!I441="",D464,'CompartenDetalleLimpio(leeme)'!I441))</f>
        <v/>
      </c>
      <c r="J464" t="str">
        <f>IF(OR($A464=2028,$D464=2032031,$D464=2032032,$D464=2033032,$D464=2033034,$D464=2034035,ISNUMBER(SEARCH("DOBLE GRADO",$B464))),"",IF('CompartenDetalleLimpio(leeme)'!J441="",E464,'CompartenDetalleLimpio(leeme)'!J441))</f>
        <v/>
      </c>
      <c r="K464">
        <f>'CompartenDetalleLimpio(leeme)'!K441</f>
        <v>5</v>
      </c>
      <c r="L464">
        <f>'CompartenDetalleLimpio(leeme)'!L441</f>
        <v>0</v>
      </c>
      <c r="M464">
        <f>'CompartenDetalleLimpio(leeme)'!M441</f>
        <v>5</v>
      </c>
      <c r="N464" t="str">
        <f t="shared" si="55"/>
        <v/>
      </c>
      <c r="O464">
        <f t="shared" si="56"/>
        <v>1</v>
      </c>
      <c r="P464" t="str">
        <f t="shared" si="57"/>
        <v>OK</v>
      </c>
      <c r="Q464">
        <f t="shared" si="58"/>
        <v>1</v>
      </c>
      <c r="R464" t="str">
        <f t="shared" si="59"/>
        <v/>
      </c>
      <c r="S464" t="str">
        <f t="shared" si="60"/>
        <v/>
      </c>
      <c r="T464">
        <f t="shared" si="61"/>
        <v>1</v>
      </c>
    </row>
    <row r="465" spans="1:20">
      <c r="A465">
        <f>'CompartenDetalleLimpio(leeme)'!A442</f>
        <v>2097</v>
      </c>
      <c r="B465" t="str">
        <f>'CompartenDetalleLimpio(leeme)'!B442</f>
        <v>DOBLE GRADO EN INGENIERIA INFORMATICA Y ADMINISTRACION Y DIRECCION DE EMPRESAS (MOSTOLES)</v>
      </c>
      <c r="C465">
        <f>'CompartenDetalleLimpio(leeme)'!C442</f>
        <v>2</v>
      </c>
      <c r="D465">
        <f>'CompartenDetalleLimpio(leeme)'!D442</f>
        <v>2097039</v>
      </c>
      <c r="E465" t="str">
        <f>'CompartenDetalleLimpio(leeme)'!E442</f>
        <v>DIRECCION DE PRODUCCION</v>
      </c>
      <c r="F465" t="str">
        <f>IF(OR($A465=2028,$D465=2032031,$D465=2032032,$D465=2033032,$D465=2033034,$D465=2034035,ISNUMBER(SEARCH("DOBLE GRADO",$B465))),"",IF('CompartenDetalleLimpio(leeme)'!F442="",A465,'CompartenDetalleLimpio(leeme)'!F442))</f>
        <v/>
      </c>
      <c r="G465" t="str">
        <f>IF(OR($A465=2028,$D465=2032031,$D465=2032032,$D465=2033032,$D465=2033034,$D465=2034035,ISNUMBER(SEARCH("DOBLE GRADO",$B465))),"",IF('CompartenDetalleLimpio(leeme)'!G442="",B465,'CompartenDetalleLimpio(leeme)'!G442))</f>
        <v/>
      </c>
      <c r="H465" t="str">
        <f>IF(OR($A465=2028,$D465=2032031,$D465=2032032,$D465=2033032,$D465=2033034,$D465=2034035,ISNUMBER(SEARCH("DOBLE GRADO",$B465))),"",IF('CompartenDetalleLimpio(leeme)'!H442="",C465,'CompartenDetalleLimpio(leeme)'!H442))</f>
        <v/>
      </c>
      <c r="I465" t="str">
        <f>IF(OR($A465=2028,$D465=2032031,$D465=2032032,$D465=2033032,$D465=2033034,$D465=2034035,ISNUMBER(SEARCH("DOBLE GRADO",$B465))),"",IF('CompartenDetalleLimpio(leeme)'!I442="",D465,'CompartenDetalleLimpio(leeme)'!I442))</f>
        <v/>
      </c>
      <c r="J465" t="str">
        <f>IF(OR($A465=2028,$D465=2032031,$D465=2032032,$D465=2033032,$D465=2033034,$D465=2034035,ISNUMBER(SEARCH("DOBLE GRADO",$B465))),"",IF('CompartenDetalleLimpio(leeme)'!J442="",E465,'CompartenDetalleLimpio(leeme)'!J442))</f>
        <v/>
      </c>
      <c r="K465">
        <f>'CompartenDetalleLimpio(leeme)'!K442</f>
        <v>9</v>
      </c>
      <c r="L465">
        <f>'CompartenDetalleLimpio(leeme)'!L442</f>
        <v>0</v>
      </c>
      <c r="M465">
        <f>'CompartenDetalleLimpio(leeme)'!M442</f>
        <v>9</v>
      </c>
      <c r="N465" t="str">
        <f t="shared" si="55"/>
        <v/>
      </c>
      <c r="O465">
        <f t="shared" si="56"/>
        <v>1</v>
      </c>
      <c r="P465" t="str">
        <f t="shared" si="57"/>
        <v>OK</v>
      </c>
      <c r="Q465">
        <f t="shared" si="58"/>
        <v>0</v>
      </c>
      <c r="R465" t="str">
        <f t="shared" si="59"/>
        <v/>
      </c>
      <c r="S465" t="str">
        <f t="shared" si="60"/>
        <v/>
      </c>
      <c r="T465">
        <f t="shared" si="61"/>
        <v>0</v>
      </c>
    </row>
    <row r="466" spans="1:20">
      <c r="A466">
        <f>'CompartenDetalleLimpio(leeme)'!A443</f>
        <v>2097</v>
      </c>
      <c r="B466" t="str">
        <f>'CompartenDetalleLimpio(leeme)'!B443</f>
        <v>DOBLE GRADO EN INGENIERIA INFORMATICA Y ADMINISTRACION Y DIRECCION DE EMPRESAS (MOSTOLES)</v>
      </c>
      <c r="C466">
        <f>'CompartenDetalleLimpio(leeme)'!C443</f>
        <v>2</v>
      </c>
      <c r="D466">
        <f>'CompartenDetalleLimpio(leeme)'!D443</f>
        <v>2097040</v>
      </c>
      <c r="E466" t="str">
        <f>'CompartenDetalleLimpio(leeme)'!E443</f>
        <v>MATEMATICAS FINANCIERAS</v>
      </c>
      <c r="F466" t="str">
        <f>IF(OR($A466=2028,$D466=2032031,$D466=2032032,$D466=2033032,$D466=2033034,$D466=2034035,ISNUMBER(SEARCH("DOBLE GRADO",$B466))),"",IF('CompartenDetalleLimpio(leeme)'!F443="",A466,'CompartenDetalleLimpio(leeme)'!F443))</f>
        <v/>
      </c>
      <c r="G466" t="str">
        <f>IF(OR($A466=2028,$D466=2032031,$D466=2032032,$D466=2033032,$D466=2033034,$D466=2034035,ISNUMBER(SEARCH("DOBLE GRADO",$B466))),"",IF('CompartenDetalleLimpio(leeme)'!G443="",B466,'CompartenDetalleLimpio(leeme)'!G443))</f>
        <v/>
      </c>
      <c r="H466" t="str">
        <f>IF(OR($A466=2028,$D466=2032031,$D466=2032032,$D466=2033032,$D466=2033034,$D466=2034035,ISNUMBER(SEARCH("DOBLE GRADO",$B466))),"",IF('CompartenDetalleLimpio(leeme)'!H443="",C466,'CompartenDetalleLimpio(leeme)'!H443))</f>
        <v/>
      </c>
      <c r="I466" t="str">
        <f>IF(OR($A466=2028,$D466=2032031,$D466=2032032,$D466=2033032,$D466=2033034,$D466=2034035,ISNUMBER(SEARCH("DOBLE GRADO",$B466))),"",IF('CompartenDetalleLimpio(leeme)'!I443="",D466,'CompartenDetalleLimpio(leeme)'!I443))</f>
        <v/>
      </c>
      <c r="J466" t="str">
        <f>IF(OR($A466=2028,$D466=2032031,$D466=2032032,$D466=2033032,$D466=2033034,$D466=2034035,ISNUMBER(SEARCH("DOBLE GRADO",$B466))),"",IF('CompartenDetalleLimpio(leeme)'!J443="",E466,'CompartenDetalleLimpio(leeme)'!J443))</f>
        <v/>
      </c>
      <c r="K466">
        <f>'CompartenDetalleLimpio(leeme)'!K443</f>
        <v>8</v>
      </c>
      <c r="L466">
        <f>'CompartenDetalleLimpio(leeme)'!L443</f>
        <v>1</v>
      </c>
      <c r="M466">
        <f>'CompartenDetalleLimpio(leeme)'!M443</f>
        <v>7</v>
      </c>
      <c r="N466" t="str">
        <f t="shared" si="55"/>
        <v/>
      </c>
      <c r="O466">
        <f t="shared" si="56"/>
        <v>1</v>
      </c>
      <c r="P466" t="str">
        <f t="shared" si="57"/>
        <v>OK</v>
      </c>
      <c r="Q466">
        <f t="shared" si="58"/>
        <v>0</v>
      </c>
      <c r="R466" t="str">
        <f t="shared" si="59"/>
        <v/>
      </c>
      <c r="S466" t="str">
        <f t="shared" si="60"/>
        <v/>
      </c>
      <c r="T466">
        <f t="shared" si="61"/>
        <v>0</v>
      </c>
    </row>
    <row r="467" spans="1:20">
      <c r="A467">
        <f>'CompartenDetalleLimpio(leeme)'!A444</f>
        <v>2097</v>
      </c>
      <c r="B467" t="str">
        <f>'CompartenDetalleLimpio(leeme)'!B444</f>
        <v>DOBLE GRADO EN INGENIERIA INFORMATICA Y ADMINISTRACION Y DIRECCION DE EMPRESAS (MOSTOLES)</v>
      </c>
      <c r="C467">
        <f>'CompartenDetalleLimpio(leeme)'!C444</f>
        <v>3</v>
      </c>
      <c r="D467">
        <f>'CompartenDetalleLimpio(leeme)'!D444</f>
        <v>2097013</v>
      </c>
      <c r="E467" t="str">
        <f>'CompartenDetalleLimpio(leeme)'!E444</f>
        <v>EL ENTORNO ECONOMICO NACIONAL E INTERNACIONAL DE LA EMPRESA</v>
      </c>
      <c r="F467" t="str">
        <f>IF(OR($A467=2028,$D467=2032031,$D467=2032032,$D467=2033032,$D467=2033034,$D467=2034035,ISNUMBER(SEARCH("DOBLE GRADO",$B467))),"",IF('CompartenDetalleLimpio(leeme)'!F444="",A467,'CompartenDetalleLimpio(leeme)'!F444))</f>
        <v/>
      </c>
      <c r="G467" t="str">
        <f>IF(OR($A467=2028,$D467=2032031,$D467=2032032,$D467=2033032,$D467=2033034,$D467=2034035,ISNUMBER(SEARCH("DOBLE GRADO",$B467))),"",IF('CompartenDetalleLimpio(leeme)'!G444="",B467,'CompartenDetalleLimpio(leeme)'!G444))</f>
        <v/>
      </c>
      <c r="H467" t="str">
        <f>IF(OR($A467=2028,$D467=2032031,$D467=2032032,$D467=2033032,$D467=2033034,$D467=2034035,ISNUMBER(SEARCH("DOBLE GRADO",$B467))),"",IF('CompartenDetalleLimpio(leeme)'!H444="",C467,'CompartenDetalleLimpio(leeme)'!H444))</f>
        <v/>
      </c>
      <c r="I467" t="str">
        <f>IF(OR($A467=2028,$D467=2032031,$D467=2032032,$D467=2033032,$D467=2033034,$D467=2034035,ISNUMBER(SEARCH("DOBLE GRADO",$B467))),"",IF('CompartenDetalleLimpio(leeme)'!I444="",D467,'CompartenDetalleLimpio(leeme)'!I444))</f>
        <v/>
      </c>
      <c r="J467" t="str">
        <f>IF(OR($A467=2028,$D467=2032031,$D467=2032032,$D467=2033032,$D467=2033034,$D467=2034035,ISNUMBER(SEARCH("DOBLE GRADO",$B467))),"",IF('CompartenDetalleLimpio(leeme)'!J444="",E467,'CompartenDetalleLimpio(leeme)'!J444))</f>
        <v/>
      </c>
      <c r="K467">
        <f>'CompartenDetalleLimpio(leeme)'!K444</f>
        <v>3</v>
      </c>
      <c r="L467">
        <f>'CompartenDetalleLimpio(leeme)'!L444</f>
        <v>1</v>
      </c>
      <c r="M467">
        <f>'CompartenDetalleLimpio(leeme)'!M444</f>
        <v>2</v>
      </c>
      <c r="N467" t="str">
        <f t="shared" si="55"/>
        <v/>
      </c>
      <c r="O467">
        <f t="shared" si="56"/>
        <v>1</v>
      </c>
      <c r="P467" t="str">
        <f t="shared" si="57"/>
        <v>OK</v>
      </c>
      <c r="Q467">
        <f t="shared" si="58"/>
        <v>0</v>
      </c>
      <c r="R467" t="str">
        <f t="shared" si="59"/>
        <v/>
      </c>
      <c r="S467" t="str">
        <f t="shared" si="60"/>
        <v/>
      </c>
      <c r="T467">
        <f t="shared" si="61"/>
        <v>0</v>
      </c>
    </row>
    <row r="468" spans="1:20">
      <c r="A468">
        <f>'CompartenDetalleLimpio(leeme)'!A445</f>
        <v>2097</v>
      </c>
      <c r="B468" t="str">
        <f>'CompartenDetalleLimpio(leeme)'!B445</f>
        <v>DOBLE GRADO EN INGENIERIA INFORMATICA Y ADMINISTRACION Y DIRECCION DE EMPRESAS (MOSTOLES)</v>
      </c>
      <c r="C468">
        <f>'CompartenDetalleLimpio(leeme)'!C445</f>
        <v>3</v>
      </c>
      <c r="D468">
        <f>'CompartenDetalleLimpio(leeme)'!D445</f>
        <v>2097021</v>
      </c>
      <c r="E468" t="str">
        <f>'CompartenDetalleLimpio(leeme)'!E445</f>
        <v>INGENIERIA DEL SOFTWARE</v>
      </c>
      <c r="F468" t="str">
        <f>IF(OR($A468=2028,$D468=2032031,$D468=2032032,$D468=2033032,$D468=2033034,$D468=2034035,ISNUMBER(SEARCH("DOBLE GRADO",$B468))),"",IF('CompartenDetalleLimpio(leeme)'!F445="",A468,'CompartenDetalleLimpio(leeme)'!F445))</f>
        <v/>
      </c>
      <c r="G468" t="str">
        <f>IF(OR($A468=2028,$D468=2032031,$D468=2032032,$D468=2033032,$D468=2033034,$D468=2034035,ISNUMBER(SEARCH("DOBLE GRADO",$B468))),"",IF('CompartenDetalleLimpio(leeme)'!G445="",B468,'CompartenDetalleLimpio(leeme)'!G445))</f>
        <v/>
      </c>
      <c r="H468" t="str">
        <f>IF(OR($A468=2028,$D468=2032031,$D468=2032032,$D468=2033032,$D468=2033034,$D468=2034035,ISNUMBER(SEARCH("DOBLE GRADO",$B468))),"",IF('CompartenDetalleLimpio(leeme)'!H445="",C468,'CompartenDetalleLimpio(leeme)'!H445))</f>
        <v/>
      </c>
      <c r="I468" t="str">
        <f>IF(OR($A468=2028,$D468=2032031,$D468=2032032,$D468=2033032,$D468=2033034,$D468=2034035,ISNUMBER(SEARCH("DOBLE GRADO",$B468))),"",IF('CompartenDetalleLimpio(leeme)'!I445="",D468,'CompartenDetalleLimpio(leeme)'!I445))</f>
        <v/>
      </c>
      <c r="J468" t="str">
        <f>IF(OR($A468=2028,$D468=2032031,$D468=2032032,$D468=2033032,$D468=2033034,$D468=2034035,ISNUMBER(SEARCH("DOBLE GRADO",$B468))),"",IF('CompartenDetalleLimpio(leeme)'!J445="",E468,'CompartenDetalleLimpio(leeme)'!J445))</f>
        <v/>
      </c>
      <c r="K468">
        <f>'CompartenDetalleLimpio(leeme)'!K445</f>
        <v>2</v>
      </c>
      <c r="L468">
        <f>'CompartenDetalleLimpio(leeme)'!L445</f>
        <v>1</v>
      </c>
      <c r="M468">
        <f>'CompartenDetalleLimpio(leeme)'!M445</f>
        <v>1</v>
      </c>
      <c r="N468" t="str">
        <f t="shared" si="55"/>
        <v/>
      </c>
      <c r="O468">
        <f t="shared" si="56"/>
        <v>1</v>
      </c>
      <c r="P468" t="str">
        <f t="shared" si="57"/>
        <v>OK</v>
      </c>
      <c r="Q468">
        <f t="shared" si="58"/>
        <v>1</v>
      </c>
      <c r="R468" t="str">
        <f t="shared" si="59"/>
        <v/>
      </c>
      <c r="S468" t="str">
        <f t="shared" si="60"/>
        <v/>
      </c>
      <c r="T468">
        <f t="shared" si="61"/>
        <v>1</v>
      </c>
    </row>
    <row r="469" spans="1:20">
      <c r="A469">
        <f>'CompartenDetalleLimpio(leeme)'!A446</f>
        <v>2097</v>
      </c>
      <c r="B469" t="str">
        <f>'CompartenDetalleLimpio(leeme)'!B446</f>
        <v>DOBLE GRADO EN INGENIERIA INFORMATICA Y ADMINISTRACION Y DIRECCION DE EMPRESAS (MOSTOLES)</v>
      </c>
      <c r="C469">
        <f>'CompartenDetalleLimpio(leeme)'!C446</f>
        <v>3</v>
      </c>
      <c r="D469">
        <f>'CompartenDetalleLimpio(leeme)'!D446</f>
        <v>2097022</v>
      </c>
      <c r="E469" t="str">
        <f>'CompartenDetalleLimpio(leeme)'!E446</f>
        <v>DIRECCION DE MARKETING</v>
      </c>
      <c r="F469" t="str">
        <f>IF(OR($A469=2028,$D469=2032031,$D469=2032032,$D469=2033032,$D469=2033034,$D469=2034035,ISNUMBER(SEARCH("DOBLE GRADO",$B469))),"",IF('CompartenDetalleLimpio(leeme)'!F446="",A469,'CompartenDetalleLimpio(leeme)'!F446))</f>
        <v/>
      </c>
      <c r="G469" t="str">
        <f>IF(OR($A469=2028,$D469=2032031,$D469=2032032,$D469=2033032,$D469=2033034,$D469=2034035,ISNUMBER(SEARCH("DOBLE GRADO",$B469))),"",IF('CompartenDetalleLimpio(leeme)'!G446="",B469,'CompartenDetalleLimpio(leeme)'!G446))</f>
        <v/>
      </c>
      <c r="H469" t="str">
        <f>IF(OR($A469=2028,$D469=2032031,$D469=2032032,$D469=2033032,$D469=2033034,$D469=2034035,ISNUMBER(SEARCH("DOBLE GRADO",$B469))),"",IF('CompartenDetalleLimpio(leeme)'!H446="",C469,'CompartenDetalleLimpio(leeme)'!H446))</f>
        <v/>
      </c>
      <c r="I469" t="str">
        <f>IF(OR($A469=2028,$D469=2032031,$D469=2032032,$D469=2033032,$D469=2033034,$D469=2034035,ISNUMBER(SEARCH("DOBLE GRADO",$B469))),"",IF('CompartenDetalleLimpio(leeme)'!I446="",D469,'CompartenDetalleLimpio(leeme)'!I446))</f>
        <v/>
      </c>
      <c r="J469" t="str">
        <f>IF(OR($A469=2028,$D469=2032031,$D469=2032032,$D469=2033032,$D469=2033034,$D469=2034035,ISNUMBER(SEARCH("DOBLE GRADO",$B469))),"",IF('CompartenDetalleLimpio(leeme)'!J446="",E469,'CompartenDetalleLimpio(leeme)'!J446))</f>
        <v/>
      </c>
      <c r="K469">
        <f>'CompartenDetalleLimpio(leeme)'!K446</f>
        <v>4</v>
      </c>
      <c r="L469">
        <f>'CompartenDetalleLimpio(leeme)'!L446</f>
        <v>2</v>
      </c>
      <c r="M469">
        <f>'CompartenDetalleLimpio(leeme)'!M446</f>
        <v>2</v>
      </c>
      <c r="N469" t="str">
        <f t="shared" si="55"/>
        <v/>
      </c>
      <c r="O469">
        <f t="shared" si="56"/>
        <v>1</v>
      </c>
      <c r="P469" t="str">
        <f t="shared" si="57"/>
        <v>OK</v>
      </c>
      <c r="Q469">
        <f t="shared" si="58"/>
        <v>0</v>
      </c>
      <c r="R469" t="str">
        <f t="shared" si="59"/>
        <v/>
      </c>
      <c r="S469" t="str">
        <f t="shared" si="60"/>
        <v/>
      </c>
      <c r="T469">
        <f t="shared" si="61"/>
        <v>0</v>
      </c>
    </row>
    <row r="470" spans="1:20">
      <c r="A470">
        <f>'CompartenDetalleLimpio(leeme)'!A447</f>
        <v>2097</v>
      </c>
      <c r="B470" t="str">
        <f>'CompartenDetalleLimpio(leeme)'!B447</f>
        <v>DOBLE GRADO EN INGENIERIA INFORMATICA Y ADMINISTRACION Y DIRECCION DE EMPRESAS (MOSTOLES)</v>
      </c>
      <c r="C470">
        <f>'CompartenDetalleLimpio(leeme)'!C447</f>
        <v>3</v>
      </c>
      <c r="D470">
        <f>'CompartenDetalleLimpio(leeme)'!D447</f>
        <v>2097028</v>
      </c>
      <c r="E470" t="str">
        <f>'CompartenDetalleLimpio(leeme)'!E447</f>
        <v>RECURSOS HUMANOS</v>
      </c>
      <c r="F470" t="str">
        <f>IF(OR($A470=2028,$D470=2032031,$D470=2032032,$D470=2033032,$D470=2033034,$D470=2034035,ISNUMBER(SEARCH("DOBLE GRADO",$B470))),"",IF('CompartenDetalleLimpio(leeme)'!F447="",A470,'CompartenDetalleLimpio(leeme)'!F447))</f>
        <v/>
      </c>
      <c r="G470" t="str">
        <f>IF(OR($A470=2028,$D470=2032031,$D470=2032032,$D470=2033032,$D470=2033034,$D470=2034035,ISNUMBER(SEARCH("DOBLE GRADO",$B470))),"",IF('CompartenDetalleLimpio(leeme)'!G447="",B470,'CompartenDetalleLimpio(leeme)'!G447))</f>
        <v/>
      </c>
      <c r="H470" t="str">
        <f>IF(OR($A470=2028,$D470=2032031,$D470=2032032,$D470=2033032,$D470=2033034,$D470=2034035,ISNUMBER(SEARCH("DOBLE GRADO",$B470))),"",IF('CompartenDetalleLimpio(leeme)'!H447="",C470,'CompartenDetalleLimpio(leeme)'!H447))</f>
        <v/>
      </c>
      <c r="I470" t="str">
        <f>IF(OR($A470=2028,$D470=2032031,$D470=2032032,$D470=2033032,$D470=2033034,$D470=2034035,ISNUMBER(SEARCH("DOBLE GRADO",$B470))),"",IF('CompartenDetalleLimpio(leeme)'!I447="",D470,'CompartenDetalleLimpio(leeme)'!I447))</f>
        <v/>
      </c>
      <c r="J470" t="str">
        <f>IF(OR($A470=2028,$D470=2032031,$D470=2032032,$D470=2033032,$D470=2033034,$D470=2034035,ISNUMBER(SEARCH("DOBLE GRADO",$B470))),"",IF('CompartenDetalleLimpio(leeme)'!J447="",E470,'CompartenDetalleLimpio(leeme)'!J447))</f>
        <v/>
      </c>
      <c r="K470">
        <f>'CompartenDetalleLimpio(leeme)'!K447</f>
        <v>2</v>
      </c>
      <c r="L470">
        <f>'CompartenDetalleLimpio(leeme)'!L447</f>
        <v>1</v>
      </c>
      <c r="M470">
        <f>'CompartenDetalleLimpio(leeme)'!M447</f>
        <v>1</v>
      </c>
      <c r="N470" t="str">
        <f t="shared" si="55"/>
        <v/>
      </c>
      <c r="O470">
        <f t="shared" si="56"/>
        <v>1</v>
      </c>
      <c r="P470" t="str">
        <f t="shared" si="57"/>
        <v>OK</v>
      </c>
      <c r="Q470">
        <f t="shared" si="58"/>
        <v>0</v>
      </c>
      <c r="R470" t="str">
        <f t="shared" si="59"/>
        <v/>
      </c>
      <c r="S470" t="str">
        <f t="shared" si="60"/>
        <v/>
      </c>
      <c r="T470">
        <f t="shared" si="61"/>
        <v>0</v>
      </c>
    </row>
    <row r="471" spans="1:20">
      <c r="A471">
        <f>'CompartenDetalleLimpio(leeme)'!A448</f>
        <v>2097</v>
      </c>
      <c r="B471" t="str">
        <f>'CompartenDetalleLimpio(leeme)'!B448</f>
        <v>DOBLE GRADO EN INGENIERIA INFORMATICA Y ADMINISTRACION Y DIRECCION DE EMPRESAS (MOSTOLES)</v>
      </c>
      <c r="C471">
        <f>'CompartenDetalleLimpio(leeme)'!C448</f>
        <v>3</v>
      </c>
      <c r="D471">
        <f>'CompartenDetalleLimpio(leeme)'!D448</f>
        <v>2097029</v>
      </c>
      <c r="E471" t="str">
        <f>'CompartenDetalleLimpio(leeme)'!E448</f>
        <v>DIRECCION ESTRATEGICA Y POLITICA DE EMPRESA I</v>
      </c>
      <c r="F471" t="str">
        <f>IF(OR($A471=2028,$D471=2032031,$D471=2032032,$D471=2033032,$D471=2033034,$D471=2034035,ISNUMBER(SEARCH("DOBLE GRADO",$B471))),"",IF('CompartenDetalleLimpio(leeme)'!F448="",A471,'CompartenDetalleLimpio(leeme)'!F448))</f>
        <v/>
      </c>
      <c r="G471" t="str">
        <f>IF(OR($A471=2028,$D471=2032031,$D471=2032032,$D471=2033032,$D471=2033034,$D471=2034035,ISNUMBER(SEARCH("DOBLE GRADO",$B471))),"",IF('CompartenDetalleLimpio(leeme)'!G448="",B471,'CompartenDetalleLimpio(leeme)'!G448))</f>
        <v/>
      </c>
      <c r="H471" t="str">
        <f>IF(OR($A471=2028,$D471=2032031,$D471=2032032,$D471=2033032,$D471=2033034,$D471=2034035,ISNUMBER(SEARCH("DOBLE GRADO",$B471))),"",IF('CompartenDetalleLimpio(leeme)'!H448="",C471,'CompartenDetalleLimpio(leeme)'!H448))</f>
        <v/>
      </c>
      <c r="I471" t="str">
        <f>IF(OR($A471=2028,$D471=2032031,$D471=2032032,$D471=2033032,$D471=2033034,$D471=2034035,ISNUMBER(SEARCH("DOBLE GRADO",$B471))),"",IF('CompartenDetalleLimpio(leeme)'!I448="",D471,'CompartenDetalleLimpio(leeme)'!I448))</f>
        <v/>
      </c>
      <c r="J471" t="str">
        <f>IF(OR($A471=2028,$D471=2032031,$D471=2032032,$D471=2033032,$D471=2033034,$D471=2034035,ISNUMBER(SEARCH("DOBLE GRADO",$B471))),"",IF('CompartenDetalleLimpio(leeme)'!J448="",E471,'CompartenDetalleLimpio(leeme)'!J448))</f>
        <v/>
      </c>
      <c r="K471">
        <f>'CompartenDetalleLimpio(leeme)'!K448</f>
        <v>4</v>
      </c>
      <c r="L471">
        <f>'CompartenDetalleLimpio(leeme)'!L448</f>
        <v>2</v>
      </c>
      <c r="M471">
        <f>'CompartenDetalleLimpio(leeme)'!M448</f>
        <v>2</v>
      </c>
      <c r="N471" t="str">
        <f t="shared" si="55"/>
        <v/>
      </c>
      <c r="O471">
        <f t="shared" si="56"/>
        <v>1</v>
      </c>
      <c r="P471" t="str">
        <f t="shared" si="57"/>
        <v>OK</v>
      </c>
      <c r="Q471">
        <f t="shared" si="58"/>
        <v>0</v>
      </c>
      <c r="R471" t="str">
        <f t="shared" si="59"/>
        <v/>
      </c>
      <c r="S471" t="str">
        <f t="shared" si="60"/>
        <v/>
      </c>
      <c r="T471">
        <f t="shared" si="61"/>
        <v>0</v>
      </c>
    </row>
    <row r="472" spans="1:20">
      <c r="A472">
        <f>'CompartenDetalleLimpio(leeme)'!A449</f>
        <v>2097</v>
      </c>
      <c r="B472" t="str">
        <f>'CompartenDetalleLimpio(leeme)'!B449</f>
        <v>DOBLE GRADO EN INGENIERIA INFORMATICA Y ADMINISTRACION Y DIRECCION DE EMPRESAS (MOSTOLES)</v>
      </c>
      <c r="C472">
        <f>'CompartenDetalleLimpio(leeme)'!C449</f>
        <v>3</v>
      </c>
      <c r="D472">
        <f>'CompartenDetalleLimpio(leeme)'!D449</f>
        <v>2097030</v>
      </c>
      <c r="E472" t="str">
        <f>'CompartenDetalleLimpio(leeme)'!E449</f>
        <v>CONTABILIDAD ANALITICA</v>
      </c>
      <c r="F472" t="str">
        <f>IF(OR($A472=2028,$D472=2032031,$D472=2032032,$D472=2033032,$D472=2033034,$D472=2034035,ISNUMBER(SEARCH("DOBLE GRADO",$B472))),"",IF('CompartenDetalleLimpio(leeme)'!F449="",A472,'CompartenDetalleLimpio(leeme)'!F449))</f>
        <v/>
      </c>
      <c r="G472" t="str">
        <f>IF(OR($A472=2028,$D472=2032031,$D472=2032032,$D472=2033032,$D472=2033034,$D472=2034035,ISNUMBER(SEARCH("DOBLE GRADO",$B472))),"",IF('CompartenDetalleLimpio(leeme)'!G449="",B472,'CompartenDetalleLimpio(leeme)'!G449))</f>
        <v/>
      </c>
      <c r="H472" t="str">
        <f>IF(OR($A472=2028,$D472=2032031,$D472=2032032,$D472=2033032,$D472=2033034,$D472=2034035,ISNUMBER(SEARCH("DOBLE GRADO",$B472))),"",IF('CompartenDetalleLimpio(leeme)'!H449="",C472,'CompartenDetalleLimpio(leeme)'!H449))</f>
        <v/>
      </c>
      <c r="I472" t="str">
        <f>IF(OR($A472=2028,$D472=2032031,$D472=2032032,$D472=2033032,$D472=2033034,$D472=2034035,ISNUMBER(SEARCH("DOBLE GRADO",$B472))),"",IF('CompartenDetalleLimpio(leeme)'!I449="",D472,'CompartenDetalleLimpio(leeme)'!I449))</f>
        <v/>
      </c>
      <c r="J472" t="str">
        <f>IF(OR($A472=2028,$D472=2032031,$D472=2032032,$D472=2033032,$D472=2033034,$D472=2034035,ISNUMBER(SEARCH("DOBLE GRADO",$B472))),"",IF('CompartenDetalleLimpio(leeme)'!J449="",E472,'CompartenDetalleLimpio(leeme)'!J449))</f>
        <v/>
      </c>
      <c r="K472">
        <f>'CompartenDetalleLimpio(leeme)'!K449</f>
        <v>3</v>
      </c>
      <c r="L472">
        <f>'CompartenDetalleLimpio(leeme)'!L449</f>
        <v>0</v>
      </c>
      <c r="M472">
        <f>'CompartenDetalleLimpio(leeme)'!M449</f>
        <v>3</v>
      </c>
      <c r="N472" t="str">
        <f t="shared" si="55"/>
        <v/>
      </c>
      <c r="O472">
        <f t="shared" si="56"/>
        <v>1</v>
      </c>
      <c r="P472" t="str">
        <f t="shared" si="57"/>
        <v>OK</v>
      </c>
      <c r="Q472">
        <f t="shared" si="58"/>
        <v>0</v>
      </c>
      <c r="R472" t="str">
        <f t="shared" si="59"/>
        <v/>
      </c>
      <c r="S472" t="str">
        <f t="shared" si="60"/>
        <v/>
      </c>
      <c r="T472">
        <f t="shared" si="61"/>
        <v>0</v>
      </c>
    </row>
    <row r="473" spans="1:20">
      <c r="A473">
        <f>'CompartenDetalleLimpio(leeme)'!A450</f>
        <v>2097</v>
      </c>
      <c r="B473" t="str">
        <f>'CompartenDetalleLimpio(leeme)'!B450</f>
        <v>DOBLE GRADO EN INGENIERIA INFORMATICA Y ADMINISTRACION Y DIRECCION DE EMPRESAS (MOSTOLES)</v>
      </c>
      <c r="C473">
        <f>'CompartenDetalleLimpio(leeme)'!C450</f>
        <v>3</v>
      </c>
      <c r="D473">
        <f>'CompartenDetalleLimpio(leeme)'!D450</f>
        <v>2097031</v>
      </c>
      <c r="E473" t="str">
        <f>'CompartenDetalleLimpio(leeme)'!E450</f>
        <v>ESTADISTICA EMPRESARIAL I</v>
      </c>
      <c r="F473" t="str">
        <f>IF(OR($A473=2028,$D473=2032031,$D473=2032032,$D473=2033032,$D473=2033034,$D473=2034035,ISNUMBER(SEARCH("DOBLE GRADO",$B473))),"",IF('CompartenDetalleLimpio(leeme)'!F450="",A473,'CompartenDetalleLimpio(leeme)'!F450))</f>
        <v/>
      </c>
      <c r="G473" t="str">
        <f>IF(OR($A473=2028,$D473=2032031,$D473=2032032,$D473=2033032,$D473=2033034,$D473=2034035,ISNUMBER(SEARCH("DOBLE GRADO",$B473))),"",IF('CompartenDetalleLimpio(leeme)'!G450="",B473,'CompartenDetalleLimpio(leeme)'!G450))</f>
        <v/>
      </c>
      <c r="H473" t="str">
        <f>IF(OR($A473=2028,$D473=2032031,$D473=2032032,$D473=2033032,$D473=2033034,$D473=2034035,ISNUMBER(SEARCH("DOBLE GRADO",$B473))),"",IF('CompartenDetalleLimpio(leeme)'!H450="",C473,'CompartenDetalleLimpio(leeme)'!H450))</f>
        <v/>
      </c>
      <c r="I473" t="str">
        <f>IF(OR($A473=2028,$D473=2032031,$D473=2032032,$D473=2033032,$D473=2033034,$D473=2034035,ISNUMBER(SEARCH("DOBLE GRADO",$B473))),"",IF('CompartenDetalleLimpio(leeme)'!I450="",D473,'CompartenDetalleLimpio(leeme)'!I450))</f>
        <v/>
      </c>
      <c r="J473" t="str">
        <f>IF(OR($A473=2028,$D473=2032031,$D473=2032032,$D473=2033032,$D473=2033034,$D473=2034035,ISNUMBER(SEARCH("DOBLE GRADO",$B473))),"",IF('CompartenDetalleLimpio(leeme)'!J450="",E473,'CompartenDetalleLimpio(leeme)'!J450))</f>
        <v/>
      </c>
      <c r="K473">
        <f>'CompartenDetalleLimpio(leeme)'!K450</f>
        <v>6</v>
      </c>
      <c r="L473">
        <f>'CompartenDetalleLimpio(leeme)'!L450</f>
        <v>1</v>
      </c>
      <c r="M473">
        <f>'CompartenDetalleLimpio(leeme)'!M450</f>
        <v>5</v>
      </c>
      <c r="N473" t="str">
        <f t="shared" si="55"/>
        <v/>
      </c>
      <c r="O473">
        <f t="shared" si="56"/>
        <v>1</v>
      </c>
      <c r="P473" t="str">
        <f t="shared" si="57"/>
        <v>OK</v>
      </c>
      <c r="Q473">
        <f t="shared" si="58"/>
        <v>0</v>
      </c>
      <c r="R473" t="str">
        <f t="shared" si="59"/>
        <v/>
      </c>
      <c r="S473" t="str">
        <f t="shared" si="60"/>
        <v/>
      </c>
      <c r="T473">
        <f t="shared" si="61"/>
        <v>0</v>
      </c>
    </row>
    <row r="474" spans="1:20">
      <c r="A474">
        <f>'CompartenDetalleLimpio(leeme)'!A451</f>
        <v>2097</v>
      </c>
      <c r="B474" t="str">
        <f>'CompartenDetalleLimpio(leeme)'!B451</f>
        <v>DOBLE GRADO EN INGENIERIA INFORMATICA Y ADMINISTRACION Y DIRECCION DE EMPRESAS (MOSTOLES)</v>
      </c>
      <c r="C474">
        <f>'CompartenDetalleLimpio(leeme)'!C451</f>
        <v>3</v>
      </c>
      <c r="D474">
        <f>'CompartenDetalleLimpio(leeme)'!D451</f>
        <v>2097032</v>
      </c>
      <c r="E474" t="str">
        <f>'CompartenDetalleLimpio(leeme)'!E451</f>
        <v>MICROECONOMIA</v>
      </c>
      <c r="F474" t="str">
        <f>IF(OR($A474=2028,$D474=2032031,$D474=2032032,$D474=2033032,$D474=2033034,$D474=2034035,ISNUMBER(SEARCH("DOBLE GRADO",$B474))),"",IF('CompartenDetalleLimpio(leeme)'!F451="",A474,'CompartenDetalleLimpio(leeme)'!F451))</f>
        <v/>
      </c>
      <c r="G474" t="str">
        <f>IF(OR($A474=2028,$D474=2032031,$D474=2032032,$D474=2033032,$D474=2033034,$D474=2034035,ISNUMBER(SEARCH("DOBLE GRADO",$B474))),"",IF('CompartenDetalleLimpio(leeme)'!G451="",B474,'CompartenDetalleLimpio(leeme)'!G451))</f>
        <v/>
      </c>
      <c r="H474" t="str">
        <f>IF(OR($A474=2028,$D474=2032031,$D474=2032032,$D474=2033032,$D474=2033034,$D474=2034035,ISNUMBER(SEARCH("DOBLE GRADO",$B474))),"",IF('CompartenDetalleLimpio(leeme)'!H451="",C474,'CompartenDetalleLimpio(leeme)'!H451))</f>
        <v/>
      </c>
      <c r="I474" t="str">
        <f>IF(OR($A474=2028,$D474=2032031,$D474=2032032,$D474=2033032,$D474=2033034,$D474=2034035,ISNUMBER(SEARCH("DOBLE GRADO",$B474))),"",IF('CompartenDetalleLimpio(leeme)'!I451="",D474,'CompartenDetalleLimpio(leeme)'!I451))</f>
        <v/>
      </c>
      <c r="J474" t="str">
        <f>IF(OR($A474=2028,$D474=2032031,$D474=2032032,$D474=2033032,$D474=2033034,$D474=2034035,ISNUMBER(SEARCH("DOBLE GRADO",$B474))),"",IF('CompartenDetalleLimpio(leeme)'!J451="",E474,'CompartenDetalleLimpio(leeme)'!J451))</f>
        <v/>
      </c>
      <c r="K474">
        <f>'CompartenDetalleLimpio(leeme)'!K451</f>
        <v>5</v>
      </c>
      <c r="L474">
        <f>'CompartenDetalleLimpio(leeme)'!L451</f>
        <v>2</v>
      </c>
      <c r="M474">
        <f>'CompartenDetalleLimpio(leeme)'!M451</f>
        <v>3</v>
      </c>
      <c r="N474" t="str">
        <f t="shared" si="55"/>
        <v/>
      </c>
      <c r="O474">
        <f t="shared" si="56"/>
        <v>1</v>
      </c>
      <c r="P474" t="str">
        <f t="shared" si="57"/>
        <v>OK</v>
      </c>
      <c r="Q474">
        <f t="shared" si="58"/>
        <v>0</v>
      </c>
      <c r="R474" t="str">
        <f t="shared" si="59"/>
        <v/>
      </c>
      <c r="S474" t="str">
        <f t="shared" si="60"/>
        <v/>
      </c>
      <c r="T474">
        <f t="shared" si="61"/>
        <v>0</v>
      </c>
    </row>
    <row r="475" spans="1:20">
      <c r="A475">
        <f>'CompartenDetalleLimpio(leeme)'!A452</f>
        <v>2097</v>
      </c>
      <c r="B475" t="str">
        <f>'CompartenDetalleLimpio(leeme)'!B452</f>
        <v>DOBLE GRADO EN INGENIERIA INFORMATICA Y ADMINISTRACION Y DIRECCION DE EMPRESAS (MOSTOLES)</v>
      </c>
      <c r="C475">
        <f>'CompartenDetalleLimpio(leeme)'!C452</f>
        <v>3</v>
      </c>
      <c r="D475">
        <f>'CompartenDetalleLimpio(leeme)'!D452</f>
        <v>2097033</v>
      </c>
      <c r="E475" t="str">
        <f>'CompartenDetalleLimpio(leeme)'!E452</f>
        <v>BASES DE DATOS</v>
      </c>
      <c r="F475" t="str">
        <f>IF(OR($A475=2028,$D475=2032031,$D475=2032032,$D475=2033032,$D475=2033034,$D475=2034035,ISNUMBER(SEARCH("DOBLE GRADO",$B475))),"",IF('CompartenDetalleLimpio(leeme)'!F452="",A475,'CompartenDetalleLimpio(leeme)'!F452))</f>
        <v/>
      </c>
      <c r="G475" t="str">
        <f>IF(OR($A475=2028,$D475=2032031,$D475=2032032,$D475=2033032,$D475=2033034,$D475=2034035,ISNUMBER(SEARCH("DOBLE GRADO",$B475))),"",IF('CompartenDetalleLimpio(leeme)'!G452="",B475,'CompartenDetalleLimpio(leeme)'!G452))</f>
        <v/>
      </c>
      <c r="H475" t="str">
        <f>IF(OR($A475=2028,$D475=2032031,$D475=2032032,$D475=2033032,$D475=2033034,$D475=2034035,ISNUMBER(SEARCH("DOBLE GRADO",$B475))),"",IF('CompartenDetalleLimpio(leeme)'!H452="",C475,'CompartenDetalleLimpio(leeme)'!H452))</f>
        <v/>
      </c>
      <c r="I475" t="str">
        <f>IF(OR($A475=2028,$D475=2032031,$D475=2032032,$D475=2033032,$D475=2033034,$D475=2034035,ISNUMBER(SEARCH("DOBLE GRADO",$B475))),"",IF('CompartenDetalleLimpio(leeme)'!I452="",D475,'CompartenDetalleLimpio(leeme)'!I452))</f>
        <v/>
      </c>
      <c r="J475" t="str">
        <f>IF(OR($A475=2028,$D475=2032031,$D475=2032032,$D475=2033032,$D475=2033034,$D475=2034035,ISNUMBER(SEARCH("DOBLE GRADO",$B475))),"",IF('CompartenDetalleLimpio(leeme)'!J452="",E475,'CompartenDetalleLimpio(leeme)'!J452))</f>
        <v/>
      </c>
      <c r="K475">
        <f>'CompartenDetalleLimpio(leeme)'!K452</f>
        <v>5</v>
      </c>
      <c r="L475">
        <f>'CompartenDetalleLimpio(leeme)'!L452</f>
        <v>2</v>
      </c>
      <c r="M475">
        <f>'CompartenDetalleLimpio(leeme)'!M452</f>
        <v>3</v>
      </c>
      <c r="N475" t="str">
        <f t="shared" si="55"/>
        <v/>
      </c>
      <c r="O475">
        <f t="shared" si="56"/>
        <v>1</v>
      </c>
      <c r="P475" t="str">
        <f t="shared" si="57"/>
        <v>OK</v>
      </c>
      <c r="Q475">
        <f t="shared" si="58"/>
        <v>1</v>
      </c>
      <c r="R475" t="str">
        <f t="shared" si="59"/>
        <v/>
      </c>
      <c r="S475" t="str">
        <f t="shared" si="60"/>
        <v/>
      </c>
      <c r="T475">
        <f t="shared" si="61"/>
        <v>1</v>
      </c>
    </row>
    <row r="476" spans="1:20">
      <c r="A476">
        <f>'CompartenDetalleLimpio(leeme)'!A453</f>
        <v>2097</v>
      </c>
      <c r="B476" t="str">
        <f>'CompartenDetalleLimpio(leeme)'!B453</f>
        <v>DOBLE GRADO EN INGENIERIA INFORMATICA Y ADMINISTRACION Y DIRECCION DE EMPRESAS (MOSTOLES)</v>
      </c>
      <c r="C476">
        <f>'CompartenDetalleLimpio(leeme)'!C453</f>
        <v>3</v>
      </c>
      <c r="D476">
        <f>'CompartenDetalleLimpio(leeme)'!D453</f>
        <v>2097034</v>
      </c>
      <c r="E476" t="str">
        <f>'CompartenDetalleLimpio(leeme)'!E453</f>
        <v>TEORIA DE AUTOMATAS Y LENGUAJES FORMALES</v>
      </c>
      <c r="F476" t="str">
        <f>IF(OR($A476=2028,$D476=2032031,$D476=2032032,$D476=2033032,$D476=2033034,$D476=2034035,ISNUMBER(SEARCH("DOBLE GRADO",$B476))),"",IF('CompartenDetalleLimpio(leeme)'!F453="",A476,'CompartenDetalleLimpio(leeme)'!F453))</f>
        <v/>
      </c>
      <c r="G476" t="str">
        <f>IF(OR($A476=2028,$D476=2032031,$D476=2032032,$D476=2033032,$D476=2033034,$D476=2034035,ISNUMBER(SEARCH("DOBLE GRADO",$B476))),"",IF('CompartenDetalleLimpio(leeme)'!G453="",B476,'CompartenDetalleLimpio(leeme)'!G453))</f>
        <v/>
      </c>
      <c r="H476" t="str">
        <f>IF(OR($A476=2028,$D476=2032031,$D476=2032032,$D476=2033032,$D476=2033034,$D476=2034035,ISNUMBER(SEARCH("DOBLE GRADO",$B476))),"",IF('CompartenDetalleLimpio(leeme)'!H453="",C476,'CompartenDetalleLimpio(leeme)'!H453))</f>
        <v/>
      </c>
      <c r="I476" t="str">
        <f>IF(OR($A476=2028,$D476=2032031,$D476=2032032,$D476=2033032,$D476=2033034,$D476=2034035,ISNUMBER(SEARCH("DOBLE GRADO",$B476))),"",IF('CompartenDetalleLimpio(leeme)'!I453="",D476,'CompartenDetalleLimpio(leeme)'!I453))</f>
        <v/>
      </c>
      <c r="J476" t="str">
        <f>IF(OR($A476=2028,$D476=2032031,$D476=2032032,$D476=2033032,$D476=2033034,$D476=2034035,ISNUMBER(SEARCH("DOBLE GRADO",$B476))),"",IF('CompartenDetalleLimpio(leeme)'!J453="",E476,'CompartenDetalleLimpio(leeme)'!J453))</f>
        <v/>
      </c>
      <c r="K476">
        <f>'CompartenDetalleLimpio(leeme)'!K453</f>
        <v>7</v>
      </c>
      <c r="L476">
        <f>'CompartenDetalleLimpio(leeme)'!L453</f>
        <v>2</v>
      </c>
      <c r="M476">
        <f>'CompartenDetalleLimpio(leeme)'!M453</f>
        <v>5</v>
      </c>
      <c r="N476" t="str">
        <f t="shared" si="55"/>
        <v/>
      </c>
      <c r="O476">
        <f t="shared" si="56"/>
        <v>1</v>
      </c>
      <c r="P476" t="str">
        <f t="shared" si="57"/>
        <v>OK</v>
      </c>
      <c r="Q476">
        <f t="shared" si="58"/>
        <v>1</v>
      </c>
      <c r="R476" t="str">
        <f t="shared" si="59"/>
        <v/>
      </c>
      <c r="S476" t="str">
        <f t="shared" si="60"/>
        <v/>
      </c>
      <c r="T476">
        <f t="shared" si="61"/>
        <v>1</v>
      </c>
    </row>
    <row r="477" spans="1:20">
      <c r="A477">
        <f>'CompartenDetalleLimpio(leeme)'!A454</f>
        <v>2097</v>
      </c>
      <c r="B477" t="str">
        <f>'CompartenDetalleLimpio(leeme)'!B454</f>
        <v>DOBLE GRADO EN INGENIERIA INFORMATICA Y ADMINISTRACION Y DIRECCION DE EMPRESAS (MOSTOLES)</v>
      </c>
      <c r="C477">
        <f>'CompartenDetalleLimpio(leeme)'!C454</f>
        <v>3</v>
      </c>
      <c r="D477">
        <f>'CompartenDetalleLimpio(leeme)'!D454</f>
        <v>2097035</v>
      </c>
      <c r="E477" t="str">
        <f>'CompartenDetalleLimpio(leeme)'!E454</f>
        <v>DIRECCION ESTRATEGICA Y POLITICA DE EMPRESA II</v>
      </c>
      <c r="F477" t="str">
        <f>IF(OR($A477=2028,$D477=2032031,$D477=2032032,$D477=2033032,$D477=2033034,$D477=2034035,ISNUMBER(SEARCH("DOBLE GRADO",$B477))),"",IF('CompartenDetalleLimpio(leeme)'!F454="",A477,'CompartenDetalleLimpio(leeme)'!F454))</f>
        <v/>
      </c>
      <c r="G477" t="str">
        <f>IF(OR($A477=2028,$D477=2032031,$D477=2032032,$D477=2033032,$D477=2033034,$D477=2034035,ISNUMBER(SEARCH("DOBLE GRADO",$B477))),"",IF('CompartenDetalleLimpio(leeme)'!G454="",B477,'CompartenDetalleLimpio(leeme)'!G454))</f>
        <v/>
      </c>
      <c r="H477" t="str">
        <f>IF(OR($A477=2028,$D477=2032031,$D477=2032032,$D477=2033032,$D477=2033034,$D477=2034035,ISNUMBER(SEARCH("DOBLE GRADO",$B477))),"",IF('CompartenDetalleLimpio(leeme)'!H454="",C477,'CompartenDetalleLimpio(leeme)'!H454))</f>
        <v/>
      </c>
      <c r="I477" t="str">
        <f>IF(OR($A477=2028,$D477=2032031,$D477=2032032,$D477=2033032,$D477=2033034,$D477=2034035,ISNUMBER(SEARCH("DOBLE GRADO",$B477))),"",IF('CompartenDetalleLimpio(leeme)'!I454="",D477,'CompartenDetalleLimpio(leeme)'!I454))</f>
        <v/>
      </c>
      <c r="J477" t="str">
        <f>IF(OR($A477=2028,$D477=2032031,$D477=2032032,$D477=2033032,$D477=2033034,$D477=2034035,ISNUMBER(SEARCH("DOBLE GRADO",$B477))),"",IF('CompartenDetalleLimpio(leeme)'!J454="",E477,'CompartenDetalleLimpio(leeme)'!J454))</f>
        <v/>
      </c>
      <c r="K477">
        <f>'CompartenDetalleLimpio(leeme)'!K454</f>
        <v>2</v>
      </c>
      <c r="L477">
        <f>'CompartenDetalleLimpio(leeme)'!L454</f>
        <v>1</v>
      </c>
      <c r="M477">
        <f>'CompartenDetalleLimpio(leeme)'!M454</f>
        <v>1</v>
      </c>
      <c r="N477" t="str">
        <f t="shared" si="55"/>
        <v/>
      </c>
      <c r="O477">
        <f t="shared" si="56"/>
        <v>1</v>
      </c>
      <c r="P477" t="str">
        <f t="shared" si="57"/>
        <v>OK</v>
      </c>
      <c r="Q477">
        <f t="shared" si="58"/>
        <v>0</v>
      </c>
      <c r="R477" t="str">
        <f t="shared" si="59"/>
        <v/>
      </c>
      <c r="S477" t="str">
        <f t="shared" si="60"/>
        <v/>
      </c>
      <c r="T477">
        <f t="shared" si="61"/>
        <v>0</v>
      </c>
    </row>
    <row r="478" spans="1:20">
      <c r="A478">
        <f>'CompartenDetalleLimpio(leeme)'!A455</f>
        <v>2097</v>
      </c>
      <c r="B478" t="str">
        <f>'CompartenDetalleLimpio(leeme)'!B455</f>
        <v>DOBLE GRADO EN INGENIERIA INFORMATICA Y ADMINISTRACION Y DIRECCION DE EMPRESAS (MOSTOLES)</v>
      </c>
      <c r="C478">
        <f>'CompartenDetalleLimpio(leeme)'!C455</f>
        <v>3</v>
      </c>
      <c r="D478">
        <f>'CompartenDetalleLimpio(leeme)'!D455</f>
        <v>2097036</v>
      </c>
      <c r="E478" t="str">
        <f>'CompartenDetalleLimpio(leeme)'!E455</f>
        <v>ESTADISTICA EMPRESARIAL II</v>
      </c>
      <c r="F478" t="str">
        <f>IF(OR($A478=2028,$D478=2032031,$D478=2032032,$D478=2033032,$D478=2033034,$D478=2034035,ISNUMBER(SEARCH("DOBLE GRADO",$B478))),"",IF('CompartenDetalleLimpio(leeme)'!F455="",A478,'CompartenDetalleLimpio(leeme)'!F455))</f>
        <v/>
      </c>
      <c r="G478" t="str">
        <f>IF(OR($A478=2028,$D478=2032031,$D478=2032032,$D478=2033032,$D478=2033034,$D478=2034035,ISNUMBER(SEARCH("DOBLE GRADO",$B478))),"",IF('CompartenDetalleLimpio(leeme)'!G455="",B478,'CompartenDetalleLimpio(leeme)'!G455))</f>
        <v/>
      </c>
      <c r="H478" t="str">
        <f>IF(OR($A478=2028,$D478=2032031,$D478=2032032,$D478=2033032,$D478=2033034,$D478=2034035,ISNUMBER(SEARCH("DOBLE GRADO",$B478))),"",IF('CompartenDetalleLimpio(leeme)'!H455="",C478,'CompartenDetalleLimpio(leeme)'!H455))</f>
        <v/>
      </c>
      <c r="I478" t="str">
        <f>IF(OR($A478=2028,$D478=2032031,$D478=2032032,$D478=2033032,$D478=2033034,$D478=2034035,ISNUMBER(SEARCH("DOBLE GRADO",$B478))),"",IF('CompartenDetalleLimpio(leeme)'!I455="",D478,'CompartenDetalleLimpio(leeme)'!I455))</f>
        <v/>
      </c>
      <c r="J478" t="str">
        <f>IF(OR($A478=2028,$D478=2032031,$D478=2032032,$D478=2033032,$D478=2033034,$D478=2034035,ISNUMBER(SEARCH("DOBLE GRADO",$B478))),"",IF('CompartenDetalleLimpio(leeme)'!J455="",E478,'CompartenDetalleLimpio(leeme)'!J455))</f>
        <v/>
      </c>
      <c r="K478">
        <f>'CompartenDetalleLimpio(leeme)'!K455</f>
        <v>5</v>
      </c>
      <c r="L478">
        <f>'CompartenDetalleLimpio(leeme)'!L455</f>
        <v>1</v>
      </c>
      <c r="M478">
        <f>'CompartenDetalleLimpio(leeme)'!M455</f>
        <v>4</v>
      </c>
      <c r="N478" t="str">
        <f t="shared" si="55"/>
        <v/>
      </c>
      <c r="O478">
        <f t="shared" si="56"/>
        <v>1</v>
      </c>
      <c r="P478" t="str">
        <f t="shared" si="57"/>
        <v>OK</v>
      </c>
      <c r="Q478">
        <f t="shared" si="58"/>
        <v>0</v>
      </c>
      <c r="R478" t="str">
        <f t="shared" si="59"/>
        <v/>
      </c>
      <c r="S478" t="str">
        <f t="shared" si="60"/>
        <v/>
      </c>
      <c r="T478">
        <f t="shared" si="61"/>
        <v>0</v>
      </c>
    </row>
    <row r="479" spans="1:20">
      <c r="A479">
        <f>'CompartenDetalleLimpio(leeme)'!A456</f>
        <v>2097</v>
      </c>
      <c r="B479" t="str">
        <f>'CompartenDetalleLimpio(leeme)'!B456</f>
        <v>DOBLE GRADO EN INGENIERIA INFORMATICA Y ADMINISTRACION Y DIRECCION DE EMPRESAS (MOSTOLES)</v>
      </c>
      <c r="C479">
        <f>'CompartenDetalleLimpio(leeme)'!C456</f>
        <v>3</v>
      </c>
      <c r="D479">
        <f>'CompartenDetalleLimpio(leeme)'!D456</f>
        <v>2097037</v>
      </c>
      <c r="E479" t="str">
        <f>'CompartenDetalleLimpio(leeme)'!E456</f>
        <v>MACROECONOMIA</v>
      </c>
      <c r="F479" t="str">
        <f>IF(OR($A479=2028,$D479=2032031,$D479=2032032,$D479=2033032,$D479=2033034,$D479=2034035,ISNUMBER(SEARCH("DOBLE GRADO",$B479))),"",IF('CompartenDetalleLimpio(leeme)'!F456="",A479,'CompartenDetalleLimpio(leeme)'!F456))</f>
        <v/>
      </c>
      <c r="G479" t="str">
        <f>IF(OR($A479=2028,$D479=2032031,$D479=2032032,$D479=2033032,$D479=2033034,$D479=2034035,ISNUMBER(SEARCH("DOBLE GRADO",$B479))),"",IF('CompartenDetalleLimpio(leeme)'!G456="",B479,'CompartenDetalleLimpio(leeme)'!G456))</f>
        <v/>
      </c>
      <c r="H479" t="str">
        <f>IF(OR($A479=2028,$D479=2032031,$D479=2032032,$D479=2033032,$D479=2033034,$D479=2034035,ISNUMBER(SEARCH("DOBLE GRADO",$B479))),"",IF('CompartenDetalleLimpio(leeme)'!H456="",C479,'CompartenDetalleLimpio(leeme)'!H456))</f>
        <v/>
      </c>
      <c r="I479" t="str">
        <f>IF(OR($A479=2028,$D479=2032031,$D479=2032032,$D479=2033032,$D479=2033034,$D479=2034035,ISNUMBER(SEARCH("DOBLE GRADO",$B479))),"",IF('CompartenDetalleLimpio(leeme)'!I456="",D479,'CompartenDetalleLimpio(leeme)'!I456))</f>
        <v/>
      </c>
      <c r="J479" t="str">
        <f>IF(OR($A479=2028,$D479=2032031,$D479=2032032,$D479=2033032,$D479=2033034,$D479=2034035,ISNUMBER(SEARCH("DOBLE GRADO",$B479))),"",IF('CompartenDetalleLimpio(leeme)'!J456="",E479,'CompartenDetalleLimpio(leeme)'!J456))</f>
        <v/>
      </c>
      <c r="K479">
        <f>'CompartenDetalleLimpio(leeme)'!K456</f>
        <v>4</v>
      </c>
      <c r="L479">
        <f>'CompartenDetalleLimpio(leeme)'!L456</f>
        <v>3</v>
      </c>
      <c r="M479">
        <f>'CompartenDetalleLimpio(leeme)'!M456</f>
        <v>1</v>
      </c>
      <c r="N479" t="str">
        <f t="shared" si="55"/>
        <v/>
      </c>
      <c r="O479">
        <f t="shared" si="56"/>
        <v>1</v>
      </c>
      <c r="P479" t="str">
        <f t="shared" si="57"/>
        <v>OK</v>
      </c>
      <c r="Q479">
        <f t="shared" si="58"/>
        <v>0</v>
      </c>
      <c r="R479" t="str">
        <f t="shared" si="59"/>
        <v/>
      </c>
      <c r="S479" t="str">
        <f t="shared" si="60"/>
        <v/>
      </c>
      <c r="T479">
        <f t="shared" si="61"/>
        <v>0</v>
      </c>
    </row>
    <row r="480" spans="1:20">
      <c r="A480">
        <f>'CompartenDetalleLimpio(leeme)'!A457</f>
        <v>2097</v>
      </c>
      <c r="B480" t="str">
        <f>'CompartenDetalleLimpio(leeme)'!B457</f>
        <v>DOBLE GRADO EN INGENIERIA INFORMATICA Y ADMINISTRACION Y DIRECCION DE EMPRESAS (MOSTOLES)</v>
      </c>
      <c r="C480">
        <f>'CompartenDetalleLimpio(leeme)'!C457</f>
        <v>3</v>
      </c>
      <c r="D480">
        <f>'CompartenDetalleLimpio(leeme)'!D457</f>
        <v>2097038</v>
      </c>
      <c r="E480" t="str">
        <f>'CompartenDetalleLimpio(leeme)'!E457</f>
        <v>DISEÑO Y ANALISIS DE ALGORITMOS</v>
      </c>
      <c r="F480" t="str">
        <f>IF(OR($A480=2028,$D480=2032031,$D480=2032032,$D480=2033032,$D480=2033034,$D480=2034035,ISNUMBER(SEARCH("DOBLE GRADO",$B480))),"",IF('CompartenDetalleLimpio(leeme)'!F457="",A480,'CompartenDetalleLimpio(leeme)'!F457))</f>
        <v/>
      </c>
      <c r="G480" t="str">
        <f>IF(OR($A480=2028,$D480=2032031,$D480=2032032,$D480=2033032,$D480=2033034,$D480=2034035,ISNUMBER(SEARCH("DOBLE GRADO",$B480))),"",IF('CompartenDetalleLimpio(leeme)'!G457="",B480,'CompartenDetalleLimpio(leeme)'!G457))</f>
        <v/>
      </c>
      <c r="H480" t="str">
        <f>IF(OR($A480=2028,$D480=2032031,$D480=2032032,$D480=2033032,$D480=2033034,$D480=2034035,ISNUMBER(SEARCH("DOBLE GRADO",$B480))),"",IF('CompartenDetalleLimpio(leeme)'!H457="",C480,'CompartenDetalleLimpio(leeme)'!H457))</f>
        <v/>
      </c>
      <c r="I480" t="str">
        <f>IF(OR($A480=2028,$D480=2032031,$D480=2032032,$D480=2033032,$D480=2033034,$D480=2034035,ISNUMBER(SEARCH("DOBLE GRADO",$B480))),"",IF('CompartenDetalleLimpio(leeme)'!I457="",D480,'CompartenDetalleLimpio(leeme)'!I457))</f>
        <v/>
      </c>
      <c r="J480" t="str">
        <f>IF(OR($A480=2028,$D480=2032031,$D480=2032032,$D480=2033032,$D480=2033034,$D480=2034035,ISNUMBER(SEARCH("DOBLE GRADO",$B480))),"",IF('CompartenDetalleLimpio(leeme)'!J457="",E480,'CompartenDetalleLimpio(leeme)'!J457))</f>
        <v/>
      </c>
      <c r="K480">
        <f>'CompartenDetalleLimpio(leeme)'!K457</f>
        <v>6</v>
      </c>
      <c r="L480">
        <f>'CompartenDetalleLimpio(leeme)'!L457</f>
        <v>3</v>
      </c>
      <c r="M480">
        <f>'CompartenDetalleLimpio(leeme)'!M457</f>
        <v>3</v>
      </c>
      <c r="N480" t="str">
        <f t="shared" si="55"/>
        <v/>
      </c>
      <c r="O480">
        <f t="shared" si="56"/>
        <v>1</v>
      </c>
      <c r="P480" t="str">
        <f t="shared" si="57"/>
        <v>OK</v>
      </c>
      <c r="Q480">
        <f t="shared" si="58"/>
        <v>1</v>
      </c>
      <c r="R480" t="str">
        <f t="shared" si="59"/>
        <v/>
      </c>
      <c r="S480" t="str">
        <f t="shared" si="60"/>
        <v/>
      </c>
      <c r="T480">
        <f t="shared" si="61"/>
        <v>1</v>
      </c>
    </row>
    <row r="481" spans="1:20">
      <c r="A481">
        <f>'CompartenDetalleLimpio(leeme)'!A458</f>
        <v>2097</v>
      </c>
      <c r="B481" t="str">
        <f>'CompartenDetalleLimpio(leeme)'!B458</f>
        <v>DOBLE GRADO EN INGENIERIA INFORMATICA Y ADMINISTRACION Y DIRECCION DE EMPRESAS (MOSTOLES)</v>
      </c>
      <c r="C481">
        <f>'CompartenDetalleLimpio(leeme)'!C458</f>
        <v>4</v>
      </c>
      <c r="D481">
        <f>'CompartenDetalleLimpio(leeme)'!D458</f>
        <v>2097014</v>
      </c>
      <c r="E481" t="str">
        <f>'CompartenDetalleLimpio(leeme)'!E458</f>
        <v>SISTEMAS EMPOTRADOS Y DE TIEMPO REAL</v>
      </c>
      <c r="F481" t="str">
        <f>IF(OR($A481=2028,$D481=2032031,$D481=2032032,$D481=2033032,$D481=2033034,$D481=2034035,ISNUMBER(SEARCH("DOBLE GRADO",$B481))),"",IF('CompartenDetalleLimpio(leeme)'!F458="",A481,'CompartenDetalleLimpio(leeme)'!F458))</f>
        <v/>
      </c>
      <c r="G481" t="str">
        <f>IF(OR($A481=2028,$D481=2032031,$D481=2032032,$D481=2033032,$D481=2033034,$D481=2034035,ISNUMBER(SEARCH("DOBLE GRADO",$B481))),"",IF('CompartenDetalleLimpio(leeme)'!G458="",B481,'CompartenDetalleLimpio(leeme)'!G458))</f>
        <v/>
      </c>
      <c r="H481" t="str">
        <f>IF(OR($A481=2028,$D481=2032031,$D481=2032032,$D481=2033032,$D481=2033034,$D481=2034035,ISNUMBER(SEARCH("DOBLE GRADO",$B481))),"",IF('CompartenDetalleLimpio(leeme)'!H458="",C481,'CompartenDetalleLimpio(leeme)'!H458))</f>
        <v/>
      </c>
      <c r="I481" t="str">
        <f>IF(OR($A481=2028,$D481=2032031,$D481=2032032,$D481=2033032,$D481=2033034,$D481=2034035,ISNUMBER(SEARCH("DOBLE GRADO",$B481))),"",IF('CompartenDetalleLimpio(leeme)'!I458="",D481,'CompartenDetalleLimpio(leeme)'!I458))</f>
        <v/>
      </c>
      <c r="J481" t="str">
        <f>IF(OR($A481=2028,$D481=2032031,$D481=2032032,$D481=2033032,$D481=2033034,$D481=2034035,ISNUMBER(SEARCH("DOBLE GRADO",$B481))),"",IF('CompartenDetalleLimpio(leeme)'!J458="",E481,'CompartenDetalleLimpio(leeme)'!J458))</f>
        <v/>
      </c>
      <c r="K481">
        <f>'CompartenDetalleLimpio(leeme)'!K458</f>
        <v>12</v>
      </c>
      <c r="L481">
        <f>'CompartenDetalleLimpio(leeme)'!L458</f>
        <v>3</v>
      </c>
      <c r="M481">
        <f>'CompartenDetalleLimpio(leeme)'!M458</f>
        <v>9</v>
      </c>
      <c r="N481" t="str">
        <f t="shared" si="55"/>
        <v/>
      </c>
      <c r="O481">
        <f t="shared" si="56"/>
        <v>1</v>
      </c>
      <c r="P481" t="str">
        <f t="shared" si="57"/>
        <v>OK</v>
      </c>
      <c r="Q481">
        <f t="shared" si="58"/>
        <v>1</v>
      </c>
      <c r="R481" t="str">
        <f t="shared" si="59"/>
        <v/>
      </c>
      <c r="S481" t="str">
        <f t="shared" si="60"/>
        <v/>
      </c>
      <c r="T481">
        <f t="shared" si="61"/>
        <v>1</v>
      </c>
    </row>
    <row r="482" spans="1:20">
      <c r="A482">
        <f>'CompartenDetalleLimpio(leeme)'!A459</f>
        <v>2097</v>
      </c>
      <c r="B482" t="str">
        <f>'CompartenDetalleLimpio(leeme)'!B459</f>
        <v>DOBLE GRADO EN INGENIERIA INFORMATICA Y ADMINISTRACION Y DIRECCION DE EMPRESAS (MOSTOLES)</v>
      </c>
      <c r="C482">
        <f>'CompartenDetalleLimpio(leeme)'!C459</f>
        <v>4</v>
      </c>
      <c r="D482">
        <f>'CompartenDetalleLimpio(leeme)'!D459</f>
        <v>2097041</v>
      </c>
      <c r="E482" t="str">
        <f>'CompartenDetalleLimpio(leeme)'!E459</f>
        <v>SISTEMAS OPERATIVOS</v>
      </c>
      <c r="F482" t="str">
        <f>IF(OR($A482=2028,$D482=2032031,$D482=2032032,$D482=2033032,$D482=2033034,$D482=2034035,ISNUMBER(SEARCH("DOBLE GRADO",$B482))),"",IF('CompartenDetalleLimpio(leeme)'!F459="",A482,'CompartenDetalleLimpio(leeme)'!F459))</f>
        <v/>
      </c>
      <c r="G482" t="str">
        <f>IF(OR($A482=2028,$D482=2032031,$D482=2032032,$D482=2033032,$D482=2033034,$D482=2034035,ISNUMBER(SEARCH("DOBLE GRADO",$B482))),"",IF('CompartenDetalleLimpio(leeme)'!G459="",B482,'CompartenDetalleLimpio(leeme)'!G459))</f>
        <v/>
      </c>
      <c r="H482" t="str">
        <f>IF(OR($A482=2028,$D482=2032031,$D482=2032032,$D482=2033032,$D482=2033034,$D482=2034035,ISNUMBER(SEARCH("DOBLE GRADO",$B482))),"",IF('CompartenDetalleLimpio(leeme)'!H459="",C482,'CompartenDetalleLimpio(leeme)'!H459))</f>
        <v/>
      </c>
      <c r="I482" t="str">
        <f>IF(OR($A482=2028,$D482=2032031,$D482=2032032,$D482=2033032,$D482=2033034,$D482=2034035,ISNUMBER(SEARCH("DOBLE GRADO",$B482))),"",IF('CompartenDetalleLimpio(leeme)'!I459="",D482,'CompartenDetalleLimpio(leeme)'!I459))</f>
        <v/>
      </c>
      <c r="J482" t="str">
        <f>IF(OR($A482=2028,$D482=2032031,$D482=2032032,$D482=2033032,$D482=2033034,$D482=2034035,ISNUMBER(SEARCH("DOBLE GRADO",$B482))),"",IF('CompartenDetalleLimpio(leeme)'!J459="",E482,'CompartenDetalleLimpio(leeme)'!J459))</f>
        <v/>
      </c>
      <c r="K482">
        <f>'CompartenDetalleLimpio(leeme)'!K459</f>
        <v>15</v>
      </c>
      <c r="L482">
        <f>'CompartenDetalleLimpio(leeme)'!L459</f>
        <v>5</v>
      </c>
      <c r="M482">
        <f>'CompartenDetalleLimpio(leeme)'!M459</f>
        <v>10</v>
      </c>
      <c r="N482" t="str">
        <f t="shared" si="55"/>
        <v/>
      </c>
      <c r="O482">
        <f t="shared" si="56"/>
        <v>1</v>
      </c>
      <c r="P482" t="str">
        <f t="shared" si="57"/>
        <v>OK</v>
      </c>
      <c r="Q482">
        <f t="shared" si="58"/>
        <v>1</v>
      </c>
      <c r="R482" t="str">
        <f t="shared" si="59"/>
        <v/>
      </c>
      <c r="S482" t="str">
        <f t="shared" si="60"/>
        <v/>
      </c>
      <c r="T482">
        <f t="shared" si="61"/>
        <v>1</v>
      </c>
    </row>
    <row r="483" spans="1:20">
      <c r="A483">
        <f>'CompartenDetalleLimpio(leeme)'!A460</f>
        <v>2097</v>
      </c>
      <c r="B483" t="str">
        <f>'CompartenDetalleLimpio(leeme)'!B460</f>
        <v>DOBLE GRADO EN INGENIERIA INFORMATICA Y ADMINISTRACION Y DIRECCION DE EMPRESAS (MOSTOLES)</v>
      </c>
      <c r="C483">
        <f>'CompartenDetalleLimpio(leeme)'!C460</f>
        <v>4</v>
      </c>
      <c r="D483">
        <f>'CompartenDetalleLimpio(leeme)'!D460</f>
        <v>2097042</v>
      </c>
      <c r="E483" t="str">
        <f>'CompartenDetalleLimpio(leeme)'!E460</f>
        <v>SEGURIDAD INFORMATICA</v>
      </c>
      <c r="F483" t="str">
        <f>IF(OR($A483=2028,$D483=2032031,$D483=2032032,$D483=2033032,$D483=2033034,$D483=2034035,ISNUMBER(SEARCH("DOBLE GRADO",$B483))),"",IF('CompartenDetalleLimpio(leeme)'!F460="",A483,'CompartenDetalleLimpio(leeme)'!F460))</f>
        <v/>
      </c>
      <c r="G483" t="str">
        <f>IF(OR($A483=2028,$D483=2032031,$D483=2032032,$D483=2033032,$D483=2033034,$D483=2034035,ISNUMBER(SEARCH("DOBLE GRADO",$B483))),"",IF('CompartenDetalleLimpio(leeme)'!G460="",B483,'CompartenDetalleLimpio(leeme)'!G460))</f>
        <v/>
      </c>
      <c r="H483" t="str">
        <f>IF(OR($A483=2028,$D483=2032031,$D483=2032032,$D483=2033032,$D483=2033034,$D483=2034035,ISNUMBER(SEARCH("DOBLE GRADO",$B483))),"",IF('CompartenDetalleLimpio(leeme)'!H460="",C483,'CompartenDetalleLimpio(leeme)'!H460))</f>
        <v/>
      </c>
      <c r="I483" t="str">
        <f>IF(OR($A483=2028,$D483=2032031,$D483=2032032,$D483=2033032,$D483=2033034,$D483=2034035,ISNUMBER(SEARCH("DOBLE GRADO",$B483))),"",IF('CompartenDetalleLimpio(leeme)'!I460="",D483,'CompartenDetalleLimpio(leeme)'!I460))</f>
        <v/>
      </c>
      <c r="J483" t="str">
        <f>IF(OR($A483=2028,$D483=2032031,$D483=2032032,$D483=2033032,$D483=2033034,$D483=2034035,ISNUMBER(SEARCH("DOBLE GRADO",$B483))),"",IF('CompartenDetalleLimpio(leeme)'!J460="",E483,'CompartenDetalleLimpio(leeme)'!J460))</f>
        <v/>
      </c>
      <c r="K483">
        <f>'CompartenDetalleLimpio(leeme)'!K460</f>
        <v>8</v>
      </c>
      <c r="L483">
        <f>'CompartenDetalleLimpio(leeme)'!L460</f>
        <v>2</v>
      </c>
      <c r="M483">
        <f>'CompartenDetalleLimpio(leeme)'!M460</f>
        <v>6</v>
      </c>
      <c r="N483" t="str">
        <f t="shared" si="55"/>
        <v/>
      </c>
      <c r="O483">
        <f t="shared" si="56"/>
        <v>1</v>
      </c>
      <c r="P483" t="str">
        <f t="shared" si="57"/>
        <v>OK</v>
      </c>
      <c r="Q483">
        <f t="shared" si="58"/>
        <v>1</v>
      </c>
      <c r="R483" t="str">
        <f t="shared" si="59"/>
        <v/>
      </c>
      <c r="S483" t="str">
        <f t="shared" si="60"/>
        <v/>
      </c>
      <c r="T483">
        <f t="shared" si="61"/>
        <v>1</v>
      </c>
    </row>
    <row r="484" spans="1:20">
      <c r="A484">
        <f>'CompartenDetalleLimpio(leeme)'!A461</f>
        <v>2097</v>
      </c>
      <c r="B484" t="str">
        <f>'CompartenDetalleLimpio(leeme)'!B461</f>
        <v>DOBLE GRADO EN INGENIERIA INFORMATICA Y ADMINISTRACION Y DIRECCION DE EMPRESAS (MOSTOLES)</v>
      </c>
      <c r="C484">
        <f>'CompartenDetalleLimpio(leeme)'!C461</f>
        <v>4</v>
      </c>
      <c r="D484">
        <f>'CompartenDetalleLimpio(leeme)'!D461</f>
        <v>2097043</v>
      </c>
      <c r="E484" t="str">
        <f>'CompartenDetalleLimpio(leeme)'!E461</f>
        <v>DIRECCION FINANCIERA I</v>
      </c>
      <c r="F484" t="str">
        <f>IF(OR($A484=2028,$D484=2032031,$D484=2032032,$D484=2033032,$D484=2033034,$D484=2034035,ISNUMBER(SEARCH("DOBLE GRADO",$B484))),"",IF('CompartenDetalleLimpio(leeme)'!F461="",A484,'CompartenDetalleLimpio(leeme)'!F461))</f>
        <v/>
      </c>
      <c r="G484" t="str">
        <f>IF(OR($A484=2028,$D484=2032031,$D484=2032032,$D484=2033032,$D484=2033034,$D484=2034035,ISNUMBER(SEARCH("DOBLE GRADO",$B484))),"",IF('CompartenDetalleLimpio(leeme)'!G461="",B484,'CompartenDetalleLimpio(leeme)'!G461))</f>
        <v/>
      </c>
      <c r="H484" t="str">
        <f>IF(OR($A484=2028,$D484=2032031,$D484=2032032,$D484=2033032,$D484=2033034,$D484=2034035,ISNUMBER(SEARCH("DOBLE GRADO",$B484))),"",IF('CompartenDetalleLimpio(leeme)'!H461="",C484,'CompartenDetalleLimpio(leeme)'!H461))</f>
        <v/>
      </c>
      <c r="I484" t="str">
        <f>IF(OR($A484=2028,$D484=2032031,$D484=2032032,$D484=2033032,$D484=2033034,$D484=2034035,ISNUMBER(SEARCH("DOBLE GRADO",$B484))),"",IF('CompartenDetalleLimpio(leeme)'!I461="",D484,'CompartenDetalleLimpio(leeme)'!I461))</f>
        <v/>
      </c>
      <c r="J484" t="str">
        <f>IF(OR($A484=2028,$D484=2032031,$D484=2032032,$D484=2033032,$D484=2033034,$D484=2034035,ISNUMBER(SEARCH("DOBLE GRADO",$B484))),"",IF('CompartenDetalleLimpio(leeme)'!J461="",E484,'CompartenDetalleLimpio(leeme)'!J461))</f>
        <v/>
      </c>
      <c r="K484">
        <f>'CompartenDetalleLimpio(leeme)'!K461</f>
        <v>7</v>
      </c>
      <c r="L484">
        <f>'CompartenDetalleLimpio(leeme)'!L461</f>
        <v>0</v>
      </c>
      <c r="M484">
        <f>'CompartenDetalleLimpio(leeme)'!M461</f>
        <v>7</v>
      </c>
      <c r="N484" t="str">
        <f t="shared" si="55"/>
        <v/>
      </c>
      <c r="O484">
        <f t="shared" si="56"/>
        <v>1</v>
      </c>
      <c r="P484" t="str">
        <f t="shared" si="57"/>
        <v>OK</v>
      </c>
      <c r="Q484">
        <f t="shared" si="58"/>
        <v>0</v>
      </c>
      <c r="R484" t="str">
        <f t="shared" si="59"/>
        <v/>
      </c>
      <c r="S484" t="str">
        <f t="shared" si="60"/>
        <v/>
      </c>
      <c r="T484">
        <f t="shared" si="61"/>
        <v>0</v>
      </c>
    </row>
    <row r="485" spans="1:20">
      <c r="A485">
        <f>'CompartenDetalleLimpio(leeme)'!A462</f>
        <v>2097</v>
      </c>
      <c r="B485" t="str">
        <f>'CompartenDetalleLimpio(leeme)'!B462</f>
        <v>DOBLE GRADO EN INGENIERIA INFORMATICA Y ADMINISTRACION Y DIRECCION DE EMPRESAS (MOSTOLES)</v>
      </c>
      <c r="C485">
        <f>'CompartenDetalleLimpio(leeme)'!C462</f>
        <v>4</v>
      </c>
      <c r="D485">
        <f>'CompartenDetalleLimpio(leeme)'!D462</f>
        <v>2097044</v>
      </c>
      <c r="E485" t="str">
        <f>'CompartenDetalleLimpio(leeme)'!E462</f>
        <v>PROGRAMACION DECLARATIVA</v>
      </c>
      <c r="F485" t="str">
        <f>IF(OR($A485=2028,$D485=2032031,$D485=2032032,$D485=2033032,$D485=2033034,$D485=2034035,ISNUMBER(SEARCH("DOBLE GRADO",$B485))),"",IF('CompartenDetalleLimpio(leeme)'!F462="",A485,'CompartenDetalleLimpio(leeme)'!F462))</f>
        <v/>
      </c>
      <c r="G485" t="str">
        <f>IF(OR($A485=2028,$D485=2032031,$D485=2032032,$D485=2033032,$D485=2033034,$D485=2034035,ISNUMBER(SEARCH("DOBLE GRADO",$B485))),"",IF('CompartenDetalleLimpio(leeme)'!G462="",B485,'CompartenDetalleLimpio(leeme)'!G462))</f>
        <v/>
      </c>
      <c r="H485" t="str">
        <f>IF(OR($A485=2028,$D485=2032031,$D485=2032032,$D485=2033032,$D485=2033034,$D485=2034035,ISNUMBER(SEARCH("DOBLE GRADO",$B485))),"",IF('CompartenDetalleLimpio(leeme)'!H462="",C485,'CompartenDetalleLimpio(leeme)'!H462))</f>
        <v/>
      </c>
      <c r="I485" t="str">
        <f>IF(OR($A485=2028,$D485=2032031,$D485=2032032,$D485=2033032,$D485=2033034,$D485=2034035,ISNUMBER(SEARCH("DOBLE GRADO",$B485))),"",IF('CompartenDetalleLimpio(leeme)'!I462="",D485,'CompartenDetalleLimpio(leeme)'!I462))</f>
        <v/>
      </c>
      <c r="J485" t="str">
        <f>IF(OR($A485=2028,$D485=2032031,$D485=2032032,$D485=2033032,$D485=2033034,$D485=2034035,ISNUMBER(SEARCH("DOBLE GRADO",$B485))),"",IF('CompartenDetalleLimpio(leeme)'!J462="",E485,'CompartenDetalleLimpio(leeme)'!J462))</f>
        <v/>
      </c>
      <c r="K485">
        <f>'CompartenDetalleLimpio(leeme)'!K462</f>
        <v>15</v>
      </c>
      <c r="L485">
        <f>'CompartenDetalleLimpio(leeme)'!L462</f>
        <v>3</v>
      </c>
      <c r="M485">
        <f>'CompartenDetalleLimpio(leeme)'!M462</f>
        <v>12</v>
      </c>
      <c r="N485" t="str">
        <f t="shared" si="55"/>
        <v/>
      </c>
      <c r="O485">
        <f t="shared" si="56"/>
        <v>1</v>
      </c>
      <c r="P485" t="str">
        <f t="shared" si="57"/>
        <v>OK</v>
      </c>
      <c r="Q485">
        <f t="shared" si="58"/>
        <v>1</v>
      </c>
      <c r="R485" t="str">
        <f t="shared" si="59"/>
        <v/>
      </c>
      <c r="S485" t="str">
        <f t="shared" si="60"/>
        <v/>
      </c>
      <c r="T485">
        <f t="shared" si="61"/>
        <v>1</v>
      </c>
    </row>
    <row r="486" spans="1:20">
      <c r="A486">
        <f>'CompartenDetalleLimpio(leeme)'!A463</f>
        <v>2097</v>
      </c>
      <c r="B486" t="str">
        <f>'CompartenDetalleLimpio(leeme)'!B463</f>
        <v>DOBLE GRADO EN INGENIERIA INFORMATICA Y ADMINISTRACION Y DIRECCION DE EMPRESAS (MOSTOLES)</v>
      </c>
      <c r="C486">
        <f>'CompartenDetalleLimpio(leeme)'!C463</f>
        <v>4</v>
      </c>
      <c r="D486">
        <f>'CompartenDetalleLimpio(leeme)'!D463</f>
        <v>2097045</v>
      </c>
      <c r="E486" t="str">
        <f>'CompartenDetalleLimpio(leeme)'!E463</f>
        <v>ESTRUCTURAS DE DATOS AVANZADAS</v>
      </c>
      <c r="F486" t="str">
        <f>IF(OR($A486=2028,$D486=2032031,$D486=2032032,$D486=2033032,$D486=2033034,$D486=2034035,ISNUMBER(SEARCH("DOBLE GRADO",$B486))),"",IF('CompartenDetalleLimpio(leeme)'!F463="",A486,'CompartenDetalleLimpio(leeme)'!F463))</f>
        <v/>
      </c>
      <c r="G486" t="str">
        <f>IF(OR($A486=2028,$D486=2032031,$D486=2032032,$D486=2033032,$D486=2033034,$D486=2034035,ISNUMBER(SEARCH("DOBLE GRADO",$B486))),"",IF('CompartenDetalleLimpio(leeme)'!G463="",B486,'CompartenDetalleLimpio(leeme)'!G463))</f>
        <v/>
      </c>
      <c r="H486" t="str">
        <f>IF(OR($A486=2028,$D486=2032031,$D486=2032032,$D486=2033032,$D486=2033034,$D486=2034035,ISNUMBER(SEARCH("DOBLE GRADO",$B486))),"",IF('CompartenDetalleLimpio(leeme)'!H463="",C486,'CompartenDetalleLimpio(leeme)'!H463))</f>
        <v/>
      </c>
      <c r="I486" t="str">
        <f>IF(OR($A486=2028,$D486=2032031,$D486=2032032,$D486=2033032,$D486=2033034,$D486=2034035,ISNUMBER(SEARCH("DOBLE GRADO",$B486))),"",IF('CompartenDetalleLimpio(leeme)'!I463="",D486,'CompartenDetalleLimpio(leeme)'!I463))</f>
        <v/>
      </c>
      <c r="J486" t="str">
        <f>IF(OR($A486=2028,$D486=2032031,$D486=2032032,$D486=2033032,$D486=2033034,$D486=2034035,ISNUMBER(SEARCH("DOBLE GRADO",$B486))),"",IF('CompartenDetalleLimpio(leeme)'!J463="",E486,'CompartenDetalleLimpio(leeme)'!J463))</f>
        <v/>
      </c>
      <c r="K486">
        <f>'CompartenDetalleLimpio(leeme)'!K463</f>
        <v>18</v>
      </c>
      <c r="L486">
        <f>'CompartenDetalleLimpio(leeme)'!L463</f>
        <v>3</v>
      </c>
      <c r="M486">
        <f>'CompartenDetalleLimpio(leeme)'!M463</f>
        <v>15</v>
      </c>
      <c r="N486" t="str">
        <f t="shared" si="55"/>
        <v/>
      </c>
      <c r="O486">
        <f t="shared" si="56"/>
        <v>1</v>
      </c>
      <c r="P486" t="str">
        <f t="shared" si="57"/>
        <v>OK</v>
      </c>
      <c r="Q486">
        <f t="shared" si="58"/>
        <v>1</v>
      </c>
      <c r="R486" t="str">
        <f t="shared" si="59"/>
        <v/>
      </c>
      <c r="S486" t="str">
        <f t="shared" si="60"/>
        <v/>
      </c>
      <c r="T486">
        <f t="shared" si="61"/>
        <v>1</v>
      </c>
    </row>
    <row r="487" spans="1:20">
      <c r="A487">
        <f>'CompartenDetalleLimpio(leeme)'!A464</f>
        <v>2097</v>
      </c>
      <c r="B487" t="str">
        <f>'CompartenDetalleLimpio(leeme)'!B464</f>
        <v>DOBLE GRADO EN INGENIERIA INFORMATICA Y ADMINISTRACION Y DIRECCION DE EMPRESAS (MOSTOLES)</v>
      </c>
      <c r="C487">
        <f>'CompartenDetalleLimpio(leeme)'!C464</f>
        <v>4</v>
      </c>
      <c r="D487">
        <f>'CompartenDetalleLimpio(leeme)'!D464</f>
        <v>2097046</v>
      </c>
      <c r="E487" t="str">
        <f>'CompartenDetalleLimpio(leeme)'!E464</f>
        <v>DIRECCION FINANCIERA II</v>
      </c>
      <c r="F487" t="str">
        <f>IF(OR($A487=2028,$D487=2032031,$D487=2032032,$D487=2033032,$D487=2033034,$D487=2034035,ISNUMBER(SEARCH("DOBLE GRADO",$B487))),"",IF('CompartenDetalleLimpio(leeme)'!F464="",A487,'CompartenDetalleLimpio(leeme)'!F464))</f>
        <v/>
      </c>
      <c r="G487" t="str">
        <f>IF(OR($A487=2028,$D487=2032031,$D487=2032032,$D487=2033032,$D487=2033034,$D487=2034035,ISNUMBER(SEARCH("DOBLE GRADO",$B487))),"",IF('CompartenDetalleLimpio(leeme)'!G464="",B487,'CompartenDetalleLimpio(leeme)'!G464))</f>
        <v/>
      </c>
      <c r="H487" t="str">
        <f>IF(OR($A487=2028,$D487=2032031,$D487=2032032,$D487=2033032,$D487=2033034,$D487=2034035,ISNUMBER(SEARCH("DOBLE GRADO",$B487))),"",IF('CompartenDetalleLimpio(leeme)'!H464="",C487,'CompartenDetalleLimpio(leeme)'!H464))</f>
        <v/>
      </c>
      <c r="I487" t="str">
        <f>IF(OR($A487=2028,$D487=2032031,$D487=2032032,$D487=2033032,$D487=2033034,$D487=2034035,ISNUMBER(SEARCH("DOBLE GRADO",$B487))),"",IF('CompartenDetalleLimpio(leeme)'!I464="",D487,'CompartenDetalleLimpio(leeme)'!I464))</f>
        <v/>
      </c>
      <c r="J487" t="str">
        <f>IF(OR($A487=2028,$D487=2032031,$D487=2032032,$D487=2033032,$D487=2033034,$D487=2034035,ISNUMBER(SEARCH("DOBLE GRADO",$B487))),"",IF('CompartenDetalleLimpio(leeme)'!J464="",E487,'CompartenDetalleLimpio(leeme)'!J464))</f>
        <v/>
      </c>
      <c r="K487">
        <f>'CompartenDetalleLimpio(leeme)'!K464</f>
        <v>10</v>
      </c>
      <c r="L487">
        <f>'CompartenDetalleLimpio(leeme)'!L464</f>
        <v>2</v>
      </c>
      <c r="M487">
        <f>'CompartenDetalleLimpio(leeme)'!M464</f>
        <v>8</v>
      </c>
      <c r="N487" t="str">
        <f t="shared" si="55"/>
        <v/>
      </c>
      <c r="O487">
        <f t="shared" si="56"/>
        <v>1</v>
      </c>
      <c r="P487" t="str">
        <f t="shared" si="57"/>
        <v>OK</v>
      </c>
      <c r="Q487">
        <f t="shared" si="58"/>
        <v>0</v>
      </c>
      <c r="R487" t="str">
        <f t="shared" si="59"/>
        <v/>
      </c>
      <c r="S487" t="str">
        <f t="shared" si="60"/>
        <v/>
      </c>
      <c r="T487">
        <f t="shared" si="61"/>
        <v>0</v>
      </c>
    </row>
    <row r="488" spans="1:20">
      <c r="A488">
        <f>'CompartenDetalleLimpio(leeme)'!A465</f>
        <v>2097</v>
      </c>
      <c r="B488" t="str">
        <f>'CompartenDetalleLimpio(leeme)'!B465</f>
        <v>DOBLE GRADO EN INGENIERIA INFORMATICA Y ADMINISTRACION Y DIRECCION DE EMPRESAS (MOSTOLES)</v>
      </c>
      <c r="C488">
        <f>'CompartenDetalleLimpio(leeme)'!C465</f>
        <v>4</v>
      </c>
      <c r="D488">
        <f>'CompartenDetalleLimpio(leeme)'!D465</f>
        <v>2097047</v>
      </c>
      <c r="E488" t="str">
        <f>'CompartenDetalleLimpio(leeme)'!E465</f>
        <v>ANALISIS DE BALANCES</v>
      </c>
      <c r="F488" t="str">
        <f>IF(OR($A488=2028,$D488=2032031,$D488=2032032,$D488=2033032,$D488=2033034,$D488=2034035,ISNUMBER(SEARCH("DOBLE GRADO",$B488))),"",IF('CompartenDetalleLimpio(leeme)'!F465="",A488,'CompartenDetalleLimpio(leeme)'!F465))</f>
        <v/>
      </c>
      <c r="G488" t="str">
        <f>IF(OR($A488=2028,$D488=2032031,$D488=2032032,$D488=2033032,$D488=2033034,$D488=2034035,ISNUMBER(SEARCH("DOBLE GRADO",$B488))),"",IF('CompartenDetalleLimpio(leeme)'!G465="",B488,'CompartenDetalleLimpio(leeme)'!G465))</f>
        <v/>
      </c>
      <c r="H488" t="str">
        <f>IF(OR($A488=2028,$D488=2032031,$D488=2032032,$D488=2033032,$D488=2033034,$D488=2034035,ISNUMBER(SEARCH("DOBLE GRADO",$B488))),"",IF('CompartenDetalleLimpio(leeme)'!H465="",C488,'CompartenDetalleLimpio(leeme)'!H465))</f>
        <v/>
      </c>
      <c r="I488" t="str">
        <f>IF(OR($A488=2028,$D488=2032031,$D488=2032032,$D488=2033032,$D488=2033034,$D488=2034035,ISNUMBER(SEARCH("DOBLE GRADO",$B488))),"",IF('CompartenDetalleLimpio(leeme)'!I465="",D488,'CompartenDetalleLimpio(leeme)'!I465))</f>
        <v/>
      </c>
      <c r="J488" t="str">
        <f>IF(OR($A488=2028,$D488=2032031,$D488=2032032,$D488=2033032,$D488=2033034,$D488=2034035,ISNUMBER(SEARCH("DOBLE GRADO",$B488))),"",IF('CompartenDetalleLimpio(leeme)'!J465="",E488,'CompartenDetalleLimpio(leeme)'!J465))</f>
        <v/>
      </c>
      <c r="K488">
        <f>'CompartenDetalleLimpio(leeme)'!K465</f>
        <v>9</v>
      </c>
      <c r="L488">
        <f>'CompartenDetalleLimpio(leeme)'!L465</f>
        <v>3</v>
      </c>
      <c r="M488">
        <f>'CompartenDetalleLimpio(leeme)'!M465</f>
        <v>6</v>
      </c>
      <c r="N488" t="str">
        <f t="shared" si="55"/>
        <v/>
      </c>
      <c r="O488">
        <f t="shared" si="56"/>
        <v>1</v>
      </c>
      <c r="P488" t="str">
        <f t="shared" si="57"/>
        <v>OK</v>
      </c>
      <c r="Q488">
        <f t="shared" si="58"/>
        <v>0</v>
      </c>
      <c r="R488" t="str">
        <f t="shared" si="59"/>
        <v/>
      </c>
      <c r="S488" t="str">
        <f t="shared" si="60"/>
        <v/>
      </c>
      <c r="T488">
        <f t="shared" si="61"/>
        <v>0</v>
      </c>
    </row>
    <row r="489" spans="1:20">
      <c r="A489">
        <f>'CompartenDetalleLimpio(leeme)'!A466</f>
        <v>2097</v>
      </c>
      <c r="B489" t="str">
        <f>'CompartenDetalleLimpio(leeme)'!B466</f>
        <v>DOBLE GRADO EN INGENIERIA INFORMATICA Y ADMINISTRACION Y DIRECCION DE EMPRESAS (MOSTOLES)</v>
      </c>
      <c r="C489">
        <f>'CompartenDetalleLimpio(leeme)'!C466</f>
        <v>4</v>
      </c>
      <c r="D489">
        <f>'CompartenDetalleLimpio(leeme)'!D466</f>
        <v>2097048</v>
      </c>
      <c r="E489" t="str">
        <f>'CompartenDetalleLimpio(leeme)'!E466</f>
        <v>AMPLIACION DE INGENIERIA DEL SOFTWARE</v>
      </c>
      <c r="F489" t="str">
        <f>IF(OR($A489=2028,$D489=2032031,$D489=2032032,$D489=2033032,$D489=2033034,$D489=2034035,ISNUMBER(SEARCH("DOBLE GRADO",$B489))),"",IF('CompartenDetalleLimpio(leeme)'!F466="",A489,'CompartenDetalleLimpio(leeme)'!F466))</f>
        <v/>
      </c>
      <c r="G489" t="str">
        <f>IF(OR($A489=2028,$D489=2032031,$D489=2032032,$D489=2033032,$D489=2033034,$D489=2034035,ISNUMBER(SEARCH("DOBLE GRADO",$B489))),"",IF('CompartenDetalleLimpio(leeme)'!G466="",B489,'CompartenDetalleLimpio(leeme)'!G466))</f>
        <v/>
      </c>
      <c r="H489" t="str">
        <f>IF(OR($A489=2028,$D489=2032031,$D489=2032032,$D489=2033032,$D489=2033034,$D489=2034035,ISNUMBER(SEARCH("DOBLE GRADO",$B489))),"",IF('CompartenDetalleLimpio(leeme)'!H466="",C489,'CompartenDetalleLimpio(leeme)'!H466))</f>
        <v/>
      </c>
      <c r="I489" t="str">
        <f>IF(OR($A489=2028,$D489=2032031,$D489=2032032,$D489=2033032,$D489=2033034,$D489=2034035,ISNUMBER(SEARCH("DOBLE GRADO",$B489))),"",IF('CompartenDetalleLimpio(leeme)'!I466="",D489,'CompartenDetalleLimpio(leeme)'!I466))</f>
        <v/>
      </c>
      <c r="J489" t="str">
        <f>IF(OR($A489=2028,$D489=2032031,$D489=2032032,$D489=2033032,$D489=2033034,$D489=2034035,ISNUMBER(SEARCH("DOBLE GRADO",$B489))),"",IF('CompartenDetalleLimpio(leeme)'!J466="",E489,'CompartenDetalleLimpio(leeme)'!J466))</f>
        <v/>
      </c>
      <c r="K489">
        <f>'CompartenDetalleLimpio(leeme)'!K466</f>
        <v>10</v>
      </c>
      <c r="L489">
        <f>'CompartenDetalleLimpio(leeme)'!L466</f>
        <v>2</v>
      </c>
      <c r="M489">
        <f>'CompartenDetalleLimpio(leeme)'!M466</f>
        <v>8</v>
      </c>
      <c r="N489" t="str">
        <f t="shared" si="55"/>
        <v/>
      </c>
      <c r="O489">
        <f t="shared" si="56"/>
        <v>1</v>
      </c>
      <c r="P489" t="str">
        <f t="shared" si="57"/>
        <v>OK</v>
      </c>
      <c r="Q489">
        <f t="shared" si="58"/>
        <v>1</v>
      </c>
      <c r="R489" t="str">
        <f t="shared" si="59"/>
        <v/>
      </c>
      <c r="S489" t="str">
        <f t="shared" si="60"/>
        <v/>
      </c>
      <c r="T489">
        <f t="shared" si="61"/>
        <v>1</v>
      </c>
    </row>
    <row r="490" spans="1:20">
      <c r="A490">
        <f>'CompartenDetalleLimpio(leeme)'!A467</f>
        <v>2097</v>
      </c>
      <c r="B490" t="str">
        <f>'CompartenDetalleLimpio(leeme)'!B467</f>
        <v>DOBLE GRADO EN INGENIERIA INFORMATICA Y ADMINISTRACION Y DIRECCION DE EMPRESAS (MOSTOLES)</v>
      </c>
      <c r="C490">
        <f>'CompartenDetalleLimpio(leeme)'!C467</f>
        <v>4</v>
      </c>
      <c r="D490">
        <f>'CompartenDetalleLimpio(leeme)'!D467</f>
        <v>2097049</v>
      </c>
      <c r="E490" t="str">
        <f>'CompartenDetalleLimpio(leeme)'!E467</f>
        <v>INTELIGENCIA ARTIFICIAL</v>
      </c>
      <c r="F490" t="str">
        <f>IF(OR($A490=2028,$D490=2032031,$D490=2032032,$D490=2033032,$D490=2033034,$D490=2034035,ISNUMBER(SEARCH("DOBLE GRADO",$B490))),"",IF('CompartenDetalleLimpio(leeme)'!F467="",A490,'CompartenDetalleLimpio(leeme)'!F467))</f>
        <v/>
      </c>
      <c r="G490" t="str">
        <f>IF(OR($A490=2028,$D490=2032031,$D490=2032032,$D490=2033032,$D490=2033034,$D490=2034035,ISNUMBER(SEARCH("DOBLE GRADO",$B490))),"",IF('CompartenDetalleLimpio(leeme)'!G467="",B490,'CompartenDetalleLimpio(leeme)'!G467))</f>
        <v/>
      </c>
      <c r="H490" t="str">
        <f>IF(OR($A490=2028,$D490=2032031,$D490=2032032,$D490=2033032,$D490=2033034,$D490=2034035,ISNUMBER(SEARCH("DOBLE GRADO",$B490))),"",IF('CompartenDetalleLimpio(leeme)'!H467="",C490,'CompartenDetalleLimpio(leeme)'!H467))</f>
        <v/>
      </c>
      <c r="I490" t="str">
        <f>IF(OR($A490=2028,$D490=2032031,$D490=2032032,$D490=2033032,$D490=2033034,$D490=2034035,ISNUMBER(SEARCH("DOBLE GRADO",$B490))),"",IF('CompartenDetalleLimpio(leeme)'!I467="",D490,'CompartenDetalleLimpio(leeme)'!I467))</f>
        <v/>
      </c>
      <c r="J490" t="str">
        <f>IF(OR($A490=2028,$D490=2032031,$D490=2032032,$D490=2033032,$D490=2033034,$D490=2034035,ISNUMBER(SEARCH("DOBLE GRADO",$B490))),"",IF('CompartenDetalleLimpio(leeme)'!J467="",E490,'CompartenDetalleLimpio(leeme)'!J467))</f>
        <v/>
      </c>
      <c r="K490">
        <f>'CompartenDetalleLimpio(leeme)'!K467</f>
        <v>12</v>
      </c>
      <c r="L490">
        <f>'CompartenDetalleLimpio(leeme)'!L467</f>
        <v>3</v>
      </c>
      <c r="M490">
        <f>'CompartenDetalleLimpio(leeme)'!M467</f>
        <v>9</v>
      </c>
      <c r="N490" t="str">
        <f t="shared" si="55"/>
        <v/>
      </c>
      <c r="O490">
        <f t="shared" si="56"/>
        <v>1</v>
      </c>
      <c r="P490" t="str">
        <f t="shared" si="57"/>
        <v>OK</v>
      </c>
      <c r="Q490">
        <f t="shared" si="58"/>
        <v>1</v>
      </c>
      <c r="R490" t="str">
        <f t="shared" si="59"/>
        <v/>
      </c>
      <c r="S490" t="str">
        <f t="shared" si="60"/>
        <v/>
      </c>
      <c r="T490">
        <f t="shared" si="61"/>
        <v>1</v>
      </c>
    </row>
    <row r="491" spans="1:20">
      <c r="A491">
        <f>'CompartenDetalleLimpio(leeme)'!A468</f>
        <v>2097</v>
      </c>
      <c r="B491" t="str">
        <f>'CompartenDetalleLimpio(leeme)'!B468</f>
        <v>DOBLE GRADO EN INGENIERIA INFORMATICA Y ADMINISTRACION Y DIRECCION DE EMPRESAS (MOSTOLES)</v>
      </c>
      <c r="C491">
        <f>'CompartenDetalleLimpio(leeme)'!C468</f>
        <v>4</v>
      </c>
      <c r="D491">
        <f>'CompartenDetalleLimpio(leeme)'!D468</f>
        <v>2097050</v>
      </c>
      <c r="E491" t="str">
        <f>'CompartenDetalleLimpio(leeme)'!E468</f>
        <v>SISTEMAS DISTRIBUIDOS</v>
      </c>
      <c r="F491" t="str">
        <f>IF(OR($A491=2028,$D491=2032031,$D491=2032032,$D491=2033032,$D491=2033034,$D491=2034035,ISNUMBER(SEARCH("DOBLE GRADO",$B491))),"",IF('CompartenDetalleLimpio(leeme)'!F468="",A491,'CompartenDetalleLimpio(leeme)'!F468))</f>
        <v/>
      </c>
      <c r="G491" t="str">
        <f>IF(OR($A491=2028,$D491=2032031,$D491=2032032,$D491=2033032,$D491=2033034,$D491=2034035,ISNUMBER(SEARCH("DOBLE GRADO",$B491))),"",IF('CompartenDetalleLimpio(leeme)'!G468="",B491,'CompartenDetalleLimpio(leeme)'!G468))</f>
        <v/>
      </c>
      <c r="H491" t="str">
        <f>IF(OR($A491=2028,$D491=2032031,$D491=2032032,$D491=2033032,$D491=2033034,$D491=2034035,ISNUMBER(SEARCH("DOBLE GRADO",$B491))),"",IF('CompartenDetalleLimpio(leeme)'!H468="",C491,'CompartenDetalleLimpio(leeme)'!H468))</f>
        <v/>
      </c>
      <c r="I491" t="str">
        <f>IF(OR($A491=2028,$D491=2032031,$D491=2032032,$D491=2033032,$D491=2033034,$D491=2034035,ISNUMBER(SEARCH("DOBLE GRADO",$B491))),"",IF('CompartenDetalleLimpio(leeme)'!I468="",D491,'CompartenDetalleLimpio(leeme)'!I468))</f>
        <v/>
      </c>
      <c r="J491" t="str">
        <f>IF(OR($A491=2028,$D491=2032031,$D491=2032032,$D491=2033032,$D491=2033034,$D491=2034035,ISNUMBER(SEARCH("DOBLE GRADO",$B491))),"",IF('CompartenDetalleLimpio(leeme)'!J468="",E491,'CompartenDetalleLimpio(leeme)'!J468))</f>
        <v/>
      </c>
      <c r="K491">
        <f>'CompartenDetalleLimpio(leeme)'!K468</f>
        <v>14</v>
      </c>
      <c r="L491">
        <f>'CompartenDetalleLimpio(leeme)'!L468</f>
        <v>4</v>
      </c>
      <c r="M491">
        <f>'CompartenDetalleLimpio(leeme)'!M468</f>
        <v>10</v>
      </c>
      <c r="N491" t="str">
        <f t="shared" si="55"/>
        <v/>
      </c>
      <c r="O491">
        <f t="shared" si="56"/>
        <v>1</v>
      </c>
      <c r="P491" t="str">
        <f t="shared" si="57"/>
        <v>OK</v>
      </c>
      <c r="Q491">
        <f t="shared" si="58"/>
        <v>1</v>
      </c>
      <c r="R491" t="str">
        <f t="shared" si="59"/>
        <v/>
      </c>
      <c r="S491" t="str">
        <f t="shared" si="60"/>
        <v/>
      </c>
      <c r="T491">
        <f t="shared" si="61"/>
        <v>1</v>
      </c>
    </row>
    <row r="492" spans="1:20">
      <c r="A492">
        <f>'CompartenDetalleLimpio(leeme)'!A469</f>
        <v>2097</v>
      </c>
      <c r="B492" t="str">
        <f>'CompartenDetalleLimpio(leeme)'!B469</f>
        <v>DOBLE GRADO EN INGENIERIA INFORMATICA Y ADMINISTRACION Y DIRECCION DE EMPRESAS (MOSTOLES)</v>
      </c>
      <c r="C492">
        <f>'CompartenDetalleLimpio(leeme)'!C469</f>
        <v>4</v>
      </c>
      <c r="D492">
        <f>'CompartenDetalleLimpio(leeme)'!D469</f>
        <v>2097051</v>
      </c>
      <c r="E492" t="str">
        <f>'CompartenDetalleLimpio(leeme)'!E469</f>
        <v>PROCESADORES DE LENGUAJES</v>
      </c>
      <c r="F492" t="str">
        <f>IF(OR($A492=2028,$D492=2032031,$D492=2032032,$D492=2033032,$D492=2033034,$D492=2034035,ISNUMBER(SEARCH("DOBLE GRADO",$B492))),"",IF('CompartenDetalleLimpio(leeme)'!F469="",A492,'CompartenDetalleLimpio(leeme)'!F469))</f>
        <v/>
      </c>
      <c r="G492" t="str">
        <f>IF(OR($A492=2028,$D492=2032031,$D492=2032032,$D492=2033032,$D492=2033034,$D492=2034035,ISNUMBER(SEARCH("DOBLE GRADO",$B492))),"",IF('CompartenDetalleLimpio(leeme)'!G469="",B492,'CompartenDetalleLimpio(leeme)'!G469))</f>
        <v/>
      </c>
      <c r="H492" t="str">
        <f>IF(OR($A492=2028,$D492=2032031,$D492=2032032,$D492=2033032,$D492=2033034,$D492=2034035,ISNUMBER(SEARCH("DOBLE GRADO",$B492))),"",IF('CompartenDetalleLimpio(leeme)'!H469="",C492,'CompartenDetalleLimpio(leeme)'!H469))</f>
        <v/>
      </c>
      <c r="I492" t="str">
        <f>IF(OR($A492=2028,$D492=2032031,$D492=2032032,$D492=2033032,$D492=2033034,$D492=2034035,ISNUMBER(SEARCH("DOBLE GRADO",$B492))),"",IF('CompartenDetalleLimpio(leeme)'!I469="",D492,'CompartenDetalleLimpio(leeme)'!I469))</f>
        <v/>
      </c>
      <c r="J492" t="str">
        <f>IF(OR($A492=2028,$D492=2032031,$D492=2032032,$D492=2033032,$D492=2033034,$D492=2034035,ISNUMBER(SEARCH("DOBLE GRADO",$B492))),"",IF('CompartenDetalleLimpio(leeme)'!J469="",E492,'CompartenDetalleLimpio(leeme)'!J469))</f>
        <v/>
      </c>
      <c r="K492">
        <f>'CompartenDetalleLimpio(leeme)'!K469</f>
        <v>13</v>
      </c>
      <c r="L492">
        <f>'CompartenDetalleLimpio(leeme)'!L469</f>
        <v>2</v>
      </c>
      <c r="M492">
        <f>'CompartenDetalleLimpio(leeme)'!M469</f>
        <v>11</v>
      </c>
      <c r="N492" t="str">
        <f t="shared" si="55"/>
        <v/>
      </c>
      <c r="O492">
        <f t="shared" si="56"/>
        <v>1</v>
      </c>
      <c r="P492" t="str">
        <f t="shared" si="57"/>
        <v>OK</v>
      </c>
      <c r="Q492">
        <f t="shared" si="58"/>
        <v>1</v>
      </c>
      <c r="R492" t="str">
        <f t="shared" si="59"/>
        <v/>
      </c>
      <c r="S492" t="str">
        <f t="shared" si="60"/>
        <v/>
      </c>
      <c r="T492">
        <f t="shared" si="61"/>
        <v>1</v>
      </c>
    </row>
    <row r="493" spans="1:20">
      <c r="A493">
        <f>'CompartenDetalleLimpio(leeme)'!A470</f>
        <v>2097</v>
      </c>
      <c r="B493" t="str">
        <f>'CompartenDetalleLimpio(leeme)'!B470</f>
        <v>DOBLE GRADO EN INGENIERIA INFORMATICA Y ADMINISTRACION Y DIRECCION DE EMPRESAS (MOSTOLES)</v>
      </c>
      <c r="C493">
        <f>'CompartenDetalleLimpio(leeme)'!C470</f>
        <v>5</v>
      </c>
      <c r="D493">
        <f>'CompartenDetalleLimpio(leeme)'!D470</f>
        <v>2097052</v>
      </c>
      <c r="E493" t="str">
        <f>'CompartenDetalleLimpio(leeme)'!E470</f>
        <v>DERECHO DEL TRABAJO</v>
      </c>
      <c r="F493" t="str">
        <f>IF(OR($A493=2028,$D493=2032031,$D493=2032032,$D493=2033032,$D493=2033034,$D493=2034035,ISNUMBER(SEARCH("DOBLE GRADO",$B493))),"",IF('CompartenDetalleLimpio(leeme)'!F470="",A493,'CompartenDetalleLimpio(leeme)'!F470))</f>
        <v/>
      </c>
      <c r="G493" t="str">
        <f>IF(OR($A493=2028,$D493=2032031,$D493=2032032,$D493=2033032,$D493=2033034,$D493=2034035,ISNUMBER(SEARCH("DOBLE GRADO",$B493))),"",IF('CompartenDetalleLimpio(leeme)'!G470="",B493,'CompartenDetalleLimpio(leeme)'!G470))</f>
        <v/>
      </c>
      <c r="H493" t="str">
        <f>IF(OR($A493=2028,$D493=2032031,$D493=2032032,$D493=2033032,$D493=2033034,$D493=2034035,ISNUMBER(SEARCH("DOBLE GRADO",$B493))),"",IF('CompartenDetalleLimpio(leeme)'!H470="",C493,'CompartenDetalleLimpio(leeme)'!H470))</f>
        <v/>
      </c>
      <c r="I493" t="str">
        <f>IF(OR($A493=2028,$D493=2032031,$D493=2032032,$D493=2033032,$D493=2033034,$D493=2034035,ISNUMBER(SEARCH("DOBLE GRADO",$B493))),"",IF('CompartenDetalleLimpio(leeme)'!I470="",D493,'CompartenDetalleLimpio(leeme)'!I470))</f>
        <v/>
      </c>
      <c r="J493" t="str">
        <f>IF(OR($A493=2028,$D493=2032031,$D493=2032032,$D493=2033032,$D493=2033034,$D493=2034035,ISNUMBER(SEARCH("DOBLE GRADO",$B493))),"",IF('CompartenDetalleLimpio(leeme)'!J470="",E493,'CompartenDetalleLimpio(leeme)'!J470))</f>
        <v/>
      </c>
      <c r="K493">
        <f>'CompartenDetalleLimpio(leeme)'!K470</f>
        <v>5</v>
      </c>
      <c r="L493">
        <f>'CompartenDetalleLimpio(leeme)'!L470</f>
        <v>2</v>
      </c>
      <c r="M493">
        <f>'CompartenDetalleLimpio(leeme)'!M470</f>
        <v>3</v>
      </c>
      <c r="N493" t="str">
        <f t="shared" si="55"/>
        <v/>
      </c>
      <c r="O493">
        <f t="shared" si="56"/>
        <v>1</v>
      </c>
      <c r="P493" t="str">
        <f t="shared" si="57"/>
        <v>OK</v>
      </c>
      <c r="Q493">
        <f t="shared" si="58"/>
        <v>0</v>
      </c>
      <c r="R493" t="str">
        <f t="shared" si="59"/>
        <v/>
      </c>
      <c r="S493" t="str">
        <f t="shared" si="60"/>
        <v/>
      </c>
      <c r="T493">
        <f t="shared" si="61"/>
        <v>0</v>
      </c>
    </row>
    <row r="494" spans="1:20">
      <c r="A494">
        <f>'CompartenDetalleLimpio(leeme)'!A471</f>
        <v>2097</v>
      </c>
      <c r="B494" t="str">
        <f>'CompartenDetalleLimpio(leeme)'!B471</f>
        <v>DOBLE GRADO EN INGENIERIA INFORMATICA Y ADMINISTRACION Y DIRECCION DE EMPRESAS (MOSTOLES)</v>
      </c>
      <c r="C494">
        <f>'CompartenDetalleLimpio(leeme)'!C471</f>
        <v>5</v>
      </c>
      <c r="D494">
        <f>'CompartenDetalleLimpio(leeme)'!D471</f>
        <v>2097053</v>
      </c>
      <c r="E494" t="str">
        <f>'CompartenDetalleLimpio(leeme)'!E471</f>
        <v>REGIMEN FISCAL DE LA EMPRESA</v>
      </c>
      <c r="F494" t="str">
        <f>IF(OR($A494=2028,$D494=2032031,$D494=2032032,$D494=2033032,$D494=2033034,$D494=2034035,ISNUMBER(SEARCH("DOBLE GRADO",$B494))),"",IF('CompartenDetalleLimpio(leeme)'!F471="",A494,'CompartenDetalleLimpio(leeme)'!F471))</f>
        <v/>
      </c>
      <c r="G494" t="str">
        <f>IF(OR($A494=2028,$D494=2032031,$D494=2032032,$D494=2033032,$D494=2033034,$D494=2034035,ISNUMBER(SEARCH("DOBLE GRADO",$B494))),"",IF('CompartenDetalleLimpio(leeme)'!G471="",B494,'CompartenDetalleLimpio(leeme)'!G471))</f>
        <v/>
      </c>
      <c r="H494" t="str">
        <f>IF(OR($A494=2028,$D494=2032031,$D494=2032032,$D494=2033032,$D494=2033034,$D494=2034035,ISNUMBER(SEARCH("DOBLE GRADO",$B494))),"",IF('CompartenDetalleLimpio(leeme)'!H471="",C494,'CompartenDetalleLimpio(leeme)'!H471))</f>
        <v/>
      </c>
      <c r="I494" t="str">
        <f>IF(OR($A494=2028,$D494=2032031,$D494=2032032,$D494=2033032,$D494=2033034,$D494=2034035,ISNUMBER(SEARCH("DOBLE GRADO",$B494))),"",IF('CompartenDetalleLimpio(leeme)'!I471="",D494,'CompartenDetalleLimpio(leeme)'!I471))</f>
        <v/>
      </c>
      <c r="J494" t="str">
        <f>IF(OR($A494=2028,$D494=2032031,$D494=2032032,$D494=2033032,$D494=2033034,$D494=2034035,ISNUMBER(SEARCH("DOBLE GRADO",$B494))),"",IF('CompartenDetalleLimpio(leeme)'!J471="",E494,'CompartenDetalleLimpio(leeme)'!J471))</f>
        <v/>
      </c>
      <c r="K494">
        <f>'CompartenDetalleLimpio(leeme)'!K471</f>
        <v>7</v>
      </c>
      <c r="L494">
        <f>'CompartenDetalleLimpio(leeme)'!L471</f>
        <v>2</v>
      </c>
      <c r="M494">
        <f>'CompartenDetalleLimpio(leeme)'!M471</f>
        <v>5</v>
      </c>
      <c r="N494" t="str">
        <f t="shared" si="55"/>
        <v/>
      </c>
      <c r="O494">
        <f t="shared" si="56"/>
        <v>1</v>
      </c>
      <c r="P494" t="str">
        <f t="shared" si="57"/>
        <v>OK</v>
      </c>
      <c r="Q494">
        <f t="shared" si="58"/>
        <v>0</v>
      </c>
      <c r="R494" t="str">
        <f t="shared" si="59"/>
        <v/>
      </c>
      <c r="S494" t="str">
        <f t="shared" si="60"/>
        <v/>
      </c>
      <c r="T494">
        <f t="shared" si="61"/>
        <v>0</v>
      </c>
    </row>
    <row r="495" spans="1:20">
      <c r="A495">
        <f>'CompartenDetalleLimpio(leeme)'!A472</f>
        <v>2097</v>
      </c>
      <c r="B495" t="str">
        <f>'CompartenDetalleLimpio(leeme)'!B472</f>
        <v>DOBLE GRADO EN INGENIERIA INFORMATICA Y ADMINISTRACION Y DIRECCION DE EMPRESAS (MOSTOLES)</v>
      </c>
      <c r="C495">
        <f>'CompartenDetalleLimpio(leeme)'!C472</f>
        <v>5</v>
      </c>
      <c r="D495">
        <f>'CompartenDetalleLimpio(leeme)'!D472</f>
        <v>2097054</v>
      </c>
      <c r="E495" t="str">
        <f>'CompartenDetalleLimpio(leeme)'!E472</f>
        <v>DIRECCION COMERCIAL</v>
      </c>
      <c r="F495" t="str">
        <f>IF(OR($A495=2028,$D495=2032031,$D495=2032032,$D495=2033032,$D495=2033034,$D495=2034035,ISNUMBER(SEARCH("DOBLE GRADO",$B495))),"",IF('CompartenDetalleLimpio(leeme)'!F472="",A495,'CompartenDetalleLimpio(leeme)'!F472))</f>
        <v/>
      </c>
      <c r="G495" t="str">
        <f>IF(OR($A495=2028,$D495=2032031,$D495=2032032,$D495=2033032,$D495=2033034,$D495=2034035,ISNUMBER(SEARCH("DOBLE GRADO",$B495))),"",IF('CompartenDetalleLimpio(leeme)'!G472="",B495,'CompartenDetalleLimpio(leeme)'!G472))</f>
        <v/>
      </c>
      <c r="H495" t="str">
        <f>IF(OR($A495=2028,$D495=2032031,$D495=2032032,$D495=2033032,$D495=2033034,$D495=2034035,ISNUMBER(SEARCH("DOBLE GRADO",$B495))),"",IF('CompartenDetalleLimpio(leeme)'!H472="",C495,'CompartenDetalleLimpio(leeme)'!H472))</f>
        <v/>
      </c>
      <c r="I495" t="str">
        <f>IF(OR($A495=2028,$D495=2032031,$D495=2032032,$D495=2033032,$D495=2033034,$D495=2034035,ISNUMBER(SEARCH("DOBLE GRADO",$B495))),"",IF('CompartenDetalleLimpio(leeme)'!I472="",D495,'CompartenDetalleLimpio(leeme)'!I472))</f>
        <v/>
      </c>
      <c r="J495" t="str">
        <f>IF(OR($A495=2028,$D495=2032031,$D495=2032032,$D495=2033032,$D495=2033034,$D495=2034035,ISNUMBER(SEARCH("DOBLE GRADO",$B495))),"",IF('CompartenDetalleLimpio(leeme)'!J472="",E495,'CompartenDetalleLimpio(leeme)'!J472))</f>
        <v/>
      </c>
      <c r="K495">
        <f>'CompartenDetalleLimpio(leeme)'!K472</f>
        <v>3</v>
      </c>
      <c r="L495">
        <f>'CompartenDetalleLimpio(leeme)'!L472</f>
        <v>0</v>
      </c>
      <c r="M495">
        <f>'CompartenDetalleLimpio(leeme)'!M472</f>
        <v>3</v>
      </c>
      <c r="N495" t="str">
        <f t="shared" si="55"/>
        <v/>
      </c>
      <c r="O495">
        <f t="shared" si="56"/>
        <v>1</v>
      </c>
      <c r="P495" t="str">
        <f t="shared" si="57"/>
        <v>OK</v>
      </c>
      <c r="Q495">
        <f t="shared" si="58"/>
        <v>0</v>
      </c>
      <c r="R495" t="str">
        <f t="shared" si="59"/>
        <v/>
      </c>
      <c r="S495" t="str">
        <f t="shared" si="60"/>
        <v/>
      </c>
      <c r="T495">
        <f t="shared" si="61"/>
        <v>0</v>
      </c>
    </row>
    <row r="496" spans="1:20">
      <c r="A496">
        <f>'CompartenDetalleLimpio(leeme)'!A473</f>
        <v>2097</v>
      </c>
      <c r="B496" t="str">
        <f>'CompartenDetalleLimpio(leeme)'!B473</f>
        <v>DOBLE GRADO EN INGENIERIA INFORMATICA Y ADMINISTRACION Y DIRECCION DE EMPRESAS (MOSTOLES)</v>
      </c>
      <c r="C496">
        <f>'CompartenDetalleLimpio(leeme)'!C473</f>
        <v>5</v>
      </c>
      <c r="D496">
        <f>'CompartenDetalleLimpio(leeme)'!D473</f>
        <v>2097055</v>
      </c>
      <c r="E496" t="str">
        <f>'CompartenDetalleLimpio(leeme)'!E473</f>
        <v>INTERACCION PERSONA-ORDENADOR</v>
      </c>
      <c r="F496" t="str">
        <f>IF(OR($A496=2028,$D496=2032031,$D496=2032032,$D496=2033032,$D496=2033034,$D496=2034035,ISNUMBER(SEARCH("DOBLE GRADO",$B496))),"",IF('CompartenDetalleLimpio(leeme)'!F473="",A496,'CompartenDetalleLimpio(leeme)'!F473))</f>
        <v/>
      </c>
      <c r="G496" t="str">
        <f>IF(OR($A496=2028,$D496=2032031,$D496=2032032,$D496=2033032,$D496=2033034,$D496=2034035,ISNUMBER(SEARCH("DOBLE GRADO",$B496))),"",IF('CompartenDetalleLimpio(leeme)'!G473="",B496,'CompartenDetalleLimpio(leeme)'!G473))</f>
        <v/>
      </c>
      <c r="H496" t="str">
        <f>IF(OR($A496=2028,$D496=2032031,$D496=2032032,$D496=2033032,$D496=2033034,$D496=2034035,ISNUMBER(SEARCH("DOBLE GRADO",$B496))),"",IF('CompartenDetalleLimpio(leeme)'!H473="",C496,'CompartenDetalleLimpio(leeme)'!H473))</f>
        <v/>
      </c>
      <c r="I496" t="str">
        <f>IF(OR($A496=2028,$D496=2032031,$D496=2032032,$D496=2033032,$D496=2033034,$D496=2034035,ISNUMBER(SEARCH("DOBLE GRADO",$B496))),"",IF('CompartenDetalleLimpio(leeme)'!I473="",D496,'CompartenDetalleLimpio(leeme)'!I473))</f>
        <v/>
      </c>
      <c r="J496" t="str">
        <f>IF(OR($A496=2028,$D496=2032031,$D496=2032032,$D496=2033032,$D496=2033034,$D496=2034035,ISNUMBER(SEARCH("DOBLE GRADO",$B496))),"",IF('CompartenDetalleLimpio(leeme)'!J473="",E496,'CompartenDetalleLimpio(leeme)'!J473))</f>
        <v/>
      </c>
      <c r="K496">
        <f>'CompartenDetalleLimpio(leeme)'!K473</f>
        <v>7</v>
      </c>
      <c r="L496">
        <f>'CompartenDetalleLimpio(leeme)'!L473</f>
        <v>1</v>
      </c>
      <c r="M496">
        <f>'CompartenDetalleLimpio(leeme)'!M473</f>
        <v>6</v>
      </c>
      <c r="N496" t="str">
        <f t="shared" si="55"/>
        <v/>
      </c>
      <c r="O496">
        <f t="shared" si="56"/>
        <v>1</v>
      </c>
      <c r="P496" t="str">
        <f t="shared" si="57"/>
        <v>OK</v>
      </c>
      <c r="Q496">
        <f t="shared" si="58"/>
        <v>1</v>
      </c>
      <c r="R496" t="str">
        <f t="shared" si="59"/>
        <v/>
      </c>
      <c r="S496" t="str">
        <f t="shared" si="60"/>
        <v/>
      </c>
      <c r="T496">
        <f t="shared" si="61"/>
        <v>1</v>
      </c>
    </row>
    <row r="497" spans="1:20">
      <c r="A497">
        <f>'CompartenDetalleLimpio(leeme)'!A474</f>
        <v>2097</v>
      </c>
      <c r="B497" t="str">
        <f>'CompartenDetalleLimpio(leeme)'!B474</f>
        <v>DOBLE GRADO EN INGENIERIA INFORMATICA Y ADMINISTRACION Y DIRECCION DE EMPRESAS (MOSTOLES)</v>
      </c>
      <c r="C497">
        <f>'CompartenDetalleLimpio(leeme)'!C474</f>
        <v>5</v>
      </c>
      <c r="D497">
        <f>'CompartenDetalleLimpio(leeme)'!D474</f>
        <v>2097056</v>
      </c>
      <c r="E497" t="str">
        <f>'CompartenDetalleLimpio(leeme)'!E474</f>
        <v>RECONOCIMIENTO ACADEMICO DE CREDITOS</v>
      </c>
      <c r="F497" t="str">
        <f>IF(OR($A497=2028,$D497=2032031,$D497=2032032,$D497=2033032,$D497=2033034,$D497=2034035,ISNUMBER(SEARCH("DOBLE GRADO",$B497))),"",IF('CompartenDetalleLimpio(leeme)'!F474="",A497,'CompartenDetalleLimpio(leeme)'!F474))</f>
        <v/>
      </c>
      <c r="G497" t="str">
        <f>IF(OR($A497=2028,$D497=2032031,$D497=2032032,$D497=2033032,$D497=2033034,$D497=2034035,ISNUMBER(SEARCH("DOBLE GRADO",$B497))),"",IF('CompartenDetalleLimpio(leeme)'!G474="",B497,'CompartenDetalleLimpio(leeme)'!G474))</f>
        <v/>
      </c>
      <c r="H497" t="str">
        <f>IF(OR($A497=2028,$D497=2032031,$D497=2032032,$D497=2033032,$D497=2033034,$D497=2034035,ISNUMBER(SEARCH("DOBLE GRADO",$B497))),"",IF('CompartenDetalleLimpio(leeme)'!H474="",C497,'CompartenDetalleLimpio(leeme)'!H474))</f>
        <v/>
      </c>
      <c r="I497" t="str">
        <f>IF(OR($A497=2028,$D497=2032031,$D497=2032032,$D497=2033032,$D497=2033034,$D497=2034035,ISNUMBER(SEARCH("DOBLE GRADO",$B497))),"",IF('CompartenDetalleLimpio(leeme)'!I474="",D497,'CompartenDetalleLimpio(leeme)'!I474))</f>
        <v/>
      </c>
      <c r="J497" t="str">
        <f>IF(OR($A497=2028,$D497=2032031,$D497=2032032,$D497=2033032,$D497=2033034,$D497=2034035,ISNUMBER(SEARCH("DOBLE GRADO",$B497))),"",IF('CompartenDetalleLimpio(leeme)'!J474="",E497,'CompartenDetalleLimpio(leeme)'!J474))</f>
        <v/>
      </c>
      <c r="K497">
        <f>'CompartenDetalleLimpio(leeme)'!K474</f>
        <v>7</v>
      </c>
      <c r="L497">
        <f>'CompartenDetalleLimpio(leeme)'!L474</f>
        <v>1</v>
      </c>
      <c r="M497">
        <f>'CompartenDetalleLimpio(leeme)'!M474</f>
        <v>6</v>
      </c>
      <c r="N497" t="str">
        <f t="shared" si="55"/>
        <v/>
      </c>
      <c r="O497">
        <f t="shared" si="56"/>
        <v>1</v>
      </c>
      <c r="P497" t="str">
        <f t="shared" si="57"/>
        <v>OK</v>
      </c>
      <c r="Q497">
        <f t="shared" si="58"/>
        <v>0</v>
      </c>
      <c r="R497" t="str">
        <f t="shared" si="59"/>
        <v/>
      </c>
      <c r="S497" t="str">
        <f t="shared" si="60"/>
        <v/>
      </c>
      <c r="T497">
        <f t="shared" si="61"/>
        <v>0</v>
      </c>
    </row>
    <row r="498" spans="1:20">
      <c r="A498">
        <f>'CompartenDetalleLimpio(leeme)'!A475</f>
        <v>2097</v>
      </c>
      <c r="B498" t="str">
        <f>'CompartenDetalleLimpio(leeme)'!B475</f>
        <v>DOBLE GRADO EN INGENIERIA INFORMATICA Y ADMINISTRACION Y DIRECCION DE EMPRESAS (MOSTOLES)</v>
      </c>
      <c r="C498">
        <f>'CompartenDetalleLimpio(leeme)'!C475</f>
        <v>5</v>
      </c>
      <c r="D498">
        <f>'CompartenDetalleLimpio(leeme)'!D475</f>
        <v>2097057</v>
      </c>
      <c r="E498" t="str">
        <f>'CompartenDetalleLimpio(leeme)'!E475</f>
        <v>PRACTICAS EXTERNAS</v>
      </c>
      <c r="F498" t="str">
        <f>IF(OR($A498=2028,$D498=2032031,$D498=2032032,$D498=2033032,$D498=2033034,$D498=2034035,ISNUMBER(SEARCH("DOBLE GRADO",$B498))),"",IF('CompartenDetalleLimpio(leeme)'!F475="",A498,'CompartenDetalleLimpio(leeme)'!F475))</f>
        <v/>
      </c>
      <c r="G498" t="str">
        <f>IF(OR($A498=2028,$D498=2032031,$D498=2032032,$D498=2033032,$D498=2033034,$D498=2034035,ISNUMBER(SEARCH("DOBLE GRADO",$B498))),"",IF('CompartenDetalleLimpio(leeme)'!G475="",B498,'CompartenDetalleLimpio(leeme)'!G475))</f>
        <v/>
      </c>
      <c r="H498" t="str">
        <f>IF(OR($A498=2028,$D498=2032031,$D498=2032032,$D498=2033032,$D498=2033034,$D498=2034035,ISNUMBER(SEARCH("DOBLE GRADO",$B498))),"",IF('CompartenDetalleLimpio(leeme)'!H475="",C498,'CompartenDetalleLimpio(leeme)'!H475))</f>
        <v/>
      </c>
      <c r="I498" t="str">
        <f>IF(OR($A498=2028,$D498=2032031,$D498=2032032,$D498=2033032,$D498=2033034,$D498=2034035,ISNUMBER(SEARCH("DOBLE GRADO",$B498))),"",IF('CompartenDetalleLimpio(leeme)'!I475="",D498,'CompartenDetalleLimpio(leeme)'!I475))</f>
        <v/>
      </c>
      <c r="J498" t="str">
        <f>IF(OR($A498=2028,$D498=2032031,$D498=2032032,$D498=2033032,$D498=2033034,$D498=2034035,ISNUMBER(SEARCH("DOBLE GRADO",$B498))),"",IF('CompartenDetalleLimpio(leeme)'!J475="",E498,'CompartenDetalleLimpio(leeme)'!J475))</f>
        <v/>
      </c>
      <c r="K498">
        <f>'CompartenDetalleLimpio(leeme)'!K475</f>
        <v>7</v>
      </c>
      <c r="L498">
        <f>'CompartenDetalleLimpio(leeme)'!L475</f>
        <v>2</v>
      </c>
      <c r="M498">
        <f>'CompartenDetalleLimpio(leeme)'!M475</f>
        <v>5</v>
      </c>
      <c r="N498" t="str">
        <f t="shared" si="55"/>
        <v/>
      </c>
      <c r="O498">
        <f t="shared" si="56"/>
        <v>1</v>
      </c>
      <c r="P498" t="str">
        <f t="shared" si="57"/>
        <v>OK</v>
      </c>
      <c r="Q498">
        <f t="shared" si="58"/>
        <v>0</v>
      </c>
      <c r="R498" t="str">
        <f t="shared" si="59"/>
        <v/>
      </c>
      <c r="S498" t="str">
        <f t="shared" si="60"/>
        <v/>
      </c>
      <c r="T498">
        <f t="shared" si="61"/>
        <v>0</v>
      </c>
    </row>
    <row r="499" spans="1:20">
      <c r="A499">
        <f>'CompartenDetalleLimpio(leeme)'!A476</f>
        <v>2097</v>
      </c>
      <c r="B499" t="str">
        <f>'CompartenDetalleLimpio(leeme)'!B476</f>
        <v>DOBLE GRADO EN INGENIERIA INFORMATICA Y ADMINISTRACION Y DIRECCION DE EMPRESAS (MOSTOLES)</v>
      </c>
      <c r="C499">
        <f>'CompartenDetalleLimpio(leeme)'!C476</f>
        <v>5</v>
      </c>
      <c r="D499">
        <f>'CompartenDetalleLimpio(leeme)'!D476</f>
        <v>2097058</v>
      </c>
      <c r="E499" t="str">
        <f>'CompartenDetalleLimpio(leeme)'!E476</f>
        <v>TRABAJO FIN DE GRADO INGENIERIA INFORMATICA</v>
      </c>
      <c r="F499" t="str">
        <f>IF(OR($A499=2028,$D499=2032031,$D499=2032032,$D499=2033032,$D499=2033034,$D499=2034035,ISNUMBER(SEARCH("DOBLE GRADO",$B499))),"",IF('CompartenDetalleLimpio(leeme)'!F476="",A499,'CompartenDetalleLimpio(leeme)'!F476))</f>
        <v/>
      </c>
      <c r="G499" t="str">
        <f>IF(OR($A499=2028,$D499=2032031,$D499=2032032,$D499=2033032,$D499=2033034,$D499=2034035,ISNUMBER(SEARCH("DOBLE GRADO",$B499))),"",IF('CompartenDetalleLimpio(leeme)'!G476="",B499,'CompartenDetalleLimpio(leeme)'!G476))</f>
        <v/>
      </c>
      <c r="H499" t="str">
        <f>IF(OR($A499=2028,$D499=2032031,$D499=2032032,$D499=2033032,$D499=2033034,$D499=2034035,ISNUMBER(SEARCH("DOBLE GRADO",$B499))),"",IF('CompartenDetalleLimpio(leeme)'!H476="",C499,'CompartenDetalleLimpio(leeme)'!H476))</f>
        <v/>
      </c>
      <c r="I499" t="str">
        <f>IF(OR($A499=2028,$D499=2032031,$D499=2032032,$D499=2033032,$D499=2033034,$D499=2034035,ISNUMBER(SEARCH("DOBLE GRADO",$B499))),"",IF('CompartenDetalleLimpio(leeme)'!I476="",D499,'CompartenDetalleLimpio(leeme)'!I476))</f>
        <v/>
      </c>
      <c r="J499" t="str">
        <f>IF(OR($A499=2028,$D499=2032031,$D499=2032032,$D499=2033032,$D499=2033034,$D499=2034035,ISNUMBER(SEARCH("DOBLE GRADO",$B499))),"",IF('CompartenDetalleLimpio(leeme)'!J476="",E499,'CompartenDetalleLimpio(leeme)'!J476))</f>
        <v/>
      </c>
      <c r="K499">
        <f>'CompartenDetalleLimpio(leeme)'!K476</f>
        <v>18</v>
      </c>
      <c r="L499">
        <f>'CompartenDetalleLimpio(leeme)'!L476</f>
        <v>2</v>
      </c>
      <c r="M499">
        <f>'CompartenDetalleLimpio(leeme)'!M476</f>
        <v>16</v>
      </c>
      <c r="N499" t="str">
        <f t="shared" si="55"/>
        <v/>
      </c>
      <c r="O499">
        <f t="shared" si="56"/>
        <v>1</v>
      </c>
      <c r="P499" t="str">
        <f t="shared" si="57"/>
        <v>OK</v>
      </c>
      <c r="Q499">
        <f t="shared" si="58"/>
        <v>0</v>
      </c>
      <c r="R499" t="str">
        <f t="shared" si="59"/>
        <v/>
      </c>
      <c r="S499" t="str">
        <f t="shared" si="60"/>
        <v/>
      </c>
      <c r="T499">
        <f t="shared" si="61"/>
        <v>0</v>
      </c>
    </row>
    <row r="500" spans="1:20">
      <c r="A500">
        <f>'CompartenDetalleLimpio(leeme)'!A477</f>
        <v>2097</v>
      </c>
      <c r="B500" t="str">
        <f>'CompartenDetalleLimpio(leeme)'!B477</f>
        <v>DOBLE GRADO EN INGENIERIA INFORMATICA Y ADMINISTRACION Y DIRECCION DE EMPRESAS (MOSTOLES)</v>
      </c>
      <c r="C500">
        <f>'CompartenDetalleLimpio(leeme)'!C477</f>
        <v>5</v>
      </c>
      <c r="D500">
        <f>'CompartenDetalleLimpio(leeme)'!D477</f>
        <v>2097059</v>
      </c>
      <c r="E500" t="str">
        <f>'CompartenDetalleLimpio(leeme)'!E477</f>
        <v>TRABAJO FIN DE GRADO ADE</v>
      </c>
      <c r="F500" t="str">
        <f>IF(OR($A500=2028,$D500=2032031,$D500=2032032,$D500=2033032,$D500=2033034,$D500=2034035,ISNUMBER(SEARCH("DOBLE GRADO",$B500))),"",IF('CompartenDetalleLimpio(leeme)'!F477="",A500,'CompartenDetalleLimpio(leeme)'!F477))</f>
        <v/>
      </c>
      <c r="G500" t="str">
        <f>IF(OR($A500=2028,$D500=2032031,$D500=2032032,$D500=2033032,$D500=2033034,$D500=2034035,ISNUMBER(SEARCH("DOBLE GRADO",$B500))),"",IF('CompartenDetalleLimpio(leeme)'!G477="",B500,'CompartenDetalleLimpio(leeme)'!G477))</f>
        <v/>
      </c>
      <c r="H500" t="str">
        <f>IF(OR($A500=2028,$D500=2032031,$D500=2032032,$D500=2033032,$D500=2033034,$D500=2034035,ISNUMBER(SEARCH("DOBLE GRADO",$B500))),"",IF('CompartenDetalleLimpio(leeme)'!H477="",C500,'CompartenDetalleLimpio(leeme)'!H477))</f>
        <v/>
      </c>
      <c r="I500" t="str">
        <f>IF(OR($A500=2028,$D500=2032031,$D500=2032032,$D500=2033032,$D500=2033034,$D500=2034035,ISNUMBER(SEARCH("DOBLE GRADO",$B500))),"",IF('CompartenDetalleLimpio(leeme)'!I477="",D500,'CompartenDetalleLimpio(leeme)'!I477))</f>
        <v/>
      </c>
      <c r="J500" t="str">
        <f>IF(OR($A500=2028,$D500=2032031,$D500=2032032,$D500=2033032,$D500=2033034,$D500=2034035,ISNUMBER(SEARCH("DOBLE GRADO",$B500))),"",IF('CompartenDetalleLimpio(leeme)'!J477="",E500,'CompartenDetalleLimpio(leeme)'!J477))</f>
        <v/>
      </c>
      <c r="K500">
        <f>'CompartenDetalleLimpio(leeme)'!K477</f>
        <v>17</v>
      </c>
      <c r="L500">
        <f>'CompartenDetalleLimpio(leeme)'!L477</f>
        <v>2</v>
      </c>
      <c r="M500">
        <f>'CompartenDetalleLimpio(leeme)'!M477</f>
        <v>15</v>
      </c>
      <c r="N500" t="str">
        <f t="shared" si="55"/>
        <v/>
      </c>
      <c r="O500">
        <f t="shared" si="56"/>
        <v>1</v>
      </c>
      <c r="P500" t="str">
        <f t="shared" si="57"/>
        <v>OK</v>
      </c>
      <c r="Q500">
        <f t="shared" si="58"/>
        <v>0</v>
      </c>
      <c r="R500" t="str">
        <f t="shared" si="59"/>
        <v/>
      </c>
      <c r="S500" t="str">
        <f t="shared" si="60"/>
        <v/>
      </c>
      <c r="T500">
        <f t="shared" si="61"/>
        <v>0</v>
      </c>
    </row>
    <row r="501" spans="1:20">
      <c r="A501">
        <f>'CompartenDetalleLimpio(leeme)'!A478</f>
        <v>2113</v>
      </c>
      <c r="B501" t="str">
        <f>'CompartenDetalleLimpio(leeme)'!B478</f>
        <v>DOBLE GRADO EN INGENIERIA INFORMATICA E INGENIERIA DE COMPUTADORES (MOSTOLES)</v>
      </c>
      <c r="C501">
        <f>'CompartenDetalleLimpio(leeme)'!C478</f>
        <v>1</v>
      </c>
      <c r="D501">
        <f>'CompartenDetalleLimpio(leeme)'!D478</f>
        <v>2113001</v>
      </c>
      <c r="E501" t="str">
        <f>'CompartenDetalleLimpio(leeme)'!E478</f>
        <v>TECNOLOGIA DE COMPUTADORES</v>
      </c>
      <c r="F501" t="str">
        <f>IF(OR($A501=2028,$D501=2032031,$D501=2032032,$D501=2033032,$D501=2033034,$D501=2034035,ISNUMBER(SEARCH("DOBLE GRADO",$B501))),"",IF('CompartenDetalleLimpio(leeme)'!F478="",A501,'CompartenDetalleLimpio(leeme)'!F478))</f>
        <v/>
      </c>
      <c r="G501" t="str">
        <f>IF(OR($A501=2028,$D501=2032031,$D501=2032032,$D501=2033032,$D501=2033034,$D501=2034035,ISNUMBER(SEARCH("DOBLE GRADO",$B501))),"",IF('CompartenDetalleLimpio(leeme)'!G478="",B501,'CompartenDetalleLimpio(leeme)'!G478))</f>
        <v/>
      </c>
      <c r="H501" t="str">
        <f>IF(OR($A501=2028,$D501=2032031,$D501=2032032,$D501=2033032,$D501=2033034,$D501=2034035,ISNUMBER(SEARCH("DOBLE GRADO",$B501))),"",IF('CompartenDetalleLimpio(leeme)'!H478="",C501,'CompartenDetalleLimpio(leeme)'!H478))</f>
        <v/>
      </c>
      <c r="I501" t="str">
        <f>IF(OR($A501=2028,$D501=2032031,$D501=2032032,$D501=2033032,$D501=2033034,$D501=2034035,ISNUMBER(SEARCH("DOBLE GRADO",$B501))),"",IF('CompartenDetalleLimpio(leeme)'!I478="",D501,'CompartenDetalleLimpio(leeme)'!I478))</f>
        <v/>
      </c>
      <c r="J501" t="str">
        <f>IF(OR($A501=2028,$D501=2032031,$D501=2032032,$D501=2033032,$D501=2033034,$D501=2034035,ISNUMBER(SEARCH("DOBLE GRADO",$B501))),"",IF('CompartenDetalleLimpio(leeme)'!J478="",E501,'CompartenDetalleLimpio(leeme)'!J478))</f>
        <v/>
      </c>
      <c r="K501">
        <f>'CompartenDetalleLimpio(leeme)'!K478</f>
        <v>9</v>
      </c>
      <c r="L501">
        <f>'CompartenDetalleLimpio(leeme)'!L478</f>
        <v>1</v>
      </c>
      <c r="M501">
        <f>'CompartenDetalleLimpio(leeme)'!M478</f>
        <v>8</v>
      </c>
      <c r="N501" t="str">
        <f t="shared" si="55"/>
        <v/>
      </c>
      <c r="O501">
        <f t="shared" si="56"/>
        <v>1</v>
      </c>
      <c r="P501" t="str">
        <f t="shared" si="57"/>
        <v>OK</v>
      </c>
      <c r="Q501">
        <f t="shared" si="58"/>
        <v>1</v>
      </c>
      <c r="R501" t="str">
        <f t="shared" si="59"/>
        <v/>
      </c>
      <c r="S501" t="str">
        <f t="shared" si="60"/>
        <v/>
      </c>
      <c r="T501">
        <f t="shared" si="61"/>
        <v>1</v>
      </c>
    </row>
    <row r="502" spans="1:20">
      <c r="A502">
        <f>'CompartenDetalleLimpio(leeme)'!A479</f>
        <v>2113</v>
      </c>
      <c r="B502" t="str">
        <f>'CompartenDetalleLimpio(leeme)'!B479</f>
        <v>DOBLE GRADO EN INGENIERIA INFORMATICA E INGENIERIA DE COMPUTADORES (MOSTOLES)</v>
      </c>
      <c r="C502">
        <f>'CompartenDetalleLimpio(leeme)'!C479</f>
        <v>1</v>
      </c>
      <c r="D502">
        <f>'CompartenDetalleLimpio(leeme)'!D479</f>
        <v>2113002</v>
      </c>
      <c r="E502" t="str">
        <f>'CompartenDetalleLimpio(leeme)'!E479</f>
        <v>LOGICA</v>
      </c>
      <c r="F502" t="str">
        <f>IF(OR($A502=2028,$D502=2032031,$D502=2032032,$D502=2033032,$D502=2033034,$D502=2034035,ISNUMBER(SEARCH("DOBLE GRADO",$B502))),"",IF('CompartenDetalleLimpio(leeme)'!F479="",A502,'CompartenDetalleLimpio(leeme)'!F479))</f>
        <v/>
      </c>
      <c r="G502" t="str">
        <f>IF(OR($A502=2028,$D502=2032031,$D502=2032032,$D502=2033032,$D502=2033034,$D502=2034035,ISNUMBER(SEARCH("DOBLE GRADO",$B502))),"",IF('CompartenDetalleLimpio(leeme)'!G479="",B502,'CompartenDetalleLimpio(leeme)'!G479))</f>
        <v/>
      </c>
      <c r="H502" t="str">
        <f>IF(OR($A502=2028,$D502=2032031,$D502=2032032,$D502=2033032,$D502=2033034,$D502=2034035,ISNUMBER(SEARCH("DOBLE GRADO",$B502))),"",IF('CompartenDetalleLimpio(leeme)'!H479="",C502,'CompartenDetalleLimpio(leeme)'!H479))</f>
        <v/>
      </c>
      <c r="I502" t="str">
        <f>IF(OR($A502=2028,$D502=2032031,$D502=2032032,$D502=2033032,$D502=2033034,$D502=2034035,ISNUMBER(SEARCH("DOBLE GRADO",$B502))),"",IF('CompartenDetalleLimpio(leeme)'!I479="",D502,'CompartenDetalleLimpio(leeme)'!I479))</f>
        <v/>
      </c>
      <c r="J502" t="str">
        <f>IF(OR($A502=2028,$D502=2032031,$D502=2032032,$D502=2033032,$D502=2033034,$D502=2034035,ISNUMBER(SEARCH("DOBLE GRADO",$B502))),"",IF('CompartenDetalleLimpio(leeme)'!J479="",E502,'CompartenDetalleLimpio(leeme)'!J479))</f>
        <v/>
      </c>
      <c r="K502">
        <f>'CompartenDetalleLimpio(leeme)'!K479</f>
        <v>10</v>
      </c>
      <c r="L502">
        <f>'CompartenDetalleLimpio(leeme)'!L479</f>
        <v>1</v>
      </c>
      <c r="M502">
        <f>'CompartenDetalleLimpio(leeme)'!M479</f>
        <v>9</v>
      </c>
      <c r="N502" t="str">
        <f t="shared" si="55"/>
        <v/>
      </c>
      <c r="O502">
        <f t="shared" si="56"/>
        <v>1</v>
      </c>
      <c r="P502" t="str">
        <f t="shared" si="57"/>
        <v>OK</v>
      </c>
      <c r="Q502">
        <f t="shared" si="58"/>
        <v>1</v>
      </c>
      <c r="R502" t="str">
        <f t="shared" si="59"/>
        <v/>
      </c>
      <c r="S502" t="str">
        <f t="shared" si="60"/>
        <v/>
      </c>
      <c r="T502">
        <f t="shared" si="61"/>
        <v>1</v>
      </c>
    </row>
    <row r="503" spans="1:20">
      <c r="A503">
        <f>'CompartenDetalleLimpio(leeme)'!A480</f>
        <v>2113</v>
      </c>
      <c r="B503" t="str">
        <f>'CompartenDetalleLimpio(leeme)'!B480</f>
        <v>DOBLE GRADO EN INGENIERIA INFORMATICA E INGENIERIA DE COMPUTADORES (MOSTOLES)</v>
      </c>
      <c r="C503">
        <f>'CompartenDetalleLimpio(leeme)'!C480</f>
        <v>1</v>
      </c>
      <c r="D503">
        <f>'CompartenDetalleLimpio(leeme)'!D480</f>
        <v>2113003</v>
      </c>
      <c r="E503" t="str">
        <f>'CompartenDetalleLimpio(leeme)'!E480</f>
        <v>FUNDAMENTOS FISICOS DE LOS COMPUTADORES</v>
      </c>
      <c r="F503" t="str">
        <f>IF(OR($A503=2028,$D503=2032031,$D503=2032032,$D503=2033032,$D503=2033034,$D503=2034035,ISNUMBER(SEARCH("DOBLE GRADO",$B503))),"",IF('CompartenDetalleLimpio(leeme)'!F480="",A503,'CompartenDetalleLimpio(leeme)'!F480))</f>
        <v/>
      </c>
      <c r="G503" t="str">
        <f>IF(OR($A503=2028,$D503=2032031,$D503=2032032,$D503=2033032,$D503=2033034,$D503=2034035,ISNUMBER(SEARCH("DOBLE GRADO",$B503))),"",IF('CompartenDetalleLimpio(leeme)'!G480="",B503,'CompartenDetalleLimpio(leeme)'!G480))</f>
        <v/>
      </c>
      <c r="H503" t="str">
        <f>IF(OR($A503=2028,$D503=2032031,$D503=2032032,$D503=2033032,$D503=2033034,$D503=2034035,ISNUMBER(SEARCH("DOBLE GRADO",$B503))),"",IF('CompartenDetalleLimpio(leeme)'!H480="",C503,'CompartenDetalleLimpio(leeme)'!H480))</f>
        <v/>
      </c>
      <c r="I503" t="str">
        <f>IF(OR($A503=2028,$D503=2032031,$D503=2032032,$D503=2033032,$D503=2033034,$D503=2034035,ISNUMBER(SEARCH("DOBLE GRADO",$B503))),"",IF('CompartenDetalleLimpio(leeme)'!I480="",D503,'CompartenDetalleLimpio(leeme)'!I480))</f>
        <v/>
      </c>
      <c r="J503" t="str">
        <f>IF(OR($A503=2028,$D503=2032031,$D503=2032032,$D503=2033032,$D503=2033034,$D503=2034035,ISNUMBER(SEARCH("DOBLE GRADO",$B503))),"",IF('CompartenDetalleLimpio(leeme)'!J480="",E503,'CompartenDetalleLimpio(leeme)'!J480))</f>
        <v/>
      </c>
      <c r="K503">
        <f>'CompartenDetalleLimpio(leeme)'!K480</f>
        <v>11</v>
      </c>
      <c r="L503">
        <f>'CompartenDetalleLimpio(leeme)'!L480</f>
        <v>2</v>
      </c>
      <c r="M503">
        <f>'CompartenDetalleLimpio(leeme)'!M480</f>
        <v>9</v>
      </c>
      <c r="N503" t="str">
        <f t="shared" si="55"/>
        <v/>
      </c>
      <c r="O503">
        <f t="shared" si="56"/>
        <v>1</v>
      </c>
      <c r="P503" t="str">
        <f t="shared" si="57"/>
        <v>OK</v>
      </c>
      <c r="Q503">
        <f t="shared" si="58"/>
        <v>1</v>
      </c>
      <c r="R503" t="str">
        <f t="shared" si="59"/>
        <v/>
      </c>
      <c r="S503" t="str">
        <f t="shared" si="60"/>
        <v/>
      </c>
      <c r="T503">
        <f t="shared" si="61"/>
        <v>1</v>
      </c>
    </row>
    <row r="504" spans="1:20">
      <c r="A504">
        <f>'CompartenDetalleLimpio(leeme)'!A481</f>
        <v>2113</v>
      </c>
      <c r="B504" t="str">
        <f>'CompartenDetalleLimpio(leeme)'!B481</f>
        <v>DOBLE GRADO EN INGENIERIA INFORMATICA E INGENIERIA DE COMPUTADORES (MOSTOLES)</v>
      </c>
      <c r="C504">
        <f>'CompartenDetalleLimpio(leeme)'!C481</f>
        <v>1</v>
      </c>
      <c r="D504">
        <f>'CompartenDetalleLimpio(leeme)'!D481</f>
        <v>2113004</v>
      </c>
      <c r="E504" t="str">
        <f>'CompartenDetalleLimpio(leeme)'!E481</f>
        <v>INTRODUCCION A LA PROGRAMACION</v>
      </c>
      <c r="F504" t="str">
        <f>IF(OR($A504=2028,$D504=2032031,$D504=2032032,$D504=2033032,$D504=2033034,$D504=2034035,ISNUMBER(SEARCH("DOBLE GRADO",$B504))),"",IF('CompartenDetalleLimpio(leeme)'!F481="",A504,'CompartenDetalleLimpio(leeme)'!F481))</f>
        <v/>
      </c>
      <c r="G504" t="str">
        <f>IF(OR($A504=2028,$D504=2032031,$D504=2032032,$D504=2033032,$D504=2033034,$D504=2034035,ISNUMBER(SEARCH("DOBLE GRADO",$B504))),"",IF('CompartenDetalleLimpio(leeme)'!G481="",B504,'CompartenDetalleLimpio(leeme)'!G481))</f>
        <v/>
      </c>
      <c r="H504" t="str">
        <f>IF(OR($A504=2028,$D504=2032031,$D504=2032032,$D504=2033032,$D504=2033034,$D504=2034035,ISNUMBER(SEARCH("DOBLE GRADO",$B504))),"",IF('CompartenDetalleLimpio(leeme)'!H481="",C504,'CompartenDetalleLimpio(leeme)'!H481))</f>
        <v/>
      </c>
      <c r="I504" t="str">
        <f>IF(OR($A504=2028,$D504=2032031,$D504=2032032,$D504=2033032,$D504=2033034,$D504=2034035,ISNUMBER(SEARCH("DOBLE GRADO",$B504))),"",IF('CompartenDetalleLimpio(leeme)'!I481="",D504,'CompartenDetalleLimpio(leeme)'!I481))</f>
        <v/>
      </c>
      <c r="J504" t="str">
        <f>IF(OR($A504=2028,$D504=2032031,$D504=2032032,$D504=2033032,$D504=2033034,$D504=2034035,ISNUMBER(SEARCH("DOBLE GRADO",$B504))),"",IF('CompartenDetalleLimpio(leeme)'!J481="",E504,'CompartenDetalleLimpio(leeme)'!J481))</f>
        <v/>
      </c>
      <c r="K504">
        <f>'CompartenDetalleLimpio(leeme)'!K481</f>
        <v>10</v>
      </c>
      <c r="L504">
        <f>'CompartenDetalleLimpio(leeme)'!L481</f>
        <v>2</v>
      </c>
      <c r="M504">
        <f>'CompartenDetalleLimpio(leeme)'!M481</f>
        <v>8</v>
      </c>
      <c r="N504" t="str">
        <f t="shared" si="55"/>
        <v/>
      </c>
      <c r="O504">
        <f t="shared" si="56"/>
        <v>1</v>
      </c>
      <c r="P504" t="str">
        <f t="shared" si="57"/>
        <v>OK</v>
      </c>
      <c r="Q504">
        <f t="shared" si="58"/>
        <v>1</v>
      </c>
      <c r="R504" t="str">
        <f t="shared" si="59"/>
        <v/>
      </c>
      <c r="S504" t="str">
        <f t="shared" si="60"/>
        <v/>
      </c>
      <c r="T504">
        <f t="shared" si="61"/>
        <v>1</v>
      </c>
    </row>
    <row r="505" spans="1:20">
      <c r="A505">
        <f>'CompartenDetalleLimpio(leeme)'!A482</f>
        <v>2113</v>
      </c>
      <c r="B505" t="str">
        <f>'CompartenDetalleLimpio(leeme)'!B482</f>
        <v>DOBLE GRADO EN INGENIERIA INFORMATICA E INGENIERIA DE COMPUTADORES (MOSTOLES)</v>
      </c>
      <c r="C505">
        <f>'CompartenDetalleLimpio(leeme)'!C482</f>
        <v>1</v>
      </c>
      <c r="D505">
        <f>'CompartenDetalleLimpio(leeme)'!D482</f>
        <v>2113005</v>
      </c>
      <c r="E505" t="str">
        <f>'CompartenDetalleLimpio(leeme)'!E482</f>
        <v>MATEMATICA DISCRETA Y ALGEBRA</v>
      </c>
      <c r="F505" t="str">
        <f>IF(OR($A505=2028,$D505=2032031,$D505=2032032,$D505=2033032,$D505=2033034,$D505=2034035,ISNUMBER(SEARCH("DOBLE GRADO",$B505))),"",IF('CompartenDetalleLimpio(leeme)'!F482="",A505,'CompartenDetalleLimpio(leeme)'!F482))</f>
        <v/>
      </c>
      <c r="G505" t="str">
        <f>IF(OR($A505=2028,$D505=2032031,$D505=2032032,$D505=2033032,$D505=2033034,$D505=2034035,ISNUMBER(SEARCH("DOBLE GRADO",$B505))),"",IF('CompartenDetalleLimpio(leeme)'!G482="",B505,'CompartenDetalleLimpio(leeme)'!G482))</f>
        <v/>
      </c>
      <c r="H505" t="str">
        <f>IF(OR($A505=2028,$D505=2032031,$D505=2032032,$D505=2033032,$D505=2033034,$D505=2034035,ISNUMBER(SEARCH("DOBLE GRADO",$B505))),"",IF('CompartenDetalleLimpio(leeme)'!H482="",C505,'CompartenDetalleLimpio(leeme)'!H482))</f>
        <v/>
      </c>
      <c r="I505" t="str">
        <f>IF(OR($A505=2028,$D505=2032031,$D505=2032032,$D505=2033032,$D505=2033034,$D505=2034035,ISNUMBER(SEARCH("DOBLE GRADO",$B505))),"",IF('CompartenDetalleLimpio(leeme)'!I482="",D505,'CompartenDetalleLimpio(leeme)'!I482))</f>
        <v/>
      </c>
      <c r="J505" t="str">
        <f>IF(OR($A505=2028,$D505=2032031,$D505=2032032,$D505=2033032,$D505=2033034,$D505=2034035,ISNUMBER(SEARCH("DOBLE GRADO",$B505))),"",IF('CompartenDetalleLimpio(leeme)'!J482="",E505,'CompartenDetalleLimpio(leeme)'!J482))</f>
        <v/>
      </c>
      <c r="K505">
        <f>'CompartenDetalleLimpio(leeme)'!K482</f>
        <v>11</v>
      </c>
      <c r="L505">
        <f>'CompartenDetalleLimpio(leeme)'!L482</f>
        <v>1</v>
      </c>
      <c r="M505">
        <f>'CompartenDetalleLimpio(leeme)'!M482</f>
        <v>10</v>
      </c>
      <c r="N505" t="str">
        <f t="shared" si="55"/>
        <v/>
      </c>
      <c r="O505">
        <f t="shared" si="56"/>
        <v>1</v>
      </c>
      <c r="P505" t="str">
        <f t="shared" si="57"/>
        <v>OK</v>
      </c>
      <c r="Q505">
        <f t="shared" si="58"/>
        <v>1</v>
      </c>
      <c r="R505" t="str">
        <f t="shared" si="59"/>
        <v/>
      </c>
      <c r="S505" t="str">
        <f t="shared" si="60"/>
        <v/>
      </c>
      <c r="T505">
        <f t="shared" si="61"/>
        <v>1</v>
      </c>
    </row>
    <row r="506" spans="1:20">
      <c r="A506">
        <f>'CompartenDetalleLimpio(leeme)'!A483</f>
        <v>2113</v>
      </c>
      <c r="B506" t="str">
        <f>'CompartenDetalleLimpio(leeme)'!B483</f>
        <v>DOBLE GRADO EN INGENIERIA INFORMATICA E INGENIERIA DE COMPUTADORES (MOSTOLES)</v>
      </c>
      <c r="C506">
        <f>'CompartenDetalleLimpio(leeme)'!C483</f>
        <v>1</v>
      </c>
      <c r="D506">
        <f>'CompartenDetalleLimpio(leeme)'!D483</f>
        <v>2113006</v>
      </c>
      <c r="E506" t="str">
        <f>'CompartenDetalleLimpio(leeme)'!E483</f>
        <v>CALCULO</v>
      </c>
      <c r="F506" t="str">
        <f>IF(OR($A506=2028,$D506=2032031,$D506=2032032,$D506=2033032,$D506=2033034,$D506=2034035,ISNUMBER(SEARCH("DOBLE GRADO",$B506))),"",IF('CompartenDetalleLimpio(leeme)'!F483="",A506,'CompartenDetalleLimpio(leeme)'!F483))</f>
        <v/>
      </c>
      <c r="G506" t="str">
        <f>IF(OR($A506=2028,$D506=2032031,$D506=2032032,$D506=2033032,$D506=2033034,$D506=2034035,ISNUMBER(SEARCH("DOBLE GRADO",$B506))),"",IF('CompartenDetalleLimpio(leeme)'!G483="",B506,'CompartenDetalleLimpio(leeme)'!G483))</f>
        <v/>
      </c>
      <c r="H506" t="str">
        <f>IF(OR($A506=2028,$D506=2032031,$D506=2032032,$D506=2033032,$D506=2033034,$D506=2034035,ISNUMBER(SEARCH("DOBLE GRADO",$B506))),"",IF('CompartenDetalleLimpio(leeme)'!H483="",C506,'CompartenDetalleLimpio(leeme)'!H483))</f>
        <v/>
      </c>
      <c r="I506" t="str">
        <f>IF(OR($A506=2028,$D506=2032031,$D506=2032032,$D506=2033032,$D506=2033034,$D506=2034035,ISNUMBER(SEARCH("DOBLE GRADO",$B506))),"",IF('CompartenDetalleLimpio(leeme)'!I483="",D506,'CompartenDetalleLimpio(leeme)'!I483))</f>
        <v/>
      </c>
      <c r="J506" t="str">
        <f>IF(OR($A506=2028,$D506=2032031,$D506=2032032,$D506=2033032,$D506=2033034,$D506=2034035,ISNUMBER(SEARCH("DOBLE GRADO",$B506))),"",IF('CompartenDetalleLimpio(leeme)'!J483="",E506,'CompartenDetalleLimpio(leeme)'!J483))</f>
        <v/>
      </c>
      <c r="K506">
        <f>'CompartenDetalleLimpio(leeme)'!K483</f>
        <v>14</v>
      </c>
      <c r="L506">
        <f>'CompartenDetalleLimpio(leeme)'!L483</f>
        <v>2</v>
      </c>
      <c r="M506">
        <f>'CompartenDetalleLimpio(leeme)'!M483</f>
        <v>12</v>
      </c>
      <c r="N506" t="str">
        <f t="shared" si="55"/>
        <v/>
      </c>
      <c r="O506">
        <f t="shared" si="56"/>
        <v>1</v>
      </c>
      <c r="P506" t="str">
        <f t="shared" si="57"/>
        <v>OK</v>
      </c>
      <c r="Q506">
        <f t="shared" si="58"/>
        <v>1</v>
      </c>
      <c r="R506" t="str">
        <f t="shared" si="59"/>
        <v/>
      </c>
      <c r="S506" t="str">
        <f t="shared" si="60"/>
        <v/>
      </c>
      <c r="T506">
        <f t="shared" si="61"/>
        <v>1</v>
      </c>
    </row>
    <row r="507" spans="1:20">
      <c r="A507">
        <f>'CompartenDetalleLimpio(leeme)'!A484</f>
        <v>2113</v>
      </c>
      <c r="B507" t="str">
        <f>'CompartenDetalleLimpio(leeme)'!B484</f>
        <v>DOBLE GRADO EN INGENIERIA INFORMATICA E INGENIERIA DE COMPUTADORES (MOSTOLES)</v>
      </c>
      <c r="C507">
        <f>'CompartenDetalleLimpio(leeme)'!C484</f>
        <v>1</v>
      </c>
      <c r="D507">
        <f>'CompartenDetalleLimpio(leeme)'!D484</f>
        <v>2113007</v>
      </c>
      <c r="E507" t="str">
        <f>'CompartenDetalleLimpio(leeme)'!E484</f>
        <v>PRINCIPIOS JURIDICOS BASICOS, DEONTOLOGIA PROFESIONAL E IGUALDAD</v>
      </c>
      <c r="F507" t="str">
        <f>IF(OR($A507=2028,$D507=2032031,$D507=2032032,$D507=2033032,$D507=2033034,$D507=2034035,ISNUMBER(SEARCH("DOBLE GRADO",$B507))),"",IF('CompartenDetalleLimpio(leeme)'!F484="",A507,'CompartenDetalleLimpio(leeme)'!F484))</f>
        <v/>
      </c>
      <c r="G507" t="str">
        <f>IF(OR($A507=2028,$D507=2032031,$D507=2032032,$D507=2033032,$D507=2033034,$D507=2034035,ISNUMBER(SEARCH("DOBLE GRADO",$B507))),"",IF('CompartenDetalleLimpio(leeme)'!G484="",B507,'CompartenDetalleLimpio(leeme)'!G484))</f>
        <v/>
      </c>
      <c r="H507" t="str">
        <f>IF(OR($A507=2028,$D507=2032031,$D507=2032032,$D507=2033032,$D507=2033034,$D507=2034035,ISNUMBER(SEARCH("DOBLE GRADO",$B507))),"",IF('CompartenDetalleLimpio(leeme)'!H484="",C507,'CompartenDetalleLimpio(leeme)'!H484))</f>
        <v/>
      </c>
      <c r="I507" t="str">
        <f>IF(OR($A507=2028,$D507=2032031,$D507=2032032,$D507=2033032,$D507=2033034,$D507=2034035,ISNUMBER(SEARCH("DOBLE GRADO",$B507))),"",IF('CompartenDetalleLimpio(leeme)'!I484="",D507,'CompartenDetalleLimpio(leeme)'!I484))</f>
        <v/>
      </c>
      <c r="J507" t="str">
        <f>IF(OR($A507=2028,$D507=2032031,$D507=2032032,$D507=2033032,$D507=2033034,$D507=2034035,ISNUMBER(SEARCH("DOBLE GRADO",$B507))),"",IF('CompartenDetalleLimpio(leeme)'!J484="",E507,'CompartenDetalleLimpio(leeme)'!J484))</f>
        <v/>
      </c>
      <c r="K507">
        <f>'CompartenDetalleLimpio(leeme)'!K484</f>
        <v>9</v>
      </c>
      <c r="L507">
        <f>'CompartenDetalleLimpio(leeme)'!L484</f>
        <v>1</v>
      </c>
      <c r="M507">
        <f>'CompartenDetalleLimpio(leeme)'!M484</f>
        <v>8</v>
      </c>
      <c r="N507" t="str">
        <f t="shared" si="55"/>
        <v/>
      </c>
      <c r="O507">
        <f t="shared" si="56"/>
        <v>1</v>
      </c>
      <c r="P507" t="str">
        <f t="shared" si="57"/>
        <v>OK</v>
      </c>
      <c r="Q507">
        <f t="shared" si="58"/>
        <v>1</v>
      </c>
      <c r="R507" t="str">
        <f t="shared" si="59"/>
        <v/>
      </c>
      <c r="S507" t="str">
        <f t="shared" si="60"/>
        <v/>
      </c>
      <c r="T507">
        <f t="shared" si="61"/>
        <v>1</v>
      </c>
    </row>
    <row r="508" spans="1:20">
      <c r="A508">
        <f>'CompartenDetalleLimpio(leeme)'!A485</f>
        <v>2113</v>
      </c>
      <c r="B508" t="str">
        <f>'CompartenDetalleLimpio(leeme)'!B485</f>
        <v>DOBLE GRADO EN INGENIERIA INFORMATICA E INGENIERIA DE COMPUTADORES (MOSTOLES)</v>
      </c>
      <c r="C508">
        <f>'CompartenDetalleLimpio(leeme)'!C485</f>
        <v>1</v>
      </c>
      <c r="D508">
        <f>'CompartenDetalleLimpio(leeme)'!D485</f>
        <v>2113008</v>
      </c>
      <c r="E508" t="str">
        <f>'CompartenDetalleLimpio(leeme)'!E485</f>
        <v>ESTRUCTURAS DE DATOS</v>
      </c>
      <c r="F508" t="str">
        <f>IF(OR($A508=2028,$D508=2032031,$D508=2032032,$D508=2033032,$D508=2033034,$D508=2034035,ISNUMBER(SEARCH("DOBLE GRADO",$B508))),"",IF('CompartenDetalleLimpio(leeme)'!F485="",A508,'CompartenDetalleLimpio(leeme)'!F485))</f>
        <v/>
      </c>
      <c r="G508" t="str">
        <f>IF(OR($A508=2028,$D508=2032031,$D508=2032032,$D508=2033032,$D508=2033034,$D508=2034035,ISNUMBER(SEARCH("DOBLE GRADO",$B508))),"",IF('CompartenDetalleLimpio(leeme)'!G485="",B508,'CompartenDetalleLimpio(leeme)'!G485))</f>
        <v/>
      </c>
      <c r="H508" t="str">
        <f>IF(OR($A508=2028,$D508=2032031,$D508=2032032,$D508=2033032,$D508=2033034,$D508=2034035,ISNUMBER(SEARCH("DOBLE GRADO",$B508))),"",IF('CompartenDetalleLimpio(leeme)'!H485="",C508,'CompartenDetalleLimpio(leeme)'!H485))</f>
        <v/>
      </c>
      <c r="I508" t="str">
        <f>IF(OR($A508=2028,$D508=2032031,$D508=2032032,$D508=2033032,$D508=2033034,$D508=2034035,ISNUMBER(SEARCH("DOBLE GRADO",$B508))),"",IF('CompartenDetalleLimpio(leeme)'!I485="",D508,'CompartenDetalleLimpio(leeme)'!I485))</f>
        <v/>
      </c>
      <c r="J508" t="str">
        <f>IF(OR($A508=2028,$D508=2032031,$D508=2032032,$D508=2033032,$D508=2033034,$D508=2034035,ISNUMBER(SEARCH("DOBLE GRADO",$B508))),"",IF('CompartenDetalleLimpio(leeme)'!J485="",E508,'CompartenDetalleLimpio(leeme)'!J485))</f>
        <v/>
      </c>
      <c r="K508">
        <f>'CompartenDetalleLimpio(leeme)'!K485</f>
        <v>15</v>
      </c>
      <c r="L508">
        <f>'CompartenDetalleLimpio(leeme)'!L485</f>
        <v>4</v>
      </c>
      <c r="M508">
        <f>'CompartenDetalleLimpio(leeme)'!M485</f>
        <v>11</v>
      </c>
      <c r="N508" t="str">
        <f t="shared" si="55"/>
        <v/>
      </c>
      <c r="O508">
        <f t="shared" si="56"/>
        <v>1</v>
      </c>
      <c r="P508" t="str">
        <f t="shared" si="57"/>
        <v>OK</v>
      </c>
      <c r="Q508">
        <f t="shared" si="58"/>
        <v>1</v>
      </c>
      <c r="R508" t="str">
        <f t="shared" si="59"/>
        <v/>
      </c>
      <c r="S508" t="str">
        <f t="shared" si="60"/>
        <v/>
      </c>
      <c r="T508">
        <f t="shared" si="61"/>
        <v>1</v>
      </c>
    </row>
    <row r="509" spans="1:20">
      <c r="A509">
        <f>'CompartenDetalleLimpio(leeme)'!A486</f>
        <v>2113</v>
      </c>
      <c r="B509" t="str">
        <f>'CompartenDetalleLimpio(leeme)'!B486</f>
        <v>DOBLE GRADO EN INGENIERIA INFORMATICA E INGENIERIA DE COMPUTADORES (MOSTOLES)</v>
      </c>
      <c r="C509">
        <f>'CompartenDetalleLimpio(leeme)'!C486</f>
        <v>1</v>
      </c>
      <c r="D509">
        <f>'CompartenDetalleLimpio(leeme)'!D486</f>
        <v>2113009</v>
      </c>
      <c r="E509" t="str">
        <f>'CompartenDetalleLimpio(leeme)'!E486</f>
        <v>ESTRUCTURA DE COMPUTADORES</v>
      </c>
      <c r="F509" t="str">
        <f>IF(OR($A509=2028,$D509=2032031,$D509=2032032,$D509=2033032,$D509=2033034,$D509=2034035,ISNUMBER(SEARCH("DOBLE GRADO",$B509))),"",IF('CompartenDetalleLimpio(leeme)'!F486="",A509,'CompartenDetalleLimpio(leeme)'!F486))</f>
        <v/>
      </c>
      <c r="G509" t="str">
        <f>IF(OR($A509=2028,$D509=2032031,$D509=2032032,$D509=2033032,$D509=2033034,$D509=2034035,ISNUMBER(SEARCH("DOBLE GRADO",$B509))),"",IF('CompartenDetalleLimpio(leeme)'!G486="",B509,'CompartenDetalleLimpio(leeme)'!G486))</f>
        <v/>
      </c>
      <c r="H509" t="str">
        <f>IF(OR($A509=2028,$D509=2032031,$D509=2032032,$D509=2033032,$D509=2033034,$D509=2034035,ISNUMBER(SEARCH("DOBLE GRADO",$B509))),"",IF('CompartenDetalleLimpio(leeme)'!H486="",C509,'CompartenDetalleLimpio(leeme)'!H486))</f>
        <v/>
      </c>
      <c r="I509" t="str">
        <f>IF(OR($A509=2028,$D509=2032031,$D509=2032032,$D509=2033032,$D509=2033034,$D509=2034035,ISNUMBER(SEARCH("DOBLE GRADO",$B509))),"",IF('CompartenDetalleLimpio(leeme)'!I486="",D509,'CompartenDetalleLimpio(leeme)'!I486))</f>
        <v/>
      </c>
      <c r="J509" t="str">
        <f>IF(OR($A509=2028,$D509=2032031,$D509=2032032,$D509=2033032,$D509=2033034,$D509=2034035,ISNUMBER(SEARCH("DOBLE GRADO",$B509))),"",IF('CompartenDetalleLimpio(leeme)'!J486="",E509,'CompartenDetalleLimpio(leeme)'!J486))</f>
        <v/>
      </c>
      <c r="K509">
        <f>'CompartenDetalleLimpio(leeme)'!K486</f>
        <v>11</v>
      </c>
      <c r="L509">
        <f>'CompartenDetalleLimpio(leeme)'!L486</f>
        <v>3</v>
      </c>
      <c r="M509">
        <f>'CompartenDetalleLimpio(leeme)'!M486</f>
        <v>8</v>
      </c>
      <c r="N509" t="str">
        <f t="shared" si="55"/>
        <v/>
      </c>
      <c r="O509">
        <f t="shared" si="56"/>
        <v>1</v>
      </c>
      <c r="P509" t="str">
        <f t="shared" si="57"/>
        <v>OK</v>
      </c>
      <c r="Q509">
        <f t="shared" si="58"/>
        <v>1</v>
      </c>
      <c r="R509" t="str">
        <f t="shared" si="59"/>
        <v/>
      </c>
      <c r="S509" t="str">
        <f t="shared" si="60"/>
        <v/>
      </c>
      <c r="T509">
        <f t="shared" si="61"/>
        <v>1</v>
      </c>
    </row>
    <row r="510" spans="1:20">
      <c r="A510">
        <f>'CompartenDetalleLimpio(leeme)'!A487</f>
        <v>2113</v>
      </c>
      <c r="B510" t="str">
        <f>'CompartenDetalleLimpio(leeme)'!B487</f>
        <v>DOBLE GRADO EN INGENIERIA INFORMATICA E INGENIERIA DE COMPUTADORES (MOSTOLES)</v>
      </c>
      <c r="C510">
        <f>'CompartenDetalleLimpio(leeme)'!C487</f>
        <v>1</v>
      </c>
      <c r="D510">
        <f>'CompartenDetalleLimpio(leeme)'!D487</f>
        <v>2113010</v>
      </c>
      <c r="E510" t="str">
        <f>'CompartenDetalleLimpio(leeme)'!E487</f>
        <v>INFORMATICA Y SOCIEDAD</v>
      </c>
      <c r="F510" t="str">
        <f>IF(OR($A510=2028,$D510=2032031,$D510=2032032,$D510=2033032,$D510=2033034,$D510=2034035,ISNUMBER(SEARCH("DOBLE GRADO",$B510))),"",IF('CompartenDetalleLimpio(leeme)'!F487="",A510,'CompartenDetalleLimpio(leeme)'!F487))</f>
        <v/>
      </c>
      <c r="G510" t="str">
        <f>IF(OR($A510=2028,$D510=2032031,$D510=2032032,$D510=2033032,$D510=2033034,$D510=2034035,ISNUMBER(SEARCH("DOBLE GRADO",$B510))),"",IF('CompartenDetalleLimpio(leeme)'!G487="",B510,'CompartenDetalleLimpio(leeme)'!G487))</f>
        <v/>
      </c>
      <c r="H510" t="str">
        <f>IF(OR($A510=2028,$D510=2032031,$D510=2032032,$D510=2033032,$D510=2033034,$D510=2034035,ISNUMBER(SEARCH("DOBLE GRADO",$B510))),"",IF('CompartenDetalleLimpio(leeme)'!H487="",C510,'CompartenDetalleLimpio(leeme)'!H487))</f>
        <v/>
      </c>
      <c r="I510" t="str">
        <f>IF(OR($A510=2028,$D510=2032031,$D510=2032032,$D510=2033032,$D510=2033034,$D510=2034035,ISNUMBER(SEARCH("DOBLE GRADO",$B510))),"",IF('CompartenDetalleLimpio(leeme)'!I487="",D510,'CompartenDetalleLimpio(leeme)'!I487))</f>
        <v/>
      </c>
      <c r="J510" t="str">
        <f>IF(OR($A510=2028,$D510=2032031,$D510=2032032,$D510=2033032,$D510=2033034,$D510=2034035,ISNUMBER(SEARCH("DOBLE GRADO",$B510))),"",IF('CompartenDetalleLimpio(leeme)'!J487="",E510,'CompartenDetalleLimpio(leeme)'!J487))</f>
        <v/>
      </c>
      <c r="K510">
        <f>'CompartenDetalleLimpio(leeme)'!K487</f>
        <v>10</v>
      </c>
      <c r="L510">
        <f>'CompartenDetalleLimpio(leeme)'!L487</f>
        <v>2</v>
      </c>
      <c r="M510">
        <f>'CompartenDetalleLimpio(leeme)'!M487</f>
        <v>8</v>
      </c>
      <c r="N510" t="str">
        <f t="shared" si="55"/>
        <v/>
      </c>
      <c r="O510">
        <f t="shared" si="56"/>
        <v>1</v>
      </c>
      <c r="P510" t="str">
        <f t="shared" si="57"/>
        <v>OK</v>
      </c>
      <c r="Q510">
        <f t="shared" si="58"/>
        <v>1</v>
      </c>
      <c r="R510" t="str">
        <f t="shared" si="59"/>
        <v/>
      </c>
      <c r="S510" t="str">
        <f t="shared" si="60"/>
        <v/>
      </c>
      <c r="T510">
        <f t="shared" si="61"/>
        <v>1</v>
      </c>
    </row>
    <row r="511" spans="1:20">
      <c r="A511">
        <f>'CompartenDetalleLimpio(leeme)'!A488</f>
        <v>2113</v>
      </c>
      <c r="B511" t="str">
        <f>'CompartenDetalleLimpio(leeme)'!B488</f>
        <v>DOBLE GRADO EN INGENIERIA INFORMATICA E INGENIERIA DE COMPUTADORES (MOSTOLES)</v>
      </c>
      <c r="C511">
        <f>'CompartenDetalleLimpio(leeme)'!C488</f>
        <v>2</v>
      </c>
      <c r="D511">
        <f>'CompartenDetalleLimpio(leeme)'!D488</f>
        <v>2113011</v>
      </c>
      <c r="E511" t="str">
        <f>'CompartenDetalleLimpio(leeme)'!E488</f>
        <v>ESTADISTICA</v>
      </c>
      <c r="F511" t="str">
        <f>IF(OR($A511=2028,$D511=2032031,$D511=2032032,$D511=2033032,$D511=2033034,$D511=2034035,ISNUMBER(SEARCH("DOBLE GRADO",$B511))),"",IF('CompartenDetalleLimpio(leeme)'!F488="",A511,'CompartenDetalleLimpio(leeme)'!F488))</f>
        <v/>
      </c>
      <c r="G511" t="str">
        <f>IF(OR($A511=2028,$D511=2032031,$D511=2032032,$D511=2033032,$D511=2033034,$D511=2034035,ISNUMBER(SEARCH("DOBLE GRADO",$B511))),"",IF('CompartenDetalleLimpio(leeme)'!G488="",B511,'CompartenDetalleLimpio(leeme)'!G488))</f>
        <v/>
      </c>
      <c r="H511" t="str">
        <f>IF(OR($A511=2028,$D511=2032031,$D511=2032032,$D511=2033032,$D511=2033034,$D511=2034035,ISNUMBER(SEARCH("DOBLE GRADO",$B511))),"",IF('CompartenDetalleLimpio(leeme)'!H488="",C511,'CompartenDetalleLimpio(leeme)'!H488))</f>
        <v/>
      </c>
      <c r="I511" t="str">
        <f>IF(OR($A511=2028,$D511=2032031,$D511=2032032,$D511=2033032,$D511=2033034,$D511=2034035,ISNUMBER(SEARCH("DOBLE GRADO",$B511))),"",IF('CompartenDetalleLimpio(leeme)'!I488="",D511,'CompartenDetalleLimpio(leeme)'!I488))</f>
        <v/>
      </c>
      <c r="J511" t="str">
        <f>IF(OR($A511=2028,$D511=2032031,$D511=2032032,$D511=2033032,$D511=2033034,$D511=2034035,ISNUMBER(SEARCH("DOBLE GRADO",$B511))),"",IF('CompartenDetalleLimpio(leeme)'!J488="",E511,'CompartenDetalleLimpio(leeme)'!J488))</f>
        <v/>
      </c>
      <c r="K511">
        <f>'CompartenDetalleLimpio(leeme)'!K488</f>
        <v>11</v>
      </c>
      <c r="L511">
        <f>'CompartenDetalleLimpio(leeme)'!L488</f>
        <v>3</v>
      </c>
      <c r="M511">
        <f>'CompartenDetalleLimpio(leeme)'!M488</f>
        <v>8</v>
      </c>
      <c r="N511" t="str">
        <f t="shared" si="55"/>
        <v/>
      </c>
      <c r="O511">
        <f t="shared" si="56"/>
        <v>1</v>
      </c>
      <c r="P511" t="str">
        <f t="shared" si="57"/>
        <v>OK</v>
      </c>
      <c r="Q511">
        <f t="shared" si="58"/>
        <v>1</v>
      </c>
      <c r="R511" t="str">
        <f t="shared" si="59"/>
        <v/>
      </c>
      <c r="S511" t="str">
        <f t="shared" si="60"/>
        <v/>
      </c>
      <c r="T511">
        <f t="shared" si="61"/>
        <v>1</v>
      </c>
    </row>
    <row r="512" spans="1:20">
      <c r="A512">
        <f>'CompartenDetalleLimpio(leeme)'!A489</f>
        <v>2113</v>
      </c>
      <c r="B512" t="str">
        <f>'CompartenDetalleLimpio(leeme)'!B489</f>
        <v>DOBLE GRADO EN INGENIERIA INFORMATICA E INGENIERIA DE COMPUTADORES (MOSTOLES)</v>
      </c>
      <c r="C512">
        <f>'CompartenDetalleLimpio(leeme)'!C489</f>
        <v>2</v>
      </c>
      <c r="D512">
        <f>'CompartenDetalleLimpio(leeme)'!D489</f>
        <v>2113012</v>
      </c>
      <c r="E512" t="str">
        <f>'CompartenDetalleLimpio(leeme)'!E489</f>
        <v>PROGRAMACION ORIENTADA A OBJETOS</v>
      </c>
      <c r="F512" t="str">
        <f>IF(OR($A512=2028,$D512=2032031,$D512=2032032,$D512=2033032,$D512=2033034,$D512=2034035,ISNUMBER(SEARCH("DOBLE GRADO",$B512))),"",IF('CompartenDetalleLimpio(leeme)'!F489="",A512,'CompartenDetalleLimpio(leeme)'!F489))</f>
        <v/>
      </c>
      <c r="G512" t="str">
        <f>IF(OR($A512=2028,$D512=2032031,$D512=2032032,$D512=2033032,$D512=2033034,$D512=2034035,ISNUMBER(SEARCH("DOBLE GRADO",$B512))),"",IF('CompartenDetalleLimpio(leeme)'!G489="",B512,'CompartenDetalleLimpio(leeme)'!G489))</f>
        <v/>
      </c>
      <c r="H512" t="str">
        <f>IF(OR($A512=2028,$D512=2032031,$D512=2032032,$D512=2033032,$D512=2033034,$D512=2034035,ISNUMBER(SEARCH("DOBLE GRADO",$B512))),"",IF('CompartenDetalleLimpio(leeme)'!H489="",C512,'CompartenDetalleLimpio(leeme)'!H489))</f>
        <v/>
      </c>
      <c r="I512" t="str">
        <f>IF(OR($A512=2028,$D512=2032031,$D512=2032032,$D512=2033032,$D512=2033034,$D512=2034035,ISNUMBER(SEARCH("DOBLE GRADO",$B512))),"",IF('CompartenDetalleLimpio(leeme)'!I489="",D512,'CompartenDetalleLimpio(leeme)'!I489))</f>
        <v/>
      </c>
      <c r="J512" t="str">
        <f>IF(OR($A512=2028,$D512=2032031,$D512=2032032,$D512=2033032,$D512=2033034,$D512=2034035,ISNUMBER(SEARCH("DOBLE GRADO",$B512))),"",IF('CompartenDetalleLimpio(leeme)'!J489="",E512,'CompartenDetalleLimpio(leeme)'!J489))</f>
        <v/>
      </c>
      <c r="K512">
        <f>'CompartenDetalleLimpio(leeme)'!K489</f>
        <v>11</v>
      </c>
      <c r="L512">
        <f>'CompartenDetalleLimpio(leeme)'!L489</f>
        <v>2</v>
      </c>
      <c r="M512">
        <f>'CompartenDetalleLimpio(leeme)'!M489</f>
        <v>9</v>
      </c>
      <c r="N512" t="str">
        <f t="shared" si="55"/>
        <v/>
      </c>
      <c r="O512">
        <f t="shared" si="56"/>
        <v>1</v>
      </c>
      <c r="P512" t="str">
        <f t="shared" si="57"/>
        <v>OK</v>
      </c>
      <c r="Q512">
        <f t="shared" si="58"/>
        <v>1</v>
      </c>
      <c r="R512" t="str">
        <f t="shared" si="59"/>
        <v/>
      </c>
      <c r="S512" t="str">
        <f t="shared" si="60"/>
        <v/>
      </c>
      <c r="T512">
        <f t="shared" si="61"/>
        <v>1</v>
      </c>
    </row>
    <row r="513" spans="1:20">
      <c r="A513">
        <f>'CompartenDetalleLimpio(leeme)'!A490</f>
        <v>2113</v>
      </c>
      <c r="B513" t="str">
        <f>'CompartenDetalleLimpio(leeme)'!B490</f>
        <v>DOBLE GRADO EN INGENIERIA INFORMATICA E INGENIERIA DE COMPUTADORES (MOSTOLES)</v>
      </c>
      <c r="C513">
        <f>'CompartenDetalleLimpio(leeme)'!C490</f>
        <v>2</v>
      </c>
      <c r="D513">
        <f>'CompartenDetalleLimpio(leeme)'!D490</f>
        <v>2113013</v>
      </c>
      <c r="E513" t="str">
        <f>'CompartenDetalleLimpio(leeme)'!E490</f>
        <v>BASES DE DATOS</v>
      </c>
      <c r="F513" t="str">
        <f>IF(OR($A513=2028,$D513=2032031,$D513=2032032,$D513=2033032,$D513=2033034,$D513=2034035,ISNUMBER(SEARCH("DOBLE GRADO",$B513))),"",IF('CompartenDetalleLimpio(leeme)'!F490="",A513,'CompartenDetalleLimpio(leeme)'!F490))</f>
        <v/>
      </c>
      <c r="G513" t="str">
        <f>IF(OR($A513=2028,$D513=2032031,$D513=2032032,$D513=2033032,$D513=2033034,$D513=2034035,ISNUMBER(SEARCH("DOBLE GRADO",$B513))),"",IF('CompartenDetalleLimpio(leeme)'!G490="",B513,'CompartenDetalleLimpio(leeme)'!G490))</f>
        <v/>
      </c>
      <c r="H513" t="str">
        <f>IF(OR($A513=2028,$D513=2032031,$D513=2032032,$D513=2033032,$D513=2033034,$D513=2034035,ISNUMBER(SEARCH("DOBLE GRADO",$B513))),"",IF('CompartenDetalleLimpio(leeme)'!H490="",C513,'CompartenDetalleLimpio(leeme)'!H490))</f>
        <v/>
      </c>
      <c r="I513" t="str">
        <f>IF(OR($A513=2028,$D513=2032031,$D513=2032032,$D513=2033032,$D513=2033034,$D513=2034035,ISNUMBER(SEARCH("DOBLE GRADO",$B513))),"",IF('CompartenDetalleLimpio(leeme)'!I490="",D513,'CompartenDetalleLimpio(leeme)'!I490))</f>
        <v/>
      </c>
      <c r="J513" t="str">
        <f>IF(OR($A513=2028,$D513=2032031,$D513=2032032,$D513=2033032,$D513=2033034,$D513=2034035,ISNUMBER(SEARCH("DOBLE GRADO",$B513))),"",IF('CompartenDetalleLimpio(leeme)'!J490="",E513,'CompartenDetalleLimpio(leeme)'!J490))</f>
        <v/>
      </c>
      <c r="K513">
        <f>'CompartenDetalleLimpio(leeme)'!K490</f>
        <v>12</v>
      </c>
      <c r="L513">
        <f>'CompartenDetalleLimpio(leeme)'!L490</f>
        <v>4</v>
      </c>
      <c r="M513">
        <f>'CompartenDetalleLimpio(leeme)'!M490</f>
        <v>8</v>
      </c>
      <c r="N513" t="str">
        <f t="shared" si="55"/>
        <v/>
      </c>
      <c r="O513">
        <f t="shared" si="56"/>
        <v>1</v>
      </c>
      <c r="P513" t="str">
        <f t="shared" si="57"/>
        <v>OK</v>
      </c>
      <c r="Q513">
        <f t="shared" si="58"/>
        <v>1</v>
      </c>
      <c r="R513" t="str">
        <f t="shared" si="59"/>
        <v/>
      </c>
      <c r="S513" t="str">
        <f t="shared" si="60"/>
        <v/>
      </c>
      <c r="T513">
        <f t="shared" si="61"/>
        <v>1</v>
      </c>
    </row>
    <row r="514" spans="1:20">
      <c r="A514">
        <f>'CompartenDetalleLimpio(leeme)'!A491</f>
        <v>2113</v>
      </c>
      <c r="B514" t="str">
        <f>'CompartenDetalleLimpio(leeme)'!B491</f>
        <v>DOBLE GRADO EN INGENIERIA INFORMATICA E INGENIERIA DE COMPUTADORES (MOSTOLES)</v>
      </c>
      <c r="C514">
        <f>'CompartenDetalleLimpio(leeme)'!C491</f>
        <v>2</v>
      </c>
      <c r="D514">
        <f>'CompartenDetalleLimpio(leeme)'!D491</f>
        <v>2113014</v>
      </c>
      <c r="E514" t="str">
        <f>'CompartenDetalleLimpio(leeme)'!E491</f>
        <v>TEORIA DE AUTOMATAS Y LENGUAJES FORMALES</v>
      </c>
      <c r="F514" t="str">
        <f>IF(OR($A514=2028,$D514=2032031,$D514=2032032,$D514=2033032,$D514=2033034,$D514=2034035,ISNUMBER(SEARCH("DOBLE GRADO",$B514))),"",IF('CompartenDetalleLimpio(leeme)'!F491="",A514,'CompartenDetalleLimpio(leeme)'!F491))</f>
        <v/>
      </c>
      <c r="G514" t="str">
        <f>IF(OR($A514=2028,$D514=2032031,$D514=2032032,$D514=2033032,$D514=2033034,$D514=2034035,ISNUMBER(SEARCH("DOBLE GRADO",$B514))),"",IF('CompartenDetalleLimpio(leeme)'!G491="",B514,'CompartenDetalleLimpio(leeme)'!G491))</f>
        <v/>
      </c>
      <c r="H514" t="str">
        <f>IF(OR($A514=2028,$D514=2032031,$D514=2032032,$D514=2033032,$D514=2033034,$D514=2034035,ISNUMBER(SEARCH("DOBLE GRADO",$B514))),"",IF('CompartenDetalleLimpio(leeme)'!H491="",C514,'CompartenDetalleLimpio(leeme)'!H491))</f>
        <v/>
      </c>
      <c r="I514" t="str">
        <f>IF(OR($A514=2028,$D514=2032031,$D514=2032032,$D514=2033032,$D514=2033034,$D514=2034035,ISNUMBER(SEARCH("DOBLE GRADO",$B514))),"",IF('CompartenDetalleLimpio(leeme)'!I491="",D514,'CompartenDetalleLimpio(leeme)'!I491))</f>
        <v/>
      </c>
      <c r="J514" t="str">
        <f>IF(OR($A514=2028,$D514=2032031,$D514=2032032,$D514=2033032,$D514=2033034,$D514=2034035,ISNUMBER(SEARCH("DOBLE GRADO",$B514))),"",IF('CompartenDetalleLimpio(leeme)'!J491="",E514,'CompartenDetalleLimpio(leeme)'!J491))</f>
        <v/>
      </c>
      <c r="K514">
        <f>'CompartenDetalleLimpio(leeme)'!K491</f>
        <v>13</v>
      </c>
      <c r="L514">
        <f>'CompartenDetalleLimpio(leeme)'!L491</f>
        <v>4</v>
      </c>
      <c r="M514">
        <f>'CompartenDetalleLimpio(leeme)'!M491</f>
        <v>9</v>
      </c>
      <c r="N514" t="str">
        <f t="shared" si="55"/>
        <v/>
      </c>
      <c r="O514">
        <f t="shared" si="56"/>
        <v>1</v>
      </c>
      <c r="P514" t="str">
        <f t="shared" si="57"/>
        <v>OK</v>
      </c>
      <c r="Q514">
        <f t="shared" si="58"/>
        <v>1</v>
      </c>
      <c r="R514" t="str">
        <f t="shared" si="59"/>
        <v/>
      </c>
      <c r="S514" t="str">
        <f t="shared" si="60"/>
        <v/>
      </c>
      <c r="T514">
        <f t="shared" si="61"/>
        <v>1</v>
      </c>
    </row>
    <row r="515" spans="1:20">
      <c r="A515">
        <f>'CompartenDetalleLimpio(leeme)'!A492</f>
        <v>2113</v>
      </c>
      <c r="B515" t="str">
        <f>'CompartenDetalleLimpio(leeme)'!B492</f>
        <v>DOBLE GRADO EN INGENIERIA INFORMATICA E INGENIERIA DE COMPUTADORES (MOSTOLES)</v>
      </c>
      <c r="C515">
        <f>'CompartenDetalleLimpio(leeme)'!C492</f>
        <v>2</v>
      </c>
      <c r="D515">
        <f>'CompartenDetalleLimpio(leeme)'!D492</f>
        <v>2113015</v>
      </c>
      <c r="E515" t="str">
        <f>'CompartenDetalleLimpio(leeme)'!E492</f>
        <v>IDIOMA MODERNO</v>
      </c>
      <c r="F515" t="str">
        <f>IF(OR($A515=2028,$D515=2032031,$D515=2032032,$D515=2033032,$D515=2033034,$D515=2034035,ISNUMBER(SEARCH("DOBLE GRADO",$B515))),"",IF('CompartenDetalleLimpio(leeme)'!F492="",A515,'CompartenDetalleLimpio(leeme)'!F492))</f>
        <v/>
      </c>
      <c r="G515" t="str">
        <f>IF(OR($A515=2028,$D515=2032031,$D515=2032032,$D515=2033032,$D515=2033034,$D515=2034035,ISNUMBER(SEARCH("DOBLE GRADO",$B515))),"",IF('CompartenDetalleLimpio(leeme)'!G492="",B515,'CompartenDetalleLimpio(leeme)'!G492))</f>
        <v/>
      </c>
      <c r="H515" t="str">
        <f>IF(OR($A515=2028,$D515=2032031,$D515=2032032,$D515=2033032,$D515=2033034,$D515=2034035,ISNUMBER(SEARCH("DOBLE GRADO",$B515))),"",IF('CompartenDetalleLimpio(leeme)'!H492="",C515,'CompartenDetalleLimpio(leeme)'!H492))</f>
        <v/>
      </c>
      <c r="I515" t="str">
        <f>IF(OR($A515=2028,$D515=2032031,$D515=2032032,$D515=2033032,$D515=2033034,$D515=2034035,ISNUMBER(SEARCH("DOBLE GRADO",$B515))),"",IF('CompartenDetalleLimpio(leeme)'!I492="",D515,'CompartenDetalleLimpio(leeme)'!I492))</f>
        <v/>
      </c>
      <c r="J515" t="str">
        <f>IF(OR($A515=2028,$D515=2032031,$D515=2032032,$D515=2033032,$D515=2033034,$D515=2034035,ISNUMBER(SEARCH("DOBLE GRADO",$B515))),"",IF('CompartenDetalleLimpio(leeme)'!J492="",E515,'CompartenDetalleLimpio(leeme)'!J492))</f>
        <v/>
      </c>
      <c r="K515">
        <f>'CompartenDetalleLimpio(leeme)'!K492</f>
        <v>5</v>
      </c>
      <c r="L515">
        <f>'CompartenDetalleLimpio(leeme)'!L492</f>
        <v>0</v>
      </c>
      <c r="M515">
        <f>'CompartenDetalleLimpio(leeme)'!M492</f>
        <v>5</v>
      </c>
      <c r="N515" t="str">
        <f t="shared" ref="N515:N578" si="62">IF(I515="","",COUNTIF($I$2:$I$1170,I515))</f>
        <v/>
      </c>
      <c r="O515">
        <f t="shared" ref="O515:O578" si="63">COUNTIF($D$2:$D$1170,D515)</f>
        <v>1</v>
      </c>
      <c r="P515" t="str">
        <f t="shared" ref="P515:P578" si="64">IF(I515=D515,1,"OK")</f>
        <v>OK</v>
      </c>
      <c r="Q515">
        <f t="shared" ref="Q515:Q578" si="65">COUNTIF($I$2:$I$1170,D515)</f>
        <v>0</v>
      </c>
      <c r="R515" t="str">
        <f t="shared" ref="R515:R578" si="66">IF(I515="","",COUNTIF($D$2:$D$1170,I515))</f>
        <v/>
      </c>
      <c r="S515" t="str">
        <f t="shared" ref="S515:S578" si="67">IF(G515="","",IF(ISNUMBER(SEARCH("DOBLE GRADO",G515)),"","1"))</f>
        <v/>
      </c>
      <c r="T515">
        <f t="shared" ref="T515:T578" si="68">IF(ISNUMBER(SEARCH("DOBLE GRADO",B515)),COUNTIF($I$2:$I$1170,D515),"")</f>
        <v>0</v>
      </c>
    </row>
    <row r="516" spans="1:20">
      <c r="A516">
        <f>'CompartenDetalleLimpio(leeme)'!A493</f>
        <v>2113</v>
      </c>
      <c r="B516" t="str">
        <f>'CompartenDetalleLimpio(leeme)'!B493</f>
        <v>DOBLE GRADO EN INGENIERIA INFORMATICA E INGENIERIA DE COMPUTADORES (MOSTOLES)</v>
      </c>
      <c r="C516">
        <f>'CompartenDetalleLimpio(leeme)'!C493</f>
        <v>2</v>
      </c>
      <c r="D516">
        <f>'CompartenDetalleLimpio(leeme)'!D493</f>
        <v>2113016</v>
      </c>
      <c r="E516" t="str">
        <f>'CompartenDetalleLimpio(leeme)'!E493</f>
        <v>ORGANIZACION DE COMPUTADORES</v>
      </c>
      <c r="F516" t="str">
        <f>IF(OR($A516=2028,$D516=2032031,$D516=2032032,$D516=2033032,$D516=2033034,$D516=2034035,ISNUMBER(SEARCH("DOBLE GRADO",$B516))),"",IF('CompartenDetalleLimpio(leeme)'!F493="",A516,'CompartenDetalleLimpio(leeme)'!F493))</f>
        <v/>
      </c>
      <c r="G516" t="str">
        <f>IF(OR($A516=2028,$D516=2032031,$D516=2032032,$D516=2033032,$D516=2033034,$D516=2034035,ISNUMBER(SEARCH("DOBLE GRADO",$B516))),"",IF('CompartenDetalleLimpio(leeme)'!G493="",B516,'CompartenDetalleLimpio(leeme)'!G493))</f>
        <v/>
      </c>
      <c r="H516" t="str">
        <f>IF(OR($A516=2028,$D516=2032031,$D516=2032032,$D516=2033032,$D516=2033034,$D516=2034035,ISNUMBER(SEARCH("DOBLE GRADO",$B516))),"",IF('CompartenDetalleLimpio(leeme)'!H493="",C516,'CompartenDetalleLimpio(leeme)'!H493))</f>
        <v/>
      </c>
      <c r="I516" t="str">
        <f>IF(OR($A516=2028,$D516=2032031,$D516=2032032,$D516=2033032,$D516=2033034,$D516=2034035,ISNUMBER(SEARCH("DOBLE GRADO",$B516))),"",IF('CompartenDetalleLimpio(leeme)'!I493="",D516,'CompartenDetalleLimpio(leeme)'!I493))</f>
        <v/>
      </c>
      <c r="J516" t="str">
        <f>IF(OR($A516=2028,$D516=2032031,$D516=2032032,$D516=2033032,$D516=2033034,$D516=2034035,ISNUMBER(SEARCH("DOBLE GRADO",$B516))),"",IF('CompartenDetalleLimpio(leeme)'!J493="",E516,'CompartenDetalleLimpio(leeme)'!J493))</f>
        <v/>
      </c>
      <c r="K516">
        <f>'CompartenDetalleLimpio(leeme)'!K493</f>
        <v>13</v>
      </c>
      <c r="L516">
        <f>'CompartenDetalleLimpio(leeme)'!L493</f>
        <v>4</v>
      </c>
      <c r="M516">
        <f>'CompartenDetalleLimpio(leeme)'!M493</f>
        <v>9</v>
      </c>
      <c r="N516" t="str">
        <f t="shared" si="62"/>
        <v/>
      </c>
      <c r="O516">
        <f t="shared" si="63"/>
        <v>1</v>
      </c>
      <c r="P516" t="str">
        <f t="shared" si="64"/>
        <v>OK</v>
      </c>
      <c r="Q516">
        <f t="shared" si="65"/>
        <v>1</v>
      </c>
      <c r="R516" t="str">
        <f t="shared" si="66"/>
        <v/>
      </c>
      <c r="S516" t="str">
        <f t="shared" si="67"/>
        <v/>
      </c>
      <c r="T516">
        <f t="shared" si="68"/>
        <v>1</v>
      </c>
    </row>
    <row r="517" spans="1:20">
      <c r="A517">
        <f>'CompartenDetalleLimpio(leeme)'!A494</f>
        <v>2113</v>
      </c>
      <c r="B517" t="str">
        <f>'CompartenDetalleLimpio(leeme)'!B494</f>
        <v>DOBLE GRADO EN INGENIERIA INFORMATICA E INGENIERIA DE COMPUTADORES (MOSTOLES)</v>
      </c>
      <c r="C517">
        <f>'CompartenDetalleLimpio(leeme)'!C494</f>
        <v>2</v>
      </c>
      <c r="D517">
        <f>'CompartenDetalleLimpio(leeme)'!D494</f>
        <v>2113017</v>
      </c>
      <c r="E517" t="str">
        <f>'CompartenDetalleLimpio(leeme)'!E494</f>
        <v>METODOS OPERATIVOS Y ESTADISTICOS DE GESTION</v>
      </c>
      <c r="F517" t="str">
        <f>IF(OR($A517=2028,$D517=2032031,$D517=2032032,$D517=2033032,$D517=2033034,$D517=2034035,ISNUMBER(SEARCH("DOBLE GRADO",$B517))),"",IF('CompartenDetalleLimpio(leeme)'!F494="",A517,'CompartenDetalleLimpio(leeme)'!F494))</f>
        <v/>
      </c>
      <c r="G517" t="str">
        <f>IF(OR($A517=2028,$D517=2032031,$D517=2032032,$D517=2033032,$D517=2033034,$D517=2034035,ISNUMBER(SEARCH("DOBLE GRADO",$B517))),"",IF('CompartenDetalleLimpio(leeme)'!G494="",B517,'CompartenDetalleLimpio(leeme)'!G494))</f>
        <v/>
      </c>
      <c r="H517" t="str">
        <f>IF(OR($A517=2028,$D517=2032031,$D517=2032032,$D517=2033032,$D517=2033034,$D517=2034035,ISNUMBER(SEARCH("DOBLE GRADO",$B517))),"",IF('CompartenDetalleLimpio(leeme)'!H494="",C517,'CompartenDetalleLimpio(leeme)'!H494))</f>
        <v/>
      </c>
      <c r="I517" t="str">
        <f>IF(OR($A517=2028,$D517=2032031,$D517=2032032,$D517=2033032,$D517=2033034,$D517=2034035,ISNUMBER(SEARCH("DOBLE GRADO",$B517))),"",IF('CompartenDetalleLimpio(leeme)'!I494="",D517,'CompartenDetalleLimpio(leeme)'!I494))</f>
        <v/>
      </c>
      <c r="J517" t="str">
        <f>IF(OR($A517=2028,$D517=2032031,$D517=2032032,$D517=2033032,$D517=2033034,$D517=2034035,ISNUMBER(SEARCH("DOBLE GRADO",$B517))),"",IF('CompartenDetalleLimpio(leeme)'!J494="",E517,'CompartenDetalleLimpio(leeme)'!J494))</f>
        <v/>
      </c>
      <c r="K517">
        <f>'CompartenDetalleLimpio(leeme)'!K494</f>
        <v>11</v>
      </c>
      <c r="L517">
        <f>'CompartenDetalleLimpio(leeme)'!L494</f>
        <v>4</v>
      </c>
      <c r="M517">
        <f>'CompartenDetalleLimpio(leeme)'!M494</f>
        <v>7</v>
      </c>
      <c r="N517" t="str">
        <f t="shared" si="62"/>
        <v/>
      </c>
      <c r="O517">
        <f t="shared" si="63"/>
        <v>1</v>
      </c>
      <c r="P517" t="str">
        <f t="shared" si="64"/>
        <v>OK</v>
      </c>
      <c r="Q517">
        <f t="shared" si="65"/>
        <v>1</v>
      </c>
      <c r="R517" t="str">
        <f t="shared" si="66"/>
        <v/>
      </c>
      <c r="S517" t="str">
        <f t="shared" si="67"/>
        <v/>
      </c>
      <c r="T517">
        <f t="shared" si="68"/>
        <v>1</v>
      </c>
    </row>
    <row r="518" spans="1:20">
      <c r="A518">
        <f>'CompartenDetalleLimpio(leeme)'!A495</f>
        <v>2113</v>
      </c>
      <c r="B518" t="str">
        <f>'CompartenDetalleLimpio(leeme)'!B495</f>
        <v>DOBLE GRADO EN INGENIERIA INFORMATICA E INGENIERIA DE COMPUTADORES (MOSTOLES)</v>
      </c>
      <c r="C518">
        <f>'CompartenDetalleLimpio(leeme)'!C495</f>
        <v>2</v>
      </c>
      <c r="D518">
        <f>'CompartenDetalleLimpio(leeme)'!D495</f>
        <v>2113018</v>
      </c>
      <c r="E518" t="str">
        <f>'CompartenDetalleLimpio(leeme)'!E495</f>
        <v>SISTEMAS OPERATIVOS</v>
      </c>
      <c r="F518" t="str">
        <f>IF(OR($A518=2028,$D518=2032031,$D518=2032032,$D518=2033032,$D518=2033034,$D518=2034035,ISNUMBER(SEARCH("DOBLE GRADO",$B518))),"",IF('CompartenDetalleLimpio(leeme)'!F495="",A518,'CompartenDetalleLimpio(leeme)'!F495))</f>
        <v/>
      </c>
      <c r="G518" t="str">
        <f>IF(OR($A518=2028,$D518=2032031,$D518=2032032,$D518=2033032,$D518=2033034,$D518=2034035,ISNUMBER(SEARCH("DOBLE GRADO",$B518))),"",IF('CompartenDetalleLimpio(leeme)'!G495="",B518,'CompartenDetalleLimpio(leeme)'!G495))</f>
        <v/>
      </c>
      <c r="H518" t="str">
        <f>IF(OR($A518=2028,$D518=2032031,$D518=2032032,$D518=2033032,$D518=2033034,$D518=2034035,ISNUMBER(SEARCH("DOBLE GRADO",$B518))),"",IF('CompartenDetalleLimpio(leeme)'!H495="",C518,'CompartenDetalleLimpio(leeme)'!H495))</f>
        <v/>
      </c>
      <c r="I518" t="str">
        <f>IF(OR($A518=2028,$D518=2032031,$D518=2032032,$D518=2033032,$D518=2033034,$D518=2034035,ISNUMBER(SEARCH("DOBLE GRADO",$B518))),"",IF('CompartenDetalleLimpio(leeme)'!I495="",D518,'CompartenDetalleLimpio(leeme)'!I495))</f>
        <v/>
      </c>
      <c r="J518" t="str">
        <f>IF(OR($A518=2028,$D518=2032031,$D518=2032032,$D518=2033032,$D518=2033034,$D518=2034035,ISNUMBER(SEARCH("DOBLE GRADO",$B518))),"",IF('CompartenDetalleLimpio(leeme)'!J495="",E518,'CompartenDetalleLimpio(leeme)'!J495))</f>
        <v/>
      </c>
      <c r="K518">
        <f>'CompartenDetalleLimpio(leeme)'!K495</f>
        <v>11</v>
      </c>
      <c r="L518">
        <f>'CompartenDetalleLimpio(leeme)'!L495</f>
        <v>2</v>
      </c>
      <c r="M518">
        <f>'CompartenDetalleLimpio(leeme)'!M495</f>
        <v>9</v>
      </c>
      <c r="N518" t="str">
        <f t="shared" si="62"/>
        <v/>
      </c>
      <c r="O518">
        <f t="shared" si="63"/>
        <v>1</v>
      </c>
      <c r="P518" t="str">
        <f t="shared" si="64"/>
        <v>OK</v>
      </c>
      <c r="Q518">
        <f t="shared" si="65"/>
        <v>1</v>
      </c>
      <c r="R518" t="str">
        <f t="shared" si="66"/>
        <v/>
      </c>
      <c r="S518" t="str">
        <f t="shared" si="67"/>
        <v/>
      </c>
      <c r="T518">
        <f t="shared" si="68"/>
        <v>1</v>
      </c>
    </row>
    <row r="519" spans="1:20">
      <c r="A519">
        <f>'CompartenDetalleLimpio(leeme)'!A496</f>
        <v>2113</v>
      </c>
      <c r="B519" t="str">
        <f>'CompartenDetalleLimpio(leeme)'!B496</f>
        <v>DOBLE GRADO EN INGENIERIA INFORMATICA E INGENIERIA DE COMPUTADORES (MOSTOLES)</v>
      </c>
      <c r="C519">
        <f>'CompartenDetalleLimpio(leeme)'!C496</f>
        <v>2</v>
      </c>
      <c r="D519">
        <f>'CompartenDetalleLimpio(leeme)'!D496</f>
        <v>2113019</v>
      </c>
      <c r="E519" t="str">
        <f>'CompartenDetalleLimpio(leeme)'!E496</f>
        <v>REDES DE COMPUTADORES</v>
      </c>
      <c r="F519" t="str">
        <f>IF(OR($A519=2028,$D519=2032031,$D519=2032032,$D519=2033032,$D519=2033034,$D519=2034035,ISNUMBER(SEARCH("DOBLE GRADO",$B519))),"",IF('CompartenDetalleLimpio(leeme)'!F496="",A519,'CompartenDetalleLimpio(leeme)'!F496))</f>
        <v/>
      </c>
      <c r="G519" t="str">
        <f>IF(OR($A519=2028,$D519=2032031,$D519=2032032,$D519=2033032,$D519=2033034,$D519=2034035,ISNUMBER(SEARCH("DOBLE GRADO",$B519))),"",IF('CompartenDetalleLimpio(leeme)'!G496="",B519,'CompartenDetalleLimpio(leeme)'!G496))</f>
        <v/>
      </c>
      <c r="H519" t="str">
        <f>IF(OR($A519=2028,$D519=2032031,$D519=2032032,$D519=2033032,$D519=2033034,$D519=2034035,ISNUMBER(SEARCH("DOBLE GRADO",$B519))),"",IF('CompartenDetalleLimpio(leeme)'!H496="",C519,'CompartenDetalleLimpio(leeme)'!H496))</f>
        <v/>
      </c>
      <c r="I519" t="str">
        <f>IF(OR($A519=2028,$D519=2032031,$D519=2032032,$D519=2033032,$D519=2033034,$D519=2034035,ISNUMBER(SEARCH("DOBLE GRADO",$B519))),"",IF('CompartenDetalleLimpio(leeme)'!I496="",D519,'CompartenDetalleLimpio(leeme)'!I496))</f>
        <v/>
      </c>
      <c r="J519" t="str">
        <f>IF(OR($A519=2028,$D519=2032031,$D519=2032032,$D519=2033032,$D519=2033034,$D519=2034035,ISNUMBER(SEARCH("DOBLE GRADO",$B519))),"",IF('CompartenDetalleLimpio(leeme)'!J496="",E519,'CompartenDetalleLimpio(leeme)'!J496))</f>
        <v/>
      </c>
      <c r="K519">
        <f>'CompartenDetalleLimpio(leeme)'!K496</f>
        <v>12</v>
      </c>
      <c r="L519">
        <f>'CompartenDetalleLimpio(leeme)'!L496</f>
        <v>4</v>
      </c>
      <c r="M519">
        <f>'CompartenDetalleLimpio(leeme)'!M496</f>
        <v>8</v>
      </c>
      <c r="N519" t="str">
        <f t="shared" si="62"/>
        <v/>
      </c>
      <c r="O519">
        <f t="shared" si="63"/>
        <v>1</v>
      </c>
      <c r="P519" t="str">
        <f t="shared" si="64"/>
        <v>OK</v>
      </c>
      <c r="Q519">
        <f t="shared" si="65"/>
        <v>1</v>
      </c>
      <c r="R519" t="str">
        <f t="shared" si="66"/>
        <v/>
      </c>
      <c r="S519" t="str">
        <f t="shared" si="67"/>
        <v/>
      </c>
      <c r="T519">
        <f t="shared" si="68"/>
        <v>1</v>
      </c>
    </row>
    <row r="520" spans="1:20">
      <c r="A520">
        <f>'CompartenDetalleLimpio(leeme)'!A497</f>
        <v>2113</v>
      </c>
      <c r="B520" t="str">
        <f>'CompartenDetalleLimpio(leeme)'!B497</f>
        <v>DOBLE GRADO EN INGENIERIA INFORMATICA E INGENIERIA DE COMPUTADORES (MOSTOLES)</v>
      </c>
      <c r="C520">
        <f>'CompartenDetalleLimpio(leeme)'!C497</f>
        <v>2</v>
      </c>
      <c r="D520">
        <f>'CompartenDetalleLimpio(leeme)'!D497</f>
        <v>2113020</v>
      </c>
      <c r="E520" t="str">
        <f>'CompartenDetalleLimpio(leeme)'!E497</f>
        <v>DISEÑO Y ANALISIS DE ALGORITMOS</v>
      </c>
      <c r="F520" t="str">
        <f>IF(OR($A520=2028,$D520=2032031,$D520=2032032,$D520=2033032,$D520=2033034,$D520=2034035,ISNUMBER(SEARCH("DOBLE GRADO",$B520))),"",IF('CompartenDetalleLimpio(leeme)'!F497="",A520,'CompartenDetalleLimpio(leeme)'!F497))</f>
        <v/>
      </c>
      <c r="G520" t="str">
        <f>IF(OR($A520=2028,$D520=2032031,$D520=2032032,$D520=2033032,$D520=2033034,$D520=2034035,ISNUMBER(SEARCH("DOBLE GRADO",$B520))),"",IF('CompartenDetalleLimpio(leeme)'!G497="",B520,'CompartenDetalleLimpio(leeme)'!G497))</f>
        <v/>
      </c>
      <c r="H520" t="str">
        <f>IF(OR($A520=2028,$D520=2032031,$D520=2032032,$D520=2033032,$D520=2033034,$D520=2034035,ISNUMBER(SEARCH("DOBLE GRADO",$B520))),"",IF('CompartenDetalleLimpio(leeme)'!H497="",C520,'CompartenDetalleLimpio(leeme)'!H497))</f>
        <v/>
      </c>
      <c r="I520" t="str">
        <f>IF(OR($A520=2028,$D520=2032031,$D520=2032032,$D520=2033032,$D520=2033034,$D520=2034035,ISNUMBER(SEARCH("DOBLE GRADO",$B520))),"",IF('CompartenDetalleLimpio(leeme)'!I497="",D520,'CompartenDetalleLimpio(leeme)'!I497))</f>
        <v/>
      </c>
      <c r="J520" t="str">
        <f>IF(OR($A520=2028,$D520=2032031,$D520=2032032,$D520=2033032,$D520=2033034,$D520=2034035,ISNUMBER(SEARCH("DOBLE GRADO",$B520))),"",IF('CompartenDetalleLimpio(leeme)'!J497="",E520,'CompartenDetalleLimpio(leeme)'!J497))</f>
        <v/>
      </c>
      <c r="K520">
        <f>'CompartenDetalleLimpio(leeme)'!K497</f>
        <v>14</v>
      </c>
      <c r="L520">
        <f>'CompartenDetalleLimpio(leeme)'!L497</f>
        <v>2</v>
      </c>
      <c r="M520">
        <f>'CompartenDetalleLimpio(leeme)'!M497</f>
        <v>12</v>
      </c>
      <c r="N520" t="str">
        <f t="shared" si="62"/>
        <v/>
      </c>
      <c r="O520">
        <f t="shared" si="63"/>
        <v>1</v>
      </c>
      <c r="P520" t="str">
        <f t="shared" si="64"/>
        <v>OK</v>
      </c>
      <c r="Q520">
        <f t="shared" si="65"/>
        <v>1</v>
      </c>
      <c r="R520" t="str">
        <f t="shared" si="66"/>
        <v/>
      </c>
      <c r="S520" t="str">
        <f t="shared" si="67"/>
        <v/>
      </c>
      <c r="T520">
        <f t="shared" si="68"/>
        <v>1</v>
      </c>
    </row>
    <row r="521" spans="1:20">
      <c r="A521">
        <f>'CompartenDetalleLimpio(leeme)'!A498</f>
        <v>2113</v>
      </c>
      <c r="B521" t="str">
        <f>'CompartenDetalleLimpio(leeme)'!B498</f>
        <v>DOBLE GRADO EN INGENIERIA INFORMATICA E INGENIERIA DE COMPUTADORES (MOSTOLES)</v>
      </c>
      <c r="C521">
        <f>'CompartenDetalleLimpio(leeme)'!C498</f>
        <v>2</v>
      </c>
      <c r="D521">
        <f>'CompartenDetalleLimpio(leeme)'!D498</f>
        <v>2113021</v>
      </c>
      <c r="E521" t="str">
        <f>'CompartenDetalleLimpio(leeme)'!E498</f>
        <v>ARQUITECTURA DE COMPUTADORES</v>
      </c>
      <c r="F521" t="str">
        <f>IF(OR($A521=2028,$D521=2032031,$D521=2032032,$D521=2033032,$D521=2033034,$D521=2034035,ISNUMBER(SEARCH("DOBLE GRADO",$B521))),"",IF('CompartenDetalleLimpio(leeme)'!F498="",A521,'CompartenDetalleLimpio(leeme)'!F498))</f>
        <v/>
      </c>
      <c r="G521" t="str">
        <f>IF(OR($A521=2028,$D521=2032031,$D521=2032032,$D521=2033032,$D521=2033034,$D521=2034035,ISNUMBER(SEARCH("DOBLE GRADO",$B521))),"",IF('CompartenDetalleLimpio(leeme)'!G498="",B521,'CompartenDetalleLimpio(leeme)'!G498))</f>
        <v/>
      </c>
      <c r="H521" t="str">
        <f>IF(OR($A521=2028,$D521=2032031,$D521=2032032,$D521=2033032,$D521=2033034,$D521=2034035,ISNUMBER(SEARCH("DOBLE GRADO",$B521))),"",IF('CompartenDetalleLimpio(leeme)'!H498="",C521,'CompartenDetalleLimpio(leeme)'!H498))</f>
        <v/>
      </c>
      <c r="I521" t="str">
        <f>IF(OR($A521=2028,$D521=2032031,$D521=2032032,$D521=2033032,$D521=2033034,$D521=2034035,ISNUMBER(SEARCH("DOBLE GRADO",$B521))),"",IF('CompartenDetalleLimpio(leeme)'!I498="",D521,'CompartenDetalleLimpio(leeme)'!I498))</f>
        <v/>
      </c>
      <c r="J521" t="str">
        <f>IF(OR($A521=2028,$D521=2032031,$D521=2032032,$D521=2033032,$D521=2033034,$D521=2034035,ISNUMBER(SEARCH("DOBLE GRADO",$B521))),"",IF('CompartenDetalleLimpio(leeme)'!J498="",E521,'CompartenDetalleLimpio(leeme)'!J498))</f>
        <v/>
      </c>
      <c r="K521">
        <f>'CompartenDetalleLimpio(leeme)'!K498</f>
        <v>10</v>
      </c>
      <c r="L521">
        <f>'CompartenDetalleLimpio(leeme)'!L498</f>
        <v>3</v>
      </c>
      <c r="M521">
        <f>'CompartenDetalleLimpio(leeme)'!M498</f>
        <v>7</v>
      </c>
      <c r="N521" t="str">
        <f t="shared" si="62"/>
        <v/>
      </c>
      <c r="O521">
        <f t="shared" si="63"/>
        <v>1</v>
      </c>
      <c r="P521" t="str">
        <f t="shared" si="64"/>
        <v>OK</v>
      </c>
      <c r="Q521">
        <f t="shared" si="65"/>
        <v>1</v>
      </c>
      <c r="R521" t="str">
        <f t="shared" si="66"/>
        <v/>
      </c>
      <c r="S521" t="str">
        <f t="shared" si="67"/>
        <v/>
      </c>
      <c r="T521">
        <f t="shared" si="68"/>
        <v>1</v>
      </c>
    </row>
    <row r="522" spans="1:20">
      <c r="A522">
        <f>'CompartenDetalleLimpio(leeme)'!A499</f>
        <v>2113</v>
      </c>
      <c r="B522" t="str">
        <f>'CompartenDetalleLimpio(leeme)'!B499</f>
        <v>DOBLE GRADO EN INGENIERIA INFORMATICA E INGENIERIA DE COMPUTADORES (MOSTOLES)</v>
      </c>
      <c r="C522">
        <f>'CompartenDetalleLimpio(leeme)'!C499</f>
        <v>2</v>
      </c>
      <c r="D522">
        <f>'CompartenDetalleLimpio(leeme)'!D499</f>
        <v>2113022</v>
      </c>
      <c r="E522" t="str">
        <f>'CompartenDetalleLimpio(leeme)'!E499</f>
        <v>INGENIERIA DEL SOFTWARE</v>
      </c>
      <c r="F522" t="str">
        <f>IF(OR($A522=2028,$D522=2032031,$D522=2032032,$D522=2033032,$D522=2033034,$D522=2034035,ISNUMBER(SEARCH("DOBLE GRADO",$B522))),"",IF('CompartenDetalleLimpio(leeme)'!F499="",A522,'CompartenDetalleLimpio(leeme)'!F499))</f>
        <v/>
      </c>
      <c r="G522" t="str">
        <f>IF(OR($A522=2028,$D522=2032031,$D522=2032032,$D522=2033032,$D522=2033034,$D522=2034035,ISNUMBER(SEARCH("DOBLE GRADO",$B522))),"",IF('CompartenDetalleLimpio(leeme)'!G499="",B522,'CompartenDetalleLimpio(leeme)'!G499))</f>
        <v/>
      </c>
      <c r="H522" t="str">
        <f>IF(OR($A522=2028,$D522=2032031,$D522=2032032,$D522=2033032,$D522=2033034,$D522=2034035,ISNUMBER(SEARCH("DOBLE GRADO",$B522))),"",IF('CompartenDetalleLimpio(leeme)'!H499="",C522,'CompartenDetalleLimpio(leeme)'!H499))</f>
        <v/>
      </c>
      <c r="I522" t="str">
        <f>IF(OR($A522=2028,$D522=2032031,$D522=2032032,$D522=2033032,$D522=2033034,$D522=2034035,ISNUMBER(SEARCH("DOBLE GRADO",$B522))),"",IF('CompartenDetalleLimpio(leeme)'!I499="",D522,'CompartenDetalleLimpio(leeme)'!I499))</f>
        <v/>
      </c>
      <c r="J522" t="str">
        <f>IF(OR($A522=2028,$D522=2032031,$D522=2032032,$D522=2033032,$D522=2033034,$D522=2034035,ISNUMBER(SEARCH("DOBLE GRADO",$B522))),"",IF('CompartenDetalleLimpio(leeme)'!J499="",E522,'CompartenDetalleLimpio(leeme)'!J499))</f>
        <v/>
      </c>
      <c r="K522">
        <f>'CompartenDetalleLimpio(leeme)'!K499</f>
        <v>11</v>
      </c>
      <c r="L522">
        <f>'CompartenDetalleLimpio(leeme)'!L499</f>
        <v>4</v>
      </c>
      <c r="M522">
        <f>'CompartenDetalleLimpio(leeme)'!M499</f>
        <v>7</v>
      </c>
      <c r="N522" t="str">
        <f t="shared" si="62"/>
        <v/>
      </c>
      <c r="O522">
        <f t="shared" si="63"/>
        <v>1</v>
      </c>
      <c r="P522" t="str">
        <f t="shared" si="64"/>
        <v>OK</v>
      </c>
      <c r="Q522">
        <f t="shared" si="65"/>
        <v>1</v>
      </c>
      <c r="R522" t="str">
        <f t="shared" si="66"/>
        <v/>
      </c>
      <c r="S522" t="str">
        <f t="shared" si="67"/>
        <v/>
      </c>
      <c r="T522">
        <f t="shared" si="68"/>
        <v>1</v>
      </c>
    </row>
    <row r="523" spans="1:20">
      <c r="A523">
        <f>'CompartenDetalleLimpio(leeme)'!A500</f>
        <v>2113</v>
      </c>
      <c r="B523" t="str">
        <f>'CompartenDetalleLimpio(leeme)'!B500</f>
        <v>DOBLE GRADO EN INGENIERIA INFORMATICA E INGENIERIA DE COMPUTADORES (MOSTOLES)</v>
      </c>
      <c r="C523">
        <f>'CompartenDetalleLimpio(leeme)'!C500</f>
        <v>3</v>
      </c>
      <c r="D523">
        <f>'CompartenDetalleLimpio(leeme)'!D500</f>
        <v>2113023</v>
      </c>
      <c r="E523" t="str">
        <f>'CompartenDetalleLimpio(leeme)'!E500</f>
        <v>AMPLIACION DE SISTEMAS OPERATIVOS</v>
      </c>
      <c r="F523" t="str">
        <f>IF(OR($A523=2028,$D523=2032031,$D523=2032032,$D523=2033032,$D523=2033034,$D523=2034035,ISNUMBER(SEARCH("DOBLE GRADO",$B523))),"",IF('CompartenDetalleLimpio(leeme)'!F500="",A523,'CompartenDetalleLimpio(leeme)'!F500))</f>
        <v/>
      </c>
      <c r="G523" t="str">
        <f>IF(OR($A523=2028,$D523=2032031,$D523=2032032,$D523=2033032,$D523=2033034,$D523=2034035,ISNUMBER(SEARCH("DOBLE GRADO",$B523))),"",IF('CompartenDetalleLimpio(leeme)'!G500="",B523,'CompartenDetalleLimpio(leeme)'!G500))</f>
        <v/>
      </c>
      <c r="H523" t="str">
        <f>IF(OR($A523=2028,$D523=2032031,$D523=2032032,$D523=2033032,$D523=2033034,$D523=2034035,ISNUMBER(SEARCH("DOBLE GRADO",$B523))),"",IF('CompartenDetalleLimpio(leeme)'!H500="",C523,'CompartenDetalleLimpio(leeme)'!H500))</f>
        <v/>
      </c>
      <c r="I523" t="str">
        <f>IF(OR($A523=2028,$D523=2032031,$D523=2032032,$D523=2033032,$D523=2033034,$D523=2034035,ISNUMBER(SEARCH("DOBLE GRADO",$B523))),"",IF('CompartenDetalleLimpio(leeme)'!I500="",D523,'CompartenDetalleLimpio(leeme)'!I500))</f>
        <v/>
      </c>
      <c r="J523" t="str">
        <f>IF(OR($A523=2028,$D523=2032031,$D523=2032032,$D523=2033032,$D523=2033034,$D523=2034035,ISNUMBER(SEARCH("DOBLE GRADO",$B523))),"",IF('CompartenDetalleLimpio(leeme)'!J500="",E523,'CompartenDetalleLimpio(leeme)'!J500))</f>
        <v/>
      </c>
      <c r="K523">
        <f>'CompartenDetalleLimpio(leeme)'!K500</f>
        <v>13</v>
      </c>
      <c r="L523">
        <f>'CompartenDetalleLimpio(leeme)'!L500</f>
        <v>1</v>
      </c>
      <c r="M523">
        <f>'CompartenDetalleLimpio(leeme)'!M500</f>
        <v>12</v>
      </c>
      <c r="N523" t="str">
        <f t="shared" si="62"/>
        <v/>
      </c>
      <c r="O523">
        <f t="shared" si="63"/>
        <v>1</v>
      </c>
      <c r="P523" t="str">
        <f t="shared" si="64"/>
        <v>OK</v>
      </c>
      <c r="Q523">
        <f t="shared" si="65"/>
        <v>1</v>
      </c>
      <c r="R523" t="str">
        <f t="shared" si="66"/>
        <v/>
      </c>
      <c r="S523" t="str">
        <f t="shared" si="67"/>
        <v/>
      </c>
      <c r="T523">
        <f t="shared" si="68"/>
        <v>1</v>
      </c>
    </row>
    <row r="524" spans="1:20">
      <c r="A524">
        <f>'CompartenDetalleLimpio(leeme)'!A501</f>
        <v>2113</v>
      </c>
      <c r="B524" t="str">
        <f>'CompartenDetalleLimpio(leeme)'!B501</f>
        <v>DOBLE GRADO EN INGENIERIA INFORMATICA E INGENIERIA DE COMPUTADORES (MOSTOLES)</v>
      </c>
      <c r="C524">
        <f>'CompartenDetalleLimpio(leeme)'!C501</f>
        <v>3</v>
      </c>
      <c r="D524">
        <f>'CompartenDetalleLimpio(leeme)'!D501</f>
        <v>2113024</v>
      </c>
      <c r="E524" t="str">
        <f>'CompartenDetalleLimpio(leeme)'!E501</f>
        <v>PROGRAMACION CONCURRENTE</v>
      </c>
      <c r="F524" t="str">
        <f>IF(OR($A524=2028,$D524=2032031,$D524=2032032,$D524=2033032,$D524=2033034,$D524=2034035,ISNUMBER(SEARCH("DOBLE GRADO",$B524))),"",IF('CompartenDetalleLimpio(leeme)'!F501="",A524,'CompartenDetalleLimpio(leeme)'!F501))</f>
        <v/>
      </c>
      <c r="G524" t="str">
        <f>IF(OR($A524=2028,$D524=2032031,$D524=2032032,$D524=2033032,$D524=2033034,$D524=2034035,ISNUMBER(SEARCH("DOBLE GRADO",$B524))),"",IF('CompartenDetalleLimpio(leeme)'!G501="",B524,'CompartenDetalleLimpio(leeme)'!G501))</f>
        <v/>
      </c>
      <c r="H524" t="str">
        <f>IF(OR($A524=2028,$D524=2032031,$D524=2032032,$D524=2033032,$D524=2033034,$D524=2034035,ISNUMBER(SEARCH("DOBLE GRADO",$B524))),"",IF('CompartenDetalleLimpio(leeme)'!H501="",C524,'CompartenDetalleLimpio(leeme)'!H501))</f>
        <v/>
      </c>
      <c r="I524" t="str">
        <f>IF(OR($A524=2028,$D524=2032031,$D524=2032032,$D524=2033032,$D524=2033034,$D524=2034035,ISNUMBER(SEARCH("DOBLE GRADO",$B524))),"",IF('CompartenDetalleLimpio(leeme)'!I501="",D524,'CompartenDetalleLimpio(leeme)'!I501))</f>
        <v/>
      </c>
      <c r="J524" t="str">
        <f>IF(OR($A524=2028,$D524=2032031,$D524=2032032,$D524=2033032,$D524=2033034,$D524=2034035,ISNUMBER(SEARCH("DOBLE GRADO",$B524))),"",IF('CompartenDetalleLimpio(leeme)'!J501="",E524,'CompartenDetalleLimpio(leeme)'!J501))</f>
        <v/>
      </c>
      <c r="K524">
        <f>'CompartenDetalleLimpio(leeme)'!K501</f>
        <v>19</v>
      </c>
      <c r="L524">
        <f>'CompartenDetalleLimpio(leeme)'!L501</f>
        <v>1</v>
      </c>
      <c r="M524">
        <f>'CompartenDetalleLimpio(leeme)'!M501</f>
        <v>18</v>
      </c>
      <c r="N524" t="str">
        <f t="shared" si="62"/>
        <v/>
      </c>
      <c r="O524">
        <f t="shared" si="63"/>
        <v>1</v>
      </c>
      <c r="P524" t="str">
        <f t="shared" si="64"/>
        <v>OK</v>
      </c>
      <c r="Q524">
        <f t="shared" si="65"/>
        <v>1</v>
      </c>
      <c r="R524" t="str">
        <f t="shared" si="66"/>
        <v/>
      </c>
      <c r="S524" t="str">
        <f t="shared" si="67"/>
        <v/>
      </c>
      <c r="T524">
        <f t="shared" si="68"/>
        <v>1</v>
      </c>
    </row>
    <row r="525" spans="1:20">
      <c r="A525">
        <f>'CompartenDetalleLimpio(leeme)'!A502</f>
        <v>2113</v>
      </c>
      <c r="B525" t="str">
        <f>'CompartenDetalleLimpio(leeme)'!B502</f>
        <v>DOBLE GRADO EN INGENIERIA INFORMATICA E INGENIERIA DE COMPUTADORES (MOSTOLES)</v>
      </c>
      <c r="C525">
        <f>'CompartenDetalleLimpio(leeme)'!C502</f>
        <v>3</v>
      </c>
      <c r="D525">
        <f>'CompartenDetalleLimpio(leeme)'!D502</f>
        <v>2113025</v>
      </c>
      <c r="E525" t="str">
        <f>'CompartenDetalleLimpio(leeme)'!E502</f>
        <v>INTERACCION PERSONA-ORDENADOR</v>
      </c>
      <c r="F525" t="str">
        <f>IF(OR($A525=2028,$D525=2032031,$D525=2032032,$D525=2033032,$D525=2033034,$D525=2034035,ISNUMBER(SEARCH("DOBLE GRADO",$B525))),"",IF('CompartenDetalleLimpio(leeme)'!F502="",A525,'CompartenDetalleLimpio(leeme)'!F502))</f>
        <v/>
      </c>
      <c r="G525" t="str">
        <f>IF(OR($A525=2028,$D525=2032031,$D525=2032032,$D525=2033032,$D525=2033034,$D525=2034035,ISNUMBER(SEARCH("DOBLE GRADO",$B525))),"",IF('CompartenDetalleLimpio(leeme)'!G502="",B525,'CompartenDetalleLimpio(leeme)'!G502))</f>
        <v/>
      </c>
      <c r="H525" t="str">
        <f>IF(OR($A525=2028,$D525=2032031,$D525=2032032,$D525=2033032,$D525=2033034,$D525=2034035,ISNUMBER(SEARCH("DOBLE GRADO",$B525))),"",IF('CompartenDetalleLimpio(leeme)'!H502="",C525,'CompartenDetalleLimpio(leeme)'!H502))</f>
        <v/>
      </c>
      <c r="I525" t="str">
        <f>IF(OR($A525=2028,$D525=2032031,$D525=2032032,$D525=2033032,$D525=2033034,$D525=2034035,ISNUMBER(SEARCH("DOBLE GRADO",$B525))),"",IF('CompartenDetalleLimpio(leeme)'!I502="",D525,'CompartenDetalleLimpio(leeme)'!I502))</f>
        <v/>
      </c>
      <c r="J525" t="str">
        <f>IF(OR($A525=2028,$D525=2032031,$D525=2032032,$D525=2033032,$D525=2033034,$D525=2034035,ISNUMBER(SEARCH("DOBLE GRADO",$B525))),"",IF('CompartenDetalleLimpio(leeme)'!J502="",E525,'CompartenDetalleLimpio(leeme)'!J502))</f>
        <v/>
      </c>
      <c r="K525">
        <f>'CompartenDetalleLimpio(leeme)'!K502</f>
        <v>13</v>
      </c>
      <c r="L525">
        <f>'CompartenDetalleLimpio(leeme)'!L502</f>
        <v>1</v>
      </c>
      <c r="M525">
        <f>'CompartenDetalleLimpio(leeme)'!M502</f>
        <v>12</v>
      </c>
      <c r="N525" t="str">
        <f t="shared" si="62"/>
        <v/>
      </c>
      <c r="O525">
        <f t="shared" si="63"/>
        <v>1</v>
      </c>
      <c r="P525" t="str">
        <f t="shared" si="64"/>
        <v>OK</v>
      </c>
      <c r="Q525">
        <f t="shared" si="65"/>
        <v>1</v>
      </c>
      <c r="R525" t="str">
        <f t="shared" si="66"/>
        <v/>
      </c>
      <c r="S525" t="str">
        <f t="shared" si="67"/>
        <v/>
      </c>
      <c r="T525">
        <f t="shared" si="68"/>
        <v>1</v>
      </c>
    </row>
    <row r="526" spans="1:20">
      <c r="A526">
        <f>'CompartenDetalleLimpio(leeme)'!A503</f>
        <v>2113</v>
      </c>
      <c r="B526" t="str">
        <f>'CompartenDetalleLimpio(leeme)'!B503</f>
        <v>DOBLE GRADO EN INGENIERIA INFORMATICA E INGENIERIA DE COMPUTADORES (MOSTOLES)</v>
      </c>
      <c r="C526">
        <f>'CompartenDetalleLimpio(leeme)'!C503</f>
        <v>3</v>
      </c>
      <c r="D526">
        <f>'CompartenDetalleLimpio(leeme)'!D503</f>
        <v>2113026</v>
      </c>
      <c r="E526" t="str">
        <f>'CompartenDetalleLimpio(leeme)'!E503</f>
        <v>DISEÑO DE SISTEMAS EMPOTRADOS</v>
      </c>
      <c r="F526" t="str">
        <f>IF(OR($A526=2028,$D526=2032031,$D526=2032032,$D526=2033032,$D526=2033034,$D526=2034035,ISNUMBER(SEARCH("DOBLE GRADO",$B526))),"",IF('CompartenDetalleLimpio(leeme)'!F503="",A526,'CompartenDetalleLimpio(leeme)'!F503))</f>
        <v/>
      </c>
      <c r="G526" t="str">
        <f>IF(OR($A526=2028,$D526=2032031,$D526=2032032,$D526=2033032,$D526=2033034,$D526=2034035,ISNUMBER(SEARCH("DOBLE GRADO",$B526))),"",IF('CompartenDetalleLimpio(leeme)'!G503="",B526,'CompartenDetalleLimpio(leeme)'!G503))</f>
        <v/>
      </c>
      <c r="H526" t="str">
        <f>IF(OR($A526=2028,$D526=2032031,$D526=2032032,$D526=2033032,$D526=2033034,$D526=2034035,ISNUMBER(SEARCH("DOBLE GRADO",$B526))),"",IF('CompartenDetalleLimpio(leeme)'!H503="",C526,'CompartenDetalleLimpio(leeme)'!H503))</f>
        <v/>
      </c>
      <c r="I526" t="str">
        <f>IF(OR($A526=2028,$D526=2032031,$D526=2032032,$D526=2033032,$D526=2033034,$D526=2034035,ISNUMBER(SEARCH("DOBLE GRADO",$B526))),"",IF('CompartenDetalleLimpio(leeme)'!I503="",D526,'CompartenDetalleLimpio(leeme)'!I503))</f>
        <v/>
      </c>
      <c r="J526" t="str">
        <f>IF(OR($A526=2028,$D526=2032031,$D526=2032032,$D526=2033032,$D526=2033034,$D526=2034035,ISNUMBER(SEARCH("DOBLE GRADO",$B526))),"",IF('CompartenDetalleLimpio(leeme)'!J503="",E526,'CompartenDetalleLimpio(leeme)'!J503))</f>
        <v/>
      </c>
      <c r="K526">
        <f>'CompartenDetalleLimpio(leeme)'!K503</f>
        <v>15</v>
      </c>
      <c r="L526">
        <f>'CompartenDetalleLimpio(leeme)'!L503</f>
        <v>1</v>
      </c>
      <c r="M526">
        <f>'CompartenDetalleLimpio(leeme)'!M503</f>
        <v>14</v>
      </c>
      <c r="N526" t="str">
        <f t="shared" si="62"/>
        <v/>
      </c>
      <c r="O526">
        <f t="shared" si="63"/>
        <v>1</v>
      </c>
      <c r="P526" t="str">
        <f t="shared" si="64"/>
        <v>OK</v>
      </c>
      <c r="Q526">
        <f t="shared" si="65"/>
        <v>1</v>
      </c>
      <c r="R526" t="str">
        <f t="shared" si="66"/>
        <v/>
      </c>
      <c r="S526" t="str">
        <f t="shared" si="67"/>
        <v/>
      </c>
      <c r="T526">
        <f t="shared" si="68"/>
        <v>1</v>
      </c>
    </row>
    <row r="527" spans="1:20">
      <c r="A527">
        <f>'CompartenDetalleLimpio(leeme)'!A504</f>
        <v>2113</v>
      </c>
      <c r="B527" t="str">
        <f>'CompartenDetalleLimpio(leeme)'!B504</f>
        <v>DOBLE GRADO EN INGENIERIA INFORMATICA E INGENIERIA DE COMPUTADORES (MOSTOLES)</v>
      </c>
      <c r="C527">
        <f>'CompartenDetalleLimpio(leeme)'!C504</f>
        <v>3</v>
      </c>
      <c r="D527">
        <f>'CompartenDetalleLimpio(leeme)'!D504</f>
        <v>2113027</v>
      </c>
      <c r="E527" t="str">
        <f>'CompartenDetalleLimpio(leeme)'!E504</f>
        <v>AMPLIACION DE REDES DE COMPUTADORES</v>
      </c>
      <c r="F527" t="str">
        <f>IF(OR($A527=2028,$D527=2032031,$D527=2032032,$D527=2033032,$D527=2033034,$D527=2034035,ISNUMBER(SEARCH("DOBLE GRADO",$B527))),"",IF('CompartenDetalleLimpio(leeme)'!F504="",A527,'CompartenDetalleLimpio(leeme)'!F504))</f>
        <v/>
      </c>
      <c r="G527" t="str">
        <f>IF(OR($A527=2028,$D527=2032031,$D527=2032032,$D527=2033032,$D527=2033034,$D527=2034035,ISNUMBER(SEARCH("DOBLE GRADO",$B527))),"",IF('CompartenDetalleLimpio(leeme)'!G504="",B527,'CompartenDetalleLimpio(leeme)'!G504))</f>
        <v/>
      </c>
      <c r="H527" t="str">
        <f>IF(OR($A527=2028,$D527=2032031,$D527=2032032,$D527=2033032,$D527=2033034,$D527=2034035,ISNUMBER(SEARCH("DOBLE GRADO",$B527))),"",IF('CompartenDetalleLimpio(leeme)'!H504="",C527,'CompartenDetalleLimpio(leeme)'!H504))</f>
        <v/>
      </c>
      <c r="I527" t="str">
        <f>IF(OR($A527=2028,$D527=2032031,$D527=2032032,$D527=2033032,$D527=2033034,$D527=2034035,ISNUMBER(SEARCH("DOBLE GRADO",$B527))),"",IF('CompartenDetalleLimpio(leeme)'!I504="",D527,'CompartenDetalleLimpio(leeme)'!I504))</f>
        <v/>
      </c>
      <c r="J527" t="str">
        <f>IF(OR($A527=2028,$D527=2032031,$D527=2032032,$D527=2033032,$D527=2033034,$D527=2034035,ISNUMBER(SEARCH("DOBLE GRADO",$B527))),"",IF('CompartenDetalleLimpio(leeme)'!J504="",E527,'CompartenDetalleLimpio(leeme)'!J504))</f>
        <v/>
      </c>
      <c r="K527">
        <f>'CompartenDetalleLimpio(leeme)'!K504</f>
        <v>12</v>
      </c>
      <c r="L527">
        <f>'CompartenDetalleLimpio(leeme)'!L504</f>
        <v>1</v>
      </c>
      <c r="M527">
        <f>'CompartenDetalleLimpio(leeme)'!M504</f>
        <v>11</v>
      </c>
      <c r="N527" t="str">
        <f t="shared" si="62"/>
        <v/>
      </c>
      <c r="O527">
        <f t="shared" si="63"/>
        <v>1</v>
      </c>
      <c r="P527" t="str">
        <f t="shared" si="64"/>
        <v>OK</v>
      </c>
      <c r="Q527">
        <f t="shared" si="65"/>
        <v>1</v>
      </c>
      <c r="R527" t="str">
        <f t="shared" si="66"/>
        <v/>
      </c>
      <c r="S527" t="str">
        <f t="shared" si="67"/>
        <v/>
      </c>
      <c r="T527">
        <f t="shared" si="68"/>
        <v>1</v>
      </c>
    </row>
    <row r="528" spans="1:20">
      <c r="A528">
        <f>'CompartenDetalleLimpio(leeme)'!A505</f>
        <v>2113</v>
      </c>
      <c r="B528" t="str">
        <f>'CompartenDetalleLimpio(leeme)'!B505</f>
        <v>DOBLE GRADO EN INGENIERIA INFORMATICA E INGENIERIA DE COMPUTADORES (MOSTOLES)</v>
      </c>
      <c r="C528">
        <f>'CompartenDetalleLimpio(leeme)'!C505</f>
        <v>3</v>
      </c>
      <c r="D528">
        <f>'CompartenDetalleLimpio(leeme)'!D505</f>
        <v>2113028</v>
      </c>
      <c r="E528" t="str">
        <f>'CompartenDetalleLimpio(leeme)'!E505</f>
        <v>SEGURIDAD INFORMATICA</v>
      </c>
      <c r="F528" t="str">
        <f>IF(OR($A528=2028,$D528=2032031,$D528=2032032,$D528=2033032,$D528=2033034,$D528=2034035,ISNUMBER(SEARCH("DOBLE GRADO",$B528))),"",IF('CompartenDetalleLimpio(leeme)'!F505="",A528,'CompartenDetalleLimpio(leeme)'!F505))</f>
        <v/>
      </c>
      <c r="G528" t="str">
        <f>IF(OR($A528=2028,$D528=2032031,$D528=2032032,$D528=2033032,$D528=2033034,$D528=2034035,ISNUMBER(SEARCH("DOBLE GRADO",$B528))),"",IF('CompartenDetalleLimpio(leeme)'!G505="",B528,'CompartenDetalleLimpio(leeme)'!G505))</f>
        <v/>
      </c>
      <c r="H528" t="str">
        <f>IF(OR($A528=2028,$D528=2032031,$D528=2032032,$D528=2033032,$D528=2033034,$D528=2034035,ISNUMBER(SEARCH("DOBLE GRADO",$B528))),"",IF('CompartenDetalleLimpio(leeme)'!H505="",C528,'CompartenDetalleLimpio(leeme)'!H505))</f>
        <v/>
      </c>
      <c r="I528" t="str">
        <f>IF(OR($A528=2028,$D528=2032031,$D528=2032032,$D528=2033032,$D528=2033034,$D528=2034035,ISNUMBER(SEARCH("DOBLE GRADO",$B528))),"",IF('CompartenDetalleLimpio(leeme)'!I505="",D528,'CompartenDetalleLimpio(leeme)'!I505))</f>
        <v/>
      </c>
      <c r="J528" t="str">
        <f>IF(OR($A528=2028,$D528=2032031,$D528=2032032,$D528=2033032,$D528=2033034,$D528=2034035,ISNUMBER(SEARCH("DOBLE GRADO",$B528))),"",IF('CompartenDetalleLimpio(leeme)'!J505="",E528,'CompartenDetalleLimpio(leeme)'!J505))</f>
        <v/>
      </c>
      <c r="K528">
        <f>'CompartenDetalleLimpio(leeme)'!K505</f>
        <v>16</v>
      </c>
      <c r="L528">
        <f>'CompartenDetalleLimpio(leeme)'!L505</f>
        <v>1</v>
      </c>
      <c r="M528">
        <f>'CompartenDetalleLimpio(leeme)'!M505</f>
        <v>15</v>
      </c>
      <c r="N528" t="str">
        <f t="shared" si="62"/>
        <v/>
      </c>
      <c r="O528">
        <f t="shared" si="63"/>
        <v>1</v>
      </c>
      <c r="P528" t="str">
        <f t="shared" si="64"/>
        <v>OK</v>
      </c>
      <c r="Q528">
        <f t="shared" si="65"/>
        <v>1</v>
      </c>
      <c r="R528" t="str">
        <f t="shared" si="66"/>
        <v/>
      </c>
      <c r="S528" t="str">
        <f t="shared" si="67"/>
        <v/>
      </c>
      <c r="T528">
        <f t="shared" si="68"/>
        <v>1</v>
      </c>
    </row>
    <row r="529" spans="1:20">
      <c r="A529">
        <f>'CompartenDetalleLimpio(leeme)'!A506</f>
        <v>2113</v>
      </c>
      <c r="B529" t="str">
        <f>'CompartenDetalleLimpio(leeme)'!B506</f>
        <v>DOBLE GRADO EN INGENIERIA INFORMATICA E INGENIERIA DE COMPUTADORES (MOSTOLES)</v>
      </c>
      <c r="C529">
        <f>'CompartenDetalleLimpio(leeme)'!C506</f>
        <v>3</v>
      </c>
      <c r="D529">
        <f>'CompartenDetalleLimpio(leeme)'!D506</f>
        <v>2113029</v>
      </c>
      <c r="E529" t="str">
        <f>'CompartenDetalleLimpio(leeme)'!E506</f>
        <v>LENGUAJES DE PROGRAMACION</v>
      </c>
      <c r="F529" t="str">
        <f>IF(OR($A529=2028,$D529=2032031,$D529=2032032,$D529=2033032,$D529=2033034,$D529=2034035,ISNUMBER(SEARCH("DOBLE GRADO",$B529))),"",IF('CompartenDetalleLimpio(leeme)'!F506="",A529,'CompartenDetalleLimpio(leeme)'!F506))</f>
        <v/>
      </c>
      <c r="G529" t="str">
        <f>IF(OR($A529=2028,$D529=2032031,$D529=2032032,$D529=2033032,$D529=2033034,$D529=2034035,ISNUMBER(SEARCH("DOBLE GRADO",$B529))),"",IF('CompartenDetalleLimpio(leeme)'!G506="",B529,'CompartenDetalleLimpio(leeme)'!G506))</f>
        <v/>
      </c>
      <c r="H529" t="str">
        <f>IF(OR($A529=2028,$D529=2032031,$D529=2032032,$D529=2033032,$D529=2033034,$D529=2034035,ISNUMBER(SEARCH("DOBLE GRADO",$B529))),"",IF('CompartenDetalleLimpio(leeme)'!H506="",C529,'CompartenDetalleLimpio(leeme)'!H506))</f>
        <v/>
      </c>
      <c r="I529" t="str">
        <f>IF(OR($A529=2028,$D529=2032031,$D529=2032032,$D529=2033032,$D529=2033034,$D529=2034035,ISNUMBER(SEARCH("DOBLE GRADO",$B529))),"",IF('CompartenDetalleLimpio(leeme)'!I506="",D529,'CompartenDetalleLimpio(leeme)'!I506))</f>
        <v/>
      </c>
      <c r="J529" t="str">
        <f>IF(OR($A529=2028,$D529=2032031,$D529=2032032,$D529=2033032,$D529=2033034,$D529=2034035,ISNUMBER(SEARCH("DOBLE GRADO",$B529))),"",IF('CompartenDetalleLimpio(leeme)'!J506="",E529,'CompartenDetalleLimpio(leeme)'!J506))</f>
        <v/>
      </c>
      <c r="K529">
        <f>'CompartenDetalleLimpio(leeme)'!K506</f>
        <v>18</v>
      </c>
      <c r="L529">
        <f>'CompartenDetalleLimpio(leeme)'!L506</f>
        <v>1</v>
      </c>
      <c r="M529">
        <f>'CompartenDetalleLimpio(leeme)'!M506</f>
        <v>17</v>
      </c>
      <c r="N529" t="str">
        <f t="shared" si="62"/>
        <v/>
      </c>
      <c r="O529">
        <f t="shared" si="63"/>
        <v>1</v>
      </c>
      <c r="P529" t="str">
        <f t="shared" si="64"/>
        <v>OK</v>
      </c>
      <c r="Q529">
        <f t="shared" si="65"/>
        <v>1</v>
      </c>
      <c r="R529" t="str">
        <f t="shared" si="66"/>
        <v/>
      </c>
      <c r="S529" t="str">
        <f t="shared" si="67"/>
        <v/>
      </c>
      <c r="T529">
        <f t="shared" si="68"/>
        <v>1</v>
      </c>
    </row>
    <row r="530" spans="1:20">
      <c r="A530">
        <f>'CompartenDetalleLimpio(leeme)'!A507</f>
        <v>2113</v>
      </c>
      <c r="B530" t="str">
        <f>'CompartenDetalleLimpio(leeme)'!B507</f>
        <v>DOBLE GRADO EN INGENIERIA INFORMATICA E INGENIERIA DE COMPUTADORES (MOSTOLES)</v>
      </c>
      <c r="C530">
        <f>'CompartenDetalleLimpio(leeme)'!C507</f>
        <v>3</v>
      </c>
      <c r="D530">
        <f>'CompartenDetalleLimpio(leeme)'!D507</f>
        <v>2113030</v>
      </c>
      <c r="E530" t="str">
        <f>'CompartenDetalleLimpio(leeme)'!E507</f>
        <v>PROCESADORES DE LENGUAJES</v>
      </c>
      <c r="F530" t="str">
        <f>IF(OR($A530=2028,$D530=2032031,$D530=2032032,$D530=2033032,$D530=2033034,$D530=2034035,ISNUMBER(SEARCH("DOBLE GRADO",$B530))),"",IF('CompartenDetalleLimpio(leeme)'!F507="",A530,'CompartenDetalleLimpio(leeme)'!F507))</f>
        <v/>
      </c>
      <c r="G530" t="str">
        <f>IF(OR($A530=2028,$D530=2032031,$D530=2032032,$D530=2033032,$D530=2033034,$D530=2034035,ISNUMBER(SEARCH("DOBLE GRADO",$B530))),"",IF('CompartenDetalleLimpio(leeme)'!G507="",B530,'CompartenDetalleLimpio(leeme)'!G507))</f>
        <v/>
      </c>
      <c r="H530" t="str">
        <f>IF(OR($A530=2028,$D530=2032031,$D530=2032032,$D530=2033032,$D530=2033034,$D530=2034035,ISNUMBER(SEARCH("DOBLE GRADO",$B530))),"",IF('CompartenDetalleLimpio(leeme)'!H507="",C530,'CompartenDetalleLimpio(leeme)'!H507))</f>
        <v/>
      </c>
      <c r="I530" t="str">
        <f>IF(OR($A530=2028,$D530=2032031,$D530=2032032,$D530=2033032,$D530=2033034,$D530=2034035,ISNUMBER(SEARCH("DOBLE GRADO",$B530))),"",IF('CompartenDetalleLimpio(leeme)'!I507="",D530,'CompartenDetalleLimpio(leeme)'!I507))</f>
        <v/>
      </c>
      <c r="J530" t="str">
        <f>IF(OR($A530=2028,$D530=2032031,$D530=2032032,$D530=2033032,$D530=2033034,$D530=2034035,ISNUMBER(SEARCH("DOBLE GRADO",$B530))),"",IF('CompartenDetalleLimpio(leeme)'!J507="",E530,'CompartenDetalleLimpio(leeme)'!J507))</f>
        <v/>
      </c>
      <c r="K530">
        <f>'CompartenDetalleLimpio(leeme)'!K507</f>
        <v>16</v>
      </c>
      <c r="L530">
        <f>'CompartenDetalleLimpio(leeme)'!L507</f>
        <v>1</v>
      </c>
      <c r="M530">
        <f>'CompartenDetalleLimpio(leeme)'!M507</f>
        <v>15</v>
      </c>
      <c r="N530" t="str">
        <f t="shared" si="62"/>
        <v/>
      </c>
      <c r="O530">
        <f t="shared" si="63"/>
        <v>1</v>
      </c>
      <c r="P530" t="str">
        <f t="shared" si="64"/>
        <v>OK</v>
      </c>
      <c r="Q530">
        <f t="shared" si="65"/>
        <v>1</v>
      </c>
      <c r="R530" t="str">
        <f t="shared" si="66"/>
        <v/>
      </c>
      <c r="S530" t="str">
        <f t="shared" si="67"/>
        <v/>
      </c>
      <c r="T530">
        <f t="shared" si="68"/>
        <v>1</v>
      </c>
    </row>
    <row r="531" spans="1:20">
      <c r="A531">
        <f>'CompartenDetalleLimpio(leeme)'!A508</f>
        <v>2113</v>
      </c>
      <c r="B531" t="str">
        <f>'CompartenDetalleLimpio(leeme)'!B508</f>
        <v>DOBLE GRADO EN INGENIERIA INFORMATICA E INGENIERIA DE COMPUTADORES (MOSTOLES)</v>
      </c>
      <c r="C531">
        <f>'CompartenDetalleLimpio(leeme)'!C508</f>
        <v>3</v>
      </c>
      <c r="D531">
        <f>'CompartenDetalleLimpio(leeme)'!D508</f>
        <v>2113031</v>
      </c>
      <c r="E531" t="str">
        <f>'CompartenDetalleLimpio(leeme)'!E508</f>
        <v>SISTEMAS DISTRIBUIDOS</v>
      </c>
      <c r="F531" t="str">
        <f>IF(OR($A531=2028,$D531=2032031,$D531=2032032,$D531=2033032,$D531=2033034,$D531=2034035,ISNUMBER(SEARCH("DOBLE GRADO",$B531))),"",IF('CompartenDetalleLimpio(leeme)'!F508="",A531,'CompartenDetalleLimpio(leeme)'!F508))</f>
        <v/>
      </c>
      <c r="G531" t="str">
        <f>IF(OR($A531=2028,$D531=2032031,$D531=2032032,$D531=2033032,$D531=2033034,$D531=2034035,ISNUMBER(SEARCH("DOBLE GRADO",$B531))),"",IF('CompartenDetalleLimpio(leeme)'!G508="",B531,'CompartenDetalleLimpio(leeme)'!G508))</f>
        <v/>
      </c>
      <c r="H531" t="str">
        <f>IF(OR($A531=2028,$D531=2032031,$D531=2032032,$D531=2033032,$D531=2033034,$D531=2034035,ISNUMBER(SEARCH("DOBLE GRADO",$B531))),"",IF('CompartenDetalleLimpio(leeme)'!H508="",C531,'CompartenDetalleLimpio(leeme)'!H508))</f>
        <v/>
      </c>
      <c r="I531" t="str">
        <f>IF(OR($A531=2028,$D531=2032031,$D531=2032032,$D531=2033032,$D531=2033034,$D531=2034035,ISNUMBER(SEARCH("DOBLE GRADO",$B531))),"",IF('CompartenDetalleLimpio(leeme)'!I508="",D531,'CompartenDetalleLimpio(leeme)'!I508))</f>
        <v/>
      </c>
      <c r="J531" t="str">
        <f>IF(OR($A531=2028,$D531=2032031,$D531=2032032,$D531=2033032,$D531=2033034,$D531=2034035,ISNUMBER(SEARCH("DOBLE GRADO",$B531))),"",IF('CompartenDetalleLimpio(leeme)'!J508="",E531,'CompartenDetalleLimpio(leeme)'!J508))</f>
        <v/>
      </c>
      <c r="K531">
        <f>'CompartenDetalleLimpio(leeme)'!K508</f>
        <v>10</v>
      </c>
      <c r="L531">
        <f>'CompartenDetalleLimpio(leeme)'!L508</f>
        <v>1</v>
      </c>
      <c r="M531">
        <f>'CompartenDetalleLimpio(leeme)'!M508</f>
        <v>9</v>
      </c>
      <c r="N531" t="str">
        <f t="shared" si="62"/>
        <v/>
      </c>
      <c r="O531">
        <f t="shared" si="63"/>
        <v>1</v>
      </c>
      <c r="P531" t="str">
        <f t="shared" si="64"/>
        <v>OK</v>
      </c>
      <c r="Q531">
        <f t="shared" si="65"/>
        <v>1</v>
      </c>
      <c r="R531" t="str">
        <f t="shared" si="66"/>
        <v/>
      </c>
      <c r="S531" t="str">
        <f t="shared" si="67"/>
        <v/>
      </c>
      <c r="T531">
        <f t="shared" si="68"/>
        <v>1</v>
      </c>
    </row>
    <row r="532" spans="1:20">
      <c r="A532">
        <f>'CompartenDetalleLimpio(leeme)'!A509</f>
        <v>2113</v>
      </c>
      <c r="B532" t="str">
        <f>'CompartenDetalleLimpio(leeme)'!B509</f>
        <v>DOBLE GRADO EN INGENIERIA INFORMATICA E INGENIERIA DE COMPUTADORES (MOSTOLES)</v>
      </c>
      <c r="C532">
        <f>'CompartenDetalleLimpio(leeme)'!C509</f>
        <v>3</v>
      </c>
      <c r="D532">
        <f>'CompartenDetalleLimpio(leeme)'!D509</f>
        <v>2113032</v>
      </c>
      <c r="E532" t="str">
        <f>'CompartenDetalleLimpio(leeme)'!E509</f>
        <v>AMPLIACION DE INGENIERIA DEL SOFTWARE</v>
      </c>
      <c r="F532" t="str">
        <f>IF(OR($A532=2028,$D532=2032031,$D532=2032032,$D532=2033032,$D532=2033034,$D532=2034035,ISNUMBER(SEARCH("DOBLE GRADO",$B532))),"",IF('CompartenDetalleLimpio(leeme)'!F509="",A532,'CompartenDetalleLimpio(leeme)'!F509))</f>
        <v/>
      </c>
      <c r="G532" t="str">
        <f>IF(OR($A532=2028,$D532=2032031,$D532=2032032,$D532=2033032,$D532=2033034,$D532=2034035,ISNUMBER(SEARCH("DOBLE GRADO",$B532))),"",IF('CompartenDetalleLimpio(leeme)'!G509="",B532,'CompartenDetalleLimpio(leeme)'!G509))</f>
        <v/>
      </c>
      <c r="H532" t="str">
        <f>IF(OR($A532=2028,$D532=2032031,$D532=2032032,$D532=2033032,$D532=2033034,$D532=2034035,ISNUMBER(SEARCH("DOBLE GRADO",$B532))),"",IF('CompartenDetalleLimpio(leeme)'!H509="",C532,'CompartenDetalleLimpio(leeme)'!H509))</f>
        <v/>
      </c>
      <c r="I532" t="str">
        <f>IF(OR($A532=2028,$D532=2032031,$D532=2032032,$D532=2033032,$D532=2033034,$D532=2034035,ISNUMBER(SEARCH("DOBLE GRADO",$B532))),"",IF('CompartenDetalleLimpio(leeme)'!I509="",D532,'CompartenDetalleLimpio(leeme)'!I509))</f>
        <v/>
      </c>
      <c r="J532" t="str">
        <f>IF(OR($A532=2028,$D532=2032031,$D532=2032032,$D532=2033032,$D532=2033034,$D532=2034035,ISNUMBER(SEARCH("DOBLE GRADO",$B532))),"",IF('CompartenDetalleLimpio(leeme)'!J509="",E532,'CompartenDetalleLimpio(leeme)'!J509))</f>
        <v/>
      </c>
      <c r="K532">
        <f>'CompartenDetalleLimpio(leeme)'!K509</f>
        <v>16</v>
      </c>
      <c r="L532">
        <f>'CompartenDetalleLimpio(leeme)'!L509</f>
        <v>1</v>
      </c>
      <c r="M532">
        <f>'CompartenDetalleLimpio(leeme)'!M509</f>
        <v>15</v>
      </c>
      <c r="N532" t="str">
        <f t="shared" si="62"/>
        <v/>
      </c>
      <c r="O532">
        <f t="shared" si="63"/>
        <v>1</v>
      </c>
      <c r="P532" t="str">
        <f t="shared" si="64"/>
        <v>OK</v>
      </c>
      <c r="Q532">
        <f t="shared" si="65"/>
        <v>1</v>
      </c>
      <c r="R532" t="str">
        <f t="shared" si="66"/>
        <v/>
      </c>
      <c r="S532" t="str">
        <f t="shared" si="67"/>
        <v/>
      </c>
      <c r="T532">
        <f t="shared" si="68"/>
        <v>1</v>
      </c>
    </row>
    <row r="533" spans="1:20">
      <c r="A533">
        <f>'CompartenDetalleLimpio(leeme)'!A510</f>
        <v>2113</v>
      </c>
      <c r="B533" t="str">
        <f>'CompartenDetalleLimpio(leeme)'!B510</f>
        <v>DOBLE GRADO EN INGENIERIA INFORMATICA E INGENIERIA DE COMPUTADORES (MOSTOLES)</v>
      </c>
      <c r="C533">
        <f>'CompartenDetalleLimpio(leeme)'!C510</f>
        <v>3</v>
      </c>
      <c r="D533">
        <f>'CompartenDetalleLimpio(leeme)'!D510</f>
        <v>2113033</v>
      </c>
      <c r="E533" t="str">
        <f>'CompartenDetalleLimpio(leeme)'!E510</f>
        <v>COMPUTACION DE ALTAS PRESTACIONES</v>
      </c>
      <c r="F533" t="str">
        <f>IF(OR($A533=2028,$D533=2032031,$D533=2032032,$D533=2033032,$D533=2033034,$D533=2034035,ISNUMBER(SEARCH("DOBLE GRADO",$B533))),"",IF('CompartenDetalleLimpio(leeme)'!F510="",A533,'CompartenDetalleLimpio(leeme)'!F510))</f>
        <v/>
      </c>
      <c r="G533" t="str">
        <f>IF(OR($A533=2028,$D533=2032031,$D533=2032032,$D533=2033032,$D533=2033034,$D533=2034035,ISNUMBER(SEARCH("DOBLE GRADO",$B533))),"",IF('CompartenDetalleLimpio(leeme)'!G510="",B533,'CompartenDetalleLimpio(leeme)'!G510))</f>
        <v/>
      </c>
      <c r="H533" t="str">
        <f>IF(OR($A533=2028,$D533=2032031,$D533=2032032,$D533=2033032,$D533=2033034,$D533=2034035,ISNUMBER(SEARCH("DOBLE GRADO",$B533))),"",IF('CompartenDetalleLimpio(leeme)'!H510="",C533,'CompartenDetalleLimpio(leeme)'!H510))</f>
        <v/>
      </c>
      <c r="I533" t="str">
        <f>IF(OR($A533=2028,$D533=2032031,$D533=2032032,$D533=2033032,$D533=2033034,$D533=2034035,ISNUMBER(SEARCH("DOBLE GRADO",$B533))),"",IF('CompartenDetalleLimpio(leeme)'!I510="",D533,'CompartenDetalleLimpio(leeme)'!I510))</f>
        <v/>
      </c>
      <c r="J533" t="str">
        <f>IF(OR($A533=2028,$D533=2032031,$D533=2032032,$D533=2033032,$D533=2033034,$D533=2034035,ISNUMBER(SEARCH("DOBLE GRADO",$B533))),"",IF('CompartenDetalleLimpio(leeme)'!J510="",E533,'CompartenDetalleLimpio(leeme)'!J510))</f>
        <v/>
      </c>
      <c r="K533">
        <f>'CompartenDetalleLimpio(leeme)'!K510</f>
        <v>14</v>
      </c>
      <c r="L533">
        <f>'CompartenDetalleLimpio(leeme)'!L510</f>
        <v>1</v>
      </c>
      <c r="M533">
        <f>'CompartenDetalleLimpio(leeme)'!M510</f>
        <v>13</v>
      </c>
      <c r="N533" t="str">
        <f t="shared" si="62"/>
        <v/>
      </c>
      <c r="O533">
        <f t="shared" si="63"/>
        <v>1</v>
      </c>
      <c r="P533" t="str">
        <f t="shared" si="64"/>
        <v>OK</v>
      </c>
      <c r="Q533">
        <f t="shared" si="65"/>
        <v>1</v>
      </c>
      <c r="R533" t="str">
        <f t="shared" si="66"/>
        <v/>
      </c>
      <c r="S533" t="str">
        <f t="shared" si="67"/>
        <v/>
      </c>
      <c r="T533">
        <f t="shared" si="68"/>
        <v>1</v>
      </c>
    </row>
    <row r="534" spans="1:20">
      <c r="A534">
        <f>'CompartenDetalleLimpio(leeme)'!A511</f>
        <v>2113</v>
      </c>
      <c r="B534" t="str">
        <f>'CompartenDetalleLimpio(leeme)'!B511</f>
        <v>DOBLE GRADO EN INGENIERIA INFORMATICA E INGENIERIA DE COMPUTADORES (MOSTOLES)</v>
      </c>
      <c r="C534">
        <f>'CompartenDetalleLimpio(leeme)'!C511</f>
        <v>3</v>
      </c>
      <c r="D534">
        <f>'CompartenDetalleLimpio(leeme)'!D511</f>
        <v>2113034</v>
      </c>
      <c r="E534" t="str">
        <f>'CompartenDetalleLimpio(leeme)'!E511</f>
        <v>GRAFICOS POR COMPUTADOR</v>
      </c>
      <c r="F534" t="str">
        <f>IF(OR($A534=2028,$D534=2032031,$D534=2032032,$D534=2033032,$D534=2033034,$D534=2034035,ISNUMBER(SEARCH("DOBLE GRADO",$B534))),"",IF('CompartenDetalleLimpio(leeme)'!F511="",A534,'CompartenDetalleLimpio(leeme)'!F511))</f>
        <v/>
      </c>
      <c r="G534" t="str">
        <f>IF(OR($A534=2028,$D534=2032031,$D534=2032032,$D534=2033032,$D534=2033034,$D534=2034035,ISNUMBER(SEARCH("DOBLE GRADO",$B534))),"",IF('CompartenDetalleLimpio(leeme)'!G511="",B534,'CompartenDetalleLimpio(leeme)'!G511))</f>
        <v/>
      </c>
      <c r="H534" t="str">
        <f>IF(OR($A534=2028,$D534=2032031,$D534=2032032,$D534=2033032,$D534=2033034,$D534=2034035,ISNUMBER(SEARCH("DOBLE GRADO",$B534))),"",IF('CompartenDetalleLimpio(leeme)'!H511="",C534,'CompartenDetalleLimpio(leeme)'!H511))</f>
        <v/>
      </c>
      <c r="I534" t="str">
        <f>IF(OR($A534=2028,$D534=2032031,$D534=2032032,$D534=2033032,$D534=2033034,$D534=2034035,ISNUMBER(SEARCH("DOBLE GRADO",$B534))),"",IF('CompartenDetalleLimpio(leeme)'!I511="",D534,'CompartenDetalleLimpio(leeme)'!I511))</f>
        <v/>
      </c>
      <c r="J534" t="str">
        <f>IF(OR($A534=2028,$D534=2032031,$D534=2032032,$D534=2033032,$D534=2033034,$D534=2034035,ISNUMBER(SEARCH("DOBLE GRADO",$B534))),"",IF('CompartenDetalleLimpio(leeme)'!J511="",E534,'CompartenDetalleLimpio(leeme)'!J511))</f>
        <v/>
      </c>
      <c r="K534">
        <f>'CompartenDetalleLimpio(leeme)'!K511</f>
        <v>4</v>
      </c>
      <c r="L534">
        <f>'CompartenDetalleLimpio(leeme)'!L511</f>
        <v>0</v>
      </c>
      <c r="M534">
        <f>'CompartenDetalleLimpio(leeme)'!M511</f>
        <v>4</v>
      </c>
      <c r="N534" t="str">
        <f t="shared" si="62"/>
        <v/>
      </c>
      <c r="O534">
        <f t="shared" si="63"/>
        <v>1</v>
      </c>
      <c r="P534" t="str">
        <f t="shared" si="64"/>
        <v>OK</v>
      </c>
      <c r="Q534">
        <f t="shared" si="65"/>
        <v>0</v>
      </c>
      <c r="R534" t="str">
        <f t="shared" si="66"/>
        <v/>
      </c>
      <c r="S534" t="str">
        <f t="shared" si="67"/>
        <v/>
      </c>
      <c r="T534">
        <f t="shared" si="68"/>
        <v>0</v>
      </c>
    </row>
    <row r="535" spans="1:20">
      <c r="A535">
        <f>'CompartenDetalleLimpio(leeme)'!A512</f>
        <v>2113</v>
      </c>
      <c r="B535" t="str">
        <f>'CompartenDetalleLimpio(leeme)'!B512</f>
        <v>DOBLE GRADO EN INGENIERIA INFORMATICA E INGENIERIA DE COMPUTADORES (MOSTOLES)</v>
      </c>
      <c r="C535">
        <f>'CompartenDetalleLimpio(leeme)'!C512</f>
        <v>3</v>
      </c>
      <c r="D535">
        <f>'CompartenDetalleLimpio(leeme)'!D512</f>
        <v>2113044</v>
      </c>
      <c r="E535" t="str">
        <f>'CompartenDetalleLimpio(leeme)'!E512</f>
        <v>LABORATORIO DE DISPOSITIVOS MOVILES</v>
      </c>
      <c r="F535" t="str">
        <f>IF(OR($A535=2028,$D535=2032031,$D535=2032032,$D535=2033032,$D535=2033034,$D535=2034035,ISNUMBER(SEARCH("DOBLE GRADO",$B535))),"",IF('CompartenDetalleLimpio(leeme)'!F512="",A535,'CompartenDetalleLimpio(leeme)'!F512))</f>
        <v/>
      </c>
      <c r="G535" t="str">
        <f>IF(OR($A535=2028,$D535=2032031,$D535=2032032,$D535=2033032,$D535=2033034,$D535=2034035,ISNUMBER(SEARCH("DOBLE GRADO",$B535))),"",IF('CompartenDetalleLimpio(leeme)'!G512="",B535,'CompartenDetalleLimpio(leeme)'!G512))</f>
        <v/>
      </c>
      <c r="H535" t="str">
        <f>IF(OR($A535=2028,$D535=2032031,$D535=2032032,$D535=2033032,$D535=2033034,$D535=2034035,ISNUMBER(SEARCH("DOBLE GRADO",$B535))),"",IF('CompartenDetalleLimpio(leeme)'!H512="",C535,'CompartenDetalleLimpio(leeme)'!H512))</f>
        <v/>
      </c>
      <c r="I535" t="str">
        <f>IF(OR($A535=2028,$D535=2032031,$D535=2032032,$D535=2033032,$D535=2033034,$D535=2034035,ISNUMBER(SEARCH("DOBLE GRADO",$B535))),"",IF('CompartenDetalleLimpio(leeme)'!I512="",D535,'CompartenDetalleLimpio(leeme)'!I512))</f>
        <v/>
      </c>
      <c r="J535" t="str">
        <f>IF(OR($A535=2028,$D535=2032031,$D535=2032032,$D535=2033032,$D535=2033034,$D535=2034035,ISNUMBER(SEARCH("DOBLE GRADO",$B535))),"",IF('CompartenDetalleLimpio(leeme)'!J512="",E535,'CompartenDetalleLimpio(leeme)'!J512))</f>
        <v/>
      </c>
      <c r="K535">
        <f>'CompartenDetalleLimpio(leeme)'!K512</f>
        <v>10</v>
      </c>
      <c r="L535">
        <f>'CompartenDetalleLimpio(leeme)'!L512</f>
        <v>1</v>
      </c>
      <c r="M535">
        <f>'CompartenDetalleLimpio(leeme)'!M512</f>
        <v>9</v>
      </c>
      <c r="N535" t="str">
        <f t="shared" si="62"/>
        <v/>
      </c>
      <c r="O535">
        <f t="shared" si="63"/>
        <v>1</v>
      </c>
      <c r="P535" t="str">
        <f t="shared" si="64"/>
        <v>OK</v>
      </c>
      <c r="Q535">
        <f t="shared" si="65"/>
        <v>0</v>
      </c>
      <c r="R535" t="str">
        <f t="shared" si="66"/>
        <v/>
      </c>
      <c r="S535" t="str">
        <f t="shared" si="67"/>
        <v/>
      </c>
      <c r="T535">
        <f t="shared" si="68"/>
        <v>0</v>
      </c>
    </row>
    <row r="536" spans="1:20">
      <c r="A536">
        <f>'CompartenDetalleLimpio(leeme)'!A513</f>
        <v>2113</v>
      </c>
      <c r="B536" t="str">
        <f>'CompartenDetalleLimpio(leeme)'!B513</f>
        <v>DOBLE GRADO EN INGENIERIA INFORMATICA E INGENIERIA DE COMPUTADORES (MOSTOLES)</v>
      </c>
      <c r="C536">
        <f>'CompartenDetalleLimpio(leeme)'!C513</f>
        <v>4</v>
      </c>
      <c r="D536">
        <f>'CompartenDetalleLimpio(leeme)'!D513</f>
        <v>2113035</v>
      </c>
      <c r="E536" t="str">
        <f>'CompartenDetalleLimpio(leeme)'!E513</f>
        <v>ESTRUCTURAS DE DATOS AVANZADAS</v>
      </c>
      <c r="F536" t="str">
        <f>IF(OR($A536=2028,$D536=2032031,$D536=2032032,$D536=2033032,$D536=2033034,$D536=2034035,ISNUMBER(SEARCH("DOBLE GRADO",$B536))),"",IF('CompartenDetalleLimpio(leeme)'!F513="",A536,'CompartenDetalleLimpio(leeme)'!F513))</f>
        <v/>
      </c>
      <c r="G536" t="str">
        <f>IF(OR($A536=2028,$D536=2032031,$D536=2032032,$D536=2033032,$D536=2033034,$D536=2034035,ISNUMBER(SEARCH("DOBLE GRADO",$B536))),"",IF('CompartenDetalleLimpio(leeme)'!G513="",B536,'CompartenDetalleLimpio(leeme)'!G513))</f>
        <v/>
      </c>
      <c r="H536" t="str">
        <f>IF(OR($A536=2028,$D536=2032031,$D536=2032032,$D536=2033032,$D536=2033034,$D536=2034035,ISNUMBER(SEARCH("DOBLE GRADO",$B536))),"",IF('CompartenDetalleLimpio(leeme)'!H513="",C536,'CompartenDetalleLimpio(leeme)'!H513))</f>
        <v/>
      </c>
      <c r="I536" t="str">
        <f>IF(OR($A536=2028,$D536=2032031,$D536=2032032,$D536=2033032,$D536=2033034,$D536=2034035,ISNUMBER(SEARCH("DOBLE GRADO",$B536))),"",IF('CompartenDetalleLimpio(leeme)'!I513="",D536,'CompartenDetalleLimpio(leeme)'!I513))</f>
        <v/>
      </c>
      <c r="J536" t="str">
        <f>IF(OR($A536=2028,$D536=2032031,$D536=2032032,$D536=2033032,$D536=2033034,$D536=2034035,ISNUMBER(SEARCH("DOBLE GRADO",$B536))),"",IF('CompartenDetalleLimpio(leeme)'!J513="",E536,'CompartenDetalleLimpio(leeme)'!J513))</f>
        <v/>
      </c>
      <c r="K536">
        <f>'CompartenDetalleLimpio(leeme)'!K513</f>
        <v>15</v>
      </c>
      <c r="L536">
        <f>'CompartenDetalleLimpio(leeme)'!L513</f>
        <v>1</v>
      </c>
      <c r="M536">
        <f>'CompartenDetalleLimpio(leeme)'!M513</f>
        <v>14</v>
      </c>
      <c r="N536" t="str">
        <f t="shared" si="62"/>
        <v/>
      </c>
      <c r="O536">
        <f t="shared" si="63"/>
        <v>1</v>
      </c>
      <c r="P536" t="str">
        <f t="shared" si="64"/>
        <v>OK</v>
      </c>
      <c r="Q536">
        <f t="shared" si="65"/>
        <v>1</v>
      </c>
      <c r="R536" t="str">
        <f t="shared" si="66"/>
        <v/>
      </c>
      <c r="S536" t="str">
        <f t="shared" si="67"/>
        <v/>
      </c>
      <c r="T536">
        <f t="shared" si="68"/>
        <v>1</v>
      </c>
    </row>
    <row r="537" spans="1:20">
      <c r="A537">
        <f>'CompartenDetalleLimpio(leeme)'!A514</f>
        <v>2113</v>
      </c>
      <c r="B537" t="str">
        <f>'CompartenDetalleLimpio(leeme)'!B514</f>
        <v>DOBLE GRADO EN INGENIERIA INFORMATICA E INGENIERIA DE COMPUTADORES (MOSTOLES)</v>
      </c>
      <c r="C537">
        <f>'CompartenDetalleLimpio(leeme)'!C514</f>
        <v>4</v>
      </c>
      <c r="D537">
        <f>'CompartenDetalleLimpio(leeme)'!D514</f>
        <v>2113036</v>
      </c>
      <c r="E537" t="str">
        <f>'CompartenDetalleLimpio(leeme)'!E514</f>
        <v>PROGRAMACION DECLARATIVA</v>
      </c>
      <c r="F537" t="str">
        <f>IF(OR($A537=2028,$D537=2032031,$D537=2032032,$D537=2033032,$D537=2033034,$D537=2034035,ISNUMBER(SEARCH("DOBLE GRADO",$B537))),"",IF('CompartenDetalleLimpio(leeme)'!F514="",A537,'CompartenDetalleLimpio(leeme)'!F514))</f>
        <v/>
      </c>
      <c r="G537" t="str">
        <f>IF(OR($A537=2028,$D537=2032031,$D537=2032032,$D537=2033032,$D537=2033034,$D537=2034035,ISNUMBER(SEARCH("DOBLE GRADO",$B537))),"",IF('CompartenDetalleLimpio(leeme)'!G514="",B537,'CompartenDetalleLimpio(leeme)'!G514))</f>
        <v/>
      </c>
      <c r="H537" t="str">
        <f>IF(OR($A537=2028,$D537=2032031,$D537=2032032,$D537=2033032,$D537=2033034,$D537=2034035,ISNUMBER(SEARCH("DOBLE GRADO",$B537))),"",IF('CompartenDetalleLimpio(leeme)'!H514="",C537,'CompartenDetalleLimpio(leeme)'!H514))</f>
        <v/>
      </c>
      <c r="I537" t="str">
        <f>IF(OR($A537=2028,$D537=2032031,$D537=2032032,$D537=2033032,$D537=2033034,$D537=2034035,ISNUMBER(SEARCH("DOBLE GRADO",$B537))),"",IF('CompartenDetalleLimpio(leeme)'!I514="",D537,'CompartenDetalleLimpio(leeme)'!I514))</f>
        <v/>
      </c>
      <c r="J537" t="str">
        <f>IF(OR($A537=2028,$D537=2032031,$D537=2032032,$D537=2033032,$D537=2033034,$D537=2034035,ISNUMBER(SEARCH("DOBLE GRADO",$B537))),"",IF('CompartenDetalleLimpio(leeme)'!J514="",E537,'CompartenDetalleLimpio(leeme)'!J514))</f>
        <v/>
      </c>
      <c r="K537">
        <f>'CompartenDetalleLimpio(leeme)'!K514</f>
        <v>16</v>
      </c>
      <c r="L537">
        <f>'CompartenDetalleLimpio(leeme)'!L514</f>
        <v>1</v>
      </c>
      <c r="M537">
        <f>'CompartenDetalleLimpio(leeme)'!M514</f>
        <v>15</v>
      </c>
      <c r="N537" t="str">
        <f t="shared" si="62"/>
        <v/>
      </c>
      <c r="O537">
        <f t="shared" si="63"/>
        <v>1</v>
      </c>
      <c r="P537" t="str">
        <f t="shared" si="64"/>
        <v>OK</v>
      </c>
      <c r="Q537">
        <f t="shared" si="65"/>
        <v>1</v>
      </c>
      <c r="R537" t="str">
        <f t="shared" si="66"/>
        <v/>
      </c>
      <c r="S537" t="str">
        <f t="shared" si="67"/>
        <v/>
      </c>
      <c r="T537">
        <f t="shared" si="68"/>
        <v>1</v>
      </c>
    </row>
    <row r="538" spans="1:20">
      <c r="A538">
        <f>'CompartenDetalleLimpio(leeme)'!A515</f>
        <v>2113</v>
      </c>
      <c r="B538" t="str">
        <f>'CompartenDetalleLimpio(leeme)'!B515</f>
        <v>DOBLE GRADO EN INGENIERIA INFORMATICA E INGENIERIA DE COMPUTADORES (MOSTOLES)</v>
      </c>
      <c r="C538">
        <f>'CompartenDetalleLimpio(leeme)'!C515</f>
        <v>4</v>
      </c>
      <c r="D538">
        <f>'CompartenDetalleLimpio(leeme)'!D515</f>
        <v>2113037</v>
      </c>
      <c r="E538" t="str">
        <f>'CompartenDetalleLimpio(leeme)'!E515</f>
        <v>ALGORITMOS AVANZADOS</v>
      </c>
      <c r="F538" t="str">
        <f>IF(OR($A538=2028,$D538=2032031,$D538=2032032,$D538=2033032,$D538=2033034,$D538=2034035,ISNUMBER(SEARCH("DOBLE GRADO",$B538))),"",IF('CompartenDetalleLimpio(leeme)'!F515="",A538,'CompartenDetalleLimpio(leeme)'!F515))</f>
        <v/>
      </c>
      <c r="G538" t="str">
        <f>IF(OR($A538=2028,$D538=2032031,$D538=2032032,$D538=2033032,$D538=2033034,$D538=2034035,ISNUMBER(SEARCH("DOBLE GRADO",$B538))),"",IF('CompartenDetalleLimpio(leeme)'!G515="",B538,'CompartenDetalleLimpio(leeme)'!G515))</f>
        <v/>
      </c>
      <c r="H538" t="str">
        <f>IF(OR($A538=2028,$D538=2032031,$D538=2032032,$D538=2033032,$D538=2033034,$D538=2034035,ISNUMBER(SEARCH("DOBLE GRADO",$B538))),"",IF('CompartenDetalleLimpio(leeme)'!H515="",C538,'CompartenDetalleLimpio(leeme)'!H515))</f>
        <v/>
      </c>
      <c r="I538" t="str">
        <f>IF(OR($A538=2028,$D538=2032031,$D538=2032032,$D538=2033032,$D538=2033034,$D538=2034035,ISNUMBER(SEARCH("DOBLE GRADO",$B538))),"",IF('CompartenDetalleLimpio(leeme)'!I515="",D538,'CompartenDetalleLimpio(leeme)'!I515))</f>
        <v/>
      </c>
      <c r="J538" t="str">
        <f>IF(OR($A538=2028,$D538=2032031,$D538=2032032,$D538=2033032,$D538=2033034,$D538=2034035,ISNUMBER(SEARCH("DOBLE GRADO",$B538))),"",IF('CompartenDetalleLimpio(leeme)'!J515="",E538,'CompartenDetalleLimpio(leeme)'!J515))</f>
        <v/>
      </c>
      <c r="K538">
        <f>'CompartenDetalleLimpio(leeme)'!K515</f>
        <v>3</v>
      </c>
      <c r="L538">
        <f>'CompartenDetalleLimpio(leeme)'!L515</f>
        <v>0</v>
      </c>
      <c r="M538">
        <f>'CompartenDetalleLimpio(leeme)'!M515</f>
        <v>3</v>
      </c>
      <c r="N538" t="str">
        <f t="shared" si="62"/>
        <v/>
      </c>
      <c r="O538">
        <f t="shared" si="63"/>
        <v>1</v>
      </c>
      <c r="P538" t="str">
        <f t="shared" si="64"/>
        <v>OK</v>
      </c>
      <c r="Q538">
        <f t="shared" si="65"/>
        <v>0</v>
      </c>
      <c r="R538" t="str">
        <f t="shared" si="66"/>
        <v/>
      </c>
      <c r="S538" t="str">
        <f t="shared" si="67"/>
        <v/>
      </c>
      <c r="T538">
        <f t="shared" si="68"/>
        <v>0</v>
      </c>
    </row>
    <row r="539" spans="1:20">
      <c r="A539">
        <f>'CompartenDetalleLimpio(leeme)'!A516</f>
        <v>2113</v>
      </c>
      <c r="B539" t="str">
        <f>'CompartenDetalleLimpio(leeme)'!B516</f>
        <v>DOBLE GRADO EN INGENIERIA INFORMATICA E INGENIERIA DE COMPUTADORES (MOSTOLES)</v>
      </c>
      <c r="C539">
        <f>'CompartenDetalleLimpio(leeme)'!C516</f>
        <v>4</v>
      </c>
      <c r="D539">
        <f>'CompartenDetalleLimpio(leeme)'!D516</f>
        <v>2113038</v>
      </c>
      <c r="E539" t="str">
        <f>'CompartenDetalleLimpio(leeme)'!E516</f>
        <v>DESARROLLO DE APLICACIONES DISTRIBUIDAS</v>
      </c>
      <c r="F539" t="str">
        <f>IF(OR($A539=2028,$D539=2032031,$D539=2032032,$D539=2033032,$D539=2033034,$D539=2034035,ISNUMBER(SEARCH("DOBLE GRADO",$B539))),"",IF('CompartenDetalleLimpio(leeme)'!F516="",A539,'CompartenDetalleLimpio(leeme)'!F516))</f>
        <v/>
      </c>
      <c r="G539" t="str">
        <f>IF(OR($A539=2028,$D539=2032031,$D539=2032032,$D539=2033032,$D539=2033034,$D539=2034035,ISNUMBER(SEARCH("DOBLE GRADO",$B539))),"",IF('CompartenDetalleLimpio(leeme)'!G516="",B539,'CompartenDetalleLimpio(leeme)'!G516))</f>
        <v/>
      </c>
      <c r="H539" t="str">
        <f>IF(OR($A539=2028,$D539=2032031,$D539=2032032,$D539=2033032,$D539=2033034,$D539=2034035,ISNUMBER(SEARCH("DOBLE GRADO",$B539))),"",IF('CompartenDetalleLimpio(leeme)'!H516="",C539,'CompartenDetalleLimpio(leeme)'!H516))</f>
        <v/>
      </c>
      <c r="I539" t="str">
        <f>IF(OR($A539=2028,$D539=2032031,$D539=2032032,$D539=2033032,$D539=2033034,$D539=2034035,ISNUMBER(SEARCH("DOBLE GRADO",$B539))),"",IF('CompartenDetalleLimpio(leeme)'!I516="",D539,'CompartenDetalleLimpio(leeme)'!I516))</f>
        <v/>
      </c>
      <c r="J539" t="str">
        <f>IF(OR($A539=2028,$D539=2032031,$D539=2032032,$D539=2033032,$D539=2033034,$D539=2034035,ISNUMBER(SEARCH("DOBLE GRADO",$B539))),"",IF('CompartenDetalleLimpio(leeme)'!J516="",E539,'CompartenDetalleLimpio(leeme)'!J516))</f>
        <v/>
      </c>
      <c r="K539">
        <f>'CompartenDetalleLimpio(leeme)'!K516</f>
        <v>10</v>
      </c>
      <c r="L539">
        <f>'CompartenDetalleLimpio(leeme)'!L516</f>
        <v>0</v>
      </c>
      <c r="M539">
        <f>'CompartenDetalleLimpio(leeme)'!M516</f>
        <v>10</v>
      </c>
      <c r="N539" t="str">
        <f t="shared" si="62"/>
        <v/>
      </c>
      <c r="O539">
        <f t="shared" si="63"/>
        <v>1</v>
      </c>
      <c r="P539" t="str">
        <f t="shared" si="64"/>
        <v>OK</v>
      </c>
      <c r="Q539">
        <f t="shared" si="65"/>
        <v>1</v>
      </c>
      <c r="R539" t="str">
        <f t="shared" si="66"/>
        <v/>
      </c>
      <c r="S539" t="str">
        <f t="shared" si="67"/>
        <v/>
      </c>
      <c r="T539">
        <f t="shared" si="68"/>
        <v>1</v>
      </c>
    </row>
    <row r="540" spans="1:20">
      <c r="A540">
        <f>'CompartenDetalleLimpio(leeme)'!A517</f>
        <v>2113</v>
      </c>
      <c r="B540" t="str">
        <f>'CompartenDetalleLimpio(leeme)'!B517</f>
        <v>DOBLE GRADO EN INGENIERIA INFORMATICA E INGENIERIA DE COMPUTADORES (MOSTOLES)</v>
      </c>
      <c r="C540">
        <f>'CompartenDetalleLimpio(leeme)'!C517</f>
        <v>4</v>
      </c>
      <c r="D540">
        <f>'CompartenDetalleLimpio(leeme)'!D517</f>
        <v>2113039</v>
      </c>
      <c r="E540" t="str">
        <f>'CompartenDetalleLimpio(leeme)'!E517</f>
        <v>SISTEMAS INTELIGENTES</v>
      </c>
      <c r="F540" t="str">
        <f>IF(OR($A540=2028,$D540=2032031,$D540=2032032,$D540=2033032,$D540=2033034,$D540=2034035,ISNUMBER(SEARCH("DOBLE GRADO",$B540))),"",IF('CompartenDetalleLimpio(leeme)'!F517="",A540,'CompartenDetalleLimpio(leeme)'!F517))</f>
        <v/>
      </c>
      <c r="G540" t="str">
        <f>IF(OR($A540=2028,$D540=2032031,$D540=2032032,$D540=2033032,$D540=2033034,$D540=2034035,ISNUMBER(SEARCH("DOBLE GRADO",$B540))),"",IF('CompartenDetalleLimpio(leeme)'!G517="",B540,'CompartenDetalleLimpio(leeme)'!G517))</f>
        <v/>
      </c>
      <c r="H540" t="str">
        <f>IF(OR($A540=2028,$D540=2032031,$D540=2032032,$D540=2033032,$D540=2033034,$D540=2034035,ISNUMBER(SEARCH("DOBLE GRADO",$B540))),"",IF('CompartenDetalleLimpio(leeme)'!H517="",C540,'CompartenDetalleLimpio(leeme)'!H517))</f>
        <v/>
      </c>
      <c r="I540" t="str">
        <f>IF(OR($A540=2028,$D540=2032031,$D540=2032032,$D540=2033032,$D540=2033034,$D540=2034035,ISNUMBER(SEARCH("DOBLE GRADO",$B540))),"",IF('CompartenDetalleLimpio(leeme)'!I517="",D540,'CompartenDetalleLimpio(leeme)'!I517))</f>
        <v/>
      </c>
      <c r="J540" t="str">
        <f>IF(OR($A540=2028,$D540=2032031,$D540=2032032,$D540=2033032,$D540=2033034,$D540=2034035,ISNUMBER(SEARCH("DOBLE GRADO",$B540))),"",IF('CompartenDetalleLimpio(leeme)'!J517="",E540,'CompartenDetalleLimpio(leeme)'!J517))</f>
        <v/>
      </c>
      <c r="K540">
        <f>'CompartenDetalleLimpio(leeme)'!K517</f>
        <v>10</v>
      </c>
      <c r="L540">
        <f>'CompartenDetalleLimpio(leeme)'!L517</f>
        <v>0</v>
      </c>
      <c r="M540">
        <f>'CompartenDetalleLimpio(leeme)'!M517</f>
        <v>10</v>
      </c>
      <c r="N540" t="str">
        <f t="shared" si="62"/>
        <v/>
      </c>
      <c r="O540">
        <f t="shared" si="63"/>
        <v>1</v>
      </c>
      <c r="P540" t="str">
        <f t="shared" si="64"/>
        <v>OK</v>
      </c>
      <c r="Q540">
        <f t="shared" si="65"/>
        <v>1</v>
      </c>
      <c r="R540" t="str">
        <f t="shared" si="66"/>
        <v/>
      </c>
      <c r="S540" t="str">
        <f t="shared" si="67"/>
        <v/>
      </c>
      <c r="T540">
        <f t="shared" si="68"/>
        <v>1</v>
      </c>
    </row>
    <row r="541" spans="1:20">
      <c r="A541">
        <f>'CompartenDetalleLimpio(leeme)'!A518</f>
        <v>2113</v>
      </c>
      <c r="B541" t="str">
        <f>'CompartenDetalleLimpio(leeme)'!B518</f>
        <v>DOBLE GRADO EN INGENIERIA INFORMATICA E INGENIERIA DE COMPUTADORES (MOSTOLES)</v>
      </c>
      <c r="C541">
        <f>'CompartenDetalleLimpio(leeme)'!C518</f>
        <v>4</v>
      </c>
      <c r="D541">
        <f>'CompartenDetalleLimpio(leeme)'!D518</f>
        <v>2113040</v>
      </c>
      <c r="E541" t="str">
        <f>'CompartenDetalleLimpio(leeme)'!E518</f>
        <v>RECONOCIMIENTO ACADEMICO DE CREDITOS</v>
      </c>
      <c r="F541" t="str">
        <f>IF(OR($A541=2028,$D541=2032031,$D541=2032032,$D541=2033032,$D541=2033034,$D541=2034035,ISNUMBER(SEARCH("DOBLE GRADO",$B541))),"",IF('CompartenDetalleLimpio(leeme)'!F518="",A541,'CompartenDetalleLimpio(leeme)'!F518))</f>
        <v/>
      </c>
      <c r="G541" t="str">
        <f>IF(OR($A541=2028,$D541=2032031,$D541=2032032,$D541=2033032,$D541=2033034,$D541=2034035,ISNUMBER(SEARCH("DOBLE GRADO",$B541))),"",IF('CompartenDetalleLimpio(leeme)'!G518="",B541,'CompartenDetalleLimpio(leeme)'!G518))</f>
        <v/>
      </c>
      <c r="H541" t="str">
        <f>IF(OR($A541=2028,$D541=2032031,$D541=2032032,$D541=2033032,$D541=2033034,$D541=2034035,ISNUMBER(SEARCH("DOBLE GRADO",$B541))),"",IF('CompartenDetalleLimpio(leeme)'!H518="",C541,'CompartenDetalleLimpio(leeme)'!H518))</f>
        <v/>
      </c>
      <c r="I541" t="str">
        <f>IF(OR($A541=2028,$D541=2032031,$D541=2032032,$D541=2033032,$D541=2033034,$D541=2034035,ISNUMBER(SEARCH("DOBLE GRADO",$B541))),"",IF('CompartenDetalleLimpio(leeme)'!I518="",D541,'CompartenDetalleLimpio(leeme)'!I518))</f>
        <v/>
      </c>
      <c r="J541" t="str">
        <f>IF(OR($A541=2028,$D541=2032031,$D541=2032032,$D541=2033032,$D541=2033034,$D541=2034035,ISNUMBER(SEARCH("DOBLE GRADO",$B541))),"",IF('CompartenDetalleLimpio(leeme)'!J518="",E541,'CompartenDetalleLimpio(leeme)'!J518))</f>
        <v/>
      </c>
      <c r="K541">
        <f>'CompartenDetalleLimpio(leeme)'!K518</f>
        <v>9</v>
      </c>
      <c r="L541">
        <f>'CompartenDetalleLimpio(leeme)'!L518</f>
        <v>0</v>
      </c>
      <c r="M541">
        <f>'CompartenDetalleLimpio(leeme)'!M518</f>
        <v>9</v>
      </c>
      <c r="N541" t="str">
        <f t="shared" si="62"/>
        <v/>
      </c>
      <c r="O541">
        <f t="shared" si="63"/>
        <v>1</v>
      </c>
      <c r="P541" t="str">
        <f t="shared" si="64"/>
        <v>OK</v>
      </c>
      <c r="Q541">
        <f t="shared" si="65"/>
        <v>0</v>
      </c>
      <c r="R541" t="str">
        <f t="shared" si="66"/>
        <v/>
      </c>
      <c r="S541" t="str">
        <f t="shared" si="67"/>
        <v/>
      </c>
      <c r="T541">
        <f t="shared" si="68"/>
        <v>0</v>
      </c>
    </row>
    <row r="542" spans="1:20">
      <c r="A542">
        <f>'CompartenDetalleLimpio(leeme)'!A519</f>
        <v>2113</v>
      </c>
      <c r="B542" t="str">
        <f>'CompartenDetalleLimpio(leeme)'!B519</f>
        <v>DOBLE GRADO EN INGENIERIA INFORMATICA E INGENIERIA DE COMPUTADORES (MOSTOLES)</v>
      </c>
      <c r="C542">
        <f>'CompartenDetalleLimpio(leeme)'!C519</f>
        <v>4</v>
      </c>
      <c r="D542">
        <f>'CompartenDetalleLimpio(leeme)'!D519</f>
        <v>2113041</v>
      </c>
      <c r="E542" t="str">
        <f>'CompartenDetalleLimpio(leeme)'!E519</f>
        <v>PRACTICAS EXTERNAS</v>
      </c>
      <c r="F542" t="str">
        <f>IF(OR($A542=2028,$D542=2032031,$D542=2032032,$D542=2033032,$D542=2033034,$D542=2034035,ISNUMBER(SEARCH("DOBLE GRADO",$B542))),"",IF('CompartenDetalleLimpio(leeme)'!F519="",A542,'CompartenDetalleLimpio(leeme)'!F519))</f>
        <v/>
      </c>
      <c r="G542" t="str">
        <f>IF(OR($A542=2028,$D542=2032031,$D542=2032032,$D542=2033032,$D542=2033034,$D542=2034035,ISNUMBER(SEARCH("DOBLE GRADO",$B542))),"",IF('CompartenDetalleLimpio(leeme)'!G519="",B542,'CompartenDetalleLimpio(leeme)'!G519))</f>
        <v/>
      </c>
      <c r="H542" t="str">
        <f>IF(OR($A542=2028,$D542=2032031,$D542=2032032,$D542=2033032,$D542=2033034,$D542=2034035,ISNUMBER(SEARCH("DOBLE GRADO",$B542))),"",IF('CompartenDetalleLimpio(leeme)'!H519="",C542,'CompartenDetalleLimpio(leeme)'!H519))</f>
        <v/>
      </c>
      <c r="I542" t="str">
        <f>IF(OR($A542=2028,$D542=2032031,$D542=2032032,$D542=2033032,$D542=2033034,$D542=2034035,ISNUMBER(SEARCH("DOBLE GRADO",$B542))),"",IF('CompartenDetalleLimpio(leeme)'!I519="",D542,'CompartenDetalleLimpio(leeme)'!I519))</f>
        <v/>
      </c>
      <c r="J542" t="str">
        <f>IF(OR($A542=2028,$D542=2032031,$D542=2032032,$D542=2033032,$D542=2033034,$D542=2034035,ISNUMBER(SEARCH("DOBLE GRADO",$B542))),"",IF('CompartenDetalleLimpio(leeme)'!J519="",E542,'CompartenDetalleLimpio(leeme)'!J519))</f>
        <v/>
      </c>
      <c r="K542">
        <f>'CompartenDetalleLimpio(leeme)'!K519</f>
        <v>10</v>
      </c>
      <c r="L542">
        <f>'CompartenDetalleLimpio(leeme)'!L519</f>
        <v>0</v>
      </c>
      <c r="M542">
        <f>'CompartenDetalleLimpio(leeme)'!M519</f>
        <v>10</v>
      </c>
      <c r="N542" t="str">
        <f t="shared" si="62"/>
        <v/>
      </c>
      <c r="O542">
        <f t="shared" si="63"/>
        <v>1</v>
      </c>
      <c r="P542" t="str">
        <f t="shared" si="64"/>
        <v>OK</v>
      </c>
      <c r="Q542">
        <f t="shared" si="65"/>
        <v>0</v>
      </c>
      <c r="R542" t="str">
        <f t="shared" si="66"/>
        <v/>
      </c>
      <c r="S542" t="str">
        <f t="shared" si="67"/>
        <v/>
      </c>
      <c r="T542">
        <f t="shared" si="68"/>
        <v>0</v>
      </c>
    </row>
    <row r="543" spans="1:20">
      <c r="A543">
        <f>'CompartenDetalleLimpio(leeme)'!A520</f>
        <v>2113</v>
      </c>
      <c r="B543" t="str">
        <f>'CompartenDetalleLimpio(leeme)'!B520</f>
        <v>DOBLE GRADO EN INGENIERIA INFORMATICA E INGENIERIA DE COMPUTADORES (MOSTOLES)</v>
      </c>
      <c r="C543">
        <f>'CompartenDetalleLimpio(leeme)'!C520</f>
        <v>4</v>
      </c>
      <c r="D543">
        <f>'CompartenDetalleLimpio(leeme)'!D520</f>
        <v>2113042</v>
      </c>
      <c r="E543" t="str">
        <f>'CompartenDetalleLimpio(leeme)'!E520</f>
        <v>TRABAJO FIN DE GRADO INFORMATICA</v>
      </c>
      <c r="F543" t="str">
        <f>IF(OR($A543=2028,$D543=2032031,$D543=2032032,$D543=2033032,$D543=2033034,$D543=2034035,ISNUMBER(SEARCH("DOBLE GRADO",$B543))),"",IF('CompartenDetalleLimpio(leeme)'!F520="",A543,'CompartenDetalleLimpio(leeme)'!F520))</f>
        <v/>
      </c>
      <c r="G543" t="str">
        <f>IF(OR($A543=2028,$D543=2032031,$D543=2032032,$D543=2033032,$D543=2033034,$D543=2034035,ISNUMBER(SEARCH("DOBLE GRADO",$B543))),"",IF('CompartenDetalleLimpio(leeme)'!G520="",B543,'CompartenDetalleLimpio(leeme)'!G520))</f>
        <v/>
      </c>
      <c r="H543" t="str">
        <f>IF(OR($A543=2028,$D543=2032031,$D543=2032032,$D543=2033032,$D543=2033034,$D543=2034035,ISNUMBER(SEARCH("DOBLE GRADO",$B543))),"",IF('CompartenDetalleLimpio(leeme)'!H520="",C543,'CompartenDetalleLimpio(leeme)'!H520))</f>
        <v/>
      </c>
      <c r="I543" t="str">
        <f>IF(OR($A543=2028,$D543=2032031,$D543=2032032,$D543=2033032,$D543=2033034,$D543=2034035,ISNUMBER(SEARCH("DOBLE GRADO",$B543))),"",IF('CompartenDetalleLimpio(leeme)'!I520="",D543,'CompartenDetalleLimpio(leeme)'!I520))</f>
        <v/>
      </c>
      <c r="J543" t="str">
        <f>IF(OR($A543=2028,$D543=2032031,$D543=2032032,$D543=2033032,$D543=2033034,$D543=2034035,ISNUMBER(SEARCH("DOBLE GRADO",$B543))),"",IF('CompartenDetalleLimpio(leeme)'!J520="",E543,'CompartenDetalleLimpio(leeme)'!J520))</f>
        <v/>
      </c>
      <c r="K543">
        <f>'CompartenDetalleLimpio(leeme)'!K520</f>
        <v>24</v>
      </c>
      <c r="L543">
        <f>'CompartenDetalleLimpio(leeme)'!L520</f>
        <v>2</v>
      </c>
      <c r="M543">
        <f>'CompartenDetalleLimpio(leeme)'!M520</f>
        <v>22</v>
      </c>
      <c r="N543" t="str">
        <f t="shared" si="62"/>
        <v/>
      </c>
      <c r="O543">
        <f t="shared" si="63"/>
        <v>1</v>
      </c>
      <c r="P543" t="str">
        <f t="shared" si="64"/>
        <v>OK</v>
      </c>
      <c r="Q543">
        <f t="shared" si="65"/>
        <v>0</v>
      </c>
      <c r="R543" t="str">
        <f t="shared" si="66"/>
        <v/>
      </c>
      <c r="S543" t="str">
        <f t="shared" si="67"/>
        <v/>
      </c>
      <c r="T543">
        <f t="shared" si="68"/>
        <v>0</v>
      </c>
    </row>
    <row r="544" spans="1:20">
      <c r="A544">
        <f>'CompartenDetalleLimpio(leeme)'!A521</f>
        <v>2113</v>
      </c>
      <c r="B544" t="str">
        <f>'CompartenDetalleLimpio(leeme)'!B521</f>
        <v>DOBLE GRADO EN INGENIERIA INFORMATICA E INGENIERIA DE COMPUTADORES (MOSTOLES)</v>
      </c>
      <c r="C544">
        <f>'CompartenDetalleLimpio(leeme)'!C521</f>
        <v>4</v>
      </c>
      <c r="D544">
        <f>'CompartenDetalleLimpio(leeme)'!D521</f>
        <v>2113043</v>
      </c>
      <c r="E544" t="str">
        <f>'CompartenDetalleLimpio(leeme)'!E521</f>
        <v>TRABAJO FIN DE GRADO COMPUTADORES</v>
      </c>
      <c r="F544" t="str">
        <f>IF(OR($A544=2028,$D544=2032031,$D544=2032032,$D544=2033032,$D544=2033034,$D544=2034035,ISNUMBER(SEARCH("DOBLE GRADO",$B544))),"",IF('CompartenDetalleLimpio(leeme)'!F521="",A544,'CompartenDetalleLimpio(leeme)'!F521))</f>
        <v/>
      </c>
      <c r="G544" t="str">
        <f>IF(OR($A544=2028,$D544=2032031,$D544=2032032,$D544=2033032,$D544=2033034,$D544=2034035,ISNUMBER(SEARCH("DOBLE GRADO",$B544))),"",IF('CompartenDetalleLimpio(leeme)'!G521="",B544,'CompartenDetalleLimpio(leeme)'!G521))</f>
        <v/>
      </c>
      <c r="H544" t="str">
        <f>IF(OR($A544=2028,$D544=2032031,$D544=2032032,$D544=2033032,$D544=2033034,$D544=2034035,ISNUMBER(SEARCH("DOBLE GRADO",$B544))),"",IF('CompartenDetalleLimpio(leeme)'!H521="",C544,'CompartenDetalleLimpio(leeme)'!H521))</f>
        <v/>
      </c>
      <c r="I544" t="str">
        <f>IF(OR($A544=2028,$D544=2032031,$D544=2032032,$D544=2033032,$D544=2033034,$D544=2034035,ISNUMBER(SEARCH("DOBLE GRADO",$B544))),"",IF('CompartenDetalleLimpio(leeme)'!I521="",D544,'CompartenDetalleLimpio(leeme)'!I521))</f>
        <v/>
      </c>
      <c r="J544" t="str">
        <f>IF(OR($A544=2028,$D544=2032031,$D544=2032032,$D544=2033032,$D544=2033034,$D544=2034035,ISNUMBER(SEARCH("DOBLE GRADO",$B544))),"",IF('CompartenDetalleLimpio(leeme)'!J521="",E544,'CompartenDetalleLimpio(leeme)'!J521))</f>
        <v/>
      </c>
      <c r="K544">
        <f>'CompartenDetalleLimpio(leeme)'!K521</f>
        <v>27</v>
      </c>
      <c r="L544">
        <f>'CompartenDetalleLimpio(leeme)'!L521</f>
        <v>3</v>
      </c>
      <c r="M544">
        <f>'CompartenDetalleLimpio(leeme)'!M521</f>
        <v>24</v>
      </c>
      <c r="N544" t="str">
        <f t="shared" si="62"/>
        <v/>
      </c>
      <c r="O544">
        <f t="shared" si="63"/>
        <v>1</v>
      </c>
      <c r="P544" t="str">
        <f t="shared" si="64"/>
        <v>OK</v>
      </c>
      <c r="Q544">
        <f t="shared" si="65"/>
        <v>0</v>
      </c>
      <c r="R544" t="str">
        <f t="shared" si="66"/>
        <v/>
      </c>
      <c r="S544" t="str">
        <f t="shared" si="67"/>
        <v/>
      </c>
      <c r="T544">
        <f t="shared" si="68"/>
        <v>0</v>
      </c>
    </row>
    <row r="545" spans="1:20">
      <c r="A545">
        <f>'CompartenDetalleLimpio(leeme)'!A522</f>
        <v>2113</v>
      </c>
      <c r="B545" t="str">
        <f>'CompartenDetalleLimpio(leeme)'!B522</f>
        <v>DOBLE GRADO EN INGENIERIA INFORMATICA E INGENIERIA DE COMPUTADORES (MOSTOLES)</v>
      </c>
      <c r="C545">
        <f>'CompartenDetalleLimpio(leeme)'!C522</f>
        <v>4</v>
      </c>
      <c r="D545">
        <f>'CompartenDetalleLimpio(leeme)'!D522</f>
        <v>2113045</v>
      </c>
      <c r="E545" t="str">
        <f>'CompartenDetalleLimpio(leeme)'!E522</f>
        <v>SISTEMAS DE INFORMACION</v>
      </c>
      <c r="F545" t="str">
        <f>IF(OR($A545=2028,$D545=2032031,$D545=2032032,$D545=2033032,$D545=2033034,$D545=2034035,ISNUMBER(SEARCH("DOBLE GRADO",$B545))),"",IF('CompartenDetalleLimpio(leeme)'!F522="",A545,'CompartenDetalleLimpio(leeme)'!F522))</f>
        <v/>
      </c>
      <c r="G545" t="str">
        <f>IF(OR($A545=2028,$D545=2032031,$D545=2032032,$D545=2033032,$D545=2033034,$D545=2034035,ISNUMBER(SEARCH("DOBLE GRADO",$B545))),"",IF('CompartenDetalleLimpio(leeme)'!G522="",B545,'CompartenDetalleLimpio(leeme)'!G522))</f>
        <v/>
      </c>
      <c r="H545" t="str">
        <f>IF(OR($A545=2028,$D545=2032031,$D545=2032032,$D545=2033032,$D545=2033034,$D545=2034035,ISNUMBER(SEARCH("DOBLE GRADO",$B545))),"",IF('CompartenDetalleLimpio(leeme)'!H522="",C545,'CompartenDetalleLimpio(leeme)'!H522))</f>
        <v/>
      </c>
      <c r="I545" t="str">
        <f>IF(OR($A545=2028,$D545=2032031,$D545=2032032,$D545=2033032,$D545=2033034,$D545=2034035,ISNUMBER(SEARCH("DOBLE GRADO",$B545))),"",IF('CompartenDetalleLimpio(leeme)'!I522="",D545,'CompartenDetalleLimpio(leeme)'!I522))</f>
        <v/>
      </c>
      <c r="J545" t="str">
        <f>IF(OR($A545=2028,$D545=2032031,$D545=2032032,$D545=2033032,$D545=2033034,$D545=2034035,ISNUMBER(SEARCH("DOBLE GRADO",$B545))),"",IF('CompartenDetalleLimpio(leeme)'!J522="",E545,'CompartenDetalleLimpio(leeme)'!J522))</f>
        <v/>
      </c>
      <c r="K545">
        <f>'CompartenDetalleLimpio(leeme)'!K522</f>
        <v>3</v>
      </c>
      <c r="L545">
        <f>'CompartenDetalleLimpio(leeme)'!L522</f>
        <v>0</v>
      </c>
      <c r="M545">
        <f>'CompartenDetalleLimpio(leeme)'!M522</f>
        <v>3</v>
      </c>
      <c r="N545" t="str">
        <f t="shared" si="62"/>
        <v/>
      </c>
      <c r="O545">
        <f t="shared" si="63"/>
        <v>1</v>
      </c>
      <c r="P545" t="str">
        <f t="shared" si="64"/>
        <v>OK</v>
      </c>
      <c r="Q545">
        <f t="shared" si="65"/>
        <v>1</v>
      </c>
      <c r="R545" t="str">
        <f t="shared" si="66"/>
        <v/>
      </c>
      <c r="S545" t="str">
        <f t="shared" si="67"/>
        <v/>
      </c>
      <c r="T545">
        <f t="shared" si="68"/>
        <v>1</v>
      </c>
    </row>
    <row r="546" spans="1:20">
      <c r="A546">
        <f>'CompartenDetalleLimpio(leeme)'!A523</f>
        <v>2113</v>
      </c>
      <c r="B546" t="str">
        <f>'CompartenDetalleLimpio(leeme)'!B523</f>
        <v>DOBLE GRADO EN INGENIERIA INFORMATICA E INGENIERIA DE COMPUTADORES (MOSTOLES)</v>
      </c>
      <c r="C546">
        <f>'CompartenDetalleLimpio(leeme)'!C523</f>
        <v>4</v>
      </c>
      <c r="D546">
        <f>'CompartenDetalleLimpio(leeme)'!D523</f>
        <v>2113047</v>
      </c>
      <c r="E546" t="str">
        <f>'CompartenDetalleLimpio(leeme)'!E523</f>
        <v>ROBOTICA Y DOMOTICA</v>
      </c>
      <c r="F546" t="str">
        <f>IF(OR($A546=2028,$D546=2032031,$D546=2032032,$D546=2033032,$D546=2033034,$D546=2034035,ISNUMBER(SEARCH("DOBLE GRADO",$B546))),"",IF('CompartenDetalleLimpio(leeme)'!F523="",A546,'CompartenDetalleLimpio(leeme)'!F523))</f>
        <v/>
      </c>
      <c r="G546" t="str">
        <f>IF(OR($A546=2028,$D546=2032031,$D546=2032032,$D546=2033032,$D546=2033034,$D546=2034035,ISNUMBER(SEARCH("DOBLE GRADO",$B546))),"",IF('CompartenDetalleLimpio(leeme)'!G523="",B546,'CompartenDetalleLimpio(leeme)'!G523))</f>
        <v/>
      </c>
      <c r="H546" t="str">
        <f>IF(OR($A546=2028,$D546=2032031,$D546=2032032,$D546=2033032,$D546=2033034,$D546=2034035,ISNUMBER(SEARCH("DOBLE GRADO",$B546))),"",IF('CompartenDetalleLimpio(leeme)'!H523="",C546,'CompartenDetalleLimpio(leeme)'!H523))</f>
        <v/>
      </c>
      <c r="I546" t="str">
        <f>IF(OR($A546=2028,$D546=2032031,$D546=2032032,$D546=2033032,$D546=2033034,$D546=2034035,ISNUMBER(SEARCH("DOBLE GRADO",$B546))),"",IF('CompartenDetalleLimpio(leeme)'!I523="",D546,'CompartenDetalleLimpio(leeme)'!I523))</f>
        <v/>
      </c>
      <c r="J546" t="str">
        <f>IF(OR($A546=2028,$D546=2032031,$D546=2032032,$D546=2033032,$D546=2033034,$D546=2034035,ISNUMBER(SEARCH("DOBLE GRADO",$B546))),"",IF('CompartenDetalleLimpio(leeme)'!J523="",E546,'CompartenDetalleLimpio(leeme)'!J523))</f>
        <v/>
      </c>
      <c r="K546">
        <f>'CompartenDetalleLimpio(leeme)'!K523</f>
        <v>4</v>
      </c>
      <c r="L546">
        <f>'CompartenDetalleLimpio(leeme)'!L523</f>
        <v>0</v>
      </c>
      <c r="M546">
        <f>'CompartenDetalleLimpio(leeme)'!M523</f>
        <v>4</v>
      </c>
      <c r="N546" t="str">
        <f t="shared" si="62"/>
        <v/>
      </c>
      <c r="O546">
        <f t="shared" si="63"/>
        <v>1</v>
      </c>
      <c r="P546" t="str">
        <f t="shared" si="64"/>
        <v>OK</v>
      </c>
      <c r="Q546">
        <f t="shared" si="65"/>
        <v>1</v>
      </c>
      <c r="R546" t="str">
        <f t="shared" si="66"/>
        <v/>
      </c>
      <c r="S546" t="str">
        <f t="shared" si="67"/>
        <v/>
      </c>
      <c r="T546">
        <f t="shared" si="68"/>
        <v>1</v>
      </c>
    </row>
    <row r="547" spans="1:20">
      <c r="A547">
        <f>'CompartenDetalleLimpio(leeme)'!A524</f>
        <v>2114</v>
      </c>
      <c r="B547" t="str">
        <f>'CompartenDetalleLimpio(leeme)'!B524</f>
        <v>DOBLE GRADO EN INGENIERIA INFORMATICA E INGENIERIA DEL SOFTWARE (MOSTOLES)</v>
      </c>
      <c r="C547">
        <f>'CompartenDetalleLimpio(leeme)'!C524</f>
        <v>1</v>
      </c>
      <c r="D547">
        <f>'CompartenDetalleLimpio(leeme)'!D524</f>
        <v>2114002</v>
      </c>
      <c r="E547" t="str">
        <f>'CompartenDetalleLimpio(leeme)'!E524</f>
        <v>LOGICA</v>
      </c>
      <c r="F547" t="str">
        <f>IF(OR($A547=2028,$D547=2032031,$D547=2032032,$D547=2033032,$D547=2033034,$D547=2034035,ISNUMBER(SEARCH("DOBLE GRADO",$B547))),"",IF('CompartenDetalleLimpio(leeme)'!F524="",A547,'CompartenDetalleLimpio(leeme)'!F524))</f>
        <v/>
      </c>
      <c r="G547" t="str">
        <f>IF(OR($A547=2028,$D547=2032031,$D547=2032032,$D547=2033032,$D547=2033034,$D547=2034035,ISNUMBER(SEARCH("DOBLE GRADO",$B547))),"",IF('CompartenDetalleLimpio(leeme)'!G524="",B547,'CompartenDetalleLimpio(leeme)'!G524))</f>
        <v/>
      </c>
      <c r="H547" t="str">
        <f>IF(OR($A547=2028,$D547=2032031,$D547=2032032,$D547=2033032,$D547=2033034,$D547=2034035,ISNUMBER(SEARCH("DOBLE GRADO",$B547))),"",IF('CompartenDetalleLimpio(leeme)'!H524="",C547,'CompartenDetalleLimpio(leeme)'!H524))</f>
        <v/>
      </c>
      <c r="I547" t="str">
        <f>IF(OR($A547=2028,$D547=2032031,$D547=2032032,$D547=2033032,$D547=2033034,$D547=2034035,ISNUMBER(SEARCH("DOBLE GRADO",$B547))),"",IF('CompartenDetalleLimpio(leeme)'!I524="",D547,'CompartenDetalleLimpio(leeme)'!I524))</f>
        <v/>
      </c>
      <c r="J547" t="str">
        <f>IF(OR($A547=2028,$D547=2032031,$D547=2032032,$D547=2033032,$D547=2033034,$D547=2034035,ISNUMBER(SEARCH("DOBLE GRADO",$B547))),"",IF('CompartenDetalleLimpio(leeme)'!J524="",E547,'CompartenDetalleLimpio(leeme)'!J524))</f>
        <v/>
      </c>
      <c r="K547">
        <f>'CompartenDetalleLimpio(leeme)'!K524</f>
        <v>11</v>
      </c>
      <c r="L547">
        <f>'CompartenDetalleLimpio(leeme)'!L524</f>
        <v>0</v>
      </c>
      <c r="M547">
        <f>'CompartenDetalleLimpio(leeme)'!M524</f>
        <v>11</v>
      </c>
      <c r="N547" t="str">
        <f t="shared" si="62"/>
        <v/>
      </c>
      <c r="O547">
        <f t="shared" si="63"/>
        <v>1</v>
      </c>
      <c r="P547" t="str">
        <f t="shared" si="64"/>
        <v>OK</v>
      </c>
      <c r="Q547">
        <f t="shared" si="65"/>
        <v>1</v>
      </c>
      <c r="R547" t="str">
        <f t="shared" si="66"/>
        <v/>
      </c>
      <c r="S547" t="str">
        <f t="shared" si="67"/>
        <v/>
      </c>
      <c r="T547">
        <f t="shared" si="68"/>
        <v>1</v>
      </c>
    </row>
    <row r="548" spans="1:20">
      <c r="A548">
        <f>'CompartenDetalleLimpio(leeme)'!A525</f>
        <v>2114</v>
      </c>
      <c r="B548" t="str">
        <f>'CompartenDetalleLimpio(leeme)'!B525</f>
        <v>DOBLE GRADO EN INGENIERIA INFORMATICA E INGENIERIA DEL SOFTWARE (MOSTOLES)</v>
      </c>
      <c r="C548">
        <f>'CompartenDetalleLimpio(leeme)'!C525</f>
        <v>1</v>
      </c>
      <c r="D548">
        <f>'CompartenDetalleLimpio(leeme)'!D525</f>
        <v>2114003</v>
      </c>
      <c r="E548" t="str">
        <f>'CompartenDetalleLimpio(leeme)'!E525</f>
        <v>MATEMATICA DISCRETA Y ALGEBRA</v>
      </c>
      <c r="F548" t="str">
        <f>IF(OR($A548=2028,$D548=2032031,$D548=2032032,$D548=2033032,$D548=2033034,$D548=2034035,ISNUMBER(SEARCH("DOBLE GRADO",$B548))),"",IF('CompartenDetalleLimpio(leeme)'!F525="",A548,'CompartenDetalleLimpio(leeme)'!F525))</f>
        <v/>
      </c>
      <c r="G548" t="str">
        <f>IF(OR($A548=2028,$D548=2032031,$D548=2032032,$D548=2033032,$D548=2033034,$D548=2034035,ISNUMBER(SEARCH("DOBLE GRADO",$B548))),"",IF('CompartenDetalleLimpio(leeme)'!G525="",B548,'CompartenDetalleLimpio(leeme)'!G525))</f>
        <v/>
      </c>
      <c r="H548" t="str">
        <f>IF(OR($A548=2028,$D548=2032031,$D548=2032032,$D548=2033032,$D548=2033034,$D548=2034035,ISNUMBER(SEARCH("DOBLE GRADO",$B548))),"",IF('CompartenDetalleLimpio(leeme)'!H525="",C548,'CompartenDetalleLimpio(leeme)'!H525))</f>
        <v/>
      </c>
      <c r="I548" t="str">
        <f>IF(OR($A548=2028,$D548=2032031,$D548=2032032,$D548=2033032,$D548=2033034,$D548=2034035,ISNUMBER(SEARCH("DOBLE GRADO",$B548))),"",IF('CompartenDetalleLimpio(leeme)'!I525="",D548,'CompartenDetalleLimpio(leeme)'!I525))</f>
        <v/>
      </c>
      <c r="J548" t="str">
        <f>IF(OR($A548=2028,$D548=2032031,$D548=2032032,$D548=2033032,$D548=2033034,$D548=2034035,ISNUMBER(SEARCH("DOBLE GRADO",$B548))),"",IF('CompartenDetalleLimpio(leeme)'!J525="",E548,'CompartenDetalleLimpio(leeme)'!J525))</f>
        <v/>
      </c>
      <c r="K548">
        <f>'CompartenDetalleLimpio(leeme)'!K525</f>
        <v>11</v>
      </c>
      <c r="L548">
        <f>'CompartenDetalleLimpio(leeme)'!L525</f>
        <v>0</v>
      </c>
      <c r="M548">
        <f>'CompartenDetalleLimpio(leeme)'!M525</f>
        <v>11</v>
      </c>
      <c r="N548" t="str">
        <f t="shared" si="62"/>
        <v/>
      </c>
      <c r="O548">
        <f t="shared" si="63"/>
        <v>1</v>
      </c>
      <c r="P548" t="str">
        <f t="shared" si="64"/>
        <v>OK</v>
      </c>
      <c r="Q548">
        <f t="shared" si="65"/>
        <v>1</v>
      </c>
      <c r="R548" t="str">
        <f t="shared" si="66"/>
        <v/>
      </c>
      <c r="S548" t="str">
        <f t="shared" si="67"/>
        <v/>
      </c>
      <c r="T548">
        <f t="shared" si="68"/>
        <v>1</v>
      </c>
    </row>
    <row r="549" spans="1:20">
      <c r="A549">
        <f>'CompartenDetalleLimpio(leeme)'!A526</f>
        <v>2114</v>
      </c>
      <c r="B549" t="str">
        <f>'CompartenDetalleLimpio(leeme)'!B526</f>
        <v>DOBLE GRADO EN INGENIERIA INFORMATICA E INGENIERIA DEL SOFTWARE (MOSTOLES)</v>
      </c>
      <c r="C549">
        <f>'CompartenDetalleLimpio(leeme)'!C526</f>
        <v>1</v>
      </c>
      <c r="D549">
        <f>'CompartenDetalleLimpio(leeme)'!D526</f>
        <v>2114004</v>
      </c>
      <c r="E549" t="str">
        <f>'CompartenDetalleLimpio(leeme)'!E526</f>
        <v>FUNDAMENTOS FISICOS DE LA INFORMATICA</v>
      </c>
      <c r="F549" t="str">
        <f>IF(OR($A549=2028,$D549=2032031,$D549=2032032,$D549=2033032,$D549=2033034,$D549=2034035,ISNUMBER(SEARCH("DOBLE GRADO",$B549))),"",IF('CompartenDetalleLimpio(leeme)'!F526="",A549,'CompartenDetalleLimpio(leeme)'!F526))</f>
        <v/>
      </c>
      <c r="G549" t="str">
        <f>IF(OR($A549=2028,$D549=2032031,$D549=2032032,$D549=2033032,$D549=2033034,$D549=2034035,ISNUMBER(SEARCH("DOBLE GRADO",$B549))),"",IF('CompartenDetalleLimpio(leeme)'!G526="",B549,'CompartenDetalleLimpio(leeme)'!G526))</f>
        <v/>
      </c>
      <c r="H549" t="str">
        <f>IF(OR($A549=2028,$D549=2032031,$D549=2032032,$D549=2033032,$D549=2033034,$D549=2034035,ISNUMBER(SEARCH("DOBLE GRADO",$B549))),"",IF('CompartenDetalleLimpio(leeme)'!H526="",C549,'CompartenDetalleLimpio(leeme)'!H526))</f>
        <v/>
      </c>
      <c r="I549" t="str">
        <f>IF(OR($A549=2028,$D549=2032031,$D549=2032032,$D549=2033032,$D549=2033034,$D549=2034035,ISNUMBER(SEARCH("DOBLE GRADO",$B549))),"",IF('CompartenDetalleLimpio(leeme)'!I526="",D549,'CompartenDetalleLimpio(leeme)'!I526))</f>
        <v/>
      </c>
      <c r="J549" t="str">
        <f>IF(OR($A549=2028,$D549=2032031,$D549=2032032,$D549=2033032,$D549=2033034,$D549=2034035,ISNUMBER(SEARCH("DOBLE GRADO",$B549))),"",IF('CompartenDetalleLimpio(leeme)'!J526="",E549,'CompartenDetalleLimpio(leeme)'!J526))</f>
        <v/>
      </c>
      <c r="K549">
        <f>'CompartenDetalleLimpio(leeme)'!K526</f>
        <v>11</v>
      </c>
      <c r="L549">
        <f>'CompartenDetalleLimpio(leeme)'!L526</f>
        <v>1</v>
      </c>
      <c r="M549">
        <f>'CompartenDetalleLimpio(leeme)'!M526</f>
        <v>10</v>
      </c>
      <c r="N549" t="str">
        <f t="shared" si="62"/>
        <v/>
      </c>
      <c r="O549">
        <f t="shared" si="63"/>
        <v>1</v>
      </c>
      <c r="P549" t="str">
        <f t="shared" si="64"/>
        <v>OK</v>
      </c>
      <c r="Q549">
        <f t="shared" si="65"/>
        <v>1</v>
      </c>
      <c r="R549" t="str">
        <f t="shared" si="66"/>
        <v/>
      </c>
      <c r="S549" t="str">
        <f t="shared" si="67"/>
        <v/>
      </c>
      <c r="T549">
        <f t="shared" si="68"/>
        <v>1</v>
      </c>
    </row>
    <row r="550" spans="1:20">
      <c r="A550">
        <f>'CompartenDetalleLimpio(leeme)'!A527</f>
        <v>2114</v>
      </c>
      <c r="B550" t="str">
        <f>'CompartenDetalleLimpio(leeme)'!B527</f>
        <v>DOBLE GRADO EN INGENIERIA INFORMATICA E INGENIERIA DEL SOFTWARE (MOSTOLES)</v>
      </c>
      <c r="C550">
        <f>'CompartenDetalleLimpio(leeme)'!C527</f>
        <v>1</v>
      </c>
      <c r="D550">
        <f>'CompartenDetalleLimpio(leeme)'!D527</f>
        <v>2114005</v>
      </c>
      <c r="E550" t="str">
        <f>'CompartenDetalleLimpio(leeme)'!E527</f>
        <v>INTRODUCCION A LA PROGRAMACION</v>
      </c>
      <c r="F550" t="str">
        <f>IF(OR($A550=2028,$D550=2032031,$D550=2032032,$D550=2033032,$D550=2033034,$D550=2034035,ISNUMBER(SEARCH("DOBLE GRADO",$B550))),"",IF('CompartenDetalleLimpio(leeme)'!F527="",A550,'CompartenDetalleLimpio(leeme)'!F527))</f>
        <v/>
      </c>
      <c r="G550" t="str">
        <f>IF(OR($A550=2028,$D550=2032031,$D550=2032032,$D550=2033032,$D550=2033034,$D550=2034035,ISNUMBER(SEARCH("DOBLE GRADO",$B550))),"",IF('CompartenDetalleLimpio(leeme)'!G527="",B550,'CompartenDetalleLimpio(leeme)'!G527))</f>
        <v/>
      </c>
      <c r="H550" t="str">
        <f>IF(OR($A550=2028,$D550=2032031,$D550=2032032,$D550=2033032,$D550=2033034,$D550=2034035,ISNUMBER(SEARCH("DOBLE GRADO",$B550))),"",IF('CompartenDetalleLimpio(leeme)'!H527="",C550,'CompartenDetalleLimpio(leeme)'!H527))</f>
        <v/>
      </c>
      <c r="I550" t="str">
        <f>IF(OR($A550=2028,$D550=2032031,$D550=2032032,$D550=2033032,$D550=2033034,$D550=2034035,ISNUMBER(SEARCH("DOBLE GRADO",$B550))),"",IF('CompartenDetalleLimpio(leeme)'!I527="",D550,'CompartenDetalleLimpio(leeme)'!I527))</f>
        <v/>
      </c>
      <c r="J550" t="str">
        <f>IF(OR($A550=2028,$D550=2032031,$D550=2032032,$D550=2033032,$D550=2033034,$D550=2034035,ISNUMBER(SEARCH("DOBLE GRADO",$B550))),"",IF('CompartenDetalleLimpio(leeme)'!J527="",E550,'CompartenDetalleLimpio(leeme)'!J527))</f>
        <v/>
      </c>
      <c r="K550">
        <f>'CompartenDetalleLimpio(leeme)'!K527</f>
        <v>10</v>
      </c>
      <c r="L550">
        <f>'CompartenDetalleLimpio(leeme)'!L527</f>
        <v>1</v>
      </c>
      <c r="M550">
        <f>'CompartenDetalleLimpio(leeme)'!M527</f>
        <v>9</v>
      </c>
      <c r="N550" t="str">
        <f t="shared" si="62"/>
        <v/>
      </c>
      <c r="O550">
        <f t="shared" si="63"/>
        <v>1</v>
      </c>
      <c r="P550" t="str">
        <f t="shared" si="64"/>
        <v>OK</v>
      </c>
      <c r="Q550">
        <f t="shared" si="65"/>
        <v>1</v>
      </c>
      <c r="R550" t="str">
        <f t="shared" si="66"/>
        <v/>
      </c>
      <c r="S550" t="str">
        <f t="shared" si="67"/>
        <v/>
      </c>
      <c r="T550">
        <f t="shared" si="68"/>
        <v>1</v>
      </c>
    </row>
    <row r="551" spans="1:20">
      <c r="A551">
        <f>'CompartenDetalleLimpio(leeme)'!A528</f>
        <v>2114</v>
      </c>
      <c r="B551" t="str">
        <f>'CompartenDetalleLimpio(leeme)'!B528</f>
        <v>DOBLE GRADO EN INGENIERIA INFORMATICA E INGENIERIA DEL SOFTWARE (MOSTOLES)</v>
      </c>
      <c r="C551">
        <f>'CompartenDetalleLimpio(leeme)'!C528</f>
        <v>1</v>
      </c>
      <c r="D551">
        <f>'CompartenDetalleLimpio(leeme)'!D528</f>
        <v>2114006</v>
      </c>
      <c r="E551" t="str">
        <f>'CompartenDetalleLimpio(leeme)'!E528</f>
        <v>CALCULO</v>
      </c>
      <c r="F551" t="str">
        <f>IF(OR($A551=2028,$D551=2032031,$D551=2032032,$D551=2033032,$D551=2033034,$D551=2034035,ISNUMBER(SEARCH("DOBLE GRADO",$B551))),"",IF('CompartenDetalleLimpio(leeme)'!F528="",A551,'CompartenDetalleLimpio(leeme)'!F528))</f>
        <v/>
      </c>
      <c r="G551" t="str">
        <f>IF(OR($A551=2028,$D551=2032031,$D551=2032032,$D551=2033032,$D551=2033034,$D551=2034035,ISNUMBER(SEARCH("DOBLE GRADO",$B551))),"",IF('CompartenDetalleLimpio(leeme)'!G528="",B551,'CompartenDetalleLimpio(leeme)'!G528))</f>
        <v/>
      </c>
      <c r="H551" t="str">
        <f>IF(OR($A551=2028,$D551=2032031,$D551=2032032,$D551=2033032,$D551=2033034,$D551=2034035,ISNUMBER(SEARCH("DOBLE GRADO",$B551))),"",IF('CompartenDetalleLimpio(leeme)'!H528="",C551,'CompartenDetalleLimpio(leeme)'!H528))</f>
        <v/>
      </c>
      <c r="I551" t="str">
        <f>IF(OR($A551=2028,$D551=2032031,$D551=2032032,$D551=2033032,$D551=2033034,$D551=2034035,ISNUMBER(SEARCH("DOBLE GRADO",$B551))),"",IF('CompartenDetalleLimpio(leeme)'!I528="",D551,'CompartenDetalleLimpio(leeme)'!I528))</f>
        <v/>
      </c>
      <c r="J551" t="str">
        <f>IF(OR($A551=2028,$D551=2032031,$D551=2032032,$D551=2033032,$D551=2033034,$D551=2034035,ISNUMBER(SEARCH("DOBLE GRADO",$B551))),"",IF('CompartenDetalleLimpio(leeme)'!J528="",E551,'CompartenDetalleLimpio(leeme)'!J528))</f>
        <v/>
      </c>
      <c r="K551">
        <f>'CompartenDetalleLimpio(leeme)'!K528</f>
        <v>11</v>
      </c>
      <c r="L551">
        <f>'CompartenDetalleLimpio(leeme)'!L528</f>
        <v>0</v>
      </c>
      <c r="M551">
        <f>'CompartenDetalleLimpio(leeme)'!M528</f>
        <v>11</v>
      </c>
      <c r="N551" t="str">
        <f t="shared" si="62"/>
        <v/>
      </c>
      <c r="O551">
        <f t="shared" si="63"/>
        <v>1</v>
      </c>
      <c r="P551" t="str">
        <f t="shared" si="64"/>
        <v>OK</v>
      </c>
      <c r="Q551">
        <f t="shared" si="65"/>
        <v>1</v>
      </c>
      <c r="R551" t="str">
        <f t="shared" si="66"/>
        <v/>
      </c>
      <c r="S551" t="str">
        <f t="shared" si="67"/>
        <v/>
      </c>
      <c r="T551">
        <f t="shared" si="68"/>
        <v>1</v>
      </c>
    </row>
    <row r="552" spans="1:20">
      <c r="A552">
        <f>'CompartenDetalleLimpio(leeme)'!A529</f>
        <v>2114</v>
      </c>
      <c r="B552" t="str">
        <f>'CompartenDetalleLimpio(leeme)'!B529</f>
        <v>DOBLE GRADO EN INGENIERIA INFORMATICA E INGENIERIA DEL SOFTWARE (MOSTOLES)</v>
      </c>
      <c r="C552">
        <f>'CompartenDetalleLimpio(leeme)'!C529</f>
        <v>1</v>
      </c>
      <c r="D552">
        <f>'CompartenDetalleLimpio(leeme)'!D529</f>
        <v>2114007</v>
      </c>
      <c r="E552" t="str">
        <f>'CompartenDetalleLimpio(leeme)'!E529</f>
        <v>FUNDAMENTOS DE COMPUTADORES</v>
      </c>
      <c r="F552" t="str">
        <f>IF(OR($A552=2028,$D552=2032031,$D552=2032032,$D552=2033032,$D552=2033034,$D552=2034035,ISNUMBER(SEARCH("DOBLE GRADO",$B552))),"",IF('CompartenDetalleLimpio(leeme)'!F529="",A552,'CompartenDetalleLimpio(leeme)'!F529))</f>
        <v/>
      </c>
      <c r="G552" t="str">
        <f>IF(OR($A552=2028,$D552=2032031,$D552=2032032,$D552=2033032,$D552=2033034,$D552=2034035,ISNUMBER(SEARCH("DOBLE GRADO",$B552))),"",IF('CompartenDetalleLimpio(leeme)'!G529="",B552,'CompartenDetalleLimpio(leeme)'!G529))</f>
        <v/>
      </c>
      <c r="H552" t="str">
        <f>IF(OR($A552=2028,$D552=2032031,$D552=2032032,$D552=2033032,$D552=2033034,$D552=2034035,ISNUMBER(SEARCH("DOBLE GRADO",$B552))),"",IF('CompartenDetalleLimpio(leeme)'!H529="",C552,'CompartenDetalleLimpio(leeme)'!H529))</f>
        <v/>
      </c>
      <c r="I552" t="str">
        <f>IF(OR($A552=2028,$D552=2032031,$D552=2032032,$D552=2033032,$D552=2033034,$D552=2034035,ISNUMBER(SEARCH("DOBLE GRADO",$B552))),"",IF('CompartenDetalleLimpio(leeme)'!I529="",D552,'CompartenDetalleLimpio(leeme)'!I529))</f>
        <v/>
      </c>
      <c r="J552" t="str">
        <f>IF(OR($A552=2028,$D552=2032031,$D552=2032032,$D552=2033032,$D552=2033034,$D552=2034035,ISNUMBER(SEARCH("DOBLE GRADO",$B552))),"",IF('CompartenDetalleLimpio(leeme)'!J529="",E552,'CompartenDetalleLimpio(leeme)'!J529))</f>
        <v/>
      </c>
      <c r="K552">
        <f>'CompartenDetalleLimpio(leeme)'!K529</f>
        <v>10</v>
      </c>
      <c r="L552">
        <f>'CompartenDetalleLimpio(leeme)'!L529</f>
        <v>0</v>
      </c>
      <c r="M552">
        <f>'CompartenDetalleLimpio(leeme)'!M529</f>
        <v>10</v>
      </c>
      <c r="N552" t="str">
        <f t="shared" si="62"/>
        <v/>
      </c>
      <c r="O552">
        <f t="shared" si="63"/>
        <v>1</v>
      </c>
      <c r="P552" t="str">
        <f t="shared" si="64"/>
        <v>OK</v>
      </c>
      <c r="Q552">
        <f t="shared" si="65"/>
        <v>1</v>
      </c>
      <c r="R552" t="str">
        <f t="shared" si="66"/>
        <v/>
      </c>
      <c r="S552" t="str">
        <f t="shared" si="67"/>
        <v/>
      </c>
      <c r="T552">
        <f t="shared" si="68"/>
        <v>1</v>
      </c>
    </row>
    <row r="553" spans="1:20">
      <c r="A553">
        <f>'CompartenDetalleLimpio(leeme)'!A530</f>
        <v>2114</v>
      </c>
      <c r="B553" t="str">
        <f>'CompartenDetalleLimpio(leeme)'!B530</f>
        <v>DOBLE GRADO EN INGENIERIA INFORMATICA E INGENIERIA DEL SOFTWARE (MOSTOLES)</v>
      </c>
      <c r="C553">
        <f>'CompartenDetalleLimpio(leeme)'!C530</f>
        <v>1</v>
      </c>
      <c r="D553">
        <f>'CompartenDetalleLimpio(leeme)'!D530</f>
        <v>2114008</v>
      </c>
      <c r="E553" t="str">
        <f>'CompartenDetalleLimpio(leeme)'!E530</f>
        <v>PRINCIPIOS JURIDICOS BASICOS, DEONTOLOGIA PROFESIONAL E IGUALDAD</v>
      </c>
      <c r="F553" t="str">
        <f>IF(OR($A553=2028,$D553=2032031,$D553=2032032,$D553=2033032,$D553=2033034,$D553=2034035,ISNUMBER(SEARCH("DOBLE GRADO",$B553))),"",IF('CompartenDetalleLimpio(leeme)'!F530="",A553,'CompartenDetalleLimpio(leeme)'!F530))</f>
        <v/>
      </c>
      <c r="G553" t="str">
        <f>IF(OR($A553=2028,$D553=2032031,$D553=2032032,$D553=2033032,$D553=2033034,$D553=2034035,ISNUMBER(SEARCH("DOBLE GRADO",$B553))),"",IF('CompartenDetalleLimpio(leeme)'!G530="",B553,'CompartenDetalleLimpio(leeme)'!G530))</f>
        <v/>
      </c>
      <c r="H553" t="str">
        <f>IF(OR($A553=2028,$D553=2032031,$D553=2032032,$D553=2033032,$D553=2033034,$D553=2034035,ISNUMBER(SEARCH("DOBLE GRADO",$B553))),"",IF('CompartenDetalleLimpio(leeme)'!H530="",C553,'CompartenDetalleLimpio(leeme)'!H530))</f>
        <v/>
      </c>
      <c r="I553" t="str">
        <f>IF(OR($A553=2028,$D553=2032031,$D553=2032032,$D553=2033032,$D553=2033034,$D553=2034035,ISNUMBER(SEARCH("DOBLE GRADO",$B553))),"",IF('CompartenDetalleLimpio(leeme)'!I530="",D553,'CompartenDetalleLimpio(leeme)'!I530))</f>
        <v/>
      </c>
      <c r="J553" t="str">
        <f>IF(OR($A553=2028,$D553=2032031,$D553=2032032,$D553=2033032,$D553=2033034,$D553=2034035,ISNUMBER(SEARCH("DOBLE GRADO",$B553))),"",IF('CompartenDetalleLimpio(leeme)'!J530="",E553,'CompartenDetalleLimpio(leeme)'!J530))</f>
        <v/>
      </c>
      <c r="K553">
        <f>'CompartenDetalleLimpio(leeme)'!K530</f>
        <v>8</v>
      </c>
      <c r="L553">
        <f>'CompartenDetalleLimpio(leeme)'!L530</f>
        <v>0</v>
      </c>
      <c r="M553">
        <f>'CompartenDetalleLimpio(leeme)'!M530</f>
        <v>8</v>
      </c>
      <c r="N553" t="str">
        <f t="shared" si="62"/>
        <v/>
      </c>
      <c r="O553">
        <f t="shared" si="63"/>
        <v>1</v>
      </c>
      <c r="P553" t="str">
        <f t="shared" si="64"/>
        <v>OK</v>
      </c>
      <c r="Q553">
        <f t="shared" si="65"/>
        <v>1</v>
      </c>
      <c r="R553" t="str">
        <f t="shared" si="66"/>
        <v/>
      </c>
      <c r="S553" t="str">
        <f t="shared" si="67"/>
        <v/>
      </c>
      <c r="T553">
        <f t="shared" si="68"/>
        <v>1</v>
      </c>
    </row>
    <row r="554" spans="1:20">
      <c r="A554">
        <f>'CompartenDetalleLimpio(leeme)'!A531</f>
        <v>2114</v>
      </c>
      <c r="B554" t="str">
        <f>'CompartenDetalleLimpio(leeme)'!B531</f>
        <v>DOBLE GRADO EN INGENIERIA INFORMATICA E INGENIERIA DEL SOFTWARE (MOSTOLES)</v>
      </c>
      <c r="C554">
        <f>'CompartenDetalleLimpio(leeme)'!C531</f>
        <v>1</v>
      </c>
      <c r="D554">
        <f>'CompartenDetalleLimpio(leeme)'!D531</f>
        <v>2114009</v>
      </c>
      <c r="E554" t="str">
        <f>'CompartenDetalleLimpio(leeme)'!E531</f>
        <v>INFORMATICA Y SOCIEDAD</v>
      </c>
      <c r="F554" t="str">
        <f>IF(OR($A554=2028,$D554=2032031,$D554=2032032,$D554=2033032,$D554=2033034,$D554=2034035,ISNUMBER(SEARCH("DOBLE GRADO",$B554))),"",IF('CompartenDetalleLimpio(leeme)'!F531="",A554,'CompartenDetalleLimpio(leeme)'!F531))</f>
        <v/>
      </c>
      <c r="G554" t="str">
        <f>IF(OR($A554=2028,$D554=2032031,$D554=2032032,$D554=2033032,$D554=2033034,$D554=2034035,ISNUMBER(SEARCH("DOBLE GRADO",$B554))),"",IF('CompartenDetalleLimpio(leeme)'!G531="",B554,'CompartenDetalleLimpio(leeme)'!G531))</f>
        <v/>
      </c>
      <c r="H554" t="str">
        <f>IF(OR($A554=2028,$D554=2032031,$D554=2032032,$D554=2033032,$D554=2033034,$D554=2034035,ISNUMBER(SEARCH("DOBLE GRADO",$B554))),"",IF('CompartenDetalleLimpio(leeme)'!H531="",C554,'CompartenDetalleLimpio(leeme)'!H531))</f>
        <v/>
      </c>
      <c r="I554" t="str">
        <f>IF(OR($A554=2028,$D554=2032031,$D554=2032032,$D554=2033032,$D554=2033034,$D554=2034035,ISNUMBER(SEARCH("DOBLE GRADO",$B554))),"",IF('CompartenDetalleLimpio(leeme)'!I531="",D554,'CompartenDetalleLimpio(leeme)'!I531))</f>
        <v/>
      </c>
      <c r="J554" t="str">
        <f>IF(OR($A554=2028,$D554=2032031,$D554=2032032,$D554=2033032,$D554=2033034,$D554=2034035,ISNUMBER(SEARCH("DOBLE GRADO",$B554))),"",IF('CompartenDetalleLimpio(leeme)'!J531="",E554,'CompartenDetalleLimpio(leeme)'!J531))</f>
        <v/>
      </c>
      <c r="K554">
        <f>'CompartenDetalleLimpio(leeme)'!K531</f>
        <v>10</v>
      </c>
      <c r="L554">
        <f>'CompartenDetalleLimpio(leeme)'!L531</f>
        <v>0</v>
      </c>
      <c r="M554">
        <f>'CompartenDetalleLimpio(leeme)'!M531</f>
        <v>10</v>
      </c>
      <c r="N554" t="str">
        <f t="shared" si="62"/>
        <v/>
      </c>
      <c r="O554">
        <f t="shared" si="63"/>
        <v>1</v>
      </c>
      <c r="P554" t="str">
        <f t="shared" si="64"/>
        <v>OK</v>
      </c>
      <c r="Q554">
        <f t="shared" si="65"/>
        <v>1</v>
      </c>
      <c r="R554" t="str">
        <f t="shared" si="66"/>
        <v/>
      </c>
      <c r="S554" t="str">
        <f t="shared" si="67"/>
        <v/>
      </c>
      <c r="T554">
        <f t="shared" si="68"/>
        <v>1</v>
      </c>
    </row>
    <row r="555" spans="1:20">
      <c r="A555">
        <f>'CompartenDetalleLimpio(leeme)'!A532</f>
        <v>2114</v>
      </c>
      <c r="B555" t="str">
        <f>'CompartenDetalleLimpio(leeme)'!B532</f>
        <v>DOBLE GRADO EN INGENIERIA INFORMATICA E INGENIERIA DEL SOFTWARE (MOSTOLES)</v>
      </c>
      <c r="C555">
        <f>'CompartenDetalleLimpio(leeme)'!C532</f>
        <v>1</v>
      </c>
      <c r="D555">
        <f>'CompartenDetalleLimpio(leeme)'!D532</f>
        <v>2114010</v>
      </c>
      <c r="E555" t="str">
        <f>'CompartenDetalleLimpio(leeme)'!E532</f>
        <v>ESTRUCTURAS DE DATOS</v>
      </c>
      <c r="F555" t="str">
        <f>IF(OR($A555=2028,$D555=2032031,$D555=2032032,$D555=2033032,$D555=2033034,$D555=2034035,ISNUMBER(SEARCH("DOBLE GRADO",$B555))),"",IF('CompartenDetalleLimpio(leeme)'!F532="",A555,'CompartenDetalleLimpio(leeme)'!F532))</f>
        <v/>
      </c>
      <c r="G555" t="str">
        <f>IF(OR($A555=2028,$D555=2032031,$D555=2032032,$D555=2033032,$D555=2033034,$D555=2034035,ISNUMBER(SEARCH("DOBLE GRADO",$B555))),"",IF('CompartenDetalleLimpio(leeme)'!G532="",B555,'CompartenDetalleLimpio(leeme)'!G532))</f>
        <v/>
      </c>
      <c r="H555" t="str">
        <f>IF(OR($A555=2028,$D555=2032031,$D555=2032032,$D555=2033032,$D555=2033034,$D555=2034035,ISNUMBER(SEARCH("DOBLE GRADO",$B555))),"",IF('CompartenDetalleLimpio(leeme)'!H532="",C555,'CompartenDetalleLimpio(leeme)'!H532))</f>
        <v/>
      </c>
      <c r="I555" t="str">
        <f>IF(OR($A555=2028,$D555=2032031,$D555=2032032,$D555=2033032,$D555=2033034,$D555=2034035,ISNUMBER(SEARCH("DOBLE GRADO",$B555))),"",IF('CompartenDetalleLimpio(leeme)'!I532="",D555,'CompartenDetalleLimpio(leeme)'!I532))</f>
        <v/>
      </c>
      <c r="J555" t="str">
        <f>IF(OR($A555=2028,$D555=2032031,$D555=2032032,$D555=2033032,$D555=2033034,$D555=2034035,ISNUMBER(SEARCH("DOBLE GRADO",$B555))),"",IF('CompartenDetalleLimpio(leeme)'!J532="",E555,'CompartenDetalleLimpio(leeme)'!J532))</f>
        <v/>
      </c>
      <c r="K555">
        <f>'CompartenDetalleLimpio(leeme)'!K532</f>
        <v>18</v>
      </c>
      <c r="L555">
        <f>'CompartenDetalleLimpio(leeme)'!L532</f>
        <v>4</v>
      </c>
      <c r="M555">
        <f>'CompartenDetalleLimpio(leeme)'!M532</f>
        <v>14</v>
      </c>
      <c r="N555" t="str">
        <f t="shared" si="62"/>
        <v/>
      </c>
      <c r="O555">
        <f t="shared" si="63"/>
        <v>1</v>
      </c>
      <c r="P555" t="str">
        <f t="shared" si="64"/>
        <v>OK</v>
      </c>
      <c r="Q555">
        <f t="shared" si="65"/>
        <v>1</v>
      </c>
      <c r="R555" t="str">
        <f t="shared" si="66"/>
        <v/>
      </c>
      <c r="S555" t="str">
        <f t="shared" si="67"/>
        <v/>
      </c>
      <c r="T555">
        <f t="shared" si="68"/>
        <v>1</v>
      </c>
    </row>
    <row r="556" spans="1:20">
      <c r="A556">
        <f>'CompartenDetalleLimpio(leeme)'!A533</f>
        <v>2114</v>
      </c>
      <c r="B556" t="str">
        <f>'CompartenDetalleLimpio(leeme)'!B533</f>
        <v>DOBLE GRADO EN INGENIERIA INFORMATICA E INGENIERIA DEL SOFTWARE (MOSTOLES)</v>
      </c>
      <c r="C556">
        <f>'CompartenDetalleLimpio(leeme)'!C533</f>
        <v>1</v>
      </c>
      <c r="D556">
        <f>'CompartenDetalleLimpio(leeme)'!D533</f>
        <v>2114011</v>
      </c>
      <c r="E556" t="str">
        <f>'CompartenDetalleLimpio(leeme)'!E533</f>
        <v>ESTADISTICA</v>
      </c>
      <c r="F556" t="str">
        <f>IF(OR($A556=2028,$D556=2032031,$D556=2032032,$D556=2033032,$D556=2033034,$D556=2034035,ISNUMBER(SEARCH("DOBLE GRADO",$B556))),"",IF('CompartenDetalleLimpio(leeme)'!F533="",A556,'CompartenDetalleLimpio(leeme)'!F533))</f>
        <v/>
      </c>
      <c r="G556" t="str">
        <f>IF(OR($A556=2028,$D556=2032031,$D556=2032032,$D556=2033032,$D556=2033034,$D556=2034035,ISNUMBER(SEARCH("DOBLE GRADO",$B556))),"",IF('CompartenDetalleLimpio(leeme)'!G533="",B556,'CompartenDetalleLimpio(leeme)'!G533))</f>
        <v/>
      </c>
      <c r="H556" t="str">
        <f>IF(OR($A556=2028,$D556=2032031,$D556=2032032,$D556=2033032,$D556=2033034,$D556=2034035,ISNUMBER(SEARCH("DOBLE GRADO",$B556))),"",IF('CompartenDetalleLimpio(leeme)'!H533="",C556,'CompartenDetalleLimpio(leeme)'!H533))</f>
        <v/>
      </c>
      <c r="I556" t="str">
        <f>IF(OR($A556=2028,$D556=2032031,$D556=2032032,$D556=2033032,$D556=2033034,$D556=2034035,ISNUMBER(SEARCH("DOBLE GRADO",$B556))),"",IF('CompartenDetalleLimpio(leeme)'!I533="",D556,'CompartenDetalleLimpio(leeme)'!I533))</f>
        <v/>
      </c>
      <c r="J556" t="str">
        <f>IF(OR($A556=2028,$D556=2032031,$D556=2032032,$D556=2033032,$D556=2033034,$D556=2034035,ISNUMBER(SEARCH("DOBLE GRADO",$B556))),"",IF('CompartenDetalleLimpio(leeme)'!J533="",E556,'CompartenDetalleLimpio(leeme)'!J533))</f>
        <v/>
      </c>
      <c r="K556">
        <f>'CompartenDetalleLimpio(leeme)'!K533</f>
        <v>11</v>
      </c>
      <c r="L556">
        <f>'CompartenDetalleLimpio(leeme)'!L533</f>
        <v>0</v>
      </c>
      <c r="M556">
        <f>'CompartenDetalleLimpio(leeme)'!M533</f>
        <v>11</v>
      </c>
      <c r="N556" t="str">
        <f t="shared" si="62"/>
        <v/>
      </c>
      <c r="O556">
        <f t="shared" si="63"/>
        <v>1</v>
      </c>
      <c r="P556" t="str">
        <f t="shared" si="64"/>
        <v>OK</v>
      </c>
      <c r="Q556">
        <f t="shared" si="65"/>
        <v>1</v>
      </c>
      <c r="R556" t="str">
        <f t="shared" si="66"/>
        <v/>
      </c>
      <c r="S556" t="str">
        <f t="shared" si="67"/>
        <v/>
      </c>
      <c r="T556">
        <f t="shared" si="68"/>
        <v>1</v>
      </c>
    </row>
    <row r="557" spans="1:20">
      <c r="A557">
        <f>'CompartenDetalleLimpio(leeme)'!A534</f>
        <v>2114</v>
      </c>
      <c r="B557" t="str">
        <f>'CompartenDetalleLimpio(leeme)'!B534</f>
        <v>DOBLE GRADO EN INGENIERIA INFORMATICA E INGENIERIA DEL SOFTWARE (MOSTOLES)</v>
      </c>
      <c r="C557">
        <f>'CompartenDetalleLimpio(leeme)'!C534</f>
        <v>2</v>
      </c>
      <c r="D557">
        <f>'CompartenDetalleLimpio(leeme)'!D534</f>
        <v>2114001</v>
      </c>
      <c r="E557" t="str">
        <f>'CompartenDetalleLimpio(leeme)'!E534</f>
        <v>IDIOMA MODERNO</v>
      </c>
      <c r="F557" t="str">
        <f>IF(OR($A557=2028,$D557=2032031,$D557=2032032,$D557=2033032,$D557=2033034,$D557=2034035,ISNUMBER(SEARCH("DOBLE GRADO",$B557))),"",IF('CompartenDetalleLimpio(leeme)'!F534="",A557,'CompartenDetalleLimpio(leeme)'!F534))</f>
        <v/>
      </c>
      <c r="G557" t="str">
        <f>IF(OR($A557=2028,$D557=2032031,$D557=2032032,$D557=2033032,$D557=2033034,$D557=2034035,ISNUMBER(SEARCH("DOBLE GRADO",$B557))),"",IF('CompartenDetalleLimpio(leeme)'!G534="",B557,'CompartenDetalleLimpio(leeme)'!G534))</f>
        <v/>
      </c>
      <c r="H557" t="str">
        <f>IF(OR($A557=2028,$D557=2032031,$D557=2032032,$D557=2033032,$D557=2033034,$D557=2034035,ISNUMBER(SEARCH("DOBLE GRADO",$B557))),"",IF('CompartenDetalleLimpio(leeme)'!H534="",C557,'CompartenDetalleLimpio(leeme)'!H534))</f>
        <v/>
      </c>
      <c r="I557" t="str">
        <f>IF(OR($A557=2028,$D557=2032031,$D557=2032032,$D557=2033032,$D557=2033034,$D557=2034035,ISNUMBER(SEARCH("DOBLE GRADO",$B557))),"",IF('CompartenDetalleLimpio(leeme)'!I534="",D557,'CompartenDetalleLimpio(leeme)'!I534))</f>
        <v/>
      </c>
      <c r="J557" t="str">
        <f>IF(OR($A557=2028,$D557=2032031,$D557=2032032,$D557=2033032,$D557=2033034,$D557=2034035,ISNUMBER(SEARCH("DOBLE GRADO",$B557))),"",IF('CompartenDetalleLimpio(leeme)'!J534="",E557,'CompartenDetalleLimpio(leeme)'!J534))</f>
        <v/>
      </c>
      <c r="K557">
        <f>'CompartenDetalleLimpio(leeme)'!K534</f>
        <v>10</v>
      </c>
      <c r="L557">
        <f>'CompartenDetalleLimpio(leeme)'!L534</f>
        <v>1</v>
      </c>
      <c r="M557">
        <f>'CompartenDetalleLimpio(leeme)'!M534</f>
        <v>9</v>
      </c>
      <c r="N557" t="str">
        <f t="shared" si="62"/>
        <v/>
      </c>
      <c r="O557">
        <f t="shared" si="63"/>
        <v>1</v>
      </c>
      <c r="P557" t="str">
        <f t="shared" si="64"/>
        <v>OK</v>
      </c>
      <c r="Q557">
        <f t="shared" si="65"/>
        <v>0</v>
      </c>
      <c r="R557" t="str">
        <f t="shared" si="66"/>
        <v/>
      </c>
      <c r="S557" t="str">
        <f t="shared" si="67"/>
        <v/>
      </c>
      <c r="T557">
        <f t="shared" si="68"/>
        <v>0</v>
      </c>
    </row>
    <row r="558" spans="1:20">
      <c r="A558">
        <f>'CompartenDetalleLimpio(leeme)'!A535</f>
        <v>2114</v>
      </c>
      <c r="B558" t="str">
        <f>'CompartenDetalleLimpio(leeme)'!B535</f>
        <v>DOBLE GRADO EN INGENIERIA INFORMATICA E INGENIERIA DEL SOFTWARE (MOSTOLES)</v>
      </c>
      <c r="C558">
        <f>'CompartenDetalleLimpio(leeme)'!C535</f>
        <v>2</v>
      </c>
      <c r="D558">
        <f>'CompartenDetalleLimpio(leeme)'!D535</f>
        <v>2114012</v>
      </c>
      <c r="E558" t="str">
        <f>'CompartenDetalleLimpio(leeme)'!E535</f>
        <v>PROGRAMACION ORIENTADA A OBJETOS</v>
      </c>
      <c r="F558" t="str">
        <f>IF(OR($A558=2028,$D558=2032031,$D558=2032032,$D558=2033032,$D558=2033034,$D558=2034035,ISNUMBER(SEARCH("DOBLE GRADO",$B558))),"",IF('CompartenDetalleLimpio(leeme)'!F535="",A558,'CompartenDetalleLimpio(leeme)'!F535))</f>
        <v/>
      </c>
      <c r="G558" t="str">
        <f>IF(OR($A558=2028,$D558=2032031,$D558=2032032,$D558=2033032,$D558=2033034,$D558=2034035,ISNUMBER(SEARCH("DOBLE GRADO",$B558))),"",IF('CompartenDetalleLimpio(leeme)'!G535="",B558,'CompartenDetalleLimpio(leeme)'!G535))</f>
        <v/>
      </c>
      <c r="H558" t="str">
        <f>IF(OR($A558=2028,$D558=2032031,$D558=2032032,$D558=2033032,$D558=2033034,$D558=2034035,ISNUMBER(SEARCH("DOBLE GRADO",$B558))),"",IF('CompartenDetalleLimpio(leeme)'!H535="",C558,'CompartenDetalleLimpio(leeme)'!H535))</f>
        <v/>
      </c>
      <c r="I558" t="str">
        <f>IF(OR($A558=2028,$D558=2032031,$D558=2032032,$D558=2033032,$D558=2033034,$D558=2034035,ISNUMBER(SEARCH("DOBLE GRADO",$B558))),"",IF('CompartenDetalleLimpio(leeme)'!I535="",D558,'CompartenDetalleLimpio(leeme)'!I535))</f>
        <v/>
      </c>
      <c r="J558" t="str">
        <f>IF(OR($A558=2028,$D558=2032031,$D558=2032032,$D558=2033032,$D558=2033034,$D558=2034035,ISNUMBER(SEARCH("DOBLE GRADO",$B558))),"",IF('CompartenDetalleLimpio(leeme)'!J535="",E558,'CompartenDetalleLimpio(leeme)'!J535))</f>
        <v/>
      </c>
      <c r="K558">
        <f>'CompartenDetalleLimpio(leeme)'!K535</f>
        <v>13</v>
      </c>
      <c r="L558">
        <f>'CompartenDetalleLimpio(leeme)'!L535</f>
        <v>4</v>
      </c>
      <c r="M558">
        <f>'CompartenDetalleLimpio(leeme)'!M535</f>
        <v>9</v>
      </c>
      <c r="N558" t="str">
        <f t="shared" si="62"/>
        <v/>
      </c>
      <c r="O558">
        <f t="shared" si="63"/>
        <v>1</v>
      </c>
      <c r="P558" t="str">
        <f t="shared" si="64"/>
        <v>OK</v>
      </c>
      <c r="Q558">
        <f t="shared" si="65"/>
        <v>1</v>
      </c>
      <c r="R558" t="str">
        <f t="shared" si="66"/>
        <v/>
      </c>
      <c r="S558" t="str">
        <f t="shared" si="67"/>
        <v/>
      </c>
      <c r="T558">
        <f t="shared" si="68"/>
        <v>1</v>
      </c>
    </row>
    <row r="559" spans="1:20">
      <c r="A559">
        <f>'CompartenDetalleLimpio(leeme)'!A536</f>
        <v>2114</v>
      </c>
      <c r="B559" t="str">
        <f>'CompartenDetalleLimpio(leeme)'!B536</f>
        <v>DOBLE GRADO EN INGENIERIA INFORMATICA E INGENIERIA DEL SOFTWARE (MOSTOLES)</v>
      </c>
      <c r="C559">
        <f>'CompartenDetalleLimpio(leeme)'!C536</f>
        <v>2</v>
      </c>
      <c r="D559">
        <f>'CompartenDetalleLimpio(leeme)'!D536</f>
        <v>2114013</v>
      </c>
      <c r="E559" t="str">
        <f>'CompartenDetalleLimpio(leeme)'!E536</f>
        <v>BASES DE DATOS</v>
      </c>
      <c r="F559" t="str">
        <f>IF(OR($A559=2028,$D559=2032031,$D559=2032032,$D559=2033032,$D559=2033034,$D559=2034035,ISNUMBER(SEARCH("DOBLE GRADO",$B559))),"",IF('CompartenDetalleLimpio(leeme)'!F536="",A559,'CompartenDetalleLimpio(leeme)'!F536))</f>
        <v/>
      </c>
      <c r="G559" t="str">
        <f>IF(OR($A559=2028,$D559=2032031,$D559=2032032,$D559=2033032,$D559=2033034,$D559=2034035,ISNUMBER(SEARCH("DOBLE GRADO",$B559))),"",IF('CompartenDetalleLimpio(leeme)'!G536="",B559,'CompartenDetalleLimpio(leeme)'!G536))</f>
        <v/>
      </c>
      <c r="H559" t="str">
        <f>IF(OR($A559=2028,$D559=2032031,$D559=2032032,$D559=2033032,$D559=2033034,$D559=2034035,ISNUMBER(SEARCH("DOBLE GRADO",$B559))),"",IF('CompartenDetalleLimpio(leeme)'!H536="",C559,'CompartenDetalleLimpio(leeme)'!H536))</f>
        <v/>
      </c>
      <c r="I559" t="str">
        <f>IF(OR($A559=2028,$D559=2032031,$D559=2032032,$D559=2033032,$D559=2033034,$D559=2034035,ISNUMBER(SEARCH("DOBLE GRADO",$B559))),"",IF('CompartenDetalleLimpio(leeme)'!I536="",D559,'CompartenDetalleLimpio(leeme)'!I536))</f>
        <v/>
      </c>
      <c r="J559" t="str">
        <f>IF(OR($A559=2028,$D559=2032031,$D559=2032032,$D559=2033032,$D559=2033034,$D559=2034035,ISNUMBER(SEARCH("DOBLE GRADO",$B559))),"",IF('CompartenDetalleLimpio(leeme)'!J536="",E559,'CompartenDetalleLimpio(leeme)'!J536))</f>
        <v/>
      </c>
      <c r="K559">
        <f>'CompartenDetalleLimpio(leeme)'!K536</f>
        <v>10</v>
      </c>
      <c r="L559">
        <f>'CompartenDetalleLimpio(leeme)'!L536</f>
        <v>3</v>
      </c>
      <c r="M559">
        <f>'CompartenDetalleLimpio(leeme)'!M536</f>
        <v>7</v>
      </c>
      <c r="N559" t="str">
        <f t="shared" si="62"/>
        <v/>
      </c>
      <c r="O559">
        <f t="shared" si="63"/>
        <v>1</v>
      </c>
      <c r="P559" t="str">
        <f t="shared" si="64"/>
        <v>OK</v>
      </c>
      <c r="Q559">
        <f t="shared" si="65"/>
        <v>1</v>
      </c>
      <c r="R559" t="str">
        <f t="shared" si="66"/>
        <v/>
      </c>
      <c r="S559" t="str">
        <f t="shared" si="67"/>
        <v/>
      </c>
      <c r="T559">
        <f t="shared" si="68"/>
        <v>1</v>
      </c>
    </row>
    <row r="560" spans="1:20">
      <c r="A560">
        <f>'CompartenDetalleLimpio(leeme)'!A537</f>
        <v>2114</v>
      </c>
      <c r="B560" t="str">
        <f>'CompartenDetalleLimpio(leeme)'!B537</f>
        <v>DOBLE GRADO EN INGENIERIA INFORMATICA E INGENIERIA DEL SOFTWARE (MOSTOLES)</v>
      </c>
      <c r="C560">
        <f>'CompartenDetalleLimpio(leeme)'!C537</f>
        <v>2</v>
      </c>
      <c r="D560">
        <f>'CompartenDetalleLimpio(leeme)'!D537</f>
        <v>2114014</v>
      </c>
      <c r="E560" t="str">
        <f>'CompartenDetalleLimpio(leeme)'!E537</f>
        <v>FUNDAMENTOS DE LA WEB</v>
      </c>
      <c r="F560" t="str">
        <f>IF(OR($A560=2028,$D560=2032031,$D560=2032032,$D560=2033032,$D560=2033034,$D560=2034035,ISNUMBER(SEARCH("DOBLE GRADO",$B560))),"",IF('CompartenDetalleLimpio(leeme)'!F537="",A560,'CompartenDetalleLimpio(leeme)'!F537))</f>
        <v/>
      </c>
      <c r="G560" t="str">
        <f>IF(OR($A560=2028,$D560=2032031,$D560=2032032,$D560=2033032,$D560=2033034,$D560=2034035,ISNUMBER(SEARCH("DOBLE GRADO",$B560))),"",IF('CompartenDetalleLimpio(leeme)'!G537="",B560,'CompartenDetalleLimpio(leeme)'!G537))</f>
        <v/>
      </c>
      <c r="H560" t="str">
        <f>IF(OR($A560=2028,$D560=2032031,$D560=2032032,$D560=2033032,$D560=2033034,$D560=2034035,ISNUMBER(SEARCH("DOBLE GRADO",$B560))),"",IF('CompartenDetalleLimpio(leeme)'!H537="",C560,'CompartenDetalleLimpio(leeme)'!H537))</f>
        <v/>
      </c>
      <c r="I560" t="str">
        <f>IF(OR($A560=2028,$D560=2032031,$D560=2032032,$D560=2033032,$D560=2033034,$D560=2034035,ISNUMBER(SEARCH("DOBLE GRADO",$B560))),"",IF('CompartenDetalleLimpio(leeme)'!I537="",D560,'CompartenDetalleLimpio(leeme)'!I537))</f>
        <v/>
      </c>
      <c r="J560" t="str">
        <f>IF(OR($A560=2028,$D560=2032031,$D560=2032032,$D560=2033032,$D560=2033034,$D560=2034035,ISNUMBER(SEARCH("DOBLE GRADO",$B560))),"",IF('CompartenDetalleLimpio(leeme)'!J537="",E560,'CompartenDetalleLimpio(leeme)'!J537))</f>
        <v/>
      </c>
      <c r="K560">
        <f>'CompartenDetalleLimpio(leeme)'!K537</f>
        <v>11</v>
      </c>
      <c r="L560">
        <f>'CompartenDetalleLimpio(leeme)'!L537</f>
        <v>3</v>
      </c>
      <c r="M560">
        <f>'CompartenDetalleLimpio(leeme)'!M537</f>
        <v>8</v>
      </c>
      <c r="N560" t="str">
        <f t="shared" si="62"/>
        <v/>
      </c>
      <c r="O560">
        <f t="shared" si="63"/>
        <v>1</v>
      </c>
      <c r="P560" t="str">
        <f t="shared" si="64"/>
        <v>OK</v>
      </c>
      <c r="Q560">
        <f t="shared" si="65"/>
        <v>1</v>
      </c>
      <c r="R560" t="str">
        <f t="shared" si="66"/>
        <v/>
      </c>
      <c r="S560" t="str">
        <f t="shared" si="67"/>
        <v/>
      </c>
      <c r="T560">
        <f t="shared" si="68"/>
        <v>1</v>
      </c>
    </row>
    <row r="561" spans="1:20">
      <c r="A561">
        <f>'CompartenDetalleLimpio(leeme)'!A538</f>
        <v>2114</v>
      </c>
      <c r="B561" t="str">
        <f>'CompartenDetalleLimpio(leeme)'!B538</f>
        <v>DOBLE GRADO EN INGENIERIA INFORMATICA E INGENIERIA DEL SOFTWARE (MOSTOLES)</v>
      </c>
      <c r="C561">
        <f>'CompartenDetalleLimpio(leeme)'!C538</f>
        <v>2</v>
      </c>
      <c r="D561">
        <f>'CompartenDetalleLimpio(leeme)'!D538</f>
        <v>2114015</v>
      </c>
      <c r="E561" t="str">
        <f>'CompartenDetalleLimpio(leeme)'!E538</f>
        <v>ESTRUCTURA DE COMPUTADORES</v>
      </c>
      <c r="F561" t="str">
        <f>IF(OR($A561=2028,$D561=2032031,$D561=2032032,$D561=2033032,$D561=2033034,$D561=2034035,ISNUMBER(SEARCH("DOBLE GRADO",$B561))),"",IF('CompartenDetalleLimpio(leeme)'!F538="",A561,'CompartenDetalleLimpio(leeme)'!F538))</f>
        <v/>
      </c>
      <c r="G561" t="str">
        <f>IF(OR($A561=2028,$D561=2032031,$D561=2032032,$D561=2033032,$D561=2033034,$D561=2034035,ISNUMBER(SEARCH("DOBLE GRADO",$B561))),"",IF('CompartenDetalleLimpio(leeme)'!G538="",B561,'CompartenDetalleLimpio(leeme)'!G538))</f>
        <v/>
      </c>
      <c r="H561" t="str">
        <f>IF(OR($A561=2028,$D561=2032031,$D561=2032032,$D561=2033032,$D561=2033034,$D561=2034035,ISNUMBER(SEARCH("DOBLE GRADO",$B561))),"",IF('CompartenDetalleLimpio(leeme)'!H538="",C561,'CompartenDetalleLimpio(leeme)'!H538))</f>
        <v/>
      </c>
      <c r="I561" t="str">
        <f>IF(OR($A561=2028,$D561=2032031,$D561=2032032,$D561=2033032,$D561=2033034,$D561=2034035,ISNUMBER(SEARCH("DOBLE GRADO",$B561))),"",IF('CompartenDetalleLimpio(leeme)'!I538="",D561,'CompartenDetalleLimpio(leeme)'!I538))</f>
        <v/>
      </c>
      <c r="J561" t="str">
        <f>IF(OR($A561=2028,$D561=2032031,$D561=2032032,$D561=2033032,$D561=2033034,$D561=2034035,ISNUMBER(SEARCH("DOBLE GRADO",$B561))),"",IF('CompartenDetalleLimpio(leeme)'!J538="",E561,'CompartenDetalleLimpio(leeme)'!J538))</f>
        <v/>
      </c>
      <c r="K561">
        <f>'CompartenDetalleLimpio(leeme)'!K538</f>
        <v>13</v>
      </c>
      <c r="L561">
        <f>'CompartenDetalleLimpio(leeme)'!L538</f>
        <v>4</v>
      </c>
      <c r="M561">
        <f>'CompartenDetalleLimpio(leeme)'!M538</f>
        <v>9</v>
      </c>
      <c r="N561" t="str">
        <f t="shared" si="62"/>
        <v/>
      </c>
      <c r="O561">
        <f t="shared" si="63"/>
        <v>1</v>
      </c>
      <c r="P561" t="str">
        <f t="shared" si="64"/>
        <v>OK</v>
      </c>
      <c r="Q561">
        <f t="shared" si="65"/>
        <v>1</v>
      </c>
      <c r="R561" t="str">
        <f t="shared" si="66"/>
        <v/>
      </c>
      <c r="S561" t="str">
        <f t="shared" si="67"/>
        <v/>
      </c>
      <c r="T561">
        <f t="shared" si="68"/>
        <v>1</v>
      </c>
    </row>
    <row r="562" spans="1:20">
      <c r="A562">
        <f>'CompartenDetalleLimpio(leeme)'!A539</f>
        <v>2114</v>
      </c>
      <c r="B562" t="str">
        <f>'CompartenDetalleLimpio(leeme)'!B539</f>
        <v>DOBLE GRADO EN INGENIERIA INFORMATICA E INGENIERIA DEL SOFTWARE (MOSTOLES)</v>
      </c>
      <c r="C562">
        <f>'CompartenDetalleLimpio(leeme)'!C539</f>
        <v>2</v>
      </c>
      <c r="D562">
        <f>'CompartenDetalleLimpio(leeme)'!D539</f>
        <v>2114016</v>
      </c>
      <c r="E562" t="str">
        <f>'CompartenDetalleLimpio(leeme)'!E539</f>
        <v>TEORIA DE AUTOMATAS Y LENGUAJES FORMALES</v>
      </c>
      <c r="F562" t="str">
        <f>IF(OR($A562=2028,$D562=2032031,$D562=2032032,$D562=2033032,$D562=2033034,$D562=2034035,ISNUMBER(SEARCH("DOBLE GRADO",$B562))),"",IF('CompartenDetalleLimpio(leeme)'!F539="",A562,'CompartenDetalleLimpio(leeme)'!F539))</f>
        <v/>
      </c>
      <c r="G562" t="str">
        <f>IF(OR($A562=2028,$D562=2032031,$D562=2032032,$D562=2033032,$D562=2033034,$D562=2034035,ISNUMBER(SEARCH("DOBLE GRADO",$B562))),"",IF('CompartenDetalleLimpio(leeme)'!G539="",B562,'CompartenDetalleLimpio(leeme)'!G539))</f>
        <v/>
      </c>
      <c r="H562" t="str">
        <f>IF(OR($A562=2028,$D562=2032031,$D562=2032032,$D562=2033032,$D562=2033034,$D562=2034035,ISNUMBER(SEARCH("DOBLE GRADO",$B562))),"",IF('CompartenDetalleLimpio(leeme)'!H539="",C562,'CompartenDetalleLimpio(leeme)'!H539))</f>
        <v/>
      </c>
      <c r="I562" t="str">
        <f>IF(OR($A562=2028,$D562=2032031,$D562=2032032,$D562=2033032,$D562=2033034,$D562=2034035,ISNUMBER(SEARCH("DOBLE GRADO",$B562))),"",IF('CompartenDetalleLimpio(leeme)'!I539="",D562,'CompartenDetalleLimpio(leeme)'!I539))</f>
        <v/>
      </c>
      <c r="J562" t="str">
        <f>IF(OR($A562=2028,$D562=2032031,$D562=2032032,$D562=2033032,$D562=2033034,$D562=2034035,ISNUMBER(SEARCH("DOBLE GRADO",$B562))),"",IF('CompartenDetalleLimpio(leeme)'!J539="",E562,'CompartenDetalleLimpio(leeme)'!J539))</f>
        <v/>
      </c>
      <c r="K562">
        <f>'CompartenDetalleLimpio(leeme)'!K539</f>
        <v>14</v>
      </c>
      <c r="L562">
        <f>'CompartenDetalleLimpio(leeme)'!L539</f>
        <v>5</v>
      </c>
      <c r="M562">
        <f>'CompartenDetalleLimpio(leeme)'!M539</f>
        <v>9</v>
      </c>
      <c r="N562" t="str">
        <f t="shared" si="62"/>
        <v/>
      </c>
      <c r="O562">
        <f t="shared" si="63"/>
        <v>1</v>
      </c>
      <c r="P562" t="str">
        <f t="shared" si="64"/>
        <v>OK</v>
      </c>
      <c r="Q562">
        <f t="shared" si="65"/>
        <v>1</v>
      </c>
      <c r="R562" t="str">
        <f t="shared" si="66"/>
        <v/>
      </c>
      <c r="S562" t="str">
        <f t="shared" si="67"/>
        <v/>
      </c>
      <c r="T562">
        <f t="shared" si="68"/>
        <v>1</v>
      </c>
    </row>
    <row r="563" spans="1:20">
      <c r="A563">
        <f>'CompartenDetalleLimpio(leeme)'!A540</f>
        <v>2114</v>
      </c>
      <c r="B563" t="str">
        <f>'CompartenDetalleLimpio(leeme)'!B540</f>
        <v>DOBLE GRADO EN INGENIERIA INFORMATICA E INGENIERIA DEL SOFTWARE (MOSTOLES)</v>
      </c>
      <c r="C563">
        <f>'CompartenDetalleLimpio(leeme)'!C540</f>
        <v>2</v>
      </c>
      <c r="D563">
        <f>'CompartenDetalleLimpio(leeme)'!D540</f>
        <v>2114017</v>
      </c>
      <c r="E563" t="str">
        <f>'CompartenDetalleLimpio(leeme)'!E540</f>
        <v>METODOS OPERATIVOS Y ESTADISTICOS DE GESTION</v>
      </c>
      <c r="F563" t="str">
        <f>IF(OR($A563=2028,$D563=2032031,$D563=2032032,$D563=2033032,$D563=2033034,$D563=2034035,ISNUMBER(SEARCH("DOBLE GRADO",$B563))),"",IF('CompartenDetalleLimpio(leeme)'!F540="",A563,'CompartenDetalleLimpio(leeme)'!F540))</f>
        <v/>
      </c>
      <c r="G563" t="str">
        <f>IF(OR($A563=2028,$D563=2032031,$D563=2032032,$D563=2033032,$D563=2033034,$D563=2034035,ISNUMBER(SEARCH("DOBLE GRADO",$B563))),"",IF('CompartenDetalleLimpio(leeme)'!G540="",B563,'CompartenDetalleLimpio(leeme)'!G540))</f>
        <v/>
      </c>
      <c r="H563" t="str">
        <f>IF(OR($A563=2028,$D563=2032031,$D563=2032032,$D563=2033032,$D563=2033034,$D563=2034035,ISNUMBER(SEARCH("DOBLE GRADO",$B563))),"",IF('CompartenDetalleLimpio(leeme)'!H540="",C563,'CompartenDetalleLimpio(leeme)'!H540))</f>
        <v/>
      </c>
      <c r="I563" t="str">
        <f>IF(OR($A563=2028,$D563=2032031,$D563=2032032,$D563=2033032,$D563=2033034,$D563=2034035,ISNUMBER(SEARCH("DOBLE GRADO",$B563))),"",IF('CompartenDetalleLimpio(leeme)'!I540="",D563,'CompartenDetalleLimpio(leeme)'!I540))</f>
        <v/>
      </c>
      <c r="J563" t="str">
        <f>IF(OR($A563=2028,$D563=2032031,$D563=2032032,$D563=2033032,$D563=2033034,$D563=2034035,ISNUMBER(SEARCH("DOBLE GRADO",$B563))),"",IF('CompartenDetalleLimpio(leeme)'!J540="",E563,'CompartenDetalleLimpio(leeme)'!J540))</f>
        <v/>
      </c>
      <c r="K563">
        <f>'CompartenDetalleLimpio(leeme)'!K540</f>
        <v>9</v>
      </c>
      <c r="L563">
        <f>'CompartenDetalleLimpio(leeme)'!L540</f>
        <v>3</v>
      </c>
      <c r="M563">
        <f>'CompartenDetalleLimpio(leeme)'!M540</f>
        <v>6</v>
      </c>
      <c r="N563" t="str">
        <f t="shared" si="62"/>
        <v/>
      </c>
      <c r="O563">
        <f t="shared" si="63"/>
        <v>1</v>
      </c>
      <c r="P563" t="str">
        <f t="shared" si="64"/>
        <v>OK</v>
      </c>
      <c r="Q563">
        <f t="shared" si="65"/>
        <v>1</v>
      </c>
      <c r="R563" t="str">
        <f t="shared" si="66"/>
        <v/>
      </c>
      <c r="S563" t="str">
        <f t="shared" si="67"/>
        <v/>
      </c>
      <c r="T563">
        <f t="shared" si="68"/>
        <v>1</v>
      </c>
    </row>
    <row r="564" spans="1:20">
      <c r="A564">
        <f>'CompartenDetalleLimpio(leeme)'!A541</f>
        <v>2114</v>
      </c>
      <c r="B564" t="str">
        <f>'CompartenDetalleLimpio(leeme)'!B541</f>
        <v>DOBLE GRADO EN INGENIERIA INFORMATICA E INGENIERIA DEL SOFTWARE (MOSTOLES)</v>
      </c>
      <c r="C564">
        <f>'CompartenDetalleLimpio(leeme)'!C541</f>
        <v>2</v>
      </c>
      <c r="D564">
        <f>'CompartenDetalleLimpio(leeme)'!D541</f>
        <v>2114018</v>
      </c>
      <c r="E564" t="str">
        <f>'CompartenDetalleLimpio(leeme)'!E541</f>
        <v>REDES DE COMPUTADORES</v>
      </c>
      <c r="F564" t="str">
        <f>IF(OR($A564=2028,$D564=2032031,$D564=2032032,$D564=2033032,$D564=2033034,$D564=2034035,ISNUMBER(SEARCH("DOBLE GRADO",$B564))),"",IF('CompartenDetalleLimpio(leeme)'!F541="",A564,'CompartenDetalleLimpio(leeme)'!F541))</f>
        <v/>
      </c>
      <c r="G564" t="str">
        <f>IF(OR($A564=2028,$D564=2032031,$D564=2032032,$D564=2033032,$D564=2033034,$D564=2034035,ISNUMBER(SEARCH("DOBLE GRADO",$B564))),"",IF('CompartenDetalleLimpio(leeme)'!G541="",B564,'CompartenDetalleLimpio(leeme)'!G541))</f>
        <v/>
      </c>
      <c r="H564" t="str">
        <f>IF(OR($A564=2028,$D564=2032031,$D564=2032032,$D564=2033032,$D564=2033034,$D564=2034035,ISNUMBER(SEARCH("DOBLE GRADO",$B564))),"",IF('CompartenDetalleLimpio(leeme)'!H541="",C564,'CompartenDetalleLimpio(leeme)'!H541))</f>
        <v/>
      </c>
      <c r="I564" t="str">
        <f>IF(OR($A564=2028,$D564=2032031,$D564=2032032,$D564=2033032,$D564=2033034,$D564=2034035,ISNUMBER(SEARCH("DOBLE GRADO",$B564))),"",IF('CompartenDetalleLimpio(leeme)'!I541="",D564,'CompartenDetalleLimpio(leeme)'!I541))</f>
        <v/>
      </c>
      <c r="J564" t="str">
        <f>IF(OR($A564=2028,$D564=2032031,$D564=2032032,$D564=2033032,$D564=2033034,$D564=2034035,ISNUMBER(SEARCH("DOBLE GRADO",$B564))),"",IF('CompartenDetalleLimpio(leeme)'!J541="",E564,'CompartenDetalleLimpio(leeme)'!J541))</f>
        <v/>
      </c>
      <c r="K564">
        <f>'CompartenDetalleLimpio(leeme)'!K541</f>
        <v>9</v>
      </c>
      <c r="L564">
        <f>'CompartenDetalleLimpio(leeme)'!L541</f>
        <v>3</v>
      </c>
      <c r="M564">
        <f>'CompartenDetalleLimpio(leeme)'!M541</f>
        <v>6</v>
      </c>
      <c r="N564" t="str">
        <f t="shared" si="62"/>
        <v/>
      </c>
      <c r="O564">
        <f t="shared" si="63"/>
        <v>1</v>
      </c>
      <c r="P564" t="str">
        <f t="shared" si="64"/>
        <v>OK</v>
      </c>
      <c r="Q564">
        <f t="shared" si="65"/>
        <v>1</v>
      </c>
      <c r="R564" t="str">
        <f t="shared" si="66"/>
        <v/>
      </c>
      <c r="S564" t="str">
        <f t="shared" si="67"/>
        <v/>
      </c>
      <c r="T564">
        <f t="shared" si="68"/>
        <v>1</v>
      </c>
    </row>
    <row r="565" spans="1:20">
      <c r="A565">
        <f>'CompartenDetalleLimpio(leeme)'!A542</f>
        <v>2114</v>
      </c>
      <c r="B565" t="str">
        <f>'CompartenDetalleLimpio(leeme)'!B542</f>
        <v>DOBLE GRADO EN INGENIERIA INFORMATICA E INGENIERIA DEL SOFTWARE (MOSTOLES)</v>
      </c>
      <c r="C565">
        <f>'CompartenDetalleLimpio(leeme)'!C542</f>
        <v>2</v>
      </c>
      <c r="D565">
        <f>'CompartenDetalleLimpio(leeme)'!D542</f>
        <v>2114019</v>
      </c>
      <c r="E565" t="str">
        <f>'CompartenDetalleLimpio(leeme)'!E542</f>
        <v>DISEÑO Y ANALISIS DE ALGORITMOS</v>
      </c>
      <c r="F565" t="str">
        <f>IF(OR($A565=2028,$D565=2032031,$D565=2032032,$D565=2033032,$D565=2033034,$D565=2034035,ISNUMBER(SEARCH("DOBLE GRADO",$B565))),"",IF('CompartenDetalleLimpio(leeme)'!F542="",A565,'CompartenDetalleLimpio(leeme)'!F542))</f>
        <v/>
      </c>
      <c r="G565" t="str">
        <f>IF(OR($A565=2028,$D565=2032031,$D565=2032032,$D565=2033032,$D565=2033034,$D565=2034035,ISNUMBER(SEARCH("DOBLE GRADO",$B565))),"",IF('CompartenDetalleLimpio(leeme)'!G542="",B565,'CompartenDetalleLimpio(leeme)'!G542))</f>
        <v/>
      </c>
      <c r="H565" t="str">
        <f>IF(OR($A565=2028,$D565=2032031,$D565=2032032,$D565=2033032,$D565=2033034,$D565=2034035,ISNUMBER(SEARCH("DOBLE GRADO",$B565))),"",IF('CompartenDetalleLimpio(leeme)'!H542="",C565,'CompartenDetalleLimpio(leeme)'!H542))</f>
        <v/>
      </c>
      <c r="I565" t="str">
        <f>IF(OR($A565=2028,$D565=2032031,$D565=2032032,$D565=2033032,$D565=2033034,$D565=2034035,ISNUMBER(SEARCH("DOBLE GRADO",$B565))),"",IF('CompartenDetalleLimpio(leeme)'!I542="",D565,'CompartenDetalleLimpio(leeme)'!I542))</f>
        <v/>
      </c>
      <c r="J565" t="str">
        <f>IF(OR($A565=2028,$D565=2032031,$D565=2032032,$D565=2033032,$D565=2033034,$D565=2034035,ISNUMBER(SEARCH("DOBLE GRADO",$B565))),"",IF('CompartenDetalleLimpio(leeme)'!J542="",E565,'CompartenDetalleLimpio(leeme)'!J542))</f>
        <v/>
      </c>
      <c r="K565">
        <f>'CompartenDetalleLimpio(leeme)'!K542</f>
        <v>14</v>
      </c>
      <c r="L565">
        <f>'CompartenDetalleLimpio(leeme)'!L542</f>
        <v>3</v>
      </c>
      <c r="M565">
        <f>'CompartenDetalleLimpio(leeme)'!M542</f>
        <v>11</v>
      </c>
      <c r="N565" t="str">
        <f t="shared" si="62"/>
        <v/>
      </c>
      <c r="O565">
        <f t="shared" si="63"/>
        <v>1</v>
      </c>
      <c r="P565" t="str">
        <f t="shared" si="64"/>
        <v>OK</v>
      </c>
      <c r="Q565">
        <f t="shared" si="65"/>
        <v>1</v>
      </c>
      <c r="R565" t="str">
        <f t="shared" si="66"/>
        <v/>
      </c>
      <c r="S565" t="str">
        <f t="shared" si="67"/>
        <v/>
      </c>
      <c r="T565">
        <f t="shared" si="68"/>
        <v>1</v>
      </c>
    </row>
    <row r="566" spans="1:20">
      <c r="A566">
        <f>'CompartenDetalleLimpio(leeme)'!A543</f>
        <v>2114</v>
      </c>
      <c r="B566" t="str">
        <f>'CompartenDetalleLimpio(leeme)'!B543</f>
        <v>DOBLE GRADO EN INGENIERIA INFORMATICA E INGENIERIA DEL SOFTWARE (MOSTOLES)</v>
      </c>
      <c r="C566">
        <f>'CompartenDetalleLimpio(leeme)'!C543</f>
        <v>2</v>
      </c>
      <c r="D566">
        <f>'CompartenDetalleLimpio(leeme)'!D543</f>
        <v>2114020</v>
      </c>
      <c r="E566" t="str">
        <f>'CompartenDetalleLimpio(leeme)'!E543</f>
        <v>ANALISIS E INGENIERIA DE REQUISITOS</v>
      </c>
      <c r="F566" t="str">
        <f>IF(OR($A566=2028,$D566=2032031,$D566=2032032,$D566=2033032,$D566=2033034,$D566=2034035,ISNUMBER(SEARCH("DOBLE GRADO",$B566))),"",IF('CompartenDetalleLimpio(leeme)'!F543="",A566,'CompartenDetalleLimpio(leeme)'!F543))</f>
        <v/>
      </c>
      <c r="G566" t="str">
        <f>IF(OR($A566=2028,$D566=2032031,$D566=2032032,$D566=2033032,$D566=2033034,$D566=2034035,ISNUMBER(SEARCH("DOBLE GRADO",$B566))),"",IF('CompartenDetalleLimpio(leeme)'!G543="",B566,'CompartenDetalleLimpio(leeme)'!G543))</f>
        <v/>
      </c>
      <c r="H566" t="str">
        <f>IF(OR($A566=2028,$D566=2032031,$D566=2032032,$D566=2033032,$D566=2033034,$D566=2034035,ISNUMBER(SEARCH("DOBLE GRADO",$B566))),"",IF('CompartenDetalleLimpio(leeme)'!H543="",C566,'CompartenDetalleLimpio(leeme)'!H543))</f>
        <v/>
      </c>
      <c r="I566" t="str">
        <f>IF(OR($A566=2028,$D566=2032031,$D566=2032032,$D566=2033032,$D566=2033034,$D566=2034035,ISNUMBER(SEARCH("DOBLE GRADO",$B566))),"",IF('CompartenDetalleLimpio(leeme)'!I543="",D566,'CompartenDetalleLimpio(leeme)'!I543))</f>
        <v/>
      </c>
      <c r="J566" t="str">
        <f>IF(OR($A566=2028,$D566=2032031,$D566=2032032,$D566=2033032,$D566=2033034,$D566=2034035,ISNUMBER(SEARCH("DOBLE GRADO",$B566))),"",IF('CompartenDetalleLimpio(leeme)'!J543="",E566,'CompartenDetalleLimpio(leeme)'!J543))</f>
        <v/>
      </c>
      <c r="K566">
        <f>'CompartenDetalleLimpio(leeme)'!K543</f>
        <v>11</v>
      </c>
      <c r="L566">
        <f>'CompartenDetalleLimpio(leeme)'!L543</f>
        <v>4</v>
      </c>
      <c r="M566">
        <f>'CompartenDetalleLimpio(leeme)'!M543</f>
        <v>7</v>
      </c>
      <c r="N566" t="str">
        <f t="shared" si="62"/>
        <v/>
      </c>
      <c r="O566">
        <f t="shared" si="63"/>
        <v>1</v>
      </c>
      <c r="P566" t="str">
        <f t="shared" si="64"/>
        <v>OK</v>
      </c>
      <c r="Q566">
        <f t="shared" si="65"/>
        <v>1</v>
      </c>
      <c r="R566" t="str">
        <f t="shared" si="66"/>
        <v/>
      </c>
      <c r="S566" t="str">
        <f t="shared" si="67"/>
        <v/>
      </c>
      <c r="T566">
        <f t="shared" si="68"/>
        <v>1</v>
      </c>
    </row>
    <row r="567" spans="1:20">
      <c r="A567">
        <f>'CompartenDetalleLimpio(leeme)'!A544</f>
        <v>2114</v>
      </c>
      <c r="B567" t="str">
        <f>'CompartenDetalleLimpio(leeme)'!B544</f>
        <v>DOBLE GRADO EN INGENIERIA INFORMATICA E INGENIERIA DEL SOFTWARE (MOSTOLES)</v>
      </c>
      <c r="C567">
        <f>'CompartenDetalleLimpio(leeme)'!C544</f>
        <v>2</v>
      </c>
      <c r="D567">
        <f>'CompartenDetalleLimpio(leeme)'!D544</f>
        <v>2114021</v>
      </c>
      <c r="E567" t="str">
        <f>'CompartenDetalleLimpio(leeme)'!E544</f>
        <v>METODOLOGIA DE LA PROGRAMACION</v>
      </c>
      <c r="F567" t="str">
        <f>IF(OR($A567=2028,$D567=2032031,$D567=2032032,$D567=2033032,$D567=2033034,$D567=2034035,ISNUMBER(SEARCH("DOBLE GRADO",$B567))),"",IF('CompartenDetalleLimpio(leeme)'!F544="",A567,'CompartenDetalleLimpio(leeme)'!F544))</f>
        <v/>
      </c>
      <c r="G567" t="str">
        <f>IF(OR($A567=2028,$D567=2032031,$D567=2032032,$D567=2033032,$D567=2033034,$D567=2034035,ISNUMBER(SEARCH("DOBLE GRADO",$B567))),"",IF('CompartenDetalleLimpio(leeme)'!G544="",B567,'CompartenDetalleLimpio(leeme)'!G544))</f>
        <v/>
      </c>
      <c r="H567" t="str">
        <f>IF(OR($A567=2028,$D567=2032031,$D567=2032032,$D567=2033032,$D567=2033034,$D567=2034035,ISNUMBER(SEARCH("DOBLE GRADO",$B567))),"",IF('CompartenDetalleLimpio(leeme)'!H544="",C567,'CompartenDetalleLimpio(leeme)'!H544))</f>
        <v/>
      </c>
      <c r="I567" t="str">
        <f>IF(OR($A567=2028,$D567=2032031,$D567=2032032,$D567=2033032,$D567=2033034,$D567=2034035,ISNUMBER(SEARCH("DOBLE GRADO",$B567))),"",IF('CompartenDetalleLimpio(leeme)'!I544="",D567,'CompartenDetalleLimpio(leeme)'!I544))</f>
        <v/>
      </c>
      <c r="J567" t="str">
        <f>IF(OR($A567=2028,$D567=2032031,$D567=2032032,$D567=2033032,$D567=2033034,$D567=2034035,ISNUMBER(SEARCH("DOBLE GRADO",$B567))),"",IF('CompartenDetalleLimpio(leeme)'!J544="",E567,'CompartenDetalleLimpio(leeme)'!J544))</f>
        <v/>
      </c>
      <c r="K567">
        <f>'CompartenDetalleLimpio(leeme)'!K544</f>
        <v>12</v>
      </c>
      <c r="L567">
        <f>'CompartenDetalleLimpio(leeme)'!L544</f>
        <v>3</v>
      </c>
      <c r="M567">
        <f>'CompartenDetalleLimpio(leeme)'!M544</f>
        <v>9</v>
      </c>
      <c r="N567" t="str">
        <f t="shared" si="62"/>
        <v/>
      </c>
      <c r="O567">
        <f t="shared" si="63"/>
        <v>1</v>
      </c>
      <c r="P567" t="str">
        <f t="shared" si="64"/>
        <v>OK</v>
      </c>
      <c r="Q567">
        <f t="shared" si="65"/>
        <v>1</v>
      </c>
      <c r="R567" t="str">
        <f t="shared" si="66"/>
        <v/>
      </c>
      <c r="S567" t="str">
        <f t="shared" si="67"/>
        <v/>
      </c>
      <c r="T567">
        <f t="shared" si="68"/>
        <v>1</v>
      </c>
    </row>
    <row r="568" spans="1:20">
      <c r="A568">
        <f>'CompartenDetalleLimpio(leeme)'!A545</f>
        <v>2114</v>
      </c>
      <c r="B568" t="str">
        <f>'CompartenDetalleLimpio(leeme)'!B545</f>
        <v>DOBLE GRADO EN INGENIERIA INFORMATICA E INGENIERIA DEL SOFTWARE (MOSTOLES)</v>
      </c>
      <c r="C568">
        <f>'CompartenDetalleLimpio(leeme)'!C545</f>
        <v>2</v>
      </c>
      <c r="D568">
        <f>'CompartenDetalleLimpio(leeme)'!D545</f>
        <v>2114022</v>
      </c>
      <c r="E568" t="str">
        <f>'CompartenDetalleLimpio(leeme)'!E545</f>
        <v>ORGANIZACION Y ARQUITECTURA DE COMPUTADORES</v>
      </c>
      <c r="F568" t="str">
        <f>IF(OR($A568=2028,$D568=2032031,$D568=2032032,$D568=2033032,$D568=2033034,$D568=2034035,ISNUMBER(SEARCH("DOBLE GRADO",$B568))),"",IF('CompartenDetalleLimpio(leeme)'!F545="",A568,'CompartenDetalleLimpio(leeme)'!F545))</f>
        <v/>
      </c>
      <c r="G568" t="str">
        <f>IF(OR($A568=2028,$D568=2032031,$D568=2032032,$D568=2033032,$D568=2033034,$D568=2034035,ISNUMBER(SEARCH("DOBLE GRADO",$B568))),"",IF('CompartenDetalleLimpio(leeme)'!G545="",B568,'CompartenDetalleLimpio(leeme)'!G545))</f>
        <v/>
      </c>
      <c r="H568" t="str">
        <f>IF(OR($A568=2028,$D568=2032031,$D568=2032032,$D568=2033032,$D568=2033034,$D568=2034035,ISNUMBER(SEARCH("DOBLE GRADO",$B568))),"",IF('CompartenDetalleLimpio(leeme)'!H545="",C568,'CompartenDetalleLimpio(leeme)'!H545))</f>
        <v/>
      </c>
      <c r="I568" t="str">
        <f>IF(OR($A568=2028,$D568=2032031,$D568=2032032,$D568=2033032,$D568=2033034,$D568=2034035,ISNUMBER(SEARCH("DOBLE GRADO",$B568))),"",IF('CompartenDetalleLimpio(leeme)'!I545="",D568,'CompartenDetalleLimpio(leeme)'!I545))</f>
        <v/>
      </c>
      <c r="J568" t="str">
        <f>IF(OR($A568=2028,$D568=2032031,$D568=2032032,$D568=2033032,$D568=2033034,$D568=2034035,ISNUMBER(SEARCH("DOBLE GRADO",$B568))),"",IF('CompartenDetalleLimpio(leeme)'!J545="",E568,'CompartenDetalleLimpio(leeme)'!J545))</f>
        <v/>
      </c>
      <c r="K568">
        <f>'CompartenDetalleLimpio(leeme)'!K545</f>
        <v>13</v>
      </c>
      <c r="L568">
        <f>'CompartenDetalleLimpio(leeme)'!L545</f>
        <v>4</v>
      </c>
      <c r="M568">
        <f>'CompartenDetalleLimpio(leeme)'!M545</f>
        <v>9</v>
      </c>
      <c r="N568" t="str">
        <f t="shared" si="62"/>
        <v/>
      </c>
      <c r="O568">
        <f t="shared" si="63"/>
        <v>1</v>
      </c>
      <c r="P568" t="str">
        <f t="shared" si="64"/>
        <v>OK</v>
      </c>
      <c r="Q568">
        <f t="shared" si="65"/>
        <v>1</v>
      </c>
      <c r="R568" t="str">
        <f t="shared" si="66"/>
        <v/>
      </c>
      <c r="S568" t="str">
        <f t="shared" si="67"/>
        <v/>
      </c>
      <c r="T568">
        <f t="shared" si="68"/>
        <v>1</v>
      </c>
    </row>
    <row r="569" spans="1:20">
      <c r="A569">
        <f>'CompartenDetalleLimpio(leeme)'!A546</f>
        <v>2114</v>
      </c>
      <c r="B569" t="str">
        <f>'CompartenDetalleLimpio(leeme)'!B546</f>
        <v>DOBLE GRADO EN INGENIERIA INFORMATICA E INGENIERIA DEL SOFTWARE (MOSTOLES)</v>
      </c>
      <c r="C569">
        <f>'CompartenDetalleLimpio(leeme)'!C546</f>
        <v>3</v>
      </c>
      <c r="D569">
        <f>'CompartenDetalleLimpio(leeme)'!D546</f>
        <v>2114023</v>
      </c>
      <c r="E569" t="str">
        <f>'CompartenDetalleLimpio(leeme)'!E546</f>
        <v>PROGRAMACION DECLARATIVA</v>
      </c>
      <c r="F569" t="str">
        <f>IF(OR($A569=2028,$D569=2032031,$D569=2032032,$D569=2033032,$D569=2033034,$D569=2034035,ISNUMBER(SEARCH("DOBLE GRADO",$B569))),"",IF('CompartenDetalleLimpio(leeme)'!F546="",A569,'CompartenDetalleLimpio(leeme)'!F546))</f>
        <v/>
      </c>
      <c r="G569" t="str">
        <f>IF(OR($A569=2028,$D569=2032031,$D569=2032032,$D569=2033032,$D569=2033034,$D569=2034035,ISNUMBER(SEARCH("DOBLE GRADO",$B569))),"",IF('CompartenDetalleLimpio(leeme)'!G546="",B569,'CompartenDetalleLimpio(leeme)'!G546))</f>
        <v/>
      </c>
      <c r="H569" t="str">
        <f>IF(OR($A569=2028,$D569=2032031,$D569=2032032,$D569=2033032,$D569=2033034,$D569=2034035,ISNUMBER(SEARCH("DOBLE GRADO",$B569))),"",IF('CompartenDetalleLimpio(leeme)'!H546="",C569,'CompartenDetalleLimpio(leeme)'!H546))</f>
        <v/>
      </c>
      <c r="I569" t="str">
        <f>IF(OR($A569=2028,$D569=2032031,$D569=2032032,$D569=2033032,$D569=2033034,$D569=2034035,ISNUMBER(SEARCH("DOBLE GRADO",$B569))),"",IF('CompartenDetalleLimpio(leeme)'!I546="",D569,'CompartenDetalleLimpio(leeme)'!I546))</f>
        <v/>
      </c>
      <c r="J569" t="str">
        <f>IF(OR($A569=2028,$D569=2032031,$D569=2032032,$D569=2033032,$D569=2033034,$D569=2034035,ISNUMBER(SEARCH("DOBLE GRADO",$B569))),"",IF('CompartenDetalleLimpio(leeme)'!J546="",E569,'CompartenDetalleLimpio(leeme)'!J546))</f>
        <v/>
      </c>
      <c r="K569">
        <f>'CompartenDetalleLimpio(leeme)'!K546</f>
        <v>20</v>
      </c>
      <c r="L569">
        <f>'CompartenDetalleLimpio(leeme)'!L546</f>
        <v>2</v>
      </c>
      <c r="M569">
        <f>'CompartenDetalleLimpio(leeme)'!M546</f>
        <v>18</v>
      </c>
      <c r="N569" t="str">
        <f t="shared" si="62"/>
        <v/>
      </c>
      <c r="O569">
        <f t="shared" si="63"/>
        <v>1</v>
      </c>
      <c r="P569" t="str">
        <f t="shared" si="64"/>
        <v>OK</v>
      </c>
      <c r="Q569">
        <f t="shared" si="65"/>
        <v>1</v>
      </c>
      <c r="R569" t="str">
        <f t="shared" si="66"/>
        <v/>
      </c>
      <c r="S569" t="str">
        <f t="shared" si="67"/>
        <v/>
      </c>
      <c r="T569">
        <f t="shared" si="68"/>
        <v>1</v>
      </c>
    </row>
    <row r="570" spans="1:20">
      <c r="A570">
        <f>'CompartenDetalleLimpio(leeme)'!A547</f>
        <v>2114</v>
      </c>
      <c r="B570" t="str">
        <f>'CompartenDetalleLimpio(leeme)'!B547</f>
        <v>DOBLE GRADO EN INGENIERIA INFORMATICA E INGENIERIA DEL SOFTWARE (MOSTOLES)</v>
      </c>
      <c r="C570">
        <f>'CompartenDetalleLimpio(leeme)'!C547</f>
        <v>3</v>
      </c>
      <c r="D570">
        <f>'CompartenDetalleLimpio(leeme)'!D547</f>
        <v>2114024</v>
      </c>
      <c r="E570" t="str">
        <f>'CompartenDetalleLimpio(leeme)'!E547</f>
        <v>SISTEMAS OPERATIVOS</v>
      </c>
      <c r="F570" t="str">
        <f>IF(OR($A570=2028,$D570=2032031,$D570=2032032,$D570=2033032,$D570=2033034,$D570=2034035,ISNUMBER(SEARCH("DOBLE GRADO",$B570))),"",IF('CompartenDetalleLimpio(leeme)'!F547="",A570,'CompartenDetalleLimpio(leeme)'!F547))</f>
        <v/>
      </c>
      <c r="G570" t="str">
        <f>IF(OR($A570=2028,$D570=2032031,$D570=2032032,$D570=2033032,$D570=2033034,$D570=2034035,ISNUMBER(SEARCH("DOBLE GRADO",$B570))),"",IF('CompartenDetalleLimpio(leeme)'!G547="",B570,'CompartenDetalleLimpio(leeme)'!G547))</f>
        <v/>
      </c>
      <c r="H570" t="str">
        <f>IF(OR($A570=2028,$D570=2032031,$D570=2032032,$D570=2033032,$D570=2033034,$D570=2034035,ISNUMBER(SEARCH("DOBLE GRADO",$B570))),"",IF('CompartenDetalleLimpio(leeme)'!H547="",C570,'CompartenDetalleLimpio(leeme)'!H547))</f>
        <v/>
      </c>
      <c r="I570" t="str">
        <f>IF(OR($A570=2028,$D570=2032031,$D570=2032032,$D570=2033032,$D570=2033034,$D570=2034035,ISNUMBER(SEARCH("DOBLE GRADO",$B570))),"",IF('CompartenDetalleLimpio(leeme)'!I547="",D570,'CompartenDetalleLimpio(leeme)'!I547))</f>
        <v/>
      </c>
      <c r="J570" t="str">
        <f>IF(OR($A570=2028,$D570=2032031,$D570=2032032,$D570=2033032,$D570=2033034,$D570=2034035,ISNUMBER(SEARCH("DOBLE GRADO",$B570))),"",IF('CompartenDetalleLimpio(leeme)'!J547="",E570,'CompartenDetalleLimpio(leeme)'!J547))</f>
        <v/>
      </c>
      <c r="K570">
        <f>'CompartenDetalleLimpio(leeme)'!K547</f>
        <v>14</v>
      </c>
      <c r="L570">
        <f>'CompartenDetalleLimpio(leeme)'!L547</f>
        <v>0</v>
      </c>
      <c r="M570">
        <f>'CompartenDetalleLimpio(leeme)'!M547</f>
        <v>14</v>
      </c>
      <c r="N570" t="str">
        <f t="shared" si="62"/>
        <v/>
      </c>
      <c r="O570">
        <f t="shared" si="63"/>
        <v>1</v>
      </c>
      <c r="P570" t="str">
        <f t="shared" si="64"/>
        <v>OK</v>
      </c>
      <c r="Q570">
        <f t="shared" si="65"/>
        <v>1</v>
      </c>
      <c r="R570" t="str">
        <f t="shared" si="66"/>
        <v/>
      </c>
      <c r="S570" t="str">
        <f t="shared" si="67"/>
        <v/>
      </c>
      <c r="T570">
        <f t="shared" si="68"/>
        <v>1</v>
      </c>
    </row>
    <row r="571" spans="1:20">
      <c r="A571">
        <f>'CompartenDetalleLimpio(leeme)'!A548</f>
        <v>2114</v>
      </c>
      <c r="B571" t="str">
        <f>'CompartenDetalleLimpio(leeme)'!B548</f>
        <v>DOBLE GRADO EN INGENIERIA INFORMATICA E INGENIERIA DEL SOFTWARE (MOSTOLES)</v>
      </c>
      <c r="C571">
        <f>'CompartenDetalleLimpio(leeme)'!C548</f>
        <v>3</v>
      </c>
      <c r="D571">
        <f>'CompartenDetalleLimpio(leeme)'!D548</f>
        <v>2114025</v>
      </c>
      <c r="E571" t="str">
        <f>'CompartenDetalleLimpio(leeme)'!E548</f>
        <v>INTERACCION PERSONA-ORDENADOR</v>
      </c>
      <c r="F571" t="str">
        <f>IF(OR($A571=2028,$D571=2032031,$D571=2032032,$D571=2033032,$D571=2033034,$D571=2034035,ISNUMBER(SEARCH("DOBLE GRADO",$B571))),"",IF('CompartenDetalleLimpio(leeme)'!F548="",A571,'CompartenDetalleLimpio(leeme)'!F548))</f>
        <v/>
      </c>
      <c r="G571" t="str">
        <f>IF(OR($A571=2028,$D571=2032031,$D571=2032032,$D571=2033032,$D571=2033034,$D571=2034035,ISNUMBER(SEARCH("DOBLE GRADO",$B571))),"",IF('CompartenDetalleLimpio(leeme)'!G548="",B571,'CompartenDetalleLimpio(leeme)'!G548))</f>
        <v/>
      </c>
      <c r="H571" t="str">
        <f>IF(OR($A571=2028,$D571=2032031,$D571=2032032,$D571=2033032,$D571=2033034,$D571=2034035,ISNUMBER(SEARCH("DOBLE GRADO",$B571))),"",IF('CompartenDetalleLimpio(leeme)'!H548="",C571,'CompartenDetalleLimpio(leeme)'!H548))</f>
        <v/>
      </c>
      <c r="I571" t="str">
        <f>IF(OR($A571=2028,$D571=2032031,$D571=2032032,$D571=2033032,$D571=2033034,$D571=2034035,ISNUMBER(SEARCH("DOBLE GRADO",$B571))),"",IF('CompartenDetalleLimpio(leeme)'!I548="",D571,'CompartenDetalleLimpio(leeme)'!I548))</f>
        <v/>
      </c>
      <c r="J571" t="str">
        <f>IF(OR($A571=2028,$D571=2032031,$D571=2032032,$D571=2033032,$D571=2033034,$D571=2034035,ISNUMBER(SEARCH("DOBLE GRADO",$B571))),"",IF('CompartenDetalleLimpio(leeme)'!J548="",E571,'CompartenDetalleLimpio(leeme)'!J548))</f>
        <v/>
      </c>
      <c r="K571">
        <f>'CompartenDetalleLimpio(leeme)'!K548</f>
        <v>15</v>
      </c>
      <c r="L571">
        <f>'CompartenDetalleLimpio(leeme)'!L548</f>
        <v>2</v>
      </c>
      <c r="M571">
        <f>'CompartenDetalleLimpio(leeme)'!M548</f>
        <v>13</v>
      </c>
      <c r="N571" t="str">
        <f t="shared" si="62"/>
        <v/>
      </c>
      <c r="O571">
        <f t="shared" si="63"/>
        <v>1</v>
      </c>
      <c r="P571" t="str">
        <f t="shared" si="64"/>
        <v>OK</v>
      </c>
      <c r="Q571">
        <f t="shared" si="65"/>
        <v>1</v>
      </c>
      <c r="R571" t="str">
        <f t="shared" si="66"/>
        <v/>
      </c>
      <c r="S571" t="str">
        <f t="shared" si="67"/>
        <v/>
      </c>
      <c r="T571">
        <f t="shared" si="68"/>
        <v>1</v>
      </c>
    </row>
    <row r="572" spans="1:20">
      <c r="A572">
        <f>'CompartenDetalleLimpio(leeme)'!A549</f>
        <v>2114</v>
      </c>
      <c r="B572" t="str">
        <f>'CompartenDetalleLimpio(leeme)'!B549</f>
        <v>DOBLE GRADO EN INGENIERIA INFORMATICA E INGENIERIA DEL SOFTWARE (MOSTOLES)</v>
      </c>
      <c r="C572">
        <f>'CompartenDetalleLimpio(leeme)'!C549</f>
        <v>3</v>
      </c>
      <c r="D572">
        <f>'CompartenDetalleLimpio(leeme)'!D549</f>
        <v>2114026</v>
      </c>
      <c r="E572" t="str">
        <f>'CompartenDetalleLimpio(leeme)'!E549</f>
        <v>ESTRUCTURAS DE DATOS AVANZADAS</v>
      </c>
      <c r="F572" t="str">
        <f>IF(OR($A572=2028,$D572=2032031,$D572=2032032,$D572=2033032,$D572=2033034,$D572=2034035,ISNUMBER(SEARCH("DOBLE GRADO",$B572))),"",IF('CompartenDetalleLimpio(leeme)'!F549="",A572,'CompartenDetalleLimpio(leeme)'!F549))</f>
        <v/>
      </c>
      <c r="G572" t="str">
        <f>IF(OR($A572=2028,$D572=2032031,$D572=2032032,$D572=2033032,$D572=2033034,$D572=2034035,ISNUMBER(SEARCH("DOBLE GRADO",$B572))),"",IF('CompartenDetalleLimpio(leeme)'!G549="",B572,'CompartenDetalleLimpio(leeme)'!G549))</f>
        <v/>
      </c>
      <c r="H572" t="str">
        <f>IF(OR($A572=2028,$D572=2032031,$D572=2032032,$D572=2033032,$D572=2033034,$D572=2034035,ISNUMBER(SEARCH("DOBLE GRADO",$B572))),"",IF('CompartenDetalleLimpio(leeme)'!H549="",C572,'CompartenDetalleLimpio(leeme)'!H549))</f>
        <v/>
      </c>
      <c r="I572" t="str">
        <f>IF(OR($A572=2028,$D572=2032031,$D572=2032032,$D572=2033032,$D572=2033034,$D572=2034035,ISNUMBER(SEARCH("DOBLE GRADO",$B572))),"",IF('CompartenDetalleLimpio(leeme)'!I549="",D572,'CompartenDetalleLimpio(leeme)'!I549))</f>
        <v/>
      </c>
      <c r="J572" t="str">
        <f>IF(OR($A572=2028,$D572=2032031,$D572=2032032,$D572=2033032,$D572=2033034,$D572=2034035,ISNUMBER(SEARCH("DOBLE GRADO",$B572))),"",IF('CompartenDetalleLimpio(leeme)'!J549="",E572,'CompartenDetalleLimpio(leeme)'!J549))</f>
        <v/>
      </c>
      <c r="K572">
        <f>'CompartenDetalleLimpio(leeme)'!K549</f>
        <v>18</v>
      </c>
      <c r="L572">
        <f>'CompartenDetalleLimpio(leeme)'!L549</f>
        <v>3</v>
      </c>
      <c r="M572">
        <f>'CompartenDetalleLimpio(leeme)'!M549</f>
        <v>15</v>
      </c>
      <c r="N572" t="str">
        <f t="shared" si="62"/>
        <v/>
      </c>
      <c r="O572">
        <f t="shared" si="63"/>
        <v>1</v>
      </c>
      <c r="P572" t="str">
        <f t="shared" si="64"/>
        <v>OK</v>
      </c>
      <c r="Q572">
        <f t="shared" si="65"/>
        <v>1</v>
      </c>
      <c r="R572" t="str">
        <f t="shared" si="66"/>
        <v/>
      </c>
      <c r="S572" t="str">
        <f t="shared" si="67"/>
        <v/>
      </c>
      <c r="T572">
        <f t="shared" si="68"/>
        <v>1</v>
      </c>
    </row>
    <row r="573" spans="1:20">
      <c r="A573">
        <f>'CompartenDetalleLimpio(leeme)'!A550</f>
        <v>2114</v>
      </c>
      <c r="B573" t="str">
        <f>'CompartenDetalleLimpio(leeme)'!B550</f>
        <v>DOBLE GRADO EN INGENIERIA INFORMATICA E INGENIERIA DEL SOFTWARE (MOSTOLES)</v>
      </c>
      <c r="C573">
        <f>'CompartenDetalleLimpio(leeme)'!C550</f>
        <v>3</v>
      </c>
      <c r="D573">
        <f>'CompartenDetalleLimpio(leeme)'!D550</f>
        <v>2114027</v>
      </c>
      <c r="E573" t="str">
        <f>'CompartenDetalleLimpio(leeme)'!E550</f>
        <v>PROCESOS DE SOFTWARE</v>
      </c>
      <c r="F573" t="str">
        <f>IF(OR($A573=2028,$D573=2032031,$D573=2032032,$D573=2033032,$D573=2033034,$D573=2034035,ISNUMBER(SEARCH("DOBLE GRADO",$B573))),"",IF('CompartenDetalleLimpio(leeme)'!F550="",A573,'CompartenDetalleLimpio(leeme)'!F550))</f>
        <v/>
      </c>
      <c r="G573" t="str">
        <f>IF(OR($A573=2028,$D573=2032031,$D573=2032032,$D573=2033032,$D573=2033034,$D573=2034035,ISNUMBER(SEARCH("DOBLE GRADO",$B573))),"",IF('CompartenDetalleLimpio(leeme)'!G550="",B573,'CompartenDetalleLimpio(leeme)'!G550))</f>
        <v/>
      </c>
      <c r="H573" t="str">
        <f>IF(OR($A573=2028,$D573=2032031,$D573=2032032,$D573=2033032,$D573=2033034,$D573=2034035,ISNUMBER(SEARCH("DOBLE GRADO",$B573))),"",IF('CompartenDetalleLimpio(leeme)'!H550="",C573,'CompartenDetalleLimpio(leeme)'!H550))</f>
        <v/>
      </c>
      <c r="I573" t="str">
        <f>IF(OR($A573=2028,$D573=2032031,$D573=2032032,$D573=2033032,$D573=2033034,$D573=2034035,ISNUMBER(SEARCH("DOBLE GRADO",$B573))),"",IF('CompartenDetalleLimpio(leeme)'!I550="",D573,'CompartenDetalleLimpio(leeme)'!I550))</f>
        <v/>
      </c>
      <c r="J573" t="str">
        <f>IF(OR($A573=2028,$D573=2032031,$D573=2032032,$D573=2033032,$D573=2033034,$D573=2034035,ISNUMBER(SEARCH("DOBLE GRADO",$B573))),"",IF('CompartenDetalleLimpio(leeme)'!J550="",E573,'CompartenDetalleLimpio(leeme)'!J550))</f>
        <v/>
      </c>
      <c r="K573">
        <f>'CompartenDetalleLimpio(leeme)'!K550</f>
        <v>15</v>
      </c>
      <c r="L573">
        <f>'CompartenDetalleLimpio(leeme)'!L550</f>
        <v>1</v>
      </c>
      <c r="M573">
        <f>'CompartenDetalleLimpio(leeme)'!M550</f>
        <v>14</v>
      </c>
      <c r="N573" t="str">
        <f t="shared" si="62"/>
        <v/>
      </c>
      <c r="O573">
        <f t="shared" si="63"/>
        <v>1</v>
      </c>
      <c r="P573" t="str">
        <f t="shared" si="64"/>
        <v>OK</v>
      </c>
      <c r="Q573">
        <f t="shared" si="65"/>
        <v>1</v>
      </c>
      <c r="R573" t="str">
        <f t="shared" si="66"/>
        <v/>
      </c>
      <c r="S573" t="str">
        <f t="shared" si="67"/>
        <v/>
      </c>
      <c r="T573">
        <f t="shared" si="68"/>
        <v>1</v>
      </c>
    </row>
    <row r="574" spans="1:20">
      <c r="A574">
        <f>'CompartenDetalleLimpio(leeme)'!A551</f>
        <v>2114</v>
      </c>
      <c r="B574" t="str">
        <f>'CompartenDetalleLimpio(leeme)'!B551</f>
        <v>DOBLE GRADO EN INGENIERIA INFORMATICA E INGENIERIA DEL SOFTWARE (MOSTOLES)</v>
      </c>
      <c r="C574">
        <f>'CompartenDetalleLimpio(leeme)'!C551</f>
        <v>3</v>
      </c>
      <c r="D574">
        <f>'CompartenDetalleLimpio(leeme)'!D551</f>
        <v>2114028</v>
      </c>
      <c r="E574" t="str">
        <f>'CompartenDetalleLimpio(leeme)'!E551</f>
        <v>DISEÑO Y ARQUITECTURA DEL SOFTWARE</v>
      </c>
      <c r="F574" t="str">
        <f>IF(OR($A574=2028,$D574=2032031,$D574=2032032,$D574=2033032,$D574=2033034,$D574=2034035,ISNUMBER(SEARCH("DOBLE GRADO",$B574))),"",IF('CompartenDetalleLimpio(leeme)'!F551="",A574,'CompartenDetalleLimpio(leeme)'!F551))</f>
        <v/>
      </c>
      <c r="G574" t="str">
        <f>IF(OR($A574=2028,$D574=2032031,$D574=2032032,$D574=2033032,$D574=2033034,$D574=2034035,ISNUMBER(SEARCH("DOBLE GRADO",$B574))),"",IF('CompartenDetalleLimpio(leeme)'!G551="",B574,'CompartenDetalleLimpio(leeme)'!G551))</f>
        <v/>
      </c>
      <c r="H574" t="str">
        <f>IF(OR($A574=2028,$D574=2032031,$D574=2032032,$D574=2033032,$D574=2033034,$D574=2034035,ISNUMBER(SEARCH("DOBLE GRADO",$B574))),"",IF('CompartenDetalleLimpio(leeme)'!H551="",C574,'CompartenDetalleLimpio(leeme)'!H551))</f>
        <v/>
      </c>
      <c r="I574" t="str">
        <f>IF(OR($A574=2028,$D574=2032031,$D574=2032032,$D574=2033032,$D574=2033034,$D574=2034035,ISNUMBER(SEARCH("DOBLE GRADO",$B574))),"",IF('CompartenDetalleLimpio(leeme)'!I551="",D574,'CompartenDetalleLimpio(leeme)'!I551))</f>
        <v/>
      </c>
      <c r="J574" t="str">
        <f>IF(OR($A574=2028,$D574=2032031,$D574=2032032,$D574=2033032,$D574=2033034,$D574=2034035,ISNUMBER(SEARCH("DOBLE GRADO",$B574))),"",IF('CompartenDetalleLimpio(leeme)'!J551="",E574,'CompartenDetalleLimpio(leeme)'!J551))</f>
        <v/>
      </c>
      <c r="K574">
        <f>'CompartenDetalleLimpio(leeme)'!K551</f>
        <v>17</v>
      </c>
      <c r="L574">
        <f>'CompartenDetalleLimpio(leeme)'!L551</f>
        <v>2</v>
      </c>
      <c r="M574">
        <f>'CompartenDetalleLimpio(leeme)'!M551</f>
        <v>15</v>
      </c>
      <c r="N574" t="str">
        <f t="shared" si="62"/>
        <v/>
      </c>
      <c r="O574">
        <f t="shared" si="63"/>
        <v>1</v>
      </c>
      <c r="P574" t="str">
        <f t="shared" si="64"/>
        <v>OK</v>
      </c>
      <c r="Q574">
        <f t="shared" si="65"/>
        <v>1</v>
      </c>
      <c r="R574" t="str">
        <f t="shared" si="66"/>
        <v/>
      </c>
      <c r="S574" t="str">
        <f t="shared" si="67"/>
        <v/>
      </c>
      <c r="T574">
        <f t="shared" si="68"/>
        <v>1</v>
      </c>
    </row>
    <row r="575" spans="1:20">
      <c r="A575">
        <f>'CompartenDetalleLimpio(leeme)'!A552</f>
        <v>2114</v>
      </c>
      <c r="B575" t="str">
        <f>'CompartenDetalleLimpio(leeme)'!B552</f>
        <v>DOBLE GRADO EN INGENIERIA INFORMATICA E INGENIERIA DEL SOFTWARE (MOSTOLES)</v>
      </c>
      <c r="C575">
        <f>'CompartenDetalleLimpio(leeme)'!C552</f>
        <v>3</v>
      </c>
      <c r="D575">
        <f>'CompartenDetalleLimpio(leeme)'!D552</f>
        <v>2114029</v>
      </c>
      <c r="E575" t="str">
        <f>'CompartenDetalleLimpio(leeme)'!E552</f>
        <v>PROCESADORES DE LENGUAJES</v>
      </c>
      <c r="F575" t="str">
        <f>IF(OR($A575=2028,$D575=2032031,$D575=2032032,$D575=2033032,$D575=2033034,$D575=2034035,ISNUMBER(SEARCH("DOBLE GRADO",$B575))),"",IF('CompartenDetalleLimpio(leeme)'!F552="",A575,'CompartenDetalleLimpio(leeme)'!F552))</f>
        <v/>
      </c>
      <c r="G575" t="str">
        <f>IF(OR($A575=2028,$D575=2032031,$D575=2032032,$D575=2033032,$D575=2033034,$D575=2034035,ISNUMBER(SEARCH("DOBLE GRADO",$B575))),"",IF('CompartenDetalleLimpio(leeme)'!G552="",B575,'CompartenDetalleLimpio(leeme)'!G552))</f>
        <v/>
      </c>
      <c r="H575" t="str">
        <f>IF(OR($A575=2028,$D575=2032031,$D575=2032032,$D575=2033032,$D575=2033034,$D575=2034035,ISNUMBER(SEARCH("DOBLE GRADO",$B575))),"",IF('CompartenDetalleLimpio(leeme)'!H552="",C575,'CompartenDetalleLimpio(leeme)'!H552))</f>
        <v/>
      </c>
      <c r="I575" t="str">
        <f>IF(OR($A575=2028,$D575=2032031,$D575=2032032,$D575=2033032,$D575=2033034,$D575=2034035,ISNUMBER(SEARCH("DOBLE GRADO",$B575))),"",IF('CompartenDetalleLimpio(leeme)'!I552="",D575,'CompartenDetalleLimpio(leeme)'!I552))</f>
        <v/>
      </c>
      <c r="J575" t="str">
        <f>IF(OR($A575=2028,$D575=2032031,$D575=2032032,$D575=2033032,$D575=2033034,$D575=2034035,ISNUMBER(SEARCH("DOBLE GRADO",$B575))),"",IF('CompartenDetalleLimpio(leeme)'!J552="",E575,'CompartenDetalleLimpio(leeme)'!J552))</f>
        <v/>
      </c>
      <c r="K575">
        <f>'CompartenDetalleLimpio(leeme)'!K552</f>
        <v>19</v>
      </c>
      <c r="L575">
        <f>'CompartenDetalleLimpio(leeme)'!L552</f>
        <v>2</v>
      </c>
      <c r="M575">
        <f>'CompartenDetalleLimpio(leeme)'!M552</f>
        <v>17</v>
      </c>
      <c r="N575" t="str">
        <f t="shared" si="62"/>
        <v/>
      </c>
      <c r="O575">
        <f t="shared" si="63"/>
        <v>1</v>
      </c>
      <c r="P575" t="str">
        <f t="shared" si="64"/>
        <v>OK</v>
      </c>
      <c r="Q575">
        <f t="shared" si="65"/>
        <v>1</v>
      </c>
      <c r="R575" t="str">
        <f t="shared" si="66"/>
        <v/>
      </c>
      <c r="S575" t="str">
        <f t="shared" si="67"/>
        <v/>
      </c>
      <c r="T575">
        <f t="shared" si="68"/>
        <v>1</v>
      </c>
    </row>
    <row r="576" spans="1:20">
      <c r="A576">
        <f>'CompartenDetalleLimpio(leeme)'!A553</f>
        <v>2114</v>
      </c>
      <c r="B576" t="str">
        <f>'CompartenDetalleLimpio(leeme)'!B553</f>
        <v>DOBLE GRADO EN INGENIERIA INFORMATICA E INGENIERIA DEL SOFTWARE (MOSTOLES)</v>
      </c>
      <c r="C576">
        <f>'CompartenDetalleLimpio(leeme)'!C553</f>
        <v>3</v>
      </c>
      <c r="D576">
        <f>'CompartenDetalleLimpio(leeme)'!D553</f>
        <v>2114030</v>
      </c>
      <c r="E576" t="str">
        <f>'CompartenDetalleLimpio(leeme)'!E553</f>
        <v>DESARROLLO DE APLICACIONES WEB</v>
      </c>
      <c r="F576" t="str">
        <f>IF(OR($A576=2028,$D576=2032031,$D576=2032032,$D576=2033032,$D576=2033034,$D576=2034035,ISNUMBER(SEARCH("DOBLE GRADO",$B576))),"",IF('CompartenDetalleLimpio(leeme)'!F553="",A576,'CompartenDetalleLimpio(leeme)'!F553))</f>
        <v/>
      </c>
      <c r="G576" t="str">
        <f>IF(OR($A576=2028,$D576=2032031,$D576=2032032,$D576=2033032,$D576=2033034,$D576=2034035,ISNUMBER(SEARCH("DOBLE GRADO",$B576))),"",IF('CompartenDetalleLimpio(leeme)'!G553="",B576,'CompartenDetalleLimpio(leeme)'!G553))</f>
        <v/>
      </c>
      <c r="H576" t="str">
        <f>IF(OR($A576=2028,$D576=2032031,$D576=2032032,$D576=2033032,$D576=2033034,$D576=2034035,ISNUMBER(SEARCH("DOBLE GRADO",$B576))),"",IF('CompartenDetalleLimpio(leeme)'!H553="",C576,'CompartenDetalleLimpio(leeme)'!H553))</f>
        <v/>
      </c>
      <c r="I576" t="str">
        <f>IF(OR($A576=2028,$D576=2032031,$D576=2032032,$D576=2033032,$D576=2033034,$D576=2034035,ISNUMBER(SEARCH("DOBLE GRADO",$B576))),"",IF('CompartenDetalleLimpio(leeme)'!I553="",D576,'CompartenDetalleLimpio(leeme)'!I553))</f>
        <v/>
      </c>
      <c r="J576" t="str">
        <f>IF(OR($A576=2028,$D576=2032031,$D576=2032032,$D576=2033032,$D576=2033034,$D576=2034035,ISNUMBER(SEARCH("DOBLE GRADO",$B576))),"",IF('CompartenDetalleLimpio(leeme)'!J553="",E576,'CompartenDetalleLimpio(leeme)'!J553))</f>
        <v/>
      </c>
      <c r="K576">
        <f>'CompartenDetalleLimpio(leeme)'!K553</f>
        <v>12</v>
      </c>
      <c r="L576">
        <f>'CompartenDetalleLimpio(leeme)'!L553</f>
        <v>1</v>
      </c>
      <c r="M576">
        <f>'CompartenDetalleLimpio(leeme)'!M553</f>
        <v>11</v>
      </c>
      <c r="N576" t="str">
        <f t="shared" si="62"/>
        <v/>
      </c>
      <c r="O576">
        <f t="shared" si="63"/>
        <v>1</v>
      </c>
      <c r="P576" t="str">
        <f t="shared" si="64"/>
        <v>OK</v>
      </c>
      <c r="Q576">
        <f t="shared" si="65"/>
        <v>1</v>
      </c>
      <c r="R576" t="str">
        <f t="shared" si="66"/>
        <v/>
      </c>
      <c r="S576" t="str">
        <f t="shared" si="67"/>
        <v/>
      </c>
      <c r="T576">
        <f t="shared" si="68"/>
        <v>1</v>
      </c>
    </row>
    <row r="577" spans="1:20">
      <c r="A577">
        <f>'CompartenDetalleLimpio(leeme)'!A554</f>
        <v>2114</v>
      </c>
      <c r="B577" t="str">
        <f>'CompartenDetalleLimpio(leeme)'!B554</f>
        <v>DOBLE GRADO EN INGENIERIA INFORMATICA E INGENIERIA DEL SOFTWARE (MOSTOLES)</v>
      </c>
      <c r="C577">
        <f>'CompartenDetalleLimpio(leeme)'!C554</f>
        <v>3</v>
      </c>
      <c r="D577">
        <f>'CompartenDetalleLimpio(leeme)'!D554</f>
        <v>2114031</v>
      </c>
      <c r="E577" t="str">
        <f>'CompartenDetalleLimpio(leeme)'!E554</f>
        <v>EVOLUCION Y ADAPTACION DEL SOFTWARE</v>
      </c>
      <c r="F577" t="str">
        <f>IF(OR($A577=2028,$D577=2032031,$D577=2032032,$D577=2033032,$D577=2033034,$D577=2034035,ISNUMBER(SEARCH("DOBLE GRADO",$B577))),"",IF('CompartenDetalleLimpio(leeme)'!F554="",A577,'CompartenDetalleLimpio(leeme)'!F554))</f>
        <v/>
      </c>
      <c r="G577" t="str">
        <f>IF(OR($A577=2028,$D577=2032031,$D577=2032032,$D577=2033032,$D577=2033034,$D577=2034035,ISNUMBER(SEARCH("DOBLE GRADO",$B577))),"",IF('CompartenDetalleLimpio(leeme)'!G554="",B577,'CompartenDetalleLimpio(leeme)'!G554))</f>
        <v/>
      </c>
      <c r="H577" t="str">
        <f>IF(OR($A577=2028,$D577=2032031,$D577=2032032,$D577=2033032,$D577=2033034,$D577=2034035,ISNUMBER(SEARCH("DOBLE GRADO",$B577))),"",IF('CompartenDetalleLimpio(leeme)'!H554="",C577,'CompartenDetalleLimpio(leeme)'!H554))</f>
        <v/>
      </c>
      <c r="I577" t="str">
        <f>IF(OR($A577=2028,$D577=2032031,$D577=2032032,$D577=2033032,$D577=2033034,$D577=2034035,ISNUMBER(SEARCH("DOBLE GRADO",$B577))),"",IF('CompartenDetalleLimpio(leeme)'!I554="",D577,'CompartenDetalleLimpio(leeme)'!I554))</f>
        <v/>
      </c>
      <c r="J577" t="str">
        <f>IF(OR($A577=2028,$D577=2032031,$D577=2032032,$D577=2033032,$D577=2033034,$D577=2034035,ISNUMBER(SEARCH("DOBLE GRADO",$B577))),"",IF('CompartenDetalleLimpio(leeme)'!J554="",E577,'CompartenDetalleLimpio(leeme)'!J554))</f>
        <v/>
      </c>
      <c r="K577">
        <f>'CompartenDetalleLimpio(leeme)'!K554</f>
        <v>14</v>
      </c>
      <c r="L577">
        <f>'CompartenDetalleLimpio(leeme)'!L554</f>
        <v>1</v>
      </c>
      <c r="M577">
        <f>'CompartenDetalleLimpio(leeme)'!M554</f>
        <v>13</v>
      </c>
      <c r="N577" t="str">
        <f t="shared" si="62"/>
        <v/>
      </c>
      <c r="O577">
        <f t="shared" si="63"/>
        <v>1</v>
      </c>
      <c r="P577" t="str">
        <f t="shared" si="64"/>
        <v>OK</v>
      </c>
      <c r="Q577">
        <f t="shared" si="65"/>
        <v>1</v>
      </c>
      <c r="R577" t="str">
        <f t="shared" si="66"/>
        <v/>
      </c>
      <c r="S577" t="str">
        <f t="shared" si="67"/>
        <v/>
      </c>
      <c r="T577">
        <f t="shared" si="68"/>
        <v>1</v>
      </c>
    </row>
    <row r="578" spans="1:20">
      <c r="A578">
        <f>'CompartenDetalleLimpio(leeme)'!A555</f>
        <v>2114</v>
      </c>
      <c r="B578" t="str">
        <f>'CompartenDetalleLimpio(leeme)'!B555</f>
        <v>DOBLE GRADO EN INGENIERIA INFORMATICA E INGENIERIA DEL SOFTWARE (MOSTOLES)</v>
      </c>
      <c r="C578">
        <f>'CompartenDetalleLimpio(leeme)'!C555</f>
        <v>3</v>
      </c>
      <c r="D578">
        <f>'CompartenDetalleLimpio(leeme)'!D555</f>
        <v>2114032</v>
      </c>
      <c r="E578" t="str">
        <f>'CompartenDetalleLimpio(leeme)'!E555</f>
        <v>INTELIGENCIA ARTIFICIAL</v>
      </c>
      <c r="F578" t="str">
        <f>IF(OR($A578=2028,$D578=2032031,$D578=2032032,$D578=2033032,$D578=2033034,$D578=2034035,ISNUMBER(SEARCH("DOBLE GRADO",$B578))),"",IF('CompartenDetalleLimpio(leeme)'!F555="",A578,'CompartenDetalleLimpio(leeme)'!F555))</f>
        <v/>
      </c>
      <c r="G578" t="str">
        <f>IF(OR($A578=2028,$D578=2032031,$D578=2032032,$D578=2033032,$D578=2033034,$D578=2034035,ISNUMBER(SEARCH("DOBLE GRADO",$B578))),"",IF('CompartenDetalleLimpio(leeme)'!G555="",B578,'CompartenDetalleLimpio(leeme)'!G555))</f>
        <v/>
      </c>
      <c r="H578" t="str">
        <f>IF(OR($A578=2028,$D578=2032031,$D578=2032032,$D578=2033032,$D578=2033034,$D578=2034035,ISNUMBER(SEARCH("DOBLE GRADO",$B578))),"",IF('CompartenDetalleLimpio(leeme)'!H555="",C578,'CompartenDetalleLimpio(leeme)'!H555))</f>
        <v/>
      </c>
      <c r="I578" t="str">
        <f>IF(OR($A578=2028,$D578=2032031,$D578=2032032,$D578=2033032,$D578=2033034,$D578=2034035,ISNUMBER(SEARCH("DOBLE GRADO",$B578))),"",IF('CompartenDetalleLimpio(leeme)'!I555="",D578,'CompartenDetalleLimpio(leeme)'!I555))</f>
        <v/>
      </c>
      <c r="J578" t="str">
        <f>IF(OR($A578=2028,$D578=2032031,$D578=2032032,$D578=2033032,$D578=2033034,$D578=2034035,ISNUMBER(SEARCH("DOBLE GRADO",$B578))),"",IF('CompartenDetalleLimpio(leeme)'!J555="",E578,'CompartenDetalleLimpio(leeme)'!J555))</f>
        <v/>
      </c>
      <c r="K578">
        <f>'CompartenDetalleLimpio(leeme)'!K555</f>
        <v>19</v>
      </c>
      <c r="L578">
        <f>'CompartenDetalleLimpio(leeme)'!L555</f>
        <v>2</v>
      </c>
      <c r="M578">
        <f>'CompartenDetalleLimpio(leeme)'!M555</f>
        <v>17</v>
      </c>
      <c r="N578" t="str">
        <f t="shared" si="62"/>
        <v/>
      </c>
      <c r="O578">
        <f t="shared" si="63"/>
        <v>1</v>
      </c>
      <c r="P578" t="str">
        <f t="shared" si="64"/>
        <v>OK</v>
      </c>
      <c r="Q578">
        <f t="shared" si="65"/>
        <v>1</v>
      </c>
      <c r="R578" t="str">
        <f t="shared" si="66"/>
        <v/>
      </c>
      <c r="S578" t="str">
        <f t="shared" si="67"/>
        <v/>
      </c>
      <c r="T578">
        <f t="shared" si="68"/>
        <v>1</v>
      </c>
    </row>
    <row r="579" spans="1:20">
      <c r="A579">
        <f>'CompartenDetalleLimpio(leeme)'!A556</f>
        <v>2114</v>
      </c>
      <c r="B579" t="str">
        <f>'CompartenDetalleLimpio(leeme)'!B556</f>
        <v>DOBLE GRADO EN INGENIERIA INFORMATICA E INGENIERIA DEL SOFTWARE (MOSTOLES)</v>
      </c>
      <c r="C579">
        <f>'CompartenDetalleLimpio(leeme)'!C556</f>
        <v>3</v>
      </c>
      <c r="D579">
        <f>'CompartenDetalleLimpio(leeme)'!D556</f>
        <v>2114033</v>
      </c>
      <c r="E579" t="str">
        <f>'CompartenDetalleLimpio(leeme)'!E556</f>
        <v>SISTEMAS DISTRIBUIDOS</v>
      </c>
      <c r="F579" t="str">
        <f>IF(OR($A579=2028,$D579=2032031,$D579=2032032,$D579=2033032,$D579=2033034,$D579=2034035,ISNUMBER(SEARCH("DOBLE GRADO",$B579))),"",IF('CompartenDetalleLimpio(leeme)'!F556="",A579,'CompartenDetalleLimpio(leeme)'!F556))</f>
        <v/>
      </c>
      <c r="G579" t="str">
        <f>IF(OR($A579=2028,$D579=2032031,$D579=2032032,$D579=2033032,$D579=2033034,$D579=2034035,ISNUMBER(SEARCH("DOBLE GRADO",$B579))),"",IF('CompartenDetalleLimpio(leeme)'!G556="",B579,'CompartenDetalleLimpio(leeme)'!G556))</f>
        <v/>
      </c>
      <c r="H579" t="str">
        <f>IF(OR($A579=2028,$D579=2032031,$D579=2032032,$D579=2033032,$D579=2033034,$D579=2034035,ISNUMBER(SEARCH("DOBLE GRADO",$B579))),"",IF('CompartenDetalleLimpio(leeme)'!H556="",C579,'CompartenDetalleLimpio(leeme)'!H556))</f>
        <v/>
      </c>
      <c r="I579" t="str">
        <f>IF(OR($A579=2028,$D579=2032031,$D579=2032032,$D579=2033032,$D579=2033034,$D579=2034035,ISNUMBER(SEARCH("DOBLE GRADO",$B579))),"",IF('CompartenDetalleLimpio(leeme)'!I556="",D579,'CompartenDetalleLimpio(leeme)'!I556))</f>
        <v/>
      </c>
      <c r="J579" t="str">
        <f>IF(OR($A579=2028,$D579=2032031,$D579=2032032,$D579=2033032,$D579=2033034,$D579=2034035,ISNUMBER(SEARCH("DOBLE GRADO",$B579))),"",IF('CompartenDetalleLimpio(leeme)'!J556="",E579,'CompartenDetalleLimpio(leeme)'!J556))</f>
        <v/>
      </c>
      <c r="K579">
        <f>'CompartenDetalleLimpio(leeme)'!K556</f>
        <v>17</v>
      </c>
      <c r="L579">
        <f>'CompartenDetalleLimpio(leeme)'!L556</f>
        <v>1</v>
      </c>
      <c r="M579">
        <f>'CompartenDetalleLimpio(leeme)'!M556</f>
        <v>16</v>
      </c>
      <c r="N579" t="str">
        <f t="shared" ref="N579:N642" si="69">IF(I579="","",COUNTIF($I$2:$I$1170,I579))</f>
        <v/>
      </c>
      <c r="O579">
        <f t="shared" ref="O579:O642" si="70">COUNTIF($D$2:$D$1170,D579)</f>
        <v>1</v>
      </c>
      <c r="P579" t="str">
        <f t="shared" ref="P579:P642" si="71">IF(I579=D579,1,"OK")</f>
        <v>OK</v>
      </c>
      <c r="Q579">
        <f t="shared" ref="Q579:Q642" si="72">COUNTIF($I$2:$I$1170,D579)</f>
        <v>1</v>
      </c>
      <c r="R579" t="str">
        <f t="shared" ref="R579:R642" si="73">IF(I579="","",COUNTIF($D$2:$D$1170,I579))</f>
        <v/>
      </c>
      <c r="S579" t="str">
        <f t="shared" ref="S579:S642" si="74">IF(G579="","",IF(ISNUMBER(SEARCH("DOBLE GRADO",G579)),"","1"))</f>
        <v/>
      </c>
      <c r="T579">
        <f t="shared" ref="T579:T642" si="75">IF(ISNUMBER(SEARCH("DOBLE GRADO",B579)),COUNTIF($I$2:$I$1170,D579),"")</f>
        <v>1</v>
      </c>
    </row>
    <row r="580" spans="1:20">
      <c r="A580">
        <f>'CompartenDetalleLimpio(leeme)'!A557</f>
        <v>2114</v>
      </c>
      <c r="B580" t="str">
        <f>'CompartenDetalleLimpio(leeme)'!B557</f>
        <v>DOBLE GRADO EN INGENIERIA INFORMATICA E INGENIERIA DEL SOFTWARE (MOSTOLES)</v>
      </c>
      <c r="C580">
        <f>'CompartenDetalleLimpio(leeme)'!C557</f>
        <v>3</v>
      </c>
      <c r="D580">
        <f>'CompartenDetalleLimpio(leeme)'!D557</f>
        <v>2114034</v>
      </c>
      <c r="E580" t="str">
        <f>'CompartenDetalleLimpio(leeme)'!E557</f>
        <v>SISTEMAS DE INFORMACION</v>
      </c>
      <c r="F580" t="str">
        <f>IF(OR($A580=2028,$D580=2032031,$D580=2032032,$D580=2033032,$D580=2033034,$D580=2034035,ISNUMBER(SEARCH("DOBLE GRADO",$B580))),"",IF('CompartenDetalleLimpio(leeme)'!F557="",A580,'CompartenDetalleLimpio(leeme)'!F557))</f>
        <v/>
      </c>
      <c r="G580" t="str">
        <f>IF(OR($A580=2028,$D580=2032031,$D580=2032032,$D580=2033032,$D580=2033034,$D580=2034035,ISNUMBER(SEARCH("DOBLE GRADO",$B580))),"",IF('CompartenDetalleLimpio(leeme)'!G557="",B580,'CompartenDetalleLimpio(leeme)'!G557))</f>
        <v/>
      </c>
      <c r="H580" t="str">
        <f>IF(OR($A580=2028,$D580=2032031,$D580=2032032,$D580=2033032,$D580=2033034,$D580=2034035,ISNUMBER(SEARCH("DOBLE GRADO",$B580))),"",IF('CompartenDetalleLimpio(leeme)'!H557="",C580,'CompartenDetalleLimpio(leeme)'!H557))</f>
        <v/>
      </c>
      <c r="I580" t="str">
        <f>IF(OR($A580=2028,$D580=2032031,$D580=2032032,$D580=2033032,$D580=2033034,$D580=2034035,ISNUMBER(SEARCH("DOBLE GRADO",$B580))),"",IF('CompartenDetalleLimpio(leeme)'!I557="",D580,'CompartenDetalleLimpio(leeme)'!I557))</f>
        <v/>
      </c>
      <c r="J580" t="str">
        <f>IF(OR($A580=2028,$D580=2032031,$D580=2032032,$D580=2033032,$D580=2033034,$D580=2034035,ISNUMBER(SEARCH("DOBLE GRADO",$B580))),"",IF('CompartenDetalleLimpio(leeme)'!J557="",E580,'CompartenDetalleLimpio(leeme)'!J557))</f>
        <v/>
      </c>
      <c r="K580">
        <f>'CompartenDetalleLimpio(leeme)'!K557</f>
        <v>4</v>
      </c>
      <c r="L580">
        <f>'CompartenDetalleLimpio(leeme)'!L557</f>
        <v>0</v>
      </c>
      <c r="M580">
        <f>'CompartenDetalleLimpio(leeme)'!M557</f>
        <v>4</v>
      </c>
      <c r="N580" t="str">
        <f t="shared" si="69"/>
        <v/>
      </c>
      <c r="O580">
        <f t="shared" si="70"/>
        <v>1</v>
      </c>
      <c r="P580" t="str">
        <f t="shared" si="71"/>
        <v>OK</v>
      </c>
      <c r="Q580">
        <f t="shared" si="72"/>
        <v>1</v>
      </c>
      <c r="R580" t="str">
        <f t="shared" si="73"/>
        <v/>
      </c>
      <c r="S580" t="str">
        <f t="shared" si="74"/>
        <v/>
      </c>
      <c r="T580">
        <f t="shared" si="75"/>
        <v>1</v>
      </c>
    </row>
    <row r="581" spans="1:20">
      <c r="A581">
        <f>'CompartenDetalleLimpio(leeme)'!A558</f>
        <v>2114</v>
      </c>
      <c r="B581" t="str">
        <f>'CompartenDetalleLimpio(leeme)'!B558</f>
        <v>DOBLE GRADO EN INGENIERIA INFORMATICA E INGENIERIA DEL SOFTWARE (MOSTOLES)</v>
      </c>
      <c r="C581">
        <f>'CompartenDetalleLimpio(leeme)'!C558</f>
        <v>3</v>
      </c>
      <c r="D581">
        <f>'CompartenDetalleLimpio(leeme)'!D558</f>
        <v>2114044</v>
      </c>
      <c r="E581" t="str">
        <f>'CompartenDetalleLimpio(leeme)'!E558</f>
        <v>PARADIGMAS DE PROGRAMACION</v>
      </c>
      <c r="F581" t="str">
        <f>IF(OR($A581=2028,$D581=2032031,$D581=2032032,$D581=2033032,$D581=2033034,$D581=2034035,ISNUMBER(SEARCH("DOBLE GRADO",$B581))),"",IF('CompartenDetalleLimpio(leeme)'!F558="",A581,'CompartenDetalleLimpio(leeme)'!F558))</f>
        <v/>
      </c>
      <c r="G581" t="str">
        <f>IF(OR($A581=2028,$D581=2032031,$D581=2032032,$D581=2033032,$D581=2033034,$D581=2034035,ISNUMBER(SEARCH("DOBLE GRADO",$B581))),"",IF('CompartenDetalleLimpio(leeme)'!G558="",B581,'CompartenDetalleLimpio(leeme)'!G558))</f>
        <v/>
      </c>
      <c r="H581" t="str">
        <f>IF(OR($A581=2028,$D581=2032031,$D581=2032032,$D581=2033032,$D581=2033034,$D581=2034035,ISNUMBER(SEARCH("DOBLE GRADO",$B581))),"",IF('CompartenDetalleLimpio(leeme)'!H558="",C581,'CompartenDetalleLimpio(leeme)'!H558))</f>
        <v/>
      </c>
      <c r="I581" t="str">
        <f>IF(OR($A581=2028,$D581=2032031,$D581=2032032,$D581=2033032,$D581=2033034,$D581=2034035,ISNUMBER(SEARCH("DOBLE GRADO",$B581))),"",IF('CompartenDetalleLimpio(leeme)'!I558="",D581,'CompartenDetalleLimpio(leeme)'!I558))</f>
        <v/>
      </c>
      <c r="J581" t="str">
        <f>IF(OR($A581=2028,$D581=2032031,$D581=2032032,$D581=2033032,$D581=2033034,$D581=2034035,ISNUMBER(SEARCH("DOBLE GRADO",$B581))),"",IF('CompartenDetalleLimpio(leeme)'!J558="",E581,'CompartenDetalleLimpio(leeme)'!J558))</f>
        <v/>
      </c>
      <c r="K581">
        <f>'CompartenDetalleLimpio(leeme)'!K558</f>
        <v>7</v>
      </c>
      <c r="L581">
        <f>'CompartenDetalleLimpio(leeme)'!L558</f>
        <v>0</v>
      </c>
      <c r="M581">
        <f>'CompartenDetalleLimpio(leeme)'!M558</f>
        <v>7</v>
      </c>
      <c r="N581" t="str">
        <f t="shared" si="69"/>
        <v/>
      </c>
      <c r="O581">
        <f t="shared" si="70"/>
        <v>1</v>
      </c>
      <c r="P581" t="str">
        <f t="shared" si="71"/>
        <v>OK</v>
      </c>
      <c r="Q581">
        <f t="shared" si="72"/>
        <v>1</v>
      </c>
      <c r="R581" t="str">
        <f t="shared" si="73"/>
        <v/>
      </c>
      <c r="S581" t="str">
        <f t="shared" si="74"/>
        <v/>
      </c>
      <c r="T581">
        <f t="shared" si="75"/>
        <v>1</v>
      </c>
    </row>
    <row r="582" spans="1:20">
      <c r="A582">
        <f>'CompartenDetalleLimpio(leeme)'!A559</f>
        <v>2114</v>
      </c>
      <c r="B582" t="str">
        <f>'CompartenDetalleLimpio(leeme)'!B559</f>
        <v>DOBLE GRADO EN INGENIERIA INFORMATICA E INGENIERIA DEL SOFTWARE (MOSTOLES)</v>
      </c>
      <c r="C582">
        <f>'CompartenDetalleLimpio(leeme)'!C559</f>
        <v>3</v>
      </c>
      <c r="D582">
        <f>'CompartenDetalleLimpio(leeme)'!D559</f>
        <v>2114046</v>
      </c>
      <c r="E582" t="str">
        <f>'CompartenDetalleLimpio(leeme)'!E559</f>
        <v>INFORMATICA GRAFICA</v>
      </c>
      <c r="F582" t="str">
        <f>IF(OR($A582=2028,$D582=2032031,$D582=2032032,$D582=2033032,$D582=2033034,$D582=2034035,ISNUMBER(SEARCH("DOBLE GRADO",$B582))),"",IF('CompartenDetalleLimpio(leeme)'!F559="",A582,'CompartenDetalleLimpio(leeme)'!F559))</f>
        <v/>
      </c>
      <c r="G582" t="str">
        <f>IF(OR($A582=2028,$D582=2032031,$D582=2032032,$D582=2033032,$D582=2033034,$D582=2034035,ISNUMBER(SEARCH("DOBLE GRADO",$B582))),"",IF('CompartenDetalleLimpio(leeme)'!G559="",B582,'CompartenDetalleLimpio(leeme)'!G559))</f>
        <v/>
      </c>
      <c r="H582" t="str">
        <f>IF(OR($A582=2028,$D582=2032031,$D582=2032032,$D582=2033032,$D582=2033034,$D582=2034035,ISNUMBER(SEARCH("DOBLE GRADO",$B582))),"",IF('CompartenDetalleLimpio(leeme)'!H559="",C582,'CompartenDetalleLimpio(leeme)'!H559))</f>
        <v/>
      </c>
      <c r="I582" t="str">
        <f>IF(OR($A582=2028,$D582=2032031,$D582=2032032,$D582=2033032,$D582=2033034,$D582=2034035,ISNUMBER(SEARCH("DOBLE GRADO",$B582))),"",IF('CompartenDetalleLimpio(leeme)'!I559="",D582,'CompartenDetalleLimpio(leeme)'!I559))</f>
        <v/>
      </c>
      <c r="J582" t="str">
        <f>IF(OR($A582=2028,$D582=2032031,$D582=2032032,$D582=2033032,$D582=2033034,$D582=2034035,ISNUMBER(SEARCH("DOBLE GRADO",$B582))),"",IF('CompartenDetalleLimpio(leeme)'!J559="",E582,'CompartenDetalleLimpio(leeme)'!J559))</f>
        <v/>
      </c>
      <c r="K582">
        <f>'CompartenDetalleLimpio(leeme)'!K559</f>
        <v>3</v>
      </c>
      <c r="L582">
        <f>'CompartenDetalleLimpio(leeme)'!L559</f>
        <v>1</v>
      </c>
      <c r="M582">
        <f>'CompartenDetalleLimpio(leeme)'!M559</f>
        <v>2</v>
      </c>
      <c r="N582" t="str">
        <f t="shared" si="69"/>
        <v/>
      </c>
      <c r="O582">
        <f t="shared" si="70"/>
        <v>1</v>
      </c>
      <c r="P582" t="str">
        <f t="shared" si="71"/>
        <v>OK</v>
      </c>
      <c r="Q582">
        <f t="shared" si="72"/>
        <v>1</v>
      </c>
      <c r="R582" t="str">
        <f t="shared" si="73"/>
        <v/>
      </c>
      <c r="S582" t="str">
        <f t="shared" si="74"/>
        <v/>
      </c>
      <c r="T582">
        <f t="shared" si="75"/>
        <v>1</v>
      </c>
    </row>
    <row r="583" spans="1:20">
      <c r="A583">
        <f>'CompartenDetalleLimpio(leeme)'!A560</f>
        <v>2114</v>
      </c>
      <c r="B583" t="str">
        <f>'CompartenDetalleLimpio(leeme)'!B560</f>
        <v>DOBLE GRADO EN INGENIERIA INFORMATICA E INGENIERIA DEL SOFTWARE (MOSTOLES)</v>
      </c>
      <c r="C583">
        <f>'CompartenDetalleLimpio(leeme)'!C560</f>
        <v>4</v>
      </c>
      <c r="D583">
        <f>'CompartenDetalleLimpio(leeme)'!D560</f>
        <v>2114035</v>
      </c>
      <c r="E583" t="str">
        <f>'CompartenDetalleLimpio(leeme)'!E560</f>
        <v>SEGURIDAD INFORMATICA</v>
      </c>
      <c r="F583" t="str">
        <f>IF(OR($A583=2028,$D583=2032031,$D583=2032032,$D583=2033032,$D583=2033034,$D583=2034035,ISNUMBER(SEARCH("DOBLE GRADO",$B583))),"",IF('CompartenDetalleLimpio(leeme)'!F560="",A583,'CompartenDetalleLimpio(leeme)'!F560))</f>
        <v/>
      </c>
      <c r="G583" t="str">
        <f>IF(OR($A583=2028,$D583=2032031,$D583=2032032,$D583=2033032,$D583=2033034,$D583=2034035,ISNUMBER(SEARCH("DOBLE GRADO",$B583))),"",IF('CompartenDetalleLimpio(leeme)'!G560="",B583,'CompartenDetalleLimpio(leeme)'!G560))</f>
        <v/>
      </c>
      <c r="H583" t="str">
        <f>IF(OR($A583=2028,$D583=2032031,$D583=2032032,$D583=2033032,$D583=2033034,$D583=2034035,ISNUMBER(SEARCH("DOBLE GRADO",$B583))),"",IF('CompartenDetalleLimpio(leeme)'!H560="",C583,'CompartenDetalleLimpio(leeme)'!H560))</f>
        <v/>
      </c>
      <c r="I583" t="str">
        <f>IF(OR($A583=2028,$D583=2032031,$D583=2032032,$D583=2033032,$D583=2033034,$D583=2034035,ISNUMBER(SEARCH("DOBLE GRADO",$B583))),"",IF('CompartenDetalleLimpio(leeme)'!I560="",D583,'CompartenDetalleLimpio(leeme)'!I560))</f>
        <v/>
      </c>
      <c r="J583" t="str">
        <f>IF(OR($A583=2028,$D583=2032031,$D583=2032032,$D583=2033032,$D583=2033034,$D583=2034035,ISNUMBER(SEARCH("DOBLE GRADO",$B583))),"",IF('CompartenDetalleLimpio(leeme)'!J560="",E583,'CompartenDetalleLimpio(leeme)'!J560))</f>
        <v/>
      </c>
      <c r="K583">
        <f>'CompartenDetalleLimpio(leeme)'!K560</f>
        <v>12</v>
      </c>
      <c r="L583">
        <f>'CompartenDetalleLimpio(leeme)'!L560</f>
        <v>2</v>
      </c>
      <c r="M583">
        <f>'CompartenDetalleLimpio(leeme)'!M560</f>
        <v>10</v>
      </c>
      <c r="N583" t="str">
        <f t="shared" si="69"/>
        <v/>
      </c>
      <c r="O583">
        <f t="shared" si="70"/>
        <v>1</v>
      </c>
      <c r="P583" t="str">
        <f t="shared" si="71"/>
        <v>OK</v>
      </c>
      <c r="Q583">
        <f t="shared" si="72"/>
        <v>1</v>
      </c>
      <c r="R583" t="str">
        <f t="shared" si="73"/>
        <v/>
      </c>
      <c r="S583" t="str">
        <f t="shared" si="74"/>
        <v/>
      </c>
      <c r="T583">
        <f t="shared" si="75"/>
        <v>1</v>
      </c>
    </row>
    <row r="584" spans="1:20">
      <c r="A584">
        <f>'CompartenDetalleLimpio(leeme)'!A561</f>
        <v>2114</v>
      </c>
      <c r="B584" t="str">
        <f>'CompartenDetalleLimpio(leeme)'!B561</f>
        <v>DOBLE GRADO EN INGENIERIA INFORMATICA E INGENIERIA DEL SOFTWARE (MOSTOLES)</v>
      </c>
      <c r="C584">
        <f>'CompartenDetalleLimpio(leeme)'!C561</f>
        <v>4</v>
      </c>
      <c r="D584">
        <f>'CompartenDetalleLimpio(leeme)'!D561</f>
        <v>2114036</v>
      </c>
      <c r="E584" t="str">
        <f>'CompartenDetalleLimpio(leeme)'!E561</f>
        <v>INVESTIGACION OPERATIVA</v>
      </c>
      <c r="F584" t="str">
        <f>IF(OR($A584=2028,$D584=2032031,$D584=2032032,$D584=2033032,$D584=2033034,$D584=2034035,ISNUMBER(SEARCH("DOBLE GRADO",$B584))),"",IF('CompartenDetalleLimpio(leeme)'!F561="",A584,'CompartenDetalleLimpio(leeme)'!F561))</f>
        <v/>
      </c>
      <c r="G584" t="str">
        <f>IF(OR($A584=2028,$D584=2032031,$D584=2032032,$D584=2033032,$D584=2033034,$D584=2034035,ISNUMBER(SEARCH("DOBLE GRADO",$B584))),"",IF('CompartenDetalleLimpio(leeme)'!G561="",B584,'CompartenDetalleLimpio(leeme)'!G561))</f>
        <v/>
      </c>
      <c r="H584" t="str">
        <f>IF(OR($A584=2028,$D584=2032031,$D584=2032032,$D584=2033032,$D584=2033034,$D584=2034035,ISNUMBER(SEARCH("DOBLE GRADO",$B584))),"",IF('CompartenDetalleLimpio(leeme)'!H561="",C584,'CompartenDetalleLimpio(leeme)'!H561))</f>
        <v/>
      </c>
      <c r="I584" t="str">
        <f>IF(OR($A584=2028,$D584=2032031,$D584=2032032,$D584=2033032,$D584=2033034,$D584=2034035,ISNUMBER(SEARCH("DOBLE GRADO",$B584))),"",IF('CompartenDetalleLimpio(leeme)'!I561="",D584,'CompartenDetalleLimpio(leeme)'!I561))</f>
        <v/>
      </c>
      <c r="J584" t="str">
        <f>IF(OR($A584=2028,$D584=2032031,$D584=2032032,$D584=2033032,$D584=2033034,$D584=2034035,ISNUMBER(SEARCH("DOBLE GRADO",$B584))),"",IF('CompartenDetalleLimpio(leeme)'!J561="",E584,'CompartenDetalleLimpio(leeme)'!J561))</f>
        <v/>
      </c>
      <c r="K584">
        <f>'CompartenDetalleLimpio(leeme)'!K561</f>
        <v>10</v>
      </c>
      <c r="L584">
        <f>'CompartenDetalleLimpio(leeme)'!L561</f>
        <v>1</v>
      </c>
      <c r="M584">
        <f>'CompartenDetalleLimpio(leeme)'!M561</f>
        <v>9</v>
      </c>
      <c r="N584" t="str">
        <f t="shared" si="69"/>
        <v/>
      </c>
      <c r="O584">
        <f t="shared" si="70"/>
        <v>1</v>
      </c>
      <c r="P584" t="str">
        <f t="shared" si="71"/>
        <v>OK</v>
      </c>
      <c r="Q584">
        <f t="shared" si="72"/>
        <v>1</v>
      </c>
      <c r="R584" t="str">
        <f t="shared" si="73"/>
        <v/>
      </c>
      <c r="S584" t="str">
        <f t="shared" si="74"/>
        <v/>
      </c>
      <c r="T584">
        <f t="shared" si="75"/>
        <v>1</v>
      </c>
    </row>
    <row r="585" spans="1:20">
      <c r="A585">
        <f>'CompartenDetalleLimpio(leeme)'!A562</f>
        <v>2114</v>
      </c>
      <c r="B585" t="str">
        <f>'CompartenDetalleLimpio(leeme)'!B562</f>
        <v>DOBLE GRADO EN INGENIERIA INFORMATICA E INGENIERIA DEL SOFTWARE (MOSTOLES)</v>
      </c>
      <c r="C585">
        <f>'CompartenDetalleLimpio(leeme)'!C562</f>
        <v>4</v>
      </c>
      <c r="D585">
        <f>'CompartenDetalleLimpio(leeme)'!D562</f>
        <v>2114037</v>
      </c>
      <c r="E585" t="str">
        <f>'CompartenDetalleLimpio(leeme)'!E562</f>
        <v>CALIDAD DEL SOFTWARE</v>
      </c>
      <c r="F585" t="str">
        <f>IF(OR($A585=2028,$D585=2032031,$D585=2032032,$D585=2033032,$D585=2033034,$D585=2034035,ISNUMBER(SEARCH("DOBLE GRADO",$B585))),"",IF('CompartenDetalleLimpio(leeme)'!F562="",A585,'CompartenDetalleLimpio(leeme)'!F562))</f>
        <v/>
      </c>
      <c r="G585" t="str">
        <f>IF(OR($A585=2028,$D585=2032031,$D585=2032032,$D585=2033032,$D585=2033034,$D585=2034035,ISNUMBER(SEARCH("DOBLE GRADO",$B585))),"",IF('CompartenDetalleLimpio(leeme)'!G562="",B585,'CompartenDetalleLimpio(leeme)'!G562))</f>
        <v/>
      </c>
      <c r="H585" t="str">
        <f>IF(OR($A585=2028,$D585=2032031,$D585=2032032,$D585=2033032,$D585=2033034,$D585=2034035,ISNUMBER(SEARCH("DOBLE GRADO",$B585))),"",IF('CompartenDetalleLimpio(leeme)'!H562="",C585,'CompartenDetalleLimpio(leeme)'!H562))</f>
        <v/>
      </c>
      <c r="I585" t="str">
        <f>IF(OR($A585=2028,$D585=2032031,$D585=2032032,$D585=2033032,$D585=2033034,$D585=2034035,ISNUMBER(SEARCH("DOBLE GRADO",$B585))),"",IF('CompartenDetalleLimpio(leeme)'!I562="",D585,'CompartenDetalleLimpio(leeme)'!I562))</f>
        <v/>
      </c>
      <c r="J585" t="str">
        <f>IF(OR($A585=2028,$D585=2032031,$D585=2032032,$D585=2033032,$D585=2033034,$D585=2034035,ISNUMBER(SEARCH("DOBLE GRADO",$B585))),"",IF('CompartenDetalleLimpio(leeme)'!J562="",E585,'CompartenDetalleLimpio(leeme)'!J562))</f>
        <v/>
      </c>
      <c r="K585">
        <f>'CompartenDetalleLimpio(leeme)'!K562</f>
        <v>10</v>
      </c>
      <c r="L585">
        <f>'CompartenDetalleLimpio(leeme)'!L562</f>
        <v>2</v>
      </c>
      <c r="M585">
        <f>'CompartenDetalleLimpio(leeme)'!M562</f>
        <v>8</v>
      </c>
      <c r="N585" t="str">
        <f t="shared" si="69"/>
        <v/>
      </c>
      <c r="O585">
        <f t="shared" si="70"/>
        <v>1</v>
      </c>
      <c r="P585" t="str">
        <f t="shared" si="71"/>
        <v>OK</v>
      </c>
      <c r="Q585">
        <f t="shared" si="72"/>
        <v>1</v>
      </c>
      <c r="R585" t="str">
        <f t="shared" si="73"/>
        <v/>
      </c>
      <c r="S585" t="str">
        <f t="shared" si="74"/>
        <v/>
      </c>
      <c r="T585">
        <f t="shared" si="75"/>
        <v>1</v>
      </c>
    </row>
    <row r="586" spans="1:20">
      <c r="A586">
        <f>'CompartenDetalleLimpio(leeme)'!A563</f>
        <v>2114</v>
      </c>
      <c r="B586" t="str">
        <f>'CompartenDetalleLimpio(leeme)'!B563</f>
        <v>DOBLE GRADO EN INGENIERIA INFORMATICA E INGENIERIA DEL SOFTWARE (MOSTOLES)</v>
      </c>
      <c r="C586">
        <f>'CompartenDetalleLimpio(leeme)'!C563</f>
        <v>4</v>
      </c>
      <c r="D586">
        <f>'CompartenDetalleLimpio(leeme)'!D563</f>
        <v>2114038</v>
      </c>
      <c r="E586" t="str">
        <f>'CompartenDetalleLimpio(leeme)'!E563</f>
        <v>SISTEMAS EMPOTRADOS Y DE TIEMPO REAL</v>
      </c>
      <c r="F586" t="str">
        <f>IF(OR($A586=2028,$D586=2032031,$D586=2032032,$D586=2033032,$D586=2033034,$D586=2034035,ISNUMBER(SEARCH("DOBLE GRADO",$B586))),"",IF('CompartenDetalleLimpio(leeme)'!F563="",A586,'CompartenDetalleLimpio(leeme)'!F563))</f>
        <v/>
      </c>
      <c r="G586" t="str">
        <f>IF(OR($A586=2028,$D586=2032031,$D586=2032032,$D586=2033032,$D586=2033034,$D586=2034035,ISNUMBER(SEARCH("DOBLE GRADO",$B586))),"",IF('CompartenDetalleLimpio(leeme)'!G563="",B586,'CompartenDetalleLimpio(leeme)'!G563))</f>
        <v/>
      </c>
      <c r="H586" t="str">
        <f>IF(OR($A586=2028,$D586=2032031,$D586=2032032,$D586=2033032,$D586=2033034,$D586=2034035,ISNUMBER(SEARCH("DOBLE GRADO",$B586))),"",IF('CompartenDetalleLimpio(leeme)'!H563="",C586,'CompartenDetalleLimpio(leeme)'!H563))</f>
        <v/>
      </c>
      <c r="I586" t="str">
        <f>IF(OR($A586=2028,$D586=2032031,$D586=2032032,$D586=2033032,$D586=2033034,$D586=2034035,ISNUMBER(SEARCH("DOBLE GRADO",$B586))),"",IF('CompartenDetalleLimpio(leeme)'!I563="",D586,'CompartenDetalleLimpio(leeme)'!I563))</f>
        <v/>
      </c>
      <c r="J586" t="str">
        <f>IF(OR($A586=2028,$D586=2032031,$D586=2032032,$D586=2033032,$D586=2033034,$D586=2034035,ISNUMBER(SEARCH("DOBLE GRADO",$B586))),"",IF('CompartenDetalleLimpio(leeme)'!J563="",E586,'CompartenDetalleLimpio(leeme)'!J563))</f>
        <v/>
      </c>
      <c r="K586">
        <f>'CompartenDetalleLimpio(leeme)'!K563</f>
        <v>13</v>
      </c>
      <c r="L586">
        <f>'CompartenDetalleLimpio(leeme)'!L563</f>
        <v>3</v>
      </c>
      <c r="M586">
        <f>'CompartenDetalleLimpio(leeme)'!M563</f>
        <v>10</v>
      </c>
      <c r="N586" t="str">
        <f t="shared" si="69"/>
        <v/>
      </c>
      <c r="O586">
        <f t="shared" si="70"/>
        <v>1</v>
      </c>
      <c r="P586" t="str">
        <f t="shared" si="71"/>
        <v>OK</v>
      </c>
      <c r="Q586">
        <f t="shared" si="72"/>
        <v>1</v>
      </c>
      <c r="R586" t="str">
        <f t="shared" si="73"/>
        <v/>
      </c>
      <c r="S586" t="str">
        <f t="shared" si="74"/>
        <v/>
      </c>
      <c r="T586">
        <f t="shared" si="75"/>
        <v>1</v>
      </c>
    </row>
    <row r="587" spans="1:20">
      <c r="A587">
        <f>'CompartenDetalleLimpio(leeme)'!A564</f>
        <v>2114</v>
      </c>
      <c r="B587" t="str">
        <f>'CompartenDetalleLimpio(leeme)'!B564</f>
        <v>DOBLE GRADO EN INGENIERIA INFORMATICA E INGENIERIA DEL SOFTWARE (MOSTOLES)</v>
      </c>
      <c r="C587">
        <f>'CompartenDetalleLimpio(leeme)'!C564</f>
        <v>4</v>
      </c>
      <c r="D587">
        <f>'CompartenDetalleLimpio(leeme)'!D564</f>
        <v>2114039</v>
      </c>
      <c r="E587" t="str">
        <f>'CompartenDetalleLimpio(leeme)'!E564</f>
        <v>MULTIMEDIA</v>
      </c>
      <c r="F587" t="str">
        <f>IF(OR($A587=2028,$D587=2032031,$D587=2032032,$D587=2033032,$D587=2033034,$D587=2034035,ISNUMBER(SEARCH("DOBLE GRADO",$B587))),"",IF('CompartenDetalleLimpio(leeme)'!F564="",A587,'CompartenDetalleLimpio(leeme)'!F564))</f>
        <v/>
      </c>
      <c r="G587" t="str">
        <f>IF(OR($A587=2028,$D587=2032031,$D587=2032032,$D587=2033032,$D587=2033034,$D587=2034035,ISNUMBER(SEARCH("DOBLE GRADO",$B587))),"",IF('CompartenDetalleLimpio(leeme)'!G564="",B587,'CompartenDetalleLimpio(leeme)'!G564))</f>
        <v/>
      </c>
      <c r="H587" t="str">
        <f>IF(OR($A587=2028,$D587=2032031,$D587=2032032,$D587=2033032,$D587=2033034,$D587=2034035,ISNUMBER(SEARCH("DOBLE GRADO",$B587))),"",IF('CompartenDetalleLimpio(leeme)'!H564="",C587,'CompartenDetalleLimpio(leeme)'!H564))</f>
        <v/>
      </c>
      <c r="I587" t="str">
        <f>IF(OR($A587=2028,$D587=2032031,$D587=2032032,$D587=2033032,$D587=2033034,$D587=2034035,ISNUMBER(SEARCH("DOBLE GRADO",$B587))),"",IF('CompartenDetalleLimpio(leeme)'!I564="",D587,'CompartenDetalleLimpio(leeme)'!I564))</f>
        <v/>
      </c>
      <c r="J587" t="str">
        <f>IF(OR($A587=2028,$D587=2032031,$D587=2032032,$D587=2033032,$D587=2033034,$D587=2034035,ISNUMBER(SEARCH("DOBLE GRADO",$B587))),"",IF('CompartenDetalleLimpio(leeme)'!J564="",E587,'CompartenDetalleLimpio(leeme)'!J564))</f>
        <v/>
      </c>
      <c r="K587">
        <f>'CompartenDetalleLimpio(leeme)'!K564</f>
        <v>10</v>
      </c>
      <c r="L587">
        <f>'CompartenDetalleLimpio(leeme)'!L564</f>
        <v>1</v>
      </c>
      <c r="M587">
        <f>'CompartenDetalleLimpio(leeme)'!M564</f>
        <v>9</v>
      </c>
      <c r="N587" t="str">
        <f t="shared" si="69"/>
        <v/>
      </c>
      <c r="O587">
        <f t="shared" si="70"/>
        <v>1</v>
      </c>
      <c r="P587" t="str">
        <f t="shared" si="71"/>
        <v>OK</v>
      </c>
      <c r="Q587">
        <f t="shared" si="72"/>
        <v>1</v>
      </c>
      <c r="R587" t="str">
        <f t="shared" si="73"/>
        <v/>
      </c>
      <c r="S587" t="str">
        <f t="shared" si="74"/>
        <v/>
      </c>
      <c r="T587">
        <f t="shared" si="75"/>
        <v>1</v>
      </c>
    </row>
    <row r="588" spans="1:20">
      <c r="A588">
        <f>'CompartenDetalleLimpio(leeme)'!A565</f>
        <v>2114</v>
      </c>
      <c r="B588" t="str">
        <f>'CompartenDetalleLimpio(leeme)'!B565</f>
        <v>DOBLE GRADO EN INGENIERIA INFORMATICA E INGENIERIA DEL SOFTWARE (MOSTOLES)</v>
      </c>
      <c r="C588">
        <f>'CompartenDetalleLimpio(leeme)'!C565</f>
        <v>4</v>
      </c>
      <c r="D588">
        <f>'CompartenDetalleLimpio(leeme)'!D565</f>
        <v>2114040</v>
      </c>
      <c r="E588" t="str">
        <f>'CompartenDetalleLimpio(leeme)'!E565</f>
        <v>RECONOCIMIENTO ACADEMICO DE CREDITOS</v>
      </c>
      <c r="F588" t="str">
        <f>IF(OR($A588=2028,$D588=2032031,$D588=2032032,$D588=2033032,$D588=2033034,$D588=2034035,ISNUMBER(SEARCH("DOBLE GRADO",$B588))),"",IF('CompartenDetalleLimpio(leeme)'!F565="",A588,'CompartenDetalleLimpio(leeme)'!F565))</f>
        <v/>
      </c>
      <c r="G588" t="str">
        <f>IF(OR($A588=2028,$D588=2032031,$D588=2032032,$D588=2033032,$D588=2033034,$D588=2034035,ISNUMBER(SEARCH("DOBLE GRADO",$B588))),"",IF('CompartenDetalleLimpio(leeme)'!G565="",B588,'CompartenDetalleLimpio(leeme)'!G565))</f>
        <v/>
      </c>
      <c r="H588" t="str">
        <f>IF(OR($A588=2028,$D588=2032031,$D588=2032032,$D588=2033032,$D588=2033034,$D588=2034035,ISNUMBER(SEARCH("DOBLE GRADO",$B588))),"",IF('CompartenDetalleLimpio(leeme)'!H565="",C588,'CompartenDetalleLimpio(leeme)'!H565))</f>
        <v/>
      </c>
      <c r="I588" t="str">
        <f>IF(OR($A588=2028,$D588=2032031,$D588=2032032,$D588=2033032,$D588=2033034,$D588=2034035,ISNUMBER(SEARCH("DOBLE GRADO",$B588))),"",IF('CompartenDetalleLimpio(leeme)'!I565="",D588,'CompartenDetalleLimpio(leeme)'!I565))</f>
        <v/>
      </c>
      <c r="J588" t="str">
        <f>IF(OR($A588=2028,$D588=2032031,$D588=2032032,$D588=2033032,$D588=2033034,$D588=2034035,ISNUMBER(SEARCH("DOBLE GRADO",$B588))),"",IF('CompartenDetalleLimpio(leeme)'!J565="",E588,'CompartenDetalleLimpio(leeme)'!J565))</f>
        <v/>
      </c>
      <c r="K588">
        <f>'CompartenDetalleLimpio(leeme)'!K565</f>
        <v>12</v>
      </c>
      <c r="L588">
        <f>'CompartenDetalleLimpio(leeme)'!L565</f>
        <v>0</v>
      </c>
      <c r="M588">
        <f>'CompartenDetalleLimpio(leeme)'!M565</f>
        <v>12</v>
      </c>
      <c r="N588" t="str">
        <f t="shared" si="69"/>
        <v/>
      </c>
      <c r="O588">
        <f t="shared" si="70"/>
        <v>1</v>
      </c>
      <c r="P588" t="str">
        <f t="shared" si="71"/>
        <v>OK</v>
      </c>
      <c r="Q588">
        <f t="shared" si="72"/>
        <v>0</v>
      </c>
      <c r="R588" t="str">
        <f t="shared" si="73"/>
        <v/>
      </c>
      <c r="S588" t="str">
        <f t="shared" si="74"/>
        <v/>
      </c>
      <c r="T588">
        <f t="shared" si="75"/>
        <v>0</v>
      </c>
    </row>
    <row r="589" spans="1:20">
      <c r="A589">
        <f>'CompartenDetalleLimpio(leeme)'!A566</f>
        <v>2114</v>
      </c>
      <c r="B589" t="str">
        <f>'CompartenDetalleLimpio(leeme)'!B566</f>
        <v>DOBLE GRADO EN INGENIERIA INFORMATICA E INGENIERIA DEL SOFTWARE (MOSTOLES)</v>
      </c>
      <c r="C589">
        <f>'CompartenDetalleLimpio(leeme)'!C566</f>
        <v>4</v>
      </c>
      <c r="D589">
        <f>'CompartenDetalleLimpio(leeme)'!D566</f>
        <v>2114041</v>
      </c>
      <c r="E589" t="str">
        <f>'CompartenDetalleLimpio(leeme)'!E566</f>
        <v>PRACTICAS EXTERNAS</v>
      </c>
      <c r="F589" t="str">
        <f>IF(OR($A589=2028,$D589=2032031,$D589=2032032,$D589=2033032,$D589=2033034,$D589=2034035,ISNUMBER(SEARCH("DOBLE GRADO",$B589))),"",IF('CompartenDetalleLimpio(leeme)'!F566="",A589,'CompartenDetalleLimpio(leeme)'!F566))</f>
        <v/>
      </c>
      <c r="G589" t="str">
        <f>IF(OR($A589=2028,$D589=2032031,$D589=2032032,$D589=2033032,$D589=2033034,$D589=2034035,ISNUMBER(SEARCH("DOBLE GRADO",$B589))),"",IF('CompartenDetalleLimpio(leeme)'!G566="",B589,'CompartenDetalleLimpio(leeme)'!G566))</f>
        <v/>
      </c>
      <c r="H589" t="str">
        <f>IF(OR($A589=2028,$D589=2032031,$D589=2032032,$D589=2033032,$D589=2033034,$D589=2034035,ISNUMBER(SEARCH("DOBLE GRADO",$B589))),"",IF('CompartenDetalleLimpio(leeme)'!H566="",C589,'CompartenDetalleLimpio(leeme)'!H566))</f>
        <v/>
      </c>
      <c r="I589" t="str">
        <f>IF(OR($A589=2028,$D589=2032031,$D589=2032032,$D589=2033032,$D589=2033034,$D589=2034035,ISNUMBER(SEARCH("DOBLE GRADO",$B589))),"",IF('CompartenDetalleLimpio(leeme)'!I566="",D589,'CompartenDetalleLimpio(leeme)'!I566))</f>
        <v/>
      </c>
      <c r="J589" t="str">
        <f>IF(OR($A589=2028,$D589=2032031,$D589=2032032,$D589=2033032,$D589=2033034,$D589=2034035,ISNUMBER(SEARCH("DOBLE GRADO",$B589))),"",IF('CompartenDetalleLimpio(leeme)'!J566="",E589,'CompartenDetalleLimpio(leeme)'!J566))</f>
        <v/>
      </c>
      <c r="K589">
        <f>'CompartenDetalleLimpio(leeme)'!K566</f>
        <v>13</v>
      </c>
      <c r="L589">
        <f>'CompartenDetalleLimpio(leeme)'!L566</f>
        <v>2</v>
      </c>
      <c r="M589">
        <f>'CompartenDetalleLimpio(leeme)'!M566</f>
        <v>11</v>
      </c>
      <c r="N589" t="str">
        <f t="shared" si="69"/>
        <v/>
      </c>
      <c r="O589">
        <f t="shared" si="70"/>
        <v>1</v>
      </c>
      <c r="P589" t="str">
        <f t="shared" si="71"/>
        <v>OK</v>
      </c>
      <c r="Q589">
        <f t="shared" si="72"/>
        <v>0</v>
      </c>
      <c r="R589" t="str">
        <f t="shared" si="73"/>
        <v/>
      </c>
      <c r="S589" t="str">
        <f t="shared" si="74"/>
        <v/>
      </c>
      <c r="T589">
        <f t="shared" si="75"/>
        <v>0</v>
      </c>
    </row>
    <row r="590" spans="1:20">
      <c r="A590">
        <f>'CompartenDetalleLimpio(leeme)'!A567</f>
        <v>2114</v>
      </c>
      <c r="B590" t="str">
        <f>'CompartenDetalleLimpio(leeme)'!B567</f>
        <v>DOBLE GRADO EN INGENIERIA INFORMATICA E INGENIERIA DEL SOFTWARE (MOSTOLES)</v>
      </c>
      <c r="C590">
        <f>'CompartenDetalleLimpio(leeme)'!C567</f>
        <v>4</v>
      </c>
      <c r="D590">
        <f>'CompartenDetalleLimpio(leeme)'!D567</f>
        <v>2114042</v>
      </c>
      <c r="E590" t="str">
        <f>'CompartenDetalleLimpio(leeme)'!E567</f>
        <v>TRABAJO FIN DE GRADO INFORMATICA</v>
      </c>
      <c r="F590" t="str">
        <f>IF(OR($A590=2028,$D590=2032031,$D590=2032032,$D590=2033032,$D590=2033034,$D590=2034035,ISNUMBER(SEARCH("DOBLE GRADO",$B590))),"",IF('CompartenDetalleLimpio(leeme)'!F567="",A590,'CompartenDetalleLimpio(leeme)'!F567))</f>
        <v/>
      </c>
      <c r="G590" t="str">
        <f>IF(OR($A590=2028,$D590=2032031,$D590=2032032,$D590=2033032,$D590=2033034,$D590=2034035,ISNUMBER(SEARCH("DOBLE GRADO",$B590))),"",IF('CompartenDetalleLimpio(leeme)'!G567="",B590,'CompartenDetalleLimpio(leeme)'!G567))</f>
        <v/>
      </c>
      <c r="H590" t="str">
        <f>IF(OR($A590=2028,$D590=2032031,$D590=2032032,$D590=2033032,$D590=2033034,$D590=2034035,ISNUMBER(SEARCH("DOBLE GRADO",$B590))),"",IF('CompartenDetalleLimpio(leeme)'!H567="",C590,'CompartenDetalleLimpio(leeme)'!H567))</f>
        <v/>
      </c>
      <c r="I590" t="str">
        <f>IF(OR($A590=2028,$D590=2032031,$D590=2032032,$D590=2033032,$D590=2033034,$D590=2034035,ISNUMBER(SEARCH("DOBLE GRADO",$B590))),"",IF('CompartenDetalleLimpio(leeme)'!I567="",D590,'CompartenDetalleLimpio(leeme)'!I567))</f>
        <v/>
      </c>
      <c r="J590" t="str">
        <f>IF(OR($A590=2028,$D590=2032031,$D590=2032032,$D590=2033032,$D590=2033034,$D590=2034035,ISNUMBER(SEARCH("DOBLE GRADO",$B590))),"",IF('CompartenDetalleLimpio(leeme)'!J567="",E590,'CompartenDetalleLimpio(leeme)'!J567))</f>
        <v/>
      </c>
      <c r="K590">
        <f>'CompartenDetalleLimpio(leeme)'!K567</f>
        <v>28</v>
      </c>
      <c r="L590">
        <f>'CompartenDetalleLimpio(leeme)'!L567</f>
        <v>1</v>
      </c>
      <c r="M590">
        <f>'CompartenDetalleLimpio(leeme)'!M567</f>
        <v>27</v>
      </c>
      <c r="N590" t="str">
        <f t="shared" si="69"/>
        <v/>
      </c>
      <c r="O590">
        <f t="shared" si="70"/>
        <v>1</v>
      </c>
      <c r="P590" t="str">
        <f t="shared" si="71"/>
        <v>OK</v>
      </c>
      <c r="Q590">
        <f t="shared" si="72"/>
        <v>0</v>
      </c>
      <c r="R590" t="str">
        <f t="shared" si="73"/>
        <v/>
      </c>
      <c r="S590" t="str">
        <f t="shared" si="74"/>
        <v/>
      </c>
      <c r="T590">
        <f t="shared" si="75"/>
        <v>0</v>
      </c>
    </row>
    <row r="591" spans="1:20">
      <c r="A591">
        <f>'CompartenDetalleLimpio(leeme)'!A568</f>
        <v>2114</v>
      </c>
      <c r="B591" t="str">
        <f>'CompartenDetalleLimpio(leeme)'!B568</f>
        <v>DOBLE GRADO EN INGENIERIA INFORMATICA E INGENIERIA DEL SOFTWARE (MOSTOLES)</v>
      </c>
      <c r="C591">
        <f>'CompartenDetalleLimpio(leeme)'!C568</f>
        <v>4</v>
      </c>
      <c r="D591">
        <f>'CompartenDetalleLimpio(leeme)'!D568</f>
        <v>2114043</v>
      </c>
      <c r="E591" t="str">
        <f>'CompartenDetalleLimpio(leeme)'!E568</f>
        <v>TRABAJO FIN DE GRADO SOFTWARE</v>
      </c>
      <c r="F591" t="str">
        <f>IF(OR($A591=2028,$D591=2032031,$D591=2032032,$D591=2033032,$D591=2033034,$D591=2034035,ISNUMBER(SEARCH("DOBLE GRADO",$B591))),"",IF('CompartenDetalleLimpio(leeme)'!F568="",A591,'CompartenDetalleLimpio(leeme)'!F568))</f>
        <v/>
      </c>
      <c r="G591" t="str">
        <f>IF(OR($A591=2028,$D591=2032031,$D591=2032032,$D591=2033032,$D591=2033034,$D591=2034035,ISNUMBER(SEARCH("DOBLE GRADO",$B591))),"",IF('CompartenDetalleLimpio(leeme)'!G568="",B591,'CompartenDetalleLimpio(leeme)'!G568))</f>
        <v/>
      </c>
      <c r="H591" t="str">
        <f>IF(OR($A591=2028,$D591=2032031,$D591=2032032,$D591=2033032,$D591=2033034,$D591=2034035,ISNUMBER(SEARCH("DOBLE GRADO",$B591))),"",IF('CompartenDetalleLimpio(leeme)'!H568="",C591,'CompartenDetalleLimpio(leeme)'!H568))</f>
        <v/>
      </c>
      <c r="I591" t="str">
        <f>IF(OR($A591=2028,$D591=2032031,$D591=2032032,$D591=2033032,$D591=2033034,$D591=2034035,ISNUMBER(SEARCH("DOBLE GRADO",$B591))),"",IF('CompartenDetalleLimpio(leeme)'!I568="",D591,'CompartenDetalleLimpio(leeme)'!I568))</f>
        <v/>
      </c>
      <c r="J591" t="str">
        <f>IF(OR($A591=2028,$D591=2032031,$D591=2032032,$D591=2033032,$D591=2033034,$D591=2034035,ISNUMBER(SEARCH("DOBLE GRADO",$B591))),"",IF('CompartenDetalleLimpio(leeme)'!J568="",E591,'CompartenDetalleLimpio(leeme)'!J568))</f>
        <v/>
      </c>
      <c r="K591">
        <f>'CompartenDetalleLimpio(leeme)'!K568</f>
        <v>28</v>
      </c>
      <c r="L591">
        <f>'CompartenDetalleLimpio(leeme)'!L568</f>
        <v>1</v>
      </c>
      <c r="M591">
        <f>'CompartenDetalleLimpio(leeme)'!M568</f>
        <v>27</v>
      </c>
      <c r="N591" t="str">
        <f t="shared" si="69"/>
        <v/>
      </c>
      <c r="O591">
        <f t="shared" si="70"/>
        <v>1</v>
      </c>
      <c r="P591" t="str">
        <f t="shared" si="71"/>
        <v>OK</v>
      </c>
      <c r="Q591">
        <f t="shared" si="72"/>
        <v>0</v>
      </c>
      <c r="R591" t="str">
        <f t="shared" si="73"/>
        <v/>
      </c>
      <c r="S591" t="str">
        <f t="shared" si="74"/>
        <v/>
      </c>
      <c r="T591">
        <f t="shared" si="75"/>
        <v>0</v>
      </c>
    </row>
    <row r="592" spans="1:20">
      <c r="A592">
        <f>'CompartenDetalleLimpio(leeme)'!A569</f>
        <v>2114</v>
      </c>
      <c r="B592" t="str">
        <f>'CompartenDetalleLimpio(leeme)'!B569</f>
        <v>DOBLE GRADO EN INGENIERIA INFORMATICA E INGENIERIA DEL SOFTWARE (MOSTOLES)</v>
      </c>
      <c r="C592">
        <f>'CompartenDetalleLimpio(leeme)'!C569</f>
        <v>4</v>
      </c>
      <c r="D592">
        <f>'CompartenDetalleLimpio(leeme)'!D569</f>
        <v>2114045</v>
      </c>
      <c r="E592" t="str">
        <f>'CompartenDetalleLimpio(leeme)'!E569</f>
        <v>PROGRAMACION CONCURRENTE</v>
      </c>
      <c r="F592" t="str">
        <f>IF(OR($A592=2028,$D592=2032031,$D592=2032032,$D592=2033032,$D592=2033034,$D592=2034035,ISNUMBER(SEARCH("DOBLE GRADO",$B592))),"",IF('CompartenDetalleLimpio(leeme)'!F569="",A592,'CompartenDetalleLimpio(leeme)'!F569))</f>
        <v/>
      </c>
      <c r="G592" t="str">
        <f>IF(OR($A592=2028,$D592=2032031,$D592=2032032,$D592=2033032,$D592=2033034,$D592=2034035,ISNUMBER(SEARCH("DOBLE GRADO",$B592))),"",IF('CompartenDetalleLimpio(leeme)'!G569="",B592,'CompartenDetalleLimpio(leeme)'!G569))</f>
        <v/>
      </c>
      <c r="H592" t="str">
        <f>IF(OR($A592=2028,$D592=2032031,$D592=2032032,$D592=2033032,$D592=2033034,$D592=2034035,ISNUMBER(SEARCH("DOBLE GRADO",$B592))),"",IF('CompartenDetalleLimpio(leeme)'!H569="",C592,'CompartenDetalleLimpio(leeme)'!H569))</f>
        <v/>
      </c>
      <c r="I592" t="str">
        <f>IF(OR($A592=2028,$D592=2032031,$D592=2032032,$D592=2033032,$D592=2033034,$D592=2034035,ISNUMBER(SEARCH("DOBLE GRADO",$B592))),"",IF('CompartenDetalleLimpio(leeme)'!I569="",D592,'CompartenDetalleLimpio(leeme)'!I569))</f>
        <v/>
      </c>
      <c r="J592" t="str">
        <f>IF(OR($A592=2028,$D592=2032031,$D592=2032032,$D592=2033032,$D592=2033034,$D592=2034035,ISNUMBER(SEARCH("DOBLE GRADO",$B592))),"",IF('CompartenDetalleLimpio(leeme)'!J569="",E592,'CompartenDetalleLimpio(leeme)'!J569))</f>
        <v/>
      </c>
      <c r="K592">
        <f>'CompartenDetalleLimpio(leeme)'!K569</f>
        <v>4</v>
      </c>
      <c r="L592">
        <f>'CompartenDetalleLimpio(leeme)'!L569</f>
        <v>0</v>
      </c>
      <c r="M592">
        <f>'CompartenDetalleLimpio(leeme)'!M569</f>
        <v>4</v>
      </c>
      <c r="N592" t="str">
        <f t="shared" si="69"/>
        <v/>
      </c>
      <c r="O592">
        <f t="shared" si="70"/>
        <v>1</v>
      </c>
      <c r="P592" t="str">
        <f t="shared" si="71"/>
        <v>OK</v>
      </c>
      <c r="Q592">
        <f t="shared" si="72"/>
        <v>0</v>
      </c>
      <c r="R592" t="str">
        <f t="shared" si="73"/>
        <v/>
      </c>
      <c r="S592" t="str">
        <f t="shared" si="74"/>
        <v/>
      </c>
      <c r="T592">
        <f t="shared" si="75"/>
        <v>0</v>
      </c>
    </row>
    <row r="593" spans="1:20">
      <c r="A593">
        <f>'CompartenDetalleLimpio(leeme)'!A570</f>
        <v>2114</v>
      </c>
      <c r="B593" t="str">
        <f>'CompartenDetalleLimpio(leeme)'!B570</f>
        <v>DOBLE GRADO EN INGENIERIA INFORMATICA E INGENIERIA DEL SOFTWARE (MOSTOLES)</v>
      </c>
      <c r="C593">
        <f>'CompartenDetalleLimpio(leeme)'!C570</f>
        <v>4</v>
      </c>
      <c r="D593">
        <f>'CompartenDetalleLimpio(leeme)'!D570</f>
        <v>2114047</v>
      </c>
      <c r="E593" t="str">
        <f>'CompartenDetalleLimpio(leeme)'!E570</f>
        <v>VISION ARTIFICIAL</v>
      </c>
      <c r="F593" t="str">
        <f>IF(OR($A593=2028,$D593=2032031,$D593=2032032,$D593=2033032,$D593=2033034,$D593=2034035,ISNUMBER(SEARCH("DOBLE GRADO",$B593))),"",IF('CompartenDetalleLimpio(leeme)'!F570="",A593,'CompartenDetalleLimpio(leeme)'!F570))</f>
        <v/>
      </c>
      <c r="G593" t="str">
        <f>IF(OR($A593=2028,$D593=2032031,$D593=2032032,$D593=2033032,$D593=2033034,$D593=2034035,ISNUMBER(SEARCH("DOBLE GRADO",$B593))),"",IF('CompartenDetalleLimpio(leeme)'!G570="",B593,'CompartenDetalleLimpio(leeme)'!G570))</f>
        <v/>
      </c>
      <c r="H593" t="str">
        <f>IF(OR($A593=2028,$D593=2032031,$D593=2032032,$D593=2033032,$D593=2033034,$D593=2034035,ISNUMBER(SEARCH("DOBLE GRADO",$B593))),"",IF('CompartenDetalleLimpio(leeme)'!H570="",C593,'CompartenDetalleLimpio(leeme)'!H570))</f>
        <v/>
      </c>
      <c r="I593" t="str">
        <f>IF(OR($A593=2028,$D593=2032031,$D593=2032032,$D593=2033032,$D593=2033034,$D593=2034035,ISNUMBER(SEARCH("DOBLE GRADO",$B593))),"",IF('CompartenDetalleLimpio(leeme)'!I570="",D593,'CompartenDetalleLimpio(leeme)'!I570))</f>
        <v/>
      </c>
      <c r="J593" t="str">
        <f>IF(OR($A593=2028,$D593=2032031,$D593=2032032,$D593=2033032,$D593=2033034,$D593=2034035,ISNUMBER(SEARCH("DOBLE GRADO",$B593))),"",IF('CompartenDetalleLimpio(leeme)'!J570="",E593,'CompartenDetalleLimpio(leeme)'!J570))</f>
        <v/>
      </c>
      <c r="K593">
        <f>'CompartenDetalleLimpio(leeme)'!K570</f>
        <v>3</v>
      </c>
      <c r="L593">
        <f>'CompartenDetalleLimpio(leeme)'!L570</f>
        <v>1</v>
      </c>
      <c r="M593">
        <f>'CompartenDetalleLimpio(leeme)'!M570</f>
        <v>2</v>
      </c>
      <c r="N593" t="str">
        <f t="shared" si="69"/>
        <v/>
      </c>
      <c r="O593">
        <f t="shared" si="70"/>
        <v>1</v>
      </c>
      <c r="P593" t="str">
        <f t="shared" si="71"/>
        <v>OK</v>
      </c>
      <c r="Q593">
        <f t="shared" si="72"/>
        <v>0</v>
      </c>
      <c r="R593" t="str">
        <f t="shared" si="73"/>
        <v/>
      </c>
      <c r="S593" t="str">
        <f t="shared" si="74"/>
        <v/>
      </c>
      <c r="T593">
        <f t="shared" si="75"/>
        <v>0</v>
      </c>
    </row>
    <row r="594" spans="1:20">
      <c r="A594">
        <f>'CompartenDetalleLimpio(leeme)'!A571</f>
        <v>2114</v>
      </c>
      <c r="B594" t="str">
        <f>'CompartenDetalleLimpio(leeme)'!B571</f>
        <v>DOBLE GRADO EN INGENIERIA INFORMATICA E INGENIERIA DEL SOFTWARE (MOSTOLES)</v>
      </c>
      <c r="C594">
        <f>'CompartenDetalleLimpio(leeme)'!C571</f>
        <v>4</v>
      </c>
      <c r="D594">
        <f>'CompartenDetalleLimpio(leeme)'!D571</f>
        <v>2114049</v>
      </c>
      <c r="E594" t="str">
        <f>'CompartenDetalleLimpio(leeme)'!E571</f>
        <v>TECNOLOGIAS DE BASES DE DATOS</v>
      </c>
      <c r="F594" t="str">
        <f>IF(OR($A594=2028,$D594=2032031,$D594=2032032,$D594=2033032,$D594=2033034,$D594=2034035,ISNUMBER(SEARCH("DOBLE GRADO",$B594))),"",IF('CompartenDetalleLimpio(leeme)'!F571="",A594,'CompartenDetalleLimpio(leeme)'!F571))</f>
        <v/>
      </c>
      <c r="G594" t="str">
        <f>IF(OR($A594=2028,$D594=2032031,$D594=2032032,$D594=2033032,$D594=2033034,$D594=2034035,ISNUMBER(SEARCH("DOBLE GRADO",$B594))),"",IF('CompartenDetalleLimpio(leeme)'!G571="",B594,'CompartenDetalleLimpio(leeme)'!G571))</f>
        <v/>
      </c>
      <c r="H594" t="str">
        <f>IF(OR($A594=2028,$D594=2032031,$D594=2032032,$D594=2033032,$D594=2033034,$D594=2034035,ISNUMBER(SEARCH("DOBLE GRADO",$B594))),"",IF('CompartenDetalleLimpio(leeme)'!H571="",C594,'CompartenDetalleLimpio(leeme)'!H571))</f>
        <v/>
      </c>
      <c r="I594" t="str">
        <f>IF(OR($A594=2028,$D594=2032031,$D594=2032032,$D594=2033032,$D594=2033034,$D594=2034035,ISNUMBER(SEARCH("DOBLE GRADO",$B594))),"",IF('CompartenDetalleLimpio(leeme)'!I571="",D594,'CompartenDetalleLimpio(leeme)'!I571))</f>
        <v/>
      </c>
      <c r="J594" t="str">
        <f>IF(OR($A594=2028,$D594=2032031,$D594=2032032,$D594=2033032,$D594=2033034,$D594=2034035,ISNUMBER(SEARCH("DOBLE GRADO",$B594))),"",IF('CompartenDetalleLimpio(leeme)'!J571="",E594,'CompartenDetalleLimpio(leeme)'!J571))</f>
        <v/>
      </c>
      <c r="K594">
        <f>'CompartenDetalleLimpio(leeme)'!K571</f>
        <v>1</v>
      </c>
      <c r="L594">
        <f>'CompartenDetalleLimpio(leeme)'!L571</f>
        <v>0</v>
      </c>
      <c r="M594">
        <f>'CompartenDetalleLimpio(leeme)'!M571</f>
        <v>1</v>
      </c>
      <c r="N594" t="str">
        <f t="shared" si="69"/>
        <v/>
      </c>
      <c r="O594">
        <f t="shared" si="70"/>
        <v>1</v>
      </c>
      <c r="P594" t="str">
        <f t="shared" si="71"/>
        <v>OK</v>
      </c>
      <c r="Q594">
        <f t="shared" si="72"/>
        <v>1</v>
      </c>
      <c r="R594" t="str">
        <f t="shared" si="73"/>
        <v/>
      </c>
      <c r="S594" t="str">
        <f t="shared" si="74"/>
        <v/>
      </c>
      <c r="T594">
        <f t="shared" si="75"/>
        <v>1</v>
      </c>
    </row>
    <row r="595" spans="1:20">
      <c r="A595">
        <f>'CompartenDetalleLimpio(leeme)'!A572</f>
        <v>2117</v>
      </c>
      <c r="B595" t="str">
        <f>'CompartenDetalleLimpio(leeme)'!B572</f>
        <v>DOBLE GRADO EN INGENIERIA INFORMATICA Y MATEMATICAS (MOSTOLES) I</v>
      </c>
      <c r="C595">
        <f>'CompartenDetalleLimpio(leeme)'!C572</f>
        <v>4</v>
      </c>
      <c r="D595">
        <f>'CompartenDetalleLimpio(leeme)'!D572</f>
        <v>2117047</v>
      </c>
      <c r="E595" t="str">
        <f>'CompartenDetalleLimpio(leeme)'!E572</f>
        <v>TRABAJO FIN DE GRADO INFORMATICA</v>
      </c>
      <c r="F595" t="str">
        <f>IF(OR($A595=2028,$D595=2032031,$D595=2032032,$D595=2033032,$D595=2033034,$D595=2034035,ISNUMBER(SEARCH("DOBLE GRADO",$B595))),"",IF('CompartenDetalleLimpio(leeme)'!F572="",A595,'CompartenDetalleLimpio(leeme)'!F572))</f>
        <v/>
      </c>
      <c r="G595" t="str">
        <f>IF(OR($A595=2028,$D595=2032031,$D595=2032032,$D595=2033032,$D595=2033034,$D595=2034035,ISNUMBER(SEARCH("DOBLE GRADO",$B595))),"",IF('CompartenDetalleLimpio(leeme)'!G572="",B595,'CompartenDetalleLimpio(leeme)'!G572))</f>
        <v/>
      </c>
      <c r="H595" t="str">
        <f>IF(OR($A595=2028,$D595=2032031,$D595=2032032,$D595=2033032,$D595=2033034,$D595=2034035,ISNUMBER(SEARCH("DOBLE GRADO",$B595))),"",IF('CompartenDetalleLimpio(leeme)'!H572="",C595,'CompartenDetalleLimpio(leeme)'!H572))</f>
        <v/>
      </c>
      <c r="I595" t="str">
        <f>IF(OR($A595=2028,$D595=2032031,$D595=2032032,$D595=2033032,$D595=2033034,$D595=2034035,ISNUMBER(SEARCH("DOBLE GRADO",$B595))),"",IF('CompartenDetalleLimpio(leeme)'!I572="",D595,'CompartenDetalleLimpio(leeme)'!I572))</f>
        <v/>
      </c>
      <c r="J595" t="str">
        <f>IF(OR($A595=2028,$D595=2032031,$D595=2032032,$D595=2033032,$D595=2033034,$D595=2034035,ISNUMBER(SEARCH("DOBLE GRADO",$B595))),"",IF('CompartenDetalleLimpio(leeme)'!J572="",E595,'CompartenDetalleLimpio(leeme)'!J572))</f>
        <v/>
      </c>
      <c r="K595">
        <f>'CompartenDetalleLimpio(leeme)'!K572</f>
        <v>5</v>
      </c>
      <c r="L595">
        <f>'CompartenDetalleLimpio(leeme)'!L572</f>
        <v>3</v>
      </c>
      <c r="M595">
        <f>'CompartenDetalleLimpio(leeme)'!M572</f>
        <v>2</v>
      </c>
      <c r="N595" t="str">
        <f t="shared" si="69"/>
        <v/>
      </c>
      <c r="O595">
        <f t="shared" si="70"/>
        <v>1</v>
      </c>
      <c r="P595" t="str">
        <f t="shared" si="71"/>
        <v>OK</v>
      </c>
      <c r="Q595">
        <f t="shared" si="72"/>
        <v>0</v>
      </c>
      <c r="R595" t="str">
        <f t="shared" si="73"/>
        <v/>
      </c>
      <c r="S595" t="str">
        <f t="shared" si="74"/>
        <v/>
      </c>
      <c r="T595">
        <f t="shared" si="75"/>
        <v>0</v>
      </c>
    </row>
    <row r="596" spans="1:20">
      <c r="A596">
        <f>'CompartenDetalleLimpio(leeme)'!A573</f>
        <v>2117</v>
      </c>
      <c r="B596" t="str">
        <f>'CompartenDetalleLimpio(leeme)'!B573</f>
        <v>DOBLE GRADO EN INGENIERIA INFORMATICA Y MATEMATICAS (MOSTOLES) I</v>
      </c>
      <c r="C596">
        <f>'CompartenDetalleLimpio(leeme)'!C573</f>
        <v>4</v>
      </c>
      <c r="D596">
        <f>'CompartenDetalleLimpio(leeme)'!D573</f>
        <v>2117048</v>
      </c>
      <c r="E596" t="str">
        <f>'CompartenDetalleLimpio(leeme)'!E573</f>
        <v>TRABAJO FIN DE GRADO MATEMATICAS</v>
      </c>
      <c r="F596" t="str">
        <f>IF(OR($A596=2028,$D596=2032031,$D596=2032032,$D596=2033032,$D596=2033034,$D596=2034035,ISNUMBER(SEARCH("DOBLE GRADO",$B596))),"",IF('CompartenDetalleLimpio(leeme)'!F573="",A596,'CompartenDetalleLimpio(leeme)'!F573))</f>
        <v/>
      </c>
      <c r="G596" t="str">
        <f>IF(OR($A596=2028,$D596=2032031,$D596=2032032,$D596=2033032,$D596=2033034,$D596=2034035,ISNUMBER(SEARCH("DOBLE GRADO",$B596))),"",IF('CompartenDetalleLimpio(leeme)'!G573="",B596,'CompartenDetalleLimpio(leeme)'!G573))</f>
        <v/>
      </c>
      <c r="H596" t="str">
        <f>IF(OR($A596=2028,$D596=2032031,$D596=2032032,$D596=2033032,$D596=2033034,$D596=2034035,ISNUMBER(SEARCH("DOBLE GRADO",$B596))),"",IF('CompartenDetalleLimpio(leeme)'!H573="",C596,'CompartenDetalleLimpio(leeme)'!H573))</f>
        <v/>
      </c>
      <c r="I596" t="str">
        <f>IF(OR($A596=2028,$D596=2032031,$D596=2032032,$D596=2033032,$D596=2033034,$D596=2034035,ISNUMBER(SEARCH("DOBLE GRADO",$B596))),"",IF('CompartenDetalleLimpio(leeme)'!I573="",D596,'CompartenDetalleLimpio(leeme)'!I573))</f>
        <v/>
      </c>
      <c r="J596" t="str">
        <f>IF(OR($A596=2028,$D596=2032031,$D596=2032032,$D596=2033032,$D596=2033034,$D596=2034035,ISNUMBER(SEARCH("DOBLE GRADO",$B596))),"",IF('CompartenDetalleLimpio(leeme)'!J573="",E596,'CompartenDetalleLimpio(leeme)'!J573))</f>
        <v/>
      </c>
      <c r="K596">
        <f>'CompartenDetalleLimpio(leeme)'!K573</f>
        <v>4</v>
      </c>
      <c r="L596">
        <f>'CompartenDetalleLimpio(leeme)'!L573</f>
        <v>3</v>
      </c>
      <c r="M596">
        <f>'CompartenDetalleLimpio(leeme)'!M573</f>
        <v>1</v>
      </c>
      <c r="N596" t="str">
        <f t="shared" si="69"/>
        <v/>
      </c>
      <c r="O596">
        <f t="shared" si="70"/>
        <v>1</v>
      </c>
      <c r="P596" t="str">
        <f t="shared" si="71"/>
        <v>OK</v>
      </c>
      <c r="Q596">
        <f t="shared" si="72"/>
        <v>0</v>
      </c>
      <c r="R596" t="str">
        <f t="shared" si="73"/>
        <v/>
      </c>
      <c r="S596" t="str">
        <f t="shared" si="74"/>
        <v/>
      </c>
      <c r="T596">
        <f t="shared" si="75"/>
        <v>0</v>
      </c>
    </row>
    <row r="597" spans="1:20">
      <c r="A597">
        <f>'CompartenDetalleLimpio(leeme)'!A574</f>
        <v>2118</v>
      </c>
      <c r="B597" t="str">
        <f>'CompartenDetalleLimpio(leeme)'!B574</f>
        <v>DOBLE GRADO EN INGENIERIA DEL SOFTWARE Y MATEMATICAS (MOSTOLES) I</v>
      </c>
      <c r="C597">
        <f>'CompartenDetalleLimpio(leeme)'!C574</f>
        <v>2</v>
      </c>
      <c r="D597">
        <f>'CompartenDetalleLimpio(leeme)'!D574</f>
        <v>2118014</v>
      </c>
      <c r="E597" t="str">
        <f>'CompartenDetalleLimpio(leeme)'!E574</f>
        <v>PROGRAMACION ORIENTADA A OBJETOS</v>
      </c>
      <c r="F597" t="str">
        <f>IF(OR($A597=2028,$D597=2032031,$D597=2032032,$D597=2033032,$D597=2033034,$D597=2034035,ISNUMBER(SEARCH("DOBLE GRADO",$B597))),"",IF('CompartenDetalleLimpio(leeme)'!F574="",A597,'CompartenDetalleLimpio(leeme)'!F574))</f>
        <v/>
      </c>
      <c r="G597" t="str">
        <f>IF(OR($A597=2028,$D597=2032031,$D597=2032032,$D597=2033032,$D597=2033034,$D597=2034035,ISNUMBER(SEARCH("DOBLE GRADO",$B597))),"",IF('CompartenDetalleLimpio(leeme)'!G574="",B597,'CompartenDetalleLimpio(leeme)'!G574))</f>
        <v/>
      </c>
      <c r="H597" t="str">
        <f>IF(OR($A597=2028,$D597=2032031,$D597=2032032,$D597=2033032,$D597=2033034,$D597=2034035,ISNUMBER(SEARCH("DOBLE GRADO",$B597))),"",IF('CompartenDetalleLimpio(leeme)'!H574="",C597,'CompartenDetalleLimpio(leeme)'!H574))</f>
        <v/>
      </c>
      <c r="I597" t="str">
        <f>IF(OR($A597=2028,$D597=2032031,$D597=2032032,$D597=2033032,$D597=2033034,$D597=2034035,ISNUMBER(SEARCH("DOBLE GRADO",$B597))),"",IF('CompartenDetalleLimpio(leeme)'!I574="",D597,'CompartenDetalleLimpio(leeme)'!I574))</f>
        <v/>
      </c>
      <c r="J597" t="str">
        <f>IF(OR($A597=2028,$D597=2032031,$D597=2032032,$D597=2033032,$D597=2033034,$D597=2034035,ISNUMBER(SEARCH("DOBLE GRADO",$B597))),"",IF('CompartenDetalleLimpio(leeme)'!J574="",E597,'CompartenDetalleLimpio(leeme)'!J574))</f>
        <v/>
      </c>
      <c r="K597">
        <f>'CompartenDetalleLimpio(leeme)'!K574</f>
        <v>1</v>
      </c>
      <c r="L597">
        <f>'CompartenDetalleLimpio(leeme)'!L574</f>
        <v>0</v>
      </c>
      <c r="M597">
        <f>'CompartenDetalleLimpio(leeme)'!M574</f>
        <v>1</v>
      </c>
      <c r="N597" t="str">
        <f t="shared" si="69"/>
        <v/>
      </c>
      <c r="O597">
        <f t="shared" si="70"/>
        <v>1</v>
      </c>
      <c r="P597" t="str">
        <f t="shared" si="71"/>
        <v>OK</v>
      </c>
      <c r="Q597">
        <f t="shared" si="72"/>
        <v>1</v>
      </c>
      <c r="R597" t="str">
        <f t="shared" si="73"/>
        <v/>
      </c>
      <c r="S597" t="str">
        <f t="shared" si="74"/>
        <v/>
      </c>
      <c r="T597">
        <f t="shared" si="75"/>
        <v>1</v>
      </c>
    </row>
    <row r="598" spans="1:20">
      <c r="A598">
        <f>'CompartenDetalleLimpio(leeme)'!A575</f>
        <v>2118</v>
      </c>
      <c r="B598" t="str">
        <f>'CompartenDetalleLimpio(leeme)'!B575</f>
        <v>DOBLE GRADO EN INGENIERIA DEL SOFTWARE Y MATEMATICAS (MOSTOLES) I</v>
      </c>
      <c r="C598">
        <f>'CompartenDetalleLimpio(leeme)'!C575</f>
        <v>2</v>
      </c>
      <c r="D598">
        <f>'CompartenDetalleLimpio(leeme)'!D575</f>
        <v>2118016</v>
      </c>
      <c r="E598" t="str">
        <f>'CompartenDetalleLimpio(leeme)'!E575</f>
        <v>BASES DE DATOS</v>
      </c>
      <c r="F598" t="str">
        <f>IF(OR($A598=2028,$D598=2032031,$D598=2032032,$D598=2033032,$D598=2033034,$D598=2034035,ISNUMBER(SEARCH("DOBLE GRADO",$B598))),"",IF('CompartenDetalleLimpio(leeme)'!F575="",A598,'CompartenDetalleLimpio(leeme)'!F575))</f>
        <v/>
      </c>
      <c r="G598" t="str">
        <f>IF(OR($A598=2028,$D598=2032031,$D598=2032032,$D598=2033032,$D598=2033034,$D598=2034035,ISNUMBER(SEARCH("DOBLE GRADO",$B598))),"",IF('CompartenDetalleLimpio(leeme)'!G575="",B598,'CompartenDetalleLimpio(leeme)'!G575))</f>
        <v/>
      </c>
      <c r="H598" t="str">
        <f>IF(OR($A598=2028,$D598=2032031,$D598=2032032,$D598=2033032,$D598=2033034,$D598=2034035,ISNUMBER(SEARCH("DOBLE GRADO",$B598))),"",IF('CompartenDetalleLimpio(leeme)'!H575="",C598,'CompartenDetalleLimpio(leeme)'!H575))</f>
        <v/>
      </c>
      <c r="I598" t="str">
        <f>IF(OR($A598=2028,$D598=2032031,$D598=2032032,$D598=2033032,$D598=2033034,$D598=2034035,ISNUMBER(SEARCH("DOBLE GRADO",$B598))),"",IF('CompartenDetalleLimpio(leeme)'!I575="",D598,'CompartenDetalleLimpio(leeme)'!I575))</f>
        <v/>
      </c>
      <c r="J598" t="str">
        <f>IF(OR($A598=2028,$D598=2032031,$D598=2032032,$D598=2033032,$D598=2033034,$D598=2034035,ISNUMBER(SEARCH("DOBLE GRADO",$B598))),"",IF('CompartenDetalleLimpio(leeme)'!J575="",E598,'CompartenDetalleLimpio(leeme)'!J575))</f>
        <v/>
      </c>
      <c r="K598">
        <f>'CompartenDetalleLimpio(leeme)'!K575</f>
        <v>1</v>
      </c>
      <c r="L598">
        <f>'CompartenDetalleLimpio(leeme)'!L575</f>
        <v>0</v>
      </c>
      <c r="M598">
        <f>'CompartenDetalleLimpio(leeme)'!M575</f>
        <v>1</v>
      </c>
      <c r="N598" t="str">
        <f t="shared" si="69"/>
        <v/>
      </c>
      <c r="O598">
        <f t="shared" si="70"/>
        <v>1</v>
      </c>
      <c r="P598" t="str">
        <f t="shared" si="71"/>
        <v>OK</v>
      </c>
      <c r="Q598">
        <f t="shared" si="72"/>
        <v>1</v>
      </c>
      <c r="R598" t="str">
        <f t="shared" si="73"/>
        <v/>
      </c>
      <c r="S598" t="str">
        <f t="shared" si="74"/>
        <v/>
      </c>
      <c r="T598">
        <f t="shared" si="75"/>
        <v>1</v>
      </c>
    </row>
    <row r="599" spans="1:20">
      <c r="A599">
        <f>'CompartenDetalleLimpio(leeme)'!A576</f>
        <v>2118</v>
      </c>
      <c r="B599" t="str">
        <f>'CompartenDetalleLimpio(leeme)'!B576</f>
        <v>DOBLE GRADO EN INGENIERIA DEL SOFTWARE Y MATEMATICAS (MOSTOLES) I</v>
      </c>
      <c r="C599">
        <f>'CompartenDetalleLimpio(leeme)'!C576</f>
        <v>2</v>
      </c>
      <c r="D599">
        <f>'CompartenDetalleLimpio(leeme)'!D576</f>
        <v>2118024</v>
      </c>
      <c r="E599" t="str">
        <f>'CompartenDetalleLimpio(leeme)'!E576</f>
        <v>METODOLOGIA DE LA PROGRAMACION</v>
      </c>
      <c r="F599" t="str">
        <f>IF(OR($A599=2028,$D599=2032031,$D599=2032032,$D599=2033032,$D599=2033034,$D599=2034035,ISNUMBER(SEARCH("DOBLE GRADO",$B599))),"",IF('CompartenDetalleLimpio(leeme)'!F576="",A599,'CompartenDetalleLimpio(leeme)'!F576))</f>
        <v/>
      </c>
      <c r="G599" t="str">
        <f>IF(OR($A599=2028,$D599=2032031,$D599=2032032,$D599=2033032,$D599=2033034,$D599=2034035,ISNUMBER(SEARCH("DOBLE GRADO",$B599))),"",IF('CompartenDetalleLimpio(leeme)'!G576="",B599,'CompartenDetalleLimpio(leeme)'!G576))</f>
        <v/>
      </c>
      <c r="H599" t="str">
        <f>IF(OR($A599=2028,$D599=2032031,$D599=2032032,$D599=2033032,$D599=2033034,$D599=2034035,ISNUMBER(SEARCH("DOBLE GRADO",$B599))),"",IF('CompartenDetalleLimpio(leeme)'!H576="",C599,'CompartenDetalleLimpio(leeme)'!H576))</f>
        <v/>
      </c>
      <c r="I599" t="str">
        <f>IF(OR($A599=2028,$D599=2032031,$D599=2032032,$D599=2033032,$D599=2033034,$D599=2034035,ISNUMBER(SEARCH("DOBLE GRADO",$B599))),"",IF('CompartenDetalleLimpio(leeme)'!I576="",D599,'CompartenDetalleLimpio(leeme)'!I576))</f>
        <v/>
      </c>
      <c r="J599" t="str">
        <f>IF(OR($A599=2028,$D599=2032031,$D599=2032032,$D599=2033032,$D599=2033034,$D599=2034035,ISNUMBER(SEARCH("DOBLE GRADO",$B599))),"",IF('CompartenDetalleLimpio(leeme)'!J576="",E599,'CompartenDetalleLimpio(leeme)'!J576))</f>
        <v/>
      </c>
      <c r="K599">
        <f>'CompartenDetalleLimpio(leeme)'!K576</f>
        <v>1</v>
      </c>
      <c r="L599">
        <f>'CompartenDetalleLimpio(leeme)'!L576</f>
        <v>0</v>
      </c>
      <c r="M599">
        <f>'CompartenDetalleLimpio(leeme)'!M576</f>
        <v>1</v>
      </c>
      <c r="N599" t="str">
        <f t="shared" si="69"/>
        <v/>
      </c>
      <c r="O599">
        <f t="shared" si="70"/>
        <v>1</v>
      </c>
      <c r="P599" t="str">
        <f t="shared" si="71"/>
        <v>OK</v>
      </c>
      <c r="Q599">
        <f t="shared" si="72"/>
        <v>1</v>
      </c>
      <c r="R599" t="str">
        <f t="shared" si="73"/>
        <v/>
      </c>
      <c r="S599" t="str">
        <f t="shared" si="74"/>
        <v/>
      </c>
      <c r="T599">
        <f t="shared" si="75"/>
        <v>1</v>
      </c>
    </row>
    <row r="600" spans="1:20">
      <c r="A600">
        <f>'CompartenDetalleLimpio(leeme)'!A577</f>
        <v>2118</v>
      </c>
      <c r="B600" t="str">
        <f>'CompartenDetalleLimpio(leeme)'!B577</f>
        <v>DOBLE GRADO EN INGENIERIA DEL SOFTWARE Y MATEMATICAS (MOSTOLES) I</v>
      </c>
      <c r="C600">
        <f>'CompartenDetalleLimpio(leeme)'!C577</f>
        <v>3</v>
      </c>
      <c r="D600">
        <f>'CompartenDetalleLimpio(leeme)'!D577</f>
        <v>2118025</v>
      </c>
      <c r="E600" t="str">
        <f>'CompartenDetalleLimpio(leeme)'!E577</f>
        <v>CURVAS Y SUPERFICIES</v>
      </c>
      <c r="F600" t="str">
        <f>IF(OR($A600=2028,$D600=2032031,$D600=2032032,$D600=2033032,$D600=2033034,$D600=2034035,ISNUMBER(SEARCH("DOBLE GRADO",$B600))),"",IF('CompartenDetalleLimpio(leeme)'!F577="",A600,'CompartenDetalleLimpio(leeme)'!F577))</f>
        <v/>
      </c>
      <c r="G600" t="str">
        <f>IF(OR($A600=2028,$D600=2032031,$D600=2032032,$D600=2033032,$D600=2033034,$D600=2034035,ISNUMBER(SEARCH("DOBLE GRADO",$B600))),"",IF('CompartenDetalleLimpio(leeme)'!G577="",B600,'CompartenDetalleLimpio(leeme)'!G577))</f>
        <v/>
      </c>
      <c r="H600" t="str">
        <f>IF(OR($A600=2028,$D600=2032031,$D600=2032032,$D600=2033032,$D600=2033034,$D600=2034035,ISNUMBER(SEARCH("DOBLE GRADO",$B600))),"",IF('CompartenDetalleLimpio(leeme)'!H577="",C600,'CompartenDetalleLimpio(leeme)'!H577))</f>
        <v/>
      </c>
      <c r="I600" t="str">
        <f>IF(OR($A600=2028,$D600=2032031,$D600=2032032,$D600=2033032,$D600=2033034,$D600=2034035,ISNUMBER(SEARCH("DOBLE GRADO",$B600))),"",IF('CompartenDetalleLimpio(leeme)'!I577="",D600,'CompartenDetalleLimpio(leeme)'!I577))</f>
        <v/>
      </c>
      <c r="J600" t="str">
        <f>IF(OR($A600=2028,$D600=2032031,$D600=2032032,$D600=2033032,$D600=2033034,$D600=2034035,ISNUMBER(SEARCH("DOBLE GRADO",$B600))),"",IF('CompartenDetalleLimpio(leeme)'!J577="",E600,'CompartenDetalleLimpio(leeme)'!J577))</f>
        <v/>
      </c>
      <c r="K600">
        <f>'CompartenDetalleLimpio(leeme)'!K577</f>
        <v>1</v>
      </c>
      <c r="L600">
        <f>'CompartenDetalleLimpio(leeme)'!L577</f>
        <v>0</v>
      </c>
      <c r="M600">
        <f>'CompartenDetalleLimpio(leeme)'!M577</f>
        <v>1</v>
      </c>
      <c r="N600" t="str">
        <f t="shared" si="69"/>
        <v/>
      </c>
      <c r="O600">
        <f t="shared" si="70"/>
        <v>1</v>
      </c>
      <c r="P600" t="str">
        <f t="shared" si="71"/>
        <v>OK</v>
      </c>
      <c r="Q600">
        <f t="shared" si="72"/>
        <v>1</v>
      </c>
      <c r="R600" t="str">
        <f t="shared" si="73"/>
        <v/>
      </c>
      <c r="S600" t="str">
        <f t="shared" si="74"/>
        <v/>
      </c>
      <c r="T600">
        <f t="shared" si="75"/>
        <v>1</v>
      </c>
    </row>
    <row r="601" spans="1:20">
      <c r="A601">
        <f>'CompartenDetalleLimpio(leeme)'!A578</f>
        <v>2118</v>
      </c>
      <c r="B601" t="str">
        <f>'CompartenDetalleLimpio(leeme)'!B578</f>
        <v>DOBLE GRADO EN INGENIERIA DEL SOFTWARE Y MATEMATICAS (MOSTOLES) I</v>
      </c>
      <c r="C601">
        <f>'CompartenDetalleLimpio(leeme)'!C578</f>
        <v>3</v>
      </c>
      <c r="D601">
        <f>'CompartenDetalleLimpio(leeme)'!D578</f>
        <v>2118027</v>
      </c>
      <c r="E601" t="str">
        <f>'CompartenDetalleLimpio(leeme)'!E578</f>
        <v>ANALISIS VECTORIAL II</v>
      </c>
      <c r="F601" t="str">
        <f>IF(OR($A601=2028,$D601=2032031,$D601=2032032,$D601=2033032,$D601=2033034,$D601=2034035,ISNUMBER(SEARCH("DOBLE GRADO",$B601))),"",IF('CompartenDetalleLimpio(leeme)'!F578="",A601,'CompartenDetalleLimpio(leeme)'!F578))</f>
        <v/>
      </c>
      <c r="G601" t="str">
        <f>IF(OR($A601=2028,$D601=2032031,$D601=2032032,$D601=2033032,$D601=2033034,$D601=2034035,ISNUMBER(SEARCH("DOBLE GRADO",$B601))),"",IF('CompartenDetalleLimpio(leeme)'!G578="",B601,'CompartenDetalleLimpio(leeme)'!G578))</f>
        <v/>
      </c>
      <c r="H601" t="str">
        <f>IF(OR($A601=2028,$D601=2032031,$D601=2032032,$D601=2033032,$D601=2033034,$D601=2034035,ISNUMBER(SEARCH("DOBLE GRADO",$B601))),"",IF('CompartenDetalleLimpio(leeme)'!H578="",C601,'CompartenDetalleLimpio(leeme)'!H578))</f>
        <v/>
      </c>
      <c r="I601" t="str">
        <f>IF(OR($A601=2028,$D601=2032031,$D601=2032032,$D601=2033032,$D601=2033034,$D601=2034035,ISNUMBER(SEARCH("DOBLE GRADO",$B601))),"",IF('CompartenDetalleLimpio(leeme)'!I578="",D601,'CompartenDetalleLimpio(leeme)'!I578))</f>
        <v/>
      </c>
      <c r="J601" t="str">
        <f>IF(OR($A601=2028,$D601=2032031,$D601=2032032,$D601=2033032,$D601=2033034,$D601=2034035,ISNUMBER(SEARCH("DOBLE GRADO",$B601))),"",IF('CompartenDetalleLimpio(leeme)'!J578="",E601,'CompartenDetalleLimpio(leeme)'!J578))</f>
        <v/>
      </c>
      <c r="K601">
        <f>'CompartenDetalleLimpio(leeme)'!K578</f>
        <v>1</v>
      </c>
      <c r="L601">
        <f>'CompartenDetalleLimpio(leeme)'!L578</f>
        <v>0</v>
      </c>
      <c r="M601">
        <f>'CompartenDetalleLimpio(leeme)'!M578</f>
        <v>1</v>
      </c>
      <c r="N601" t="str">
        <f t="shared" si="69"/>
        <v/>
      </c>
      <c r="O601">
        <f t="shared" si="70"/>
        <v>1</v>
      </c>
      <c r="P601" t="str">
        <f t="shared" si="71"/>
        <v>OK</v>
      </c>
      <c r="Q601">
        <f t="shared" si="72"/>
        <v>1</v>
      </c>
      <c r="R601" t="str">
        <f t="shared" si="73"/>
        <v/>
      </c>
      <c r="S601" t="str">
        <f t="shared" si="74"/>
        <v/>
      </c>
      <c r="T601">
        <f t="shared" si="75"/>
        <v>1</v>
      </c>
    </row>
    <row r="602" spans="1:20">
      <c r="A602">
        <f>'CompartenDetalleLimpio(leeme)'!A579</f>
        <v>2118</v>
      </c>
      <c r="B602" t="str">
        <f>'CompartenDetalleLimpio(leeme)'!B579</f>
        <v>DOBLE GRADO EN INGENIERIA DEL SOFTWARE Y MATEMATICAS (MOSTOLES) I</v>
      </c>
      <c r="C602">
        <f>'CompartenDetalleLimpio(leeme)'!C579</f>
        <v>3</v>
      </c>
      <c r="D602">
        <f>'CompartenDetalleLimpio(leeme)'!D579</f>
        <v>2118028</v>
      </c>
      <c r="E602" t="str">
        <f>'CompartenDetalleLimpio(leeme)'!E579</f>
        <v>SISTEMAS OPERATIVOS</v>
      </c>
      <c r="F602" t="str">
        <f>IF(OR($A602=2028,$D602=2032031,$D602=2032032,$D602=2033032,$D602=2033034,$D602=2034035,ISNUMBER(SEARCH("DOBLE GRADO",$B602))),"",IF('CompartenDetalleLimpio(leeme)'!F579="",A602,'CompartenDetalleLimpio(leeme)'!F579))</f>
        <v/>
      </c>
      <c r="G602" t="str">
        <f>IF(OR($A602=2028,$D602=2032031,$D602=2032032,$D602=2033032,$D602=2033034,$D602=2034035,ISNUMBER(SEARCH("DOBLE GRADO",$B602))),"",IF('CompartenDetalleLimpio(leeme)'!G579="",B602,'CompartenDetalleLimpio(leeme)'!G579))</f>
        <v/>
      </c>
      <c r="H602" t="str">
        <f>IF(OR($A602=2028,$D602=2032031,$D602=2032032,$D602=2033032,$D602=2033034,$D602=2034035,ISNUMBER(SEARCH("DOBLE GRADO",$B602))),"",IF('CompartenDetalleLimpio(leeme)'!H579="",C602,'CompartenDetalleLimpio(leeme)'!H579))</f>
        <v/>
      </c>
      <c r="I602" t="str">
        <f>IF(OR($A602=2028,$D602=2032031,$D602=2032032,$D602=2033032,$D602=2033034,$D602=2034035,ISNUMBER(SEARCH("DOBLE GRADO",$B602))),"",IF('CompartenDetalleLimpio(leeme)'!I579="",D602,'CompartenDetalleLimpio(leeme)'!I579))</f>
        <v/>
      </c>
      <c r="J602" t="str">
        <f>IF(OR($A602=2028,$D602=2032031,$D602=2032032,$D602=2033032,$D602=2033034,$D602=2034035,ISNUMBER(SEARCH("DOBLE GRADO",$B602))),"",IF('CompartenDetalleLimpio(leeme)'!J579="",E602,'CompartenDetalleLimpio(leeme)'!J579))</f>
        <v/>
      </c>
      <c r="K602">
        <f>'CompartenDetalleLimpio(leeme)'!K579</f>
        <v>1</v>
      </c>
      <c r="L602">
        <f>'CompartenDetalleLimpio(leeme)'!L579</f>
        <v>0</v>
      </c>
      <c r="M602">
        <f>'CompartenDetalleLimpio(leeme)'!M579</f>
        <v>1</v>
      </c>
      <c r="N602" t="str">
        <f t="shared" si="69"/>
        <v/>
      </c>
      <c r="O602">
        <f t="shared" si="70"/>
        <v>1</v>
      </c>
      <c r="P602" t="str">
        <f t="shared" si="71"/>
        <v>OK</v>
      </c>
      <c r="Q602">
        <f t="shared" si="72"/>
        <v>1</v>
      </c>
      <c r="R602" t="str">
        <f t="shared" si="73"/>
        <v/>
      </c>
      <c r="S602" t="str">
        <f t="shared" si="74"/>
        <v/>
      </c>
      <c r="T602">
        <f t="shared" si="75"/>
        <v>1</v>
      </c>
    </row>
    <row r="603" spans="1:20">
      <c r="A603">
        <f>'CompartenDetalleLimpio(leeme)'!A580</f>
        <v>2118</v>
      </c>
      <c r="B603" t="str">
        <f>'CompartenDetalleLimpio(leeme)'!B580</f>
        <v>DOBLE GRADO EN INGENIERIA DEL SOFTWARE Y MATEMATICAS (MOSTOLES) I</v>
      </c>
      <c r="C603">
        <f>'CompartenDetalleLimpio(leeme)'!C580</f>
        <v>3</v>
      </c>
      <c r="D603">
        <f>'CompartenDetalleLimpio(leeme)'!D580</f>
        <v>2118030</v>
      </c>
      <c r="E603" t="str">
        <f>'CompartenDetalleLimpio(leeme)'!E580</f>
        <v>DISEÑO Y ARQUITECTURA DEL SOFTWARE</v>
      </c>
      <c r="F603" t="str">
        <f>IF(OR($A603=2028,$D603=2032031,$D603=2032032,$D603=2033032,$D603=2033034,$D603=2034035,ISNUMBER(SEARCH("DOBLE GRADO",$B603))),"",IF('CompartenDetalleLimpio(leeme)'!F580="",A603,'CompartenDetalleLimpio(leeme)'!F580))</f>
        <v/>
      </c>
      <c r="G603" t="str">
        <f>IF(OR($A603=2028,$D603=2032031,$D603=2032032,$D603=2033032,$D603=2033034,$D603=2034035,ISNUMBER(SEARCH("DOBLE GRADO",$B603))),"",IF('CompartenDetalleLimpio(leeme)'!G580="",B603,'CompartenDetalleLimpio(leeme)'!G580))</f>
        <v/>
      </c>
      <c r="H603" t="str">
        <f>IF(OR($A603=2028,$D603=2032031,$D603=2032032,$D603=2033032,$D603=2033034,$D603=2034035,ISNUMBER(SEARCH("DOBLE GRADO",$B603))),"",IF('CompartenDetalleLimpio(leeme)'!H580="",C603,'CompartenDetalleLimpio(leeme)'!H580))</f>
        <v/>
      </c>
      <c r="I603" t="str">
        <f>IF(OR($A603=2028,$D603=2032031,$D603=2032032,$D603=2033032,$D603=2033034,$D603=2034035,ISNUMBER(SEARCH("DOBLE GRADO",$B603))),"",IF('CompartenDetalleLimpio(leeme)'!I580="",D603,'CompartenDetalleLimpio(leeme)'!I580))</f>
        <v/>
      </c>
      <c r="J603" t="str">
        <f>IF(OR($A603=2028,$D603=2032031,$D603=2032032,$D603=2033032,$D603=2033034,$D603=2034035,ISNUMBER(SEARCH("DOBLE GRADO",$B603))),"",IF('CompartenDetalleLimpio(leeme)'!J580="",E603,'CompartenDetalleLimpio(leeme)'!J580))</f>
        <v/>
      </c>
      <c r="K603">
        <f>'CompartenDetalleLimpio(leeme)'!K580</f>
        <v>1</v>
      </c>
      <c r="L603">
        <f>'CompartenDetalleLimpio(leeme)'!L580</f>
        <v>0</v>
      </c>
      <c r="M603">
        <f>'CompartenDetalleLimpio(leeme)'!M580</f>
        <v>1</v>
      </c>
      <c r="N603" t="str">
        <f t="shared" si="69"/>
        <v/>
      </c>
      <c r="O603">
        <f t="shared" si="70"/>
        <v>1</v>
      </c>
      <c r="P603" t="str">
        <f t="shared" si="71"/>
        <v>OK</v>
      </c>
      <c r="Q603">
        <f t="shared" si="72"/>
        <v>1</v>
      </c>
      <c r="R603" t="str">
        <f t="shared" si="73"/>
        <v/>
      </c>
      <c r="S603" t="str">
        <f t="shared" si="74"/>
        <v/>
      </c>
      <c r="T603">
        <f t="shared" si="75"/>
        <v>1</v>
      </c>
    </row>
    <row r="604" spans="1:20">
      <c r="A604">
        <f>'CompartenDetalleLimpio(leeme)'!A581</f>
        <v>2118</v>
      </c>
      <c r="B604" t="str">
        <f>'CompartenDetalleLimpio(leeme)'!B581</f>
        <v>DOBLE GRADO EN INGENIERIA DEL SOFTWARE Y MATEMATICAS (MOSTOLES) I</v>
      </c>
      <c r="C604">
        <f>'CompartenDetalleLimpio(leeme)'!C581</f>
        <v>3</v>
      </c>
      <c r="D604">
        <f>'CompartenDetalleLimpio(leeme)'!D581</f>
        <v>2118033</v>
      </c>
      <c r="E604" t="str">
        <f>'CompartenDetalleLimpio(leeme)'!E581</f>
        <v>DISEÑO Y ANALISIS DE ALGORITMOS</v>
      </c>
      <c r="F604" t="str">
        <f>IF(OR($A604=2028,$D604=2032031,$D604=2032032,$D604=2033032,$D604=2033034,$D604=2034035,ISNUMBER(SEARCH("DOBLE GRADO",$B604))),"",IF('CompartenDetalleLimpio(leeme)'!F581="",A604,'CompartenDetalleLimpio(leeme)'!F581))</f>
        <v/>
      </c>
      <c r="G604" t="str">
        <f>IF(OR($A604=2028,$D604=2032031,$D604=2032032,$D604=2033032,$D604=2033034,$D604=2034035,ISNUMBER(SEARCH("DOBLE GRADO",$B604))),"",IF('CompartenDetalleLimpio(leeme)'!G581="",B604,'CompartenDetalleLimpio(leeme)'!G581))</f>
        <v/>
      </c>
      <c r="H604" t="str">
        <f>IF(OR($A604=2028,$D604=2032031,$D604=2032032,$D604=2033032,$D604=2033034,$D604=2034035,ISNUMBER(SEARCH("DOBLE GRADO",$B604))),"",IF('CompartenDetalleLimpio(leeme)'!H581="",C604,'CompartenDetalleLimpio(leeme)'!H581))</f>
        <v/>
      </c>
      <c r="I604" t="str">
        <f>IF(OR($A604=2028,$D604=2032031,$D604=2032032,$D604=2033032,$D604=2033034,$D604=2034035,ISNUMBER(SEARCH("DOBLE GRADO",$B604))),"",IF('CompartenDetalleLimpio(leeme)'!I581="",D604,'CompartenDetalleLimpio(leeme)'!I581))</f>
        <v/>
      </c>
      <c r="J604" t="str">
        <f>IF(OR($A604=2028,$D604=2032031,$D604=2032032,$D604=2033032,$D604=2033034,$D604=2034035,ISNUMBER(SEARCH("DOBLE GRADO",$B604))),"",IF('CompartenDetalleLimpio(leeme)'!J581="",E604,'CompartenDetalleLimpio(leeme)'!J581))</f>
        <v/>
      </c>
      <c r="K604">
        <f>'CompartenDetalleLimpio(leeme)'!K581</f>
        <v>1</v>
      </c>
      <c r="L604">
        <f>'CompartenDetalleLimpio(leeme)'!L581</f>
        <v>0</v>
      </c>
      <c r="M604">
        <f>'CompartenDetalleLimpio(leeme)'!M581</f>
        <v>1</v>
      </c>
      <c r="N604" t="str">
        <f t="shared" si="69"/>
        <v/>
      </c>
      <c r="O604">
        <f t="shared" si="70"/>
        <v>1</v>
      </c>
      <c r="P604" t="str">
        <f t="shared" si="71"/>
        <v>OK</v>
      </c>
      <c r="Q604">
        <f t="shared" si="72"/>
        <v>1</v>
      </c>
      <c r="R604" t="str">
        <f t="shared" si="73"/>
        <v/>
      </c>
      <c r="S604" t="str">
        <f t="shared" si="74"/>
        <v/>
      </c>
      <c r="T604">
        <f t="shared" si="75"/>
        <v>1</v>
      </c>
    </row>
    <row r="605" spans="1:20">
      <c r="A605">
        <f>'CompartenDetalleLimpio(leeme)'!A582</f>
        <v>2118</v>
      </c>
      <c r="B605" t="str">
        <f>'CompartenDetalleLimpio(leeme)'!B582</f>
        <v>DOBLE GRADO EN INGENIERIA DEL SOFTWARE Y MATEMATICAS (MOSTOLES) I</v>
      </c>
      <c r="C605">
        <f>'CompartenDetalleLimpio(leeme)'!C582</f>
        <v>3</v>
      </c>
      <c r="D605">
        <f>'CompartenDetalleLimpio(leeme)'!D582</f>
        <v>2118035</v>
      </c>
      <c r="E605" t="str">
        <f>'CompartenDetalleLimpio(leeme)'!E582</f>
        <v>EVOLUCION Y ADAPTACION DEL SOFTWARE</v>
      </c>
      <c r="F605" t="str">
        <f>IF(OR($A605=2028,$D605=2032031,$D605=2032032,$D605=2033032,$D605=2033034,$D605=2034035,ISNUMBER(SEARCH("DOBLE GRADO",$B605))),"",IF('CompartenDetalleLimpio(leeme)'!F582="",A605,'CompartenDetalleLimpio(leeme)'!F582))</f>
        <v/>
      </c>
      <c r="G605" t="str">
        <f>IF(OR($A605=2028,$D605=2032031,$D605=2032032,$D605=2033032,$D605=2033034,$D605=2034035,ISNUMBER(SEARCH("DOBLE GRADO",$B605))),"",IF('CompartenDetalleLimpio(leeme)'!G582="",B605,'CompartenDetalleLimpio(leeme)'!G582))</f>
        <v/>
      </c>
      <c r="H605" t="str">
        <f>IF(OR($A605=2028,$D605=2032031,$D605=2032032,$D605=2033032,$D605=2033034,$D605=2034035,ISNUMBER(SEARCH("DOBLE GRADO",$B605))),"",IF('CompartenDetalleLimpio(leeme)'!H582="",C605,'CompartenDetalleLimpio(leeme)'!H582))</f>
        <v/>
      </c>
      <c r="I605" t="str">
        <f>IF(OR($A605=2028,$D605=2032031,$D605=2032032,$D605=2033032,$D605=2033034,$D605=2034035,ISNUMBER(SEARCH("DOBLE GRADO",$B605))),"",IF('CompartenDetalleLimpio(leeme)'!I582="",D605,'CompartenDetalleLimpio(leeme)'!I582))</f>
        <v/>
      </c>
      <c r="J605" t="str">
        <f>IF(OR($A605=2028,$D605=2032031,$D605=2032032,$D605=2033032,$D605=2033034,$D605=2034035,ISNUMBER(SEARCH("DOBLE GRADO",$B605))),"",IF('CompartenDetalleLimpio(leeme)'!J582="",E605,'CompartenDetalleLimpio(leeme)'!J582))</f>
        <v/>
      </c>
      <c r="K605">
        <f>'CompartenDetalleLimpio(leeme)'!K582</f>
        <v>1</v>
      </c>
      <c r="L605">
        <f>'CompartenDetalleLimpio(leeme)'!L582</f>
        <v>0</v>
      </c>
      <c r="M605">
        <f>'CompartenDetalleLimpio(leeme)'!M582</f>
        <v>1</v>
      </c>
      <c r="N605" t="str">
        <f t="shared" si="69"/>
        <v/>
      </c>
      <c r="O605">
        <f t="shared" si="70"/>
        <v>1</v>
      </c>
      <c r="P605" t="str">
        <f t="shared" si="71"/>
        <v>OK</v>
      </c>
      <c r="Q605">
        <f t="shared" si="72"/>
        <v>1</v>
      </c>
      <c r="R605" t="str">
        <f t="shared" si="73"/>
        <v/>
      </c>
      <c r="S605" t="str">
        <f t="shared" si="74"/>
        <v/>
      </c>
      <c r="T605">
        <f t="shared" si="75"/>
        <v>1</v>
      </c>
    </row>
    <row r="606" spans="1:20">
      <c r="A606">
        <f>'CompartenDetalleLimpio(leeme)'!A583</f>
        <v>2118</v>
      </c>
      <c r="B606" t="str">
        <f>'CompartenDetalleLimpio(leeme)'!B583</f>
        <v>DOBLE GRADO EN INGENIERIA DEL SOFTWARE Y MATEMATICAS (MOSTOLES) I</v>
      </c>
      <c r="C606">
        <f>'CompartenDetalleLimpio(leeme)'!C583</f>
        <v>4</v>
      </c>
      <c r="D606">
        <f>'CompartenDetalleLimpio(leeme)'!D583</f>
        <v>2118039</v>
      </c>
      <c r="E606" t="str">
        <f>'CompartenDetalleLimpio(leeme)'!E583</f>
        <v>INGENIERIA DEL CONOCIMIENTO</v>
      </c>
      <c r="F606" t="str">
        <f>IF(OR($A606=2028,$D606=2032031,$D606=2032032,$D606=2033032,$D606=2033034,$D606=2034035,ISNUMBER(SEARCH("DOBLE GRADO",$B606))),"",IF('CompartenDetalleLimpio(leeme)'!F583="",A606,'CompartenDetalleLimpio(leeme)'!F583))</f>
        <v/>
      </c>
      <c r="G606" t="str">
        <f>IF(OR($A606=2028,$D606=2032031,$D606=2032032,$D606=2033032,$D606=2033034,$D606=2034035,ISNUMBER(SEARCH("DOBLE GRADO",$B606))),"",IF('CompartenDetalleLimpio(leeme)'!G583="",B606,'CompartenDetalleLimpio(leeme)'!G583))</f>
        <v/>
      </c>
      <c r="H606" t="str">
        <f>IF(OR($A606=2028,$D606=2032031,$D606=2032032,$D606=2033032,$D606=2033034,$D606=2034035,ISNUMBER(SEARCH("DOBLE GRADO",$B606))),"",IF('CompartenDetalleLimpio(leeme)'!H583="",C606,'CompartenDetalleLimpio(leeme)'!H583))</f>
        <v/>
      </c>
      <c r="I606" t="str">
        <f>IF(OR($A606=2028,$D606=2032031,$D606=2032032,$D606=2033032,$D606=2033034,$D606=2034035,ISNUMBER(SEARCH("DOBLE GRADO",$B606))),"",IF('CompartenDetalleLimpio(leeme)'!I583="",D606,'CompartenDetalleLimpio(leeme)'!I583))</f>
        <v/>
      </c>
      <c r="J606" t="str">
        <f>IF(OR($A606=2028,$D606=2032031,$D606=2032032,$D606=2033032,$D606=2033034,$D606=2034035,ISNUMBER(SEARCH("DOBLE GRADO",$B606))),"",IF('CompartenDetalleLimpio(leeme)'!J583="",E606,'CompartenDetalleLimpio(leeme)'!J583))</f>
        <v/>
      </c>
      <c r="K606">
        <f>'CompartenDetalleLimpio(leeme)'!K583</f>
        <v>1</v>
      </c>
      <c r="L606">
        <f>'CompartenDetalleLimpio(leeme)'!L583</f>
        <v>0</v>
      </c>
      <c r="M606">
        <f>'CompartenDetalleLimpio(leeme)'!M583</f>
        <v>1</v>
      </c>
      <c r="N606" t="str">
        <f t="shared" si="69"/>
        <v/>
      </c>
      <c r="O606">
        <f t="shared" si="70"/>
        <v>1</v>
      </c>
      <c r="P606" t="str">
        <f t="shared" si="71"/>
        <v>OK</v>
      </c>
      <c r="Q606">
        <f t="shared" si="72"/>
        <v>1</v>
      </c>
      <c r="R606" t="str">
        <f t="shared" si="73"/>
        <v/>
      </c>
      <c r="S606" t="str">
        <f t="shared" si="74"/>
        <v/>
      </c>
      <c r="T606">
        <f t="shared" si="75"/>
        <v>1</v>
      </c>
    </row>
    <row r="607" spans="1:20">
      <c r="A607">
        <f>'CompartenDetalleLimpio(leeme)'!A584</f>
        <v>2118</v>
      </c>
      <c r="B607" t="str">
        <f>'CompartenDetalleLimpio(leeme)'!B584</f>
        <v>DOBLE GRADO EN INGENIERIA DEL SOFTWARE Y MATEMATICAS (MOSTOLES) I</v>
      </c>
      <c r="C607">
        <f>'CompartenDetalleLimpio(leeme)'!C584</f>
        <v>4</v>
      </c>
      <c r="D607">
        <f>'CompartenDetalleLimpio(leeme)'!D584</f>
        <v>2118043</v>
      </c>
      <c r="E607" t="str">
        <f>'CompartenDetalleLimpio(leeme)'!E584</f>
        <v>SEGURIDAD INFORMATICA</v>
      </c>
      <c r="F607" t="str">
        <f>IF(OR($A607=2028,$D607=2032031,$D607=2032032,$D607=2033032,$D607=2033034,$D607=2034035,ISNUMBER(SEARCH("DOBLE GRADO",$B607))),"",IF('CompartenDetalleLimpio(leeme)'!F584="",A607,'CompartenDetalleLimpio(leeme)'!F584))</f>
        <v/>
      </c>
      <c r="G607" t="str">
        <f>IF(OR($A607=2028,$D607=2032031,$D607=2032032,$D607=2033032,$D607=2033034,$D607=2034035,ISNUMBER(SEARCH("DOBLE GRADO",$B607))),"",IF('CompartenDetalleLimpio(leeme)'!G584="",B607,'CompartenDetalleLimpio(leeme)'!G584))</f>
        <v/>
      </c>
      <c r="H607" t="str">
        <f>IF(OR($A607=2028,$D607=2032031,$D607=2032032,$D607=2033032,$D607=2033034,$D607=2034035,ISNUMBER(SEARCH("DOBLE GRADO",$B607))),"",IF('CompartenDetalleLimpio(leeme)'!H584="",C607,'CompartenDetalleLimpio(leeme)'!H584))</f>
        <v/>
      </c>
      <c r="I607" t="str">
        <f>IF(OR($A607=2028,$D607=2032031,$D607=2032032,$D607=2033032,$D607=2033034,$D607=2034035,ISNUMBER(SEARCH("DOBLE GRADO",$B607))),"",IF('CompartenDetalleLimpio(leeme)'!I584="",D607,'CompartenDetalleLimpio(leeme)'!I584))</f>
        <v/>
      </c>
      <c r="J607" t="str">
        <f>IF(OR($A607=2028,$D607=2032031,$D607=2032032,$D607=2033032,$D607=2033034,$D607=2034035,ISNUMBER(SEARCH("DOBLE GRADO",$B607))),"",IF('CompartenDetalleLimpio(leeme)'!J584="",E607,'CompartenDetalleLimpio(leeme)'!J584))</f>
        <v/>
      </c>
      <c r="K607">
        <f>'CompartenDetalleLimpio(leeme)'!K584</f>
        <v>1</v>
      </c>
      <c r="L607">
        <f>'CompartenDetalleLimpio(leeme)'!L584</f>
        <v>0</v>
      </c>
      <c r="M607">
        <f>'CompartenDetalleLimpio(leeme)'!M584</f>
        <v>1</v>
      </c>
      <c r="N607" t="str">
        <f t="shared" si="69"/>
        <v/>
      </c>
      <c r="O607">
        <f t="shared" si="70"/>
        <v>1</v>
      </c>
      <c r="P607" t="str">
        <f t="shared" si="71"/>
        <v>OK</v>
      </c>
      <c r="Q607">
        <f t="shared" si="72"/>
        <v>1</v>
      </c>
      <c r="R607" t="str">
        <f t="shared" si="73"/>
        <v/>
      </c>
      <c r="S607" t="str">
        <f t="shared" si="74"/>
        <v/>
      </c>
      <c r="T607">
        <f t="shared" si="75"/>
        <v>1</v>
      </c>
    </row>
    <row r="608" spans="1:20">
      <c r="A608">
        <f>'CompartenDetalleLimpio(leeme)'!A585</f>
        <v>2118</v>
      </c>
      <c r="B608" t="str">
        <f>'CompartenDetalleLimpio(leeme)'!B585</f>
        <v>DOBLE GRADO EN INGENIERIA DEL SOFTWARE Y MATEMATICAS (MOSTOLES) I</v>
      </c>
      <c r="C608">
        <f>'CompartenDetalleLimpio(leeme)'!C585</f>
        <v>4</v>
      </c>
      <c r="D608">
        <f>'CompartenDetalleLimpio(leeme)'!D585</f>
        <v>2118044</v>
      </c>
      <c r="E608" t="str">
        <f>'CompartenDetalleLimpio(leeme)'!E585</f>
        <v>DESARROLLO DE APLICACIONES WEB</v>
      </c>
      <c r="F608" t="str">
        <f>IF(OR($A608=2028,$D608=2032031,$D608=2032032,$D608=2033032,$D608=2033034,$D608=2034035,ISNUMBER(SEARCH("DOBLE GRADO",$B608))),"",IF('CompartenDetalleLimpio(leeme)'!F585="",A608,'CompartenDetalleLimpio(leeme)'!F585))</f>
        <v/>
      </c>
      <c r="G608" t="str">
        <f>IF(OR($A608=2028,$D608=2032031,$D608=2032032,$D608=2033032,$D608=2033034,$D608=2034035,ISNUMBER(SEARCH("DOBLE GRADO",$B608))),"",IF('CompartenDetalleLimpio(leeme)'!G585="",B608,'CompartenDetalleLimpio(leeme)'!G585))</f>
        <v/>
      </c>
      <c r="H608" t="str">
        <f>IF(OR($A608=2028,$D608=2032031,$D608=2032032,$D608=2033032,$D608=2033034,$D608=2034035,ISNUMBER(SEARCH("DOBLE GRADO",$B608))),"",IF('CompartenDetalleLimpio(leeme)'!H585="",C608,'CompartenDetalleLimpio(leeme)'!H585))</f>
        <v/>
      </c>
      <c r="I608" t="str">
        <f>IF(OR($A608=2028,$D608=2032031,$D608=2032032,$D608=2033032,$D608=2033034,$D608=2034035,ISNUMBER(SEARCH("DOBLE GRADO",$B608))),"",IF('CompartenDetalleLimpio(leeme)'!I585="",D608,'CompartenDetalleLimpio(leeme)'!I585))</f>
        <v/>
      </c>
      <c r="J608" t="str">
        <f>IF(OR($A608=2028,$D608=2032031,$D608=2032032,$D608=2033032,$D608=2033034,$D608=2034035,ISNUMBER(SEARCH("DOBLE GRADO",$B608))),"",IF('CompartenDetalleLimpio(leeme)'!J585="",E608,'CompartenDetalleLimpio(leeme)'!J585))</f>
        <v/>
      </c>
      <c r="K608">
        <f>'CompartenDetalleLimpio(leeme)'!K585</f>
        <v>1</v>
      </c>
      <c r="L608">
        <f>'CompartenDetalleLimpio(leeme)'!L585</f>
        <v>0</v>
      </c>
      <c r="M608">
        <f>'CompartenDetalleLimpio(leeme)'!M585</f>
        <v>1</v>
      </c>
      <c r="N608" t="str">
        <f t="shared" si="69"/>
        <v/>
      </c>
      <c r="O608">
        <f t="shared" si="70"/>
        <v>1</v>
      </c>
      <c r="P608" t="str">
        <f t="shared" si="71"/>
        <v>OK</v>
      </c>
      <c r="Q608">
        <f t="shared" si="72"/>
        <v>1</v>
      </c>
      <c r="R608" t="str">
        <f t="shared" si="73"/>
        <v/>
      </c>
      <c r="S608" t="str">
        <f t="shared" si="74"/>
        <v/>
      </c>
      <c r="T608">
        <f t="shared" si="75"/>
        <v>1</v>
      </c>
    </row>
    <row r="609" spans="1:20">
      <c r="A609">
        <f>'CompartenDetalleLimpio(leeme)'!A586</f>
        <v>2118</v>
      </c>
      <c r="B609" t="str">
        <f>'CompartenDetalleLimpio(leeme)'!B586</f>
        <v>DOBLE GRADO EN INGENIERIA DEL SOFTWARE Y MATEMATICAS (MOSTOLES) I</v>
      </c>
      <c r="C609">
        <f>'CompartenDetalleLimpio(leeme)'!C586</f>
        <v>4</v>
      </c>
      <c r="D609">
        <f>'CompartenDetalleLimpio(leeme)'!D586</f>
        <v>2118047</v>
      </c>
      <c r="E609" t="str">
        <f>'CompartenDetalleLimpio(leeme)'!E586</f>
        <v>TRABAJO FIN DE GRADO INGENIERIA DEL SOFTWARE</v>
      </c>
      <c r="F609" t="str">
        <f>IF(OR($A609=2028,$D609=2032031,$D609=2032032,$D609=2033032,$D609=2033034,$D609=2034035,ISNUMBER(SEARCH("DOBLE GRADO",$B609))),"",IF('CompartenDetalleLimpio(leeme)'!F586="",A609,'CompartenDetalleLimpio(leeme)'!F586))</f>
        <v/>
      </c>
      <c r="G609" t="str">
        <f>IF(OR($A609=2028,$D609=2032031,$D609=2032032,$D609=2033032,$D609=2033034,$D609=2034035,ISNUMBER(SEARCH("DOBLE GRADO",$B609))),"",IF('CompartenDetalleLimpio(leeme)'!G586="",B609,'CompartenDetalleLimpio(leeme)'!G586))</f>
        <v/>
      </c>
      <c r="H609" t="str">
        <f>IF(OR($A609=2028,$D609=2032031,$D609=2032032,$D609=2033032,$D609=2033034,$D609=2034035,ISNUMBER(SEARCH("DOBLE GRADO",$B609))),"",IF('CompartenDetalleLimpio(leeme)'!H586="",C609,'CompartenDetalleLimpio(leeme)'!H586))</f>
        <v/>
      </c>
      <c r="I609" t="str">
        <f>IF(OR($A609=2028,$D609=2032031,$D609=2032032,$D609=2033032,$D609=2033034,$D609=2034035,ISNUMBER(SEARCH("DOBLE GRADO",$B609))),"",IF('CompartenDetalleLimpio(leeme)'!I586="",D609,'CompartenDetalleLimpio(leeme)'!I586))</f>
        <v/>
      </c>
      <c r="J609" t="str">
        <f>IF(OR($A609=2028,$D609=2032031,$D609=2032032,$D609=2033032,$D609=2033034,$D609=2034035,ISNUMBER(SEARCH("DOBLE GRADO",$B609))),"",IF('CompartenDetalleLimpio(leeme)'!J586="",E609,'CompartenDetalleLimpio(leeme)'!J586))</f>
        <v/>
      </c>
      <c r="K609">
        <f>'CompartenDetalleLimpio(leeme)'!K586</f>
        <v>3</v>
      </c>
      <c r="L609">
        <f>'CompartenDetalleLimpio(leeme)'!L586</f>
        <v>0</v>
      </c>
      <c r="M609">
        <f>'CompartenDetalleLimpio(leeme)'!M586</f>
        <v>3</v>
      </c>
      <c r="N609" t="str">
        <f t="shared" si="69"/>
        <v/>
      </c>
      <c r="O609">
        <f t="shared" si="70"/>
        <v>1</v>
      </c>
      <c r="P609" t="str">
        <f t="shared" si="71"/>
        <v>OK</v>
      </c>
      <c r="Q609">
        <f t="shared" si="72"/>
        <v>0</v>
      </c>
      <c r="R609" t="str">
        <f t="shared" si="73"/>
        <v/>
      </c>
      <c r="S609" t="str">
        <f t="shared" si="74"/>
        <v/>
      </c>
      <c r="T609">
        <f t="shared" si="75"/>
        <v>0</v>
      </c>
    </row>
    <row r="610" spans="1:20">
      <c r="A610">
        <f>'CompartenDetalleLimpio(leeme)'!A587</f>
        <v>2118</v>
      </c>
      <c r="B610" t="str">
        <f>'CompartenDetalleLimpio(leeme)'!B587</f>
        <v>DOBLE GRADO EN INGENIERIA DEL SOFTWARE Y MATEMATICAS (MOSTOLES) I</v>
      </c>
      <c r="C610">
        <f>'CompartenDetalleLimpio(leeme)'!C587</f>
        <v>4</v>
      </c>
      <c r="D610">
        <f>'CompartenDetalleLimpio(leeme)'!D587</f>
        <v>2118048</v>
      </c>
      <c r="E610" t="str">
        <f>'CompartenDetalleLimpio(leeme)'!E587</f>
        <v>TRABAJO FIN DE GRADO MATEMATICAS</v>
      </c>
      <c r="F610" t="str">
        <f>IF(OR($A610=2028,$D610=2032031,$D610=2032032,$D610=2033032,$D610=2033034,$D610=2034035,ISNUMBER(SEARCH("DOBLE GRADO",$B610))),"",IF('CompartenDetalleLimpio(leeme)'!F587="",A610,'CompartenDetalleLimpio(leeme)'!F587))</f>
        <v/>
      </c>
      <c r="G610" t="str">
        <f>IF(OR($A610=2028,$D610=2032031,$D610=2032032,$D610=2033032,$D610=2033034,$D610=2034035,ISNUMBER(SEARCH("DOBLE GRADO",$B610))),"",IF('CompartenDetalleLimpio(leeme)'!G587="",B610,'CompartenDetalleLimpio(leeme)'!G587))</f>
        <v/>
      </c>
      <c r="H610" t="str">
        <f>IF(OR($A610=2028,$D610=2032031,$D610=2032032,$D610=2033032,$D610=2033034,$D610=2034035,ISNUMBER(SEARCH("DOBLE GRADO",$B610))),"",IF('CompartenDetalleLimpio(leeme)'!H587="",C610,'CompartenDetalleLimpio(leeme)'!H587))</f>
        <v/>
      </c>
      <c r="I610" t="str">
        <f>IF(OR($A610=2028,$D610=2032031,$D610=2032032,$D610=2033032,$D610=2033034,$D610=2034035,ISNUMBER(SEARCH("DOBLE GRADO",$B610))),"",IF('CompartenDetalleLimpio(leeme)'!I587="",D610,'CompartenDetalleLimpio(leeme)'!I587))</f>
        <v/>
      </c>
      <c r="J610" t="str">
        <f>IF(OR($A610=2028,$D610=2032031,$D610=2032032,$D610=2033032,$D610=2033034,$D610=2034035,ISNUMBER(SEARCH("DOBLE GRADO",$B610))),"",IF('CompartenDetalleLimpio(leeme)'!J587="",E610,'CompartenDetalleLimpio(leeme)'!J587))</f>
        <v/>
      </c>
      <c r="K610">
        <f>'CompartenDetalleLimpio(leeme)'!K587</f>
        <v>4</v>
      </c>
      <c r="L610">
        <f>'CompartenDetalleLimpio(leeme)'!L587</f>
        <v>1</v>
      </c>
      <c r="M610">
        <f>'CompartenDetalleLimpio(leeme)'!M587</f>
        <v>3</v>
      </c>
      <c r="N610" t="str">
        <f t="shared" si="69"/>
        <v/>
      </c>
      <c r="O610">
        <f t="shared" si="70"/>
        <v>1</v>
      </c>
      <c r="P610" t="str">
        <f t="shared" si="71"/>
        <v>OK</v>
      </c>
      <c r="Q610">
        <f t="shared" si="72"/>
        <v>0</v>
      </c>
      <c r="R610" t="str">
        <f t="shared" si="73"/>
        <v/>
      </c>
      <c r="S610" t="str">
        <f t="shared" si="74"/>
        <v/>
      </c>
      <c r="T610">
        <f t="shared" si="75"/>
        <v>0</v>
      </c>
    </row>
    <row r="611" spans="1:20" hidden="1">
      <c r="A611">
        <f>'CompartenDetalleLimpio(leeme)'!A588</f>
        <v>2175</v>
      </c>
      <c r="B611" t="str">
        <f>'CompartenDetalleLimpio(leeme)'!B588</f>
        <v>GRADO EN DISEÑO Y DESARROLLO DE VIDEOJUEGOS (MOSTOLES)</v>
      </c>
      <c r="C611">
        <f>'CompartenDetalleLimpio(leeme)'!C588</f>
        <v>1</v>
      </c>
      <c r="D611">
        <f>'CompartenDetalleLimpio(leeme)'!D588</f>
        <v>2175001</v>
      </c>
      <c r="E611" t="str">
        <f>'CompartenDetalleLimpio(leeme)'!E588</f>
        <v>DISEÑO DIGITAL 2D</v>
      </c>
      <c r="F611">
        <f>IF(OR($A611=2028,$D611=2032031,$D611=2032032,$D611=2033032,$D611=2033034,$D611=2034035,ISNUMBER(SEARCH("DOBLE GRADO",$B611))),"",IF('CompartenDetalleLimpio(leeme)'!F588="",A611,'CompartenDetalleLimpio(leeme)'!F588))</f>
        <v>2321</v>
      </c>
      <c r="G611" t="str">
        <f>IF(OR($A611=2028,$D611=2032031,$D611=2032032,$D611=2033032,$D611=2033034,$D611=2034035,ISNUMBER(SEARCH("DOBLE GRADO",$B611))),"",IF('CompartenDetalleLimpio(leeme)'!G588="",B611,'CompartenDetalleLimpio(leeme)'!G588))</f>
        <v>DOBLE GRADO EN DISEÑO Y DESARROLLO DE VIDEOJUEGOS E INGENIERIA DE COMPUTADORES (MOSTOLES)</v>
      </c>
      <c r="H611">
        <f>IF(OR($A611=2028,$D611=2032031,$D611=2032032,$D611=2033032,$D611=2033034,$D611=2034035,ISNUMBER(SEARCH("DOBLE GRADO",$B611))),"",IF('CompartenDetalleLimpio(leeme)'!H588="",C611,'CompartenDetalleLimpio(leeme)'!H588))</f>
        <v>2</v>
      </c>
      <c r="I611">
        <f>IF(OR($A611=2028,$D611=2032031,$D611=2032032,$D611=2033032,$D611=2033034,$D611=2034035,ISNUMBER(SEARCH("DOBLE GRADO",$B611))),"",IF('CompartenDetalleLimpio(leeme)'!I588="",D611,'CompartenDetalleLimpio(leeme)'!I588))</f>
        <v>2321017</v>
      </c>
      <c r="J611" t="str">
        <f>IF(OR($A611=2028,$D611=2032031,$D611=2032032,$D611=2033032,$D611=2033034,$D611=2034035,ISNUMBER(SEARCH("DOBLE GRADO",$B611))),"",IF('CompartenDetalleLimpio(leeme)'!J588="",E611,'CompartenDetalleLimpio(leeme)'!J588))</f>
        <v>DISEÑO DIGITAL 2D</v>
      </c>
      <c r="K611">
        <f>'CompartenDetalleLimpio(leeme)'!K588</f>
        <v>18</v>
      </c>
      <c r="L611">
        <f>'CompartenDetalleLimpio(leeme)'!L588</f>
        <v>2</v>
      </c>
      <c r="M611">
        <f>'CompartenDetalleLimpio(leeme)'!M588</f>
        <v>16</v>
      </c>
      <c r="N611">
        <f t="shared" si="69"/>
        <v>1</v>
      </c>
      <c r="O611">
        <f t="shared" si="70"/>
        <v>2</v>
      </c>
      <c r="P611" t="str">
        <f t="shared" si="71"/>
        <v>OK</v>
      </c>
      <c r="Q611">
        <f t="shared" si="72"/>
        <v>1</v>
      </c>
      <c r="R611">
        <f t="shared" si="73"/>
        <v>1</v>
      </c>
      <c r="S611" t="str">
        <f t="shared" si="74"/>
        <v/>
      </c>
      <c r="T611" t="str">
        <f t="shared" si="75"/>
        <v/>
      </c>
    </row>
    <row r="612" spans="1:20" hidden="1">
      <c r="A612">
        <f>'CompartenDetalleLimpio(leeme)'!A589</f>
        <v>2175</v>
      </c>
      <c r="B612" t="str">
        <f>'CompartenDetalleLimpio(leeme)'!B589</f>
        <v>GRADO EN DISEÑO Y DESARROLLO DE VIDEOJUEGOS (MOSTOLES)</v>
      </c>
      <c r="C612">
        <f>'CompartenDetalleLimpio(leeme)'!C589</f>
        <v>1</v>
      </c>
      <c r="D612">
        <f>'CompartenDetalleLimpio(leeme)'!D589</f>
        <v>2175001</v>
      </c>
      <c r="E612" t="str">
        <f>'CompartenDetalleLimpio(leeme)'!E589</f>
        <v>DISEÑO DIGITAL 2D</v>
      </c>
      <c r="F612">
        <f>IF(OR($A612=2028,$D612=2032031,$D612=2032032,$D612=2033032,$D612=2033034,$D612=2034035,ISNUMBER(SEARCH("DOBLE GRADO",$B612))),"",IF('CompartenDetalleLimpio(leeme)'!F589="",A612,'CompartenDetalleLimpio(leeme)'!F589))</f>
        <v>2175</v>
      </c>
      <c r="G612" t="str">
        <f>IF(OR($A612=2028,$D612=2032031,$D612=2032032,$D612=2033032,$D612=2033034,$D612=2034035,ISNUMBER(SEARCH("DOBLE GRADO",$B612))),"",IF('CompartenDetalleLimpio(leeme)'!G589="",B612,'CompartenDetalleLimpio(leeme)'!G589))</f>
        <v>GRADO EN DISEÑO Y DESARROLLO DE VIDEOJUEGOS (MOSTOLES)</v>
      </c>
      <c r="H612">
        <f>IF(OR($A612=2028,$D612=2032031,$D612=2032032,$D612=2033032,$D612=2033034,$D612=2034035,ISNUMBER(SEARCH("DOBLE GRADO",$B612))),"",IF('CompartenDetalleLimpio(leeme)'!H589="",C612,'CompartenDetalleLimpio(leeme)'!H589))</f>
        <v>1</v>
      </c>
      <c r="I612">
        <f>IF(OR($A612=2028,$D612=2032031,$D612=2032032,$D612=2033032,$D612=2033034,$D612=2034035,ISNUMBER(SEARCH("DOBLE GRADO",$B612))),"",IF('CompartenDetalleLimpio(leeme)'!I589="",D612,'CompartenDetalleLimpio(leeme)'!I589))</f>
        <v>2175001</v>
      </c>
      <c r="J612" t="str">
        <f>IF(OR($A612=2028,$D612=2032031,$D612=2032032,$D612=2033032,$D612=2033034,$D612=2034035,ISNUMBER(SEARCH("DOBLE GRADO",$B612))),"",IF('CompartenDetalleLimpio(leeme)'!J589="",E612,'CompartenDetalleLimpio(leeme)'!J589))</f>
        <v>DISEÑO DIGITAL 2D</v>
      </c>
      <c r="K612">
        <f>'CompartenDetalleLimpio(leeme)'!K589</f>
        <v>49</v>
      </c>
      <c r="L612">
        <f>'CompartenDetalleLimpio(leeme)'!L589</f>
        <v>13</v>
      </c>
      <c r="M612">
        <f>'CompartenDetalleLimpio(leeme)'!M589</f>
        <v>36</v>
      </c>
      <c r="N612">
        <f t="shared" si="69"/>
        <v>1</v>
      </c>
      <c r="O612">
        <f t="shared" si="70"/>
        <v>2</v>
      </c>
      <c r="P612">
        <f t="shared" si="71"/>
        <v>1</v>
      </c>
      <c r="Q612">
        <f t="shared" si="72"/>
        <v>1</v>
      </c>
      <c r="R612">
        <f t="shared" si="73"/>
        <v>2</v>
      </c>
      <c r="S612" t="str">
        <f t="shared" si="74"/>
        <v>1</v>
      </c>
      <c r="T612" t="str">
        <f t="shared" si="75"/>
        <v/>
      </c>
    </row>
    <row r="613" spans="1:20" hidden="1">
      <c r="A613">
        <f>'CompartenDetalleLimpio(leeme)'!A590</f>
        <v>2175</v>
      </c>
      <c r="B613" t="str">
        <f>'CompartenDetalleLimpio(leeme)'!B590</f>
        <v>GRADO EN DISEÑO Y DESARROLLO DE VIDEOJUEGOS (MOSTOLES)</v>
      </c>
      <c r="C613">
        <f>'CompartenDetalleLimpio(leeme)'!C590</f>
        <v>1</v>
      </c>
      <c r="D613">
        <f>'CompartenDetalleLimpio(leeme)'!D590</f>
        <v>2175002</v>
      </c>
      <c r="E613" t="str">
        <f>'CompartenDetalleLimpio(leeme)'!E590</f>
        <v>FISICA PARA VIDEOJUEGOS</v>
      </c>
      <c r="F613">
        <f>IF(OR($A613=2028,$D613=2032031,$D613=2032032,$D613=2033032,$D613=2033034,$D613=2034035,ISNUMBER(SEARCH("DOBLE GRADO",$B613))),"",IF('CompartenDetalleLimpio(leeme)'!F590="",A613,'CompartenDetalleLimpio(leeme)'!F590))</f>
        <v>2321</v>
      </c>
      <c r="G613" t="str">
        <f>IF(OR($A613=2028,$D613=2032031,$D613=2032032,$D613=2033032,$D613=2033034,$D613=2034035,ISNUMBER(SEARCH("DOBLE GRADO",$B613))),"",IF('CompartenDetalleLimpio(leeme)'!G590="",B613,'CompartenDetalleLimpio(leeme)'!G590))</f>
        <v>DOBLE GRADO EN DISEÑO Y DESARROLLO DE VIDEOJUEGOS E INGENIERIA DE COMPUTADORES (MOSTOLES)</v>
      </c>
      <c r="H613">
        <f>IF(OR($A613=2028,$D613=2032031,$D613=2032032,$D613=2033032,$D613=2033034,$D613=2034035,ISNUMBER(SEARCH("DOBLE GRADO",$B613))),"",IF('CompartenDetalleLimpio(leeme)'!H590="",C613,'CompartenDetalleLimpio(leeme)'!H590))</f>
        <v>1</v>
      </c>
      <c r="I613">
        <f>IF(OR($A613=2028,$D613=2032031,$D613=2032032,$D613=2033032,$D613=2033034,$D613=2034035,ISNUMBER(SEARCH("DOBLE GRADO",$B613))),"",IF('CompartenDetalleLimpio(leeme)'!I590="",D613,'CompartenDetalleLimpio(leeme)'!I590))</f>
        <v>2321001</v>
      </c>
      <c r="J613" t="str">
        <f>IF(OR($A613=2028,$D613=2032031,$D613=2032032,$D613=2033032,$D613=2033034,$D613=2034035,ISNUMBER(SEARCH("DOBLE GRADO",$B613))),"",IF('CompartenDetalleLimpio(leeme)'!J590="",E613,'CompartenDetalleLimpio(leeme)'!J590))</f>
        <v>FISICA PARA VIDEOJUEGOS</v>
      </c>
      <c r="K613">
        <f>'CompartenDetalleLimpio(leeme)'!K590</f>
        <v>12</v>
      </c>
      <c r="L613">
        <f>'CompartenDetalleLimpio(leeme)'!L590</f>
        <v>3</v>
      </c>
      <c r="M613">
        <f>'CompartenDetalleLimpio(leeme)'!M590</f>
        <v>9</v>
      </c>
      <c r="N613">
        <f t="shared" si="69"/>
        <v>1</v>
      </c>
      <c r="O613">
        <f t="shared" si="70"/>
        <v>2</v>
      </c>
      <c r="P613" t="str">
        <f t="shared" si="71"/>
        <v>OK</v>
      </c>
      <c r="Q613">
        <f t="shared" si="72"/>
        <v>1</v>
      </c>
      <c r="R613">
        <f t="shared" si="73"/>
        <v>1</v>
      </c>
      <c r="S613" t="str">
        <f t="shared" si="74"/>
        <v/>
      </c>
      <c r="T613" t="str">
        <f t="shared" si="75"/>
        <v/>
      </c>
    </row>
    <row r="614" spans="1:20" hidden="1">
      <c r="A614">
        <f>'CompartenDetalleLimpio(leeme)'!A591</f>
        <v>2175</v>
      </c>
      <c r="B614" t="str">
        <f>'CompartenDetalleLimpio(leeme)'!B591</f>
        <v>GRADO EN DISEÑO Y DESARROLLO DE VIDEOJUEGOS (MOSTOLES)</v>
      </c>
      <c r="C614">
        <f>'CompartenDetalleLimpio(leeme)'!C591</f>
        <v>1</v>
      </c>
      <c r="D614">
        <f>'CompartenDetalleLimpio(leeme)'!D591</f>
        <v>2175002</v>
      </c>
      <c r="E614" t="str">
        <f>'CompartenDetalleLimpio(leeme)'!E591</f>
        <v>FISICA PARA VIDEOJUEGOS</v>
      </c>
      <c r="F614">
        <f>IF(OR($A614=2028,$D614=2032031,$D614=2032032,$D614=2033032,$D614=2033034,$D614=2034035,ISNUMBER(SEARCH("DOBLE GRADO",$B614))),"",IF('CompartenDetalleLimpio(leeme)'!F591="",A614,'CompartenDetalleLimpio(leeme)'!F591))</f>
        <v>2175</v>
      </c>
      <c r="G614" t="str">
        <f>IF(OR($A614=2028,$D614=2032031,$D614=2032032,$D614=2033032,$D614=2033034,$D614=2034035,ISNUMBER(SEARCH("DOBLE GRADO",$B614))),"",IF('CompartenDetalleLimpio(leeme)'!G591="",B614,'CompartenDetalleLimpio(leeme)'!G591))</f>
        <v>GRADO EN DISEÑO Y DESARROLLO DE VIDEOJUEGOS (MOSTOLES)</v>
      </c>
      <c r="H614">
        <f>IF(OR($A614=2028,$D614=2032031,$D614=2032032,$D614=2033032,$D614=2033034,$D614=2034035,ISNUMBER(SEARCH("DOBLE GRADO",$B614))),"",IF('CompartenDetalleLimpio(leeme)'!H591="",C614,'CompartenDetalleLimpio(leeme)'!H591))</f>
        <v>1</v>
      </c>
      <c r="I614">
        <f>IF(OR($A614=2028,$D614=2032031,$D614=2032032,$D614=2033032,$D614=2033034,$D614=2034035,ISNUMBER(SEARCH("DOBLE GRADO",$B614))),"",IF('CompartenDetalleLimpio(leeme)'!I591="",D614,'CompartenDetalleLimpio(leeme)'!I591))</f>
        <v>2175002</v>
      </c>
      <c r="J614" t="str">
        <f>IF(OR($A614=2028,$D614=2032031,$D614=2032032,$D614=2033032,$D614=2033034,$D614=2034035,ISNUMBER(SEARCH("DOBLE GRADO",$B614))),"",IF('CompartenDetalleLimpio(leeme)'!J591="",E614,'CompartenDetalleLimpio(leeme)'!J591))</f>
        <v>FISICA PARA VIDEOJUEGOS</v>
      </c>
      <c r="K614">
        <f>'CompartenDetalleLimpio(leeme)'!K591</f>
        <v>63</v>
      </c>
      <c r="L614">
        <f>'CompartenDetalleLimpio(leeme)'!L591</f>
        <v>19</v>
      </c>
      <c r="M614">
        <f>'CompartenDetalleLimpio(leeme)'!M591</f>
        <v>44</v>
      </c>
      <c r="N614">
        <f t="shared" si="69"/>
        <v>1</v>
      </c>
      <c r="O614">
        <f t="shared" si="70"/>
        <v>2</v>
      </c>
      <c r="P614">
        <f t="shared" si="71"/>
        <v>1</v>
      </c>
      <c r="Q614">
        <f t="shared" si="72"/>
        <v>1</v>
      </c>
      <c r="R614">
        <f t="shared" si="73"/>
        <v>2</v>
      </c>
      <c r="S614" t="str">
        <f t="shared" si="74"/>
        <v>1</v>
      </c>
      <c r="T614" t="str">
        <f t="shared" si="75"/>
        <v/>
      </c>
    </row>
    <row r="615" spans="1:20" hidden="1">
      <c r="A615">
        <f>'CompartenDetalleLimpio(leeme)'!A592</f>
        <v>2175</v>
      </c>
      <c r="B615" t="str">
        <f>'CompartenDetalleLimpio(leeme)'!B592</f>
        <v>GRADO EN DISEÑO Y DESARROLLO DE VIDEOJUEGOS (MOSTOLES)</v>
      </c>
      <c r="C615">
        <f>'CompartenDetalleLimpio(leeme)'!C592</f>
        <v>1</v>
      </c>
      <c r="D615">
        <f>'CompartenDetalleLimpio(leeme)'!D592</f>
        <v>2175003</v>
      </c>
      <c r="E615" t="str">
        <f>'CompartenDetalleLimpio(leeme)'!E592</f>
        <v>MATEMATICA DISCRETA</v>
      </c>
      <c r="F615">
        <f>IF(OR($A615=2028,$D615=2032031,$D615=2032032,$D615=2033032,$D615=2033034,$D615=2034035,ISNUMBER(SEARCH("DOBLE GRADO",$B615))),"",IF('CompartenDetalleLimpio(leeme)'!F592="",A615,'CompartenDetalleLimpio(leeme)'!F592))</f>
        <v>2175</v>
      </c>
      <c r="G615" t="str">
        <f>IF(OR($A615=2028,$D615=2032031,$D615=2032032,$D615=2033032,$D615=2033034,$D615=2034035,ISNUMBER(SEARCH("DOBLE GRADO",$B615))),"",IF('CompartenDetalleLimpio(leeme)'!G592="",B615,'CompartenDetalleLimpio(leeme)'!G592))</f>
        <v>GRADO EN DISEÑO Y DESARROLLO DE VIDEOJUEGOS (MOSTOLES)</v>
      </c>
      <c r="H615">
        <f>IF(OR($A615=2028,$D615=2032031,$D615=2032032,$D615=2033032,$D615=2033034,$D615=2034035,ISNUMBER(SEARCH("DOBLE GRADO",$B615))),"",IF('CompartenDetalleLimpio(leeme)'!H592="",C615,'CompartenDetalleLimpio(leeme)'!H592))</f>
        <v>1</v>
      </c>
      <c r="I615">
        <f>IF(OR($A615=2028,$D615=2032031,$D615=2032032,$D615=2033032,$D615=2033034,$D615=2034035,ISNUMBER(SEARCH("DOBLE GRADO",$B615))),"",IF('CompartenDetalleLimpio(leeme)'!I592="",D615,'CompartenDetalleLimpio(leeme)'!I592))</f>
        <v>2175003</v>
      </c>
      <c r="J615" t="str">
        <f>IF(OR($A615=2028,$D615=2032031,$D615=2032032,$D615=2033032,$D615=2033034,$D615=2034035,ISNUMBER(SEARCH("DOBLE GRADO",$B615))),"",IF('CompartenDetalleLimpio(leeme)'!J592="",E615,'CompartenDetalleLimpio(leeme)'!J592))</f>
        <v>MATEMATICA DISCRETA</v>
      </c>
      <c r="K615">
        <f>'CompartenDetalleLimpio(leeme)'!K592</f>
        <v>49</v>
      </c>
      <c r="L615">
        <f>'CompartenDetalleLimpio(leeme)'!L592</f>
        <v>13</v>
      </c>
      <c r="M615">
        <f>'CompartenDetalleLimpio(leeme)'!M592</f>
        <v>36</v>
      </c>
      <c r="N615">
        <f t="shared" si="69"/>
        <v>1</v>
      </c>
      <c r="O615">
        <f t="shared" si="70"/>
        <v>1</v>
      </c>
      <c r="P615">
        <f t="shared" si="71"/>
        <v>1</v>
      </c>
      <c r="Q615">
        <f t="shared" si="72"/>
        <v>1</v>
      </c>
      <c r="R615">
        <f t="shared" si="73"/>
        <v>1</v>
      </c>
      <c r="S615" t="str">
        <f t="shared" si="74"/>
        <v>1</v>
      </c>
      <c r="T615" t="str">
        <f t="shared" si="75"/>
        <v/>
      </c>
    </row>
    <row r="616" spans="1:20" hidden="1">
      <c r="A616">
        <f>'CompartenDetalleLimpio(leeme)'!A593</f>
        <v>2175</v>
      </c>
      <c r="B616" t="str">
        <f>'CompartenDetalleLimpio(leeme)'!B593</f>
        <v>GRADO EN DISEÑO Y DESARROLLO DE VIDEOJUEGOS (MOSTOLES)</v>
      </c>
      <c r="C616">
        <f>'CompartenDetalleLimpio(leeme)'!C593</f>
        <v>1</v>
      </c>
      <c r="D616">
        <f>'CompartenDetalleLimpio(leeme)'!D593</f>
        <v>2175004</v>
      </c>
      <c r="E616" t="str">
        <f>'CompartenDetalleLimpio(leeme)'!E593</f>
        <v>NARRACION, GUION Y STORYBOARD</v>
      </c>
      <c r="F616">
        <f>IF(OR($A616=2028,$D616=2032031,$D616=2032032,$D616=2033032,$D616=2033034,$D616=2034035,ISNUMBER(SEARCH("DOBLE GRADO",$B616))),"",IF('CompartenDetalleLimpio(leeme)'!F593="",A616,'CompartenDetalleLimpio(leeme)'!F593))</f>
        <v>2321</v>
      </c>
      <c r="G616" t="str">
        <f>IF(OR($A616=2028,$D616=2032031,$D616=2032032,$D616=2033032,$D616=2033034,$D616=2034035,ISNUMBER(SEARCH("DOBLE GRADO",$B616))),"",IF('CompartenDetalleLimpio(leeme)'!G593="",B616,'CompartenDetalleLimpio(leeme)'!G593))</f>
        <v>DOBLE GRADO EN DISEÑO Y DESARROLLO DE VIDEOJUEGOS E INGENIERIA DE COMPUTADORES (MOSTOLES)</v>
      </c>
      <c r="H616">
        <f>IF(OR($A616=2028,$D616=2032031,$D616=2032032,$D616=2033032,$D616=2033034,$D616=2034035,ISNUMBER(SEARCH("DOBLE GRADO",$B616))),"",IF('CompartenDetalleLimpio(leeme)'!H593="",C616,'CompartenDetalleLimpio(leeme)'!H593))</f>
        <v>1</v>
      </c>
      <c r="I616">
        <f>IF(OR($A616=2028,$D616=2032031,$D616=2032032,$D616=2033032,$D616=2033034,$D616=2034035,ISNUMBER(SEARCH("DOBLE GRADO",$B616))),"",IF('CompartenDetalleLimpio(leeme)'!I593="",D616,'CompartenDetalleLimpio(leeme)'!I593))</f>
        <v>2321003</v>
      </c>
      <c r="J616" t="str">
        <f>IF(OR($A616=2028,$D616=2032031,$D616=2032032,$D616=2033032,$D616=2033034,$D616=2034035,ISNUMBER(SEARCH("DOBLE GRADO",$B616))),"",IF('CompartenDetalleLimpio(leeme)'!J593="",E616,'CompartenDetalleLimpio(leeme)'!J593))</f>
        <v>NARRACION, GUION Y STORYBOARD</v>
      </c>
      <c r="K616">
        <f>'CompartenDetalleLimpio(leeme)'!K593</f>
        <v>12</v>
      </c>
      <c r="L616">
        <f>'CompartenDetalleLimpio(leeme)'!L593</f>
        <v>3</v>
      </c>
      <c r="M616">
        <f>'CompartenDetalleLimpio(leeme)'!M593</f>
        <v>9</v>
      </c>
      <c r="N616">
        <f t="shared" si="69"/>
        <v>1</v>
      </c>
      <c r="O616">
        <f t="shared" si="70"/>
        <v>2</v>
      </c>
      <c r="P616" t="str">
        <f t="shared" si="71"/>
        <v>OK</v>
      </c>
      <c r="Q616">
        <f t="shared" si="72"/>
        <v>1</v>
      </c>
      <c r="R616">
        <f t="shared" si="73"/>
        <v>1</v>
      </c>
      <c r="S616" t="str">
        <f t="shared" si="74"/>
        <v/>
      </c>
      <c r="T616" t="str">
        <f t="shared" si="75"/>
        <v/>
      </c>
    </row>
    <row r="617" spans="1:20" hidden="1">
      <c r="A617">
        <f>'CompartenDetalleLimpio(leeme)'!A594</f>
        <v>2175</v>
      </c>
      <c r="B617" t="str">
        <f>'CompartenDetalleLimpio(leeme)'!B594</f>
        <v>GRADO EN DISEÑO Y DESARROLLO DE VIDEOJUEGOS (MOSTOLES)</v>
      </c>
      <c r="C617">
        <f>'CompartenDetalleLimpio(leeme)'!C594</f>
        <v>1</v>
      </c>
      <c r="D617">
        <f>'CompartenDetalleLimpio(leeme)'!D594</f>
        <v>2175004</v>
      </c>
      <c r="E617" t="str">
        <f>'CompartenDetalleLimpio(leeme)'!E594</f>
        <v>NARRACION, GUION Y STORYBOARD</v>
      </c>
      <c r="F617">
        <f>IF(OR($A617=2028,$D617=2032031,$D617=2032032,$D617=2033032,$D617=2033034,$D617=2034035,ISNUMBER(SEARCH("DOBLE GRADO",$B617))),"",IF('CompartenDetalleLimpio(leeme)'!F594="",A617,'CompartenDetalleLimpio(leeme)'!F594))</f>
        <v>2175</v>
      </c>
      <c r="G617" t="str">
        <f>IF(OR($A617=2028,$D617=2032031,$D617=2032032,$D617=2033032,$D617=2033034,$D617=2034035,ISNUMBER(SEARCH("DOBLE GRADO",$B617))),"",IF('CompartenDetalleLimpio(leeme)'!G594="",B617,'CompartenDetalleLimpio(leeme)'!G594))</f>
        <v>GRADO EN DISEÑO Y DESARROLLO DE VIDEOJUEGOS (MOSTOLES)</v>
      </c>
      <c r="H617">
        <f>IF(OR($A617=2028,$D617=2032031,$D617=2032032,$D617=2033032,$D617=2033034,$D617=2034035,ISNUMBER(SEARCH("DOBLE GRADO",$B617))),"",IF('CompartenDetalleLimpio(leeme)'!H594="",C617,'CompartenDetalleLimpio(leeme)'!H594))</f>
        <v>1</v>
      </c>
      <c r="I617">
        <f>IF(OR($A617=2028,$D617=2032031,$D617=2032032,$D617=2033032,$D617=2033034,$D617=2034035,ISNUMBER(SEARCH("DOBLE GRADO",$B617))),"",IF('CompartenDetalleLimpio(leeme)'!I594="",D617,'CompartenDetalleLimpio(leeme)'!I594))</f>
        <v>2175004</v>
      </c>
      <c r="J617" t="str">
        <f>IF(OR($A617=2028,$D617=2032031,$D617=2032032,$D617=2033032,$D617=2033034,$D617=2034035,ISNUMBER(SEARCH("DOBLE GRADO",$B617))),"",IF('CompartenDetalleLimpio(leeme)'!J594="",E617,'CompartenDetalleLimpio(leeme)'!J594))</f>
        <v>NARRACION, GUION Y STORYBOARD</v>
      </c>
      <c r="K617">
        <f>'CompartenDetalleLimpio(leeme)'!K594</f>
        <v>52</v>
      </c>
      <c r="L617">
        <f>'CompartenDetalleLimpio(leeme)'!L594</f>
        <v>15</v>
      </c>
      <c r="M617">
        <f>'CompartenDetalleLimpio(leeme)'!M594</f>
        <v>37</v>
      </c>
      <c r="N617">
        <f t="shared" si="69"/>
        <v>1</v>
      </c>
      <c r="O617">
        <f t="shared" si="70"/>
        <v>2</v>
      </c>
      <c r="P617">
        <f t="shared" si="71"/>
        <v>1</v>
      </c>
      <c r="Q617">
        <f t="shared" si="72"/>
        <v>1</v>
      </c>
      <c r="R617">
        <f t="shared" si="73"/>
        <v>2</v>
      </c>
      <c r="S617" t="str">
        <f t="shared" si="74"/>
        <v>1</v>
      </c>
      <c r="T617" t="str">
        <f t="shared" si="75"/>
        <v/>
      </c>
    </row>
    <row r="618" spans="1:20" hidden="1">
      <c r="A618">
        <f>'CompartenDetalleLimpio(leeme)'!A595</f>
        <v>2175</v>
      </c>
      <c r="B618" t="str">
        <f>'CompartenDetalleLimpio(leeme)'!B595</f>
        <v>GRADO EN DISEÑO Y DESARROLLO DE VIDEOJUEGOS (MOSTOLES)</v>
      </c>
      <c r="C618">
        <f>'CompartenDetalleLimpio(leeme)'!C595</f>
        <v>1</v>
      </c>
      <c r="D618">
        <f>'CompartenDetalleLimpio(leeme)'!D595</f>
        <v>2175005</v>
      </c>
      <c r="E618" t="str">
        <f>'CompartenDetalleLimpio(leeme)'!E595</f>
        <v>PROGRAMACION VISUAL</v>
      </c>
      <c r="F618">
        <f>IF(OR($A618=2028,$D618=2032031,$D618=2032032,$D618=2033032,$D618=2033034,$D618=2034035,ISNUMBER(SEARCH("DOBLE GRADO",$B618))),"",IF('CompartenDetalleLimpio(leeme)'!F595="",A618,'CompartenDetalleLimpio(leeme)'!F595))</f>
        <v>2321</v>
      </c>
      <c r="G618" t="str">
        <f>IF(OR($A618=2028,$D618=2032031,$D618=2032032,$D618=2033032,$D618=2033034,$D618=2034035,ISNUMBER(SEARCH("DOBLE GRADO",$B618))),"",IF('CompartenDetalleLimpio(leeme)'!G595="",B618,'CompartenDetalleLimpio(leeme)'!G595))</f>
        <v>DOBLE GRADO EN DISEÑO Y DESARROLLO DE VIDEOJUEGOS E INGENIERIA DE COMPUTADORES (MOSTOLES)</v>
      </c>
      <c r="H618">
        <f>IF(OR($A618=2028,$D618=2032031,$D618=2032032,$D618=2033032,$D618=2033034,$D618=2034035,ISNUMBER(SEARCH("DOBLE GRADO",$B618))),"",IF('CompartenDetalleLimpio(leeme)'!H595="",C618,'CompartenDetalleLimpio(leeme)'!H595))</f>
        <v>1</v>
      </c>
      <c r="I618">
        <f>IF(OR($A618=2028,$D618=2032031,$D618=2032032,$D618=2033032,$D618=2033034,$D618=2034035,ISNUMBER(SEARCH("DOBLE GRADO",$B618))),"",IF('CompartenDetalleLimpio(leeme)'!I595="",D618,'CompartenDetalleLimpio(leeme)'!I595))</f>
        <v>2321004</v>
      </c>
      <c r="J618" t="str">
        <f>IF(OR($A618=2028,$D618=2032031,$D618=2032032,$D618=2033032,$D618=2033034,$D618=2034035,ISNUMBER(SEARCH("DOBLE GRADO",$B618))),"",IF('CompartenDetalleLimpio(leeme)'!J595="",E618,'CompartenDetalleLimpio(leeme)'!J595))</f>
        <v>PROGRAMACION VISUAL</v>
      </c>
      <c r="K618">
        <f>'CompartenDetalleLimpio(leeme)'!K595</f>
        <v>12</v>
      </c>
      <c r="L618">
        <f>'CompartenDetalleLimpio(leeme)'!L595</f>
        <v>3</v>
      </c>
      <c r="M618">
        <f>'CompartenDetalleLimpio(leeme)'!M595</f>
        <v>9</v>
      </c>
      <c r="N618">
        <f t="shared" si="69"/>
        <v>1</v>
      </c>
      <c r="O618">
        <f t="shared" si="70"/>
        <v>2</v>
      </c>
      <c r="P618" t="str">
        <f t="shared" si="71"/>
        <v>OK</v>
      </c>
      <c r="Q618">
        <f t="shared" si="72"/>
        <v>1</v>
      </c>
      <c r="R618">
        <f t="shared" si="73"/>
        <v>1</v>
      </c>
      <c r="S618" t="str">
        <f t="shared" si="74"/>
        <v/>
      </c>
      <c r="T618" t="str">
        <f t="shared" si="75"/>
        <v/>
      </c>
    </row>
    <row r="619" spans="1:20" hidden="1">
      <c r="A619">
        <f>'CompartenDetalleLimpio(leeme)'!A596</f>
        <v>2175</v>
      </c>
      <c r="B619" t="str">
        <f>'CompartenDetalleLimpio(leeme)'!B596</f>
        <v>GRADO EN DISEÑO Y DESARROLLO DE VIDEOJUEGOS (MOSTOLES)</v>
      </c>
      <c r="C619">
        <f>'CompartenDetalleLimpio(leeme)'!C596</f>
        <v>1</v>
      </c>
      <c r="D619">
        <f>'CompartenDetalleLimpio(leeme)'!D596</f>
        <v>2175005</v>
      </c>
      <c r="E619" t="str">
        <f>'CompartenDetalleLimpio(leeme)'!E596</f>
        <v>PROGRAMACION VISUAL</v>
      </c>
      <c r="F619">
        <f>IF(OR($A619=2028,$D619=2032031,$D619=2032032,$D619=2033032,$D619=2033034,$D619=2034035,ISNUMBER(SEARCH("DOBLE GRADO",$B619))),"",IF('CompartenDetalleLimpio(leeme)'!F596="",A619,'CompartenDetalleLimpio(leeme)'!F596))</f>
        <v>2175</v>
      </c>
      <c r="G619" t="str">
        <f>IF(OR($A619=2028,$D619=2032031,$D619=2032032,$D619=2033032,$D619=2033034,$D619=2034035,ISNUMBER(SEARCH("DOBLE GRADO",$B619))),"",IF('CompartenDetalleLimpio(leeme)'!G596="",B619,'CompartenDetalleLimpio(leeme)'!G596))</f>
        <v>GRADO EN DISEÑO Y DESARROLLO DE VIDEOJUEGOS (MOSTOLES)</v>
      </c>
      <c r="H619">
        <f>IF(OR($A619=2028,$D619=2032031,$D619=2032032,$D619=2033032,$D619=2033034,$D619=2034035,ISNUMBER(SEARCH("DOBLE GRADO",$B619))),"",IF('CompartenDetalleLimpio(leeme)'!H596="",C619,'CompartenDetalleLimpio(leeme)'!H596))</f>
        <v>1</v>
      </c>
      <c r="I619">
        <f>IF(OR($A619=2028,$D619=2032031,$D619=2032032,$D619=2033032,$D619=2033034,$D619=2034035,ISNUMBER(SEARCH("DOBLE GRADO",$B619))),"",IF('CompartenDetalleLimpio(leeme)'!I596="",D619,'CompartenDetalleLimpio(leeme)'!I596))</f>
        <v>2175005</v>
      </c>
      <c r="J619" t="str">
        <f>IF(OR($A619=2028,$D619=2032031,$D619=2032032,$D619=2033032,$D619=2033034,$D619=2034035,ISNUMBER(SEARCH("DOBLE GRADO",$B619))),"",IF('CompartenDetalleLimpio(leeme)'!J596="",E619,'CompartenDetalleLimpio(leeme)'!J596))</f>
        <v>PROGRAMACION VISUAL</v>
      </c>
      <c r="K619">
        <f>'CompartenDetalleLimpio(leeme)'!K596</f>
        <v>55</v>
      </c>
      <c r="L619">
        <f>'CompartenDetalleLimpio(leeme)'!L596</f>
        <v>18</v>
      </c>
      <c r="M619">
        <f>'CompartenDetalleLimpio(leeme)'!M596</f>
        <v>37</v>
      </c>
      <c r="N619">
        <f t="shared" si="69"/>
        <v>1</v>
      </c>
      <c r="O619">
        <f t="shared" si="70"/>
        <v>2</v>
      </c>
      <c r="P619">
        <f t="shared" si="71"/>
        <v>1</v>
      </c>
      <c r="Q619">
        <f t="shared" si="72"/>
        <v>1</v>
      </c>
      <c r="R619">
        <f t="shared" si="73"/>
        <v>2</v>
      </c>
      <c r="S619" t="str">
        <f t="shared" si="74"/>
        <v>1</v>
      </c>
      <c r="T619" t="str">
        <f t="shared" si="75"/>
        <v/>
      </c>
    </row>
    <row r="620" spans="1:20" hidden="1">
      <c r="A620">
        <f>'CompartenDetalleLimpio(leeme)'!A597</f>
        <v>2175</v>
      </c>
      <c r="B620" t="str">
        <f>'CompartenDetalleLimpio(leeme)'!B597</f>
        <v>GRADO EN DISEÑO Y DESARROLLO DE VIDEOJUEGOS (MOSTOLES)</v>
      </c>
      <c r="C620">
        <f>'CompartenDetalleLimpio(leeme)'!C597</f>
        <v>1</v>
      </c>
      <c r="D620">
        <f>'CompartenDetalleLimpio(leeme)'!D597</f>
        <v>2175006</v>
      </c>
      <c r="E620" t="str">
        <f>'CompartenDetalleLimpio(leeme)'!E597</f>
        <v>DISEÑO DIGITAL 3D</v>
      </c>
      <c r="F620">
        <f>IF(OR($A620=2028,$D620=2032031,$D620=2032032,$D620=2033032,$D620=2033034,$D620=2034035,ISNUMBER(SEARCH("DOBLE GRADO",$B620))),"",IF('CompartenDetalleLimpio(leeme)'!F597="",A620,'CompartenDetalleLimpio(leeme)'!F597))</f>
        <v>2321</v>
      </c>
      <c r="G620" t="str">
        <f>IF(OR($A620=2028,$D620=2032031,$D620=2032032,$D620=2033032,$D620=2033034,$D620=2034035,ISNUMBER(SEARCH("DOBLE GRADO",$B620))),"",IF('CompartenDetalleLimpio(leeme)'!G597="",B620,'CompartenDetalleLimpio(leeme)'!G597))</f>
        <v>DOBLE GRADO EN DISEÑO Y DESARROLLO DE VIDEOJUEGOS E INGENIERIA DE COMPUTADORES (MOSTOLES)</v>
      </c>
      <c r="H620">
        <f>IF(OR($A620=2028,$D620=2032031,$D620=2032032,$D620=2033032,$D620=2033034,$D620=2034035,ISNUMBER(SEARCH("DOBLE GRADO",$B620))),"",IF('CompartenDetalleLimpio(leeme)'!H597="",C620,'CompartenDetalleLimpio(leeme)'!H597))</f>
        <v>2</v>
      </c>
      <c r="I620">
        <f>IF(OR($A620=2028,$D620=2032031,$D620=2032032,$D620=2033032,$D620=2033034,$D620=2034035,ISNUMBER(SEARCH("DOBLE GRADO",$B620))),"",IF('CompartenDetalleLimpio(leeme)'!I597="",D620,'CompartenDetalleLimpio(leeme)'!I597))</f>
        <v>2321018</v>
      </c>
      <c r="J620" t="str">
        <f>IF(OR($A620=2028,$D620=2032031,$D620=2032032,$D620=2033032,$D620=2033034,$D620=2034035,ISNUMBER(SEARCH("DOBLE GRADO",$B620))),"",IF('CompartenDetalleLimpio(leeme)'!J597="",E620,'CompartenDetalleLimpio(leeme)'!J597))</f>
        <v>DISEÑO DIGITAL 3D</v>
      </c>
      <c r="K620">
        <f>'CompartenDetalleLimpio(leeme)'!K597</f>
        <v>19</v>
      </c>
      <c r="L620">
        <f>'CompartenDetalleLimpio(leeme)'!L597</f>
        <v>2</v>
      </c>
      <c r="M620">
        <f>'CompartenDetalleLimpio(leeme)'!M597</f>
        <v>17</v>
      </c>
      <c r="N620">
        <f t="shared" si="69"/>
        <v>1</v>
      </c>
      <c r="O620">
        <f t="shared" si="70"/>
        <v>2</v>
      </c>
      <c r="P620" t="str">
        <f t="shared" si="71"/>
        <v>OK</v>
      </c>
      <c r="Q620">
        <f t="shared" si="72"/>
        <v>1</v>
      </c>
      <c r="R620">
        <f t="shared" si="73"/>
        <v>1</v>
      </c>
      <c r="S620" t="str">
        <f t="shared" si="74"/>
        <v/>
      </c>
      <c r="T620" t="str">
        <f t="shared" si="75"/>
        <v/>
      </c>
    </row>
    <row r="621" spans="1:20" hidden="1">
      <c r="A621">
        <f>'CompartenDetalleLimpio(leeme)'!A598</f>
        <v>2175</v>
      </c>
      <c r="B621" t="str">
        <f>'CompartenDetalleLimpio(leeme)'!B598</f>
        <v>GRADO EN DISEÑO Y DESARROLLO DE VIDEOJUEGOS (MOSTOLES)</v>
      </c>
      <c r="C621">
        <f>'CompartenDetalleLimpio(leeme)'!C598</f>
        <v>1</v>
      </c>
      <c r="D621">
        <f>'CompartenDetalleLimpio(leeme)'!D598</f>
        <v>2175006</v>
      </c>
      <c r="E621" t="str">
        <f>'CompartenDetalleLimpio(leeme)'!E598</f>
        <v>DISEÑO DIGITAL 3D</v>
      </c>
      <c r="F621">
        <f>IF(OR($A621=2028,$D621=2032031,$D621=2032032,$D621=2033032,$D621=2033034,$D621=2034035,ISNUMBER(SEARCH("DOBLE GRADO",$B621))),"",IF('CompartenDetalleLimpio(leeme)'!F598="",A621,'CompartenDetalleLimpio(leeme)'!F598))</f>
        <v>2175</v>
      </c>
      <c r="G621" t="str">
        <f>IF(OR($A621=2028,$D621=2032031,$D621=2032032,$D621=2033032,$D621=2033034,$D621=2034035,ISNUMBER(SEARCH("DOBLE GRADO",$B621))),"",IF('CompartenDetalleLimpio(leeme)'!G598="",B621,'CompartenDetalleLimpio(leeme)'!G598))</f>
        <v>GRADO EN DISEÑO Y DESARROLLO DE VIDEOJUEGOS (MOSTOLES)</v>
      </c>
      <c r="H621">
        <f>IF(OR($A621=2028,$D621=2032031,$D621=2032032,$D621=2033032,$D621=2033034,$D621=2034035,ISNUMBER(SEARCH("DOBLE GRADO",$B621))),"",IF('CompartenDetalleLimpio(leeme)'!H598="",C621,'CompartenDetalleLimpio(leeme)'!H598))</f>
        <v>1</v>
      </c>
      <c r="I621">
        <f>IF(OR($A621=2028,$D621=2032031,$D621=2032032,$D621=2033032,$D621=2033034,$D621=2034035,ISNUMBER(SEARCH("DOBLE GRADO",$B621))),"",IF('CompartenDetalleLimpio(leeme)'!I598="",D621,'CompartenDetalleLimpio(leeme)'!I598))</f>
        <v>2175006</v>
      </c>
      <c r="J621" t="str">
        <f>IF(OR($A621=2028,$D621=2032031,$D621=2032032,$D621=2033032,$D621=2033034,$D621=2034035,ISNUMBER(SEARCH("DOBLE GRADO",$B621))),"",IF('CompartenDetalleLimpio(leeme)'!J598="",E621,'CompartenDetalleLimpio(leeme)'!J598))</f>
        <v>DISEÑO DIGITAL 3D</v>
      </c>
      <c r="K621">
        <f>'CompartenDetalleLimpio(leeme)'!K598</f>
        <v>53</v>
      </c>
      <c r="L621">
        <f>'CompartenDetalleLimpio(leeme)'!L598</f>
        <v>15</v>
      </c>
      <c r="M621">
        <f>'CompartenDetalleLimpio(leeme)'!M598</f>
        <v>38</v>
      </c>
      <c r="N621">
        <f t="shared" si="69"/>
        <v>1</v>
      </c>
      <c r="O621">
        <f t="shared" si="70"/>
        <v>2</v>
      </c>
      <c r="P621">
        <f t="shared" si="71"/>
        <v>1</v>
      </c>
      <c r="Q621">
        <f t="shared" si="72"/>
        <v>1</v>
      </c>
      <c r="R621">
        <f t="shared" si="73"/>
        <v>2</v>
      </c>
      <c r="S621" t="str">
        <f t="shared" si="74"/>
        <v>1</v>
      </c>
      <c r="T621" t="str">
        <f t="shared" si="75"/>
        <v/>
      </c>
    </row>
    <row r="622" spans="1:20" hidden="1">
      <c r="A622">
        <f>'CompartenDetalleLimpio(leeme)'!A599</f>
        <v>2175</v>
      </c>
      <c r="B622" t="str">
        <f>'CompartenDetalleLimpio(leeme)'!B599</f>
        <v>GRADO EN DISEÑO Y DESARROLLO DE VIDEOJUEGOS (MOSTOLES)</v>
      </c>
      <c r="C622">
        <f>'CompartenDetalleLimpio(leeme)'!C599</f>
        <v>1</v>
      </c>
      <c r="D622">
        <f>'CompartenDetalleLimpio(leeme)'!D599</f>
        <v>2175007</v>
      </c>
      <c r="E622" t="str">
        <f>'CompartenDetalleLimpio(leeme)'!E599</f>
        <v>ESTRUCTURAS DE DATOS</v>
      </c>
      <c r="F622">
        <f>IF(OR($A622=2028,$D622=2032031,$D622=2032032,$D622=2033032,$D622=2033034,$D622=2034035,ISNUMBER(SEARCH("DOBLE GRADO",$B622))),"",IF('CompartenDetalleLimpio(leeme)'!F599="",A622,'CompartenDetalleLimpio(leeme)'!F599))</f>
        <v>2321</v>
      </c>
      <c r="G622" t="str">
        <f>IF(OR($A622=2028,$D622=2032031,$D622=2032032,$D622=2033032,$D622=2033034,$D622=2034035,ISNUMBER(SEARCH("DOBLE GRADO",$B622))),"",IF('CompartenDetalleLimpio(leeme)'!G599="",B622,'CompartenDetalleLimpio(leeme)'!G599))</f>
        <v>DOBLE GRADO EN DISEÑO Y DESARROLLO DE VIDEOJUEGOS E INGENIERIA DE COMPUTADORES (MOSTOLES)</v>
      </c>
      <c r="H622">
        <f>IF(OR($A622=2028,$D622=2032031,$D622=2032032,$D622=2033032,$D622=2033034,$D622=2034035,ISNUMBER(SEARCH("DOBLE GRADO",$B622))),"",IF('CompartenDetalleLimpio(leeme)'!H599="",C622,'CompartenDetalleLimpio(leeme)'!H599))</f>
        <v>1</v>
      </c>
      <c r="I622">
        <f>IF(OR($A622=2028,$D622=2032031,$D622=2032032,$D622=2033032,$D622=2033034,$D622=2034035,ISNUMBER(SEARCH("DOBLE GRADO",$B622))),"",IF('CompartenDetalleLimpio(leeme)'!I599="",D622,'CompartenDetalleLimpio(leeme)'!I599))</f>
        <v>2321009</v>
      </c>
      <c r="J622" t="str">
        <f>IF(OR($A622=2028,$D622=2032031,$D622=2032032,$D622=2033032,$D622=2033034,$D622=2034035,ISNUMBER(SEARCH("DOBLE GRADO",$B622))),"",IF('CompartenDetalleLimpio(leeme)'!J599="",E622,'CompartenDetalleLimpio(leeme)'!J599))</f>
        <v>ESTRUCTURAS DE DATOS</v>
      </c>
      <c r="K622">
        <f>'CompartenDetalleLimpio(leeme)'!K599</f>
        <v>18</v>
      </c>
      <c r="L622">
        <f>'CompartenDetalleLimpio(leeme)'!L599</f>
        <v>5</v>
      </c>
      <c r="M622">
        <f>'CompartenDetalleLimpio(leeme)'!M599</f>
        <v>13</v>
      </c>
      <c r="N622">
        <f t="shared" si="69"/>
        <v>1</v>
      </c>
      <c r="O622">
        <f t="shared" si="70"/>
        <v>2</v>
      </c>
      <c r="P622" t="str">
        <f t="shared" si="71"/>
        <v>OK</v>
      </c>
      <c r="Q622">
        <f t="shared" si="72"/>
        <v>1</v>
      </c>
      <c r="R622">
        <f t="shared" si="73"/>
        <v>1</v>
      </c>
      <c r="S622" t="str">
        <f t="shared" si="74"/>
        <v/>
      </c>
      <c r="T622" t="str">
        <f t="shared" si="75"/>
        <v/>
      </c>
    </row>
    <row r="623" spans="1:20" hidden="1">
      <c r="A623">
        <f>'CompartenDetalleLimpio(leeme)'!A600</f>
        <v>2175</v>
      </c>
      <c r="B623" t="str">
        <f>'CompartenDetalleLimpio(leeme)'!B600</f>
        <v>GRADO EN DISEÑO Y DESARROLLO DE VIDEOJUEGOS (MOSTOLES)</v>
      </c>
      <c r="C623">
        <f>'CompartenDetalleLimpio(leeme)'!C600</f>
        <v>1</v>
      </c>
      <c r="D623">
        <f>'CompartenDetalleLimpio(leeme)'!D600</f>
        <v>2175007</v>
      </c>
      <c r="E623" t="str">
        <f>'CompartenDetalleLimpio(leeme)'!E600</f>
        <v>ESTRUCTURAS DE DATOS</v>
      </c>
      <c r="F623">
        <f>IF(OR($A623=2028,$D623=2032031,$D623=2032032,$D623=2033032,$D623=2033034,$D623=2034035,ISNUMBER(SEARCH("DOBLE GRADO",$B623))),"",IF('CompartenDetalleLimpio(leeme)'!F600="",A623,'CompartenDetalleLimpio(leeme)'!F600))</f>
        <v>2175</v>
      </c>
      <c r="G623" t="str">
        <f>IF(OR($A623=2028,$D623=2032031,$D623=2032032,$D623=2033032,$D623=2033034,$D623=2034035,ISNUMBER(SEARCH("DOBLE GRADO",$B623))),"",IF('CompartenDetalleLimpio(leeme)'!G600="",B623,'CompartenDetalleLimpio(leeme)'!G600))</f>
        <v>GRADO EN DISEÑO Y DESARROLLO DE VIDEOJUEGOS (MOSTOLES)</v>
      </c>
      <c r="H623">
        <f>IF(OR($A623=2028,$D623=2032031,$D623=2032032,$D623=2033032,$D623=2033034,$D623=2034035,ISNUMBER(SEARCH("DOBLE GRADO",$B623))),"",IF('CompartenDetalleLimpio(leeme)'!H600="",C623,'CompartenDetalleLimpio(leeme)'!H600))</f>
        <v>1</v>
      </c>
      <c r="I623">
        <f>IF(OR($A623=2028,$D623=2032031,$D623=2032032,$D623=2033032,$D623=2033034,$D623=2034035,ISNUMBER(SEARCH("DOBLE GRADO",$B623))),"",IF('CompartenDetalleLimpio(leeme)'!I600="",D623,'CompartenDetalleLimpio(leeme)'!I600))</f>
        <v>2175007</v>
      </c>
      <c r="J623" t="str">
        <f>IF(OR($A623=2028,$D623=2032031,$D623=2032032,$D623=2033032,$D623=2033034,$D623=2034035,ISNUMBER(SEARCH("DOBLE GRADO",$B623))),"",IF('CompartenDetalleLimpio(leeme)'!J600="",E623,'CompartenDetalleLimpio(leeme)'!J600))</f>
        <v>ESTRUCTURAS DE DATOS</v>
      </c>
      <c r="K623">
        <f>'CompartenDetalleLimpio(leeme)'!K600</f>
        <v>78</v>
      </c>
      <c r="L623">
        <f>'CompartenDetalleLimpio(leeme)'!L600</f>
        <v>24</v>
      </c>
      <c r="M623">
        <f>'CompartenDetalleLimpio(leeme)'!M600</f>
        <v>54</v>
      </c>
      <c r="N623">
        <f t="shared" si="69"/>
        <v>1</v>
      </c>
      <c r="O623">
        <f t="shared" si="70"/>
        <v>2</v>
      </c>
      <c r="P623">
        <f t="shared" si="71"/>
        <v>1</v>
      </c>
      <c r="Q623">
        <f t="shared" si="72"/>
        <v>1</v>
      </c>
      <c r="R623">
        <f t="shared" si="73"/>
        <v>2</v>
      </c>
      <c r="S623" t="str">
        <f t="shared" si="74"/>
        <v>1</v>
      </c>
      <c r="T623" t="str">
        <f t="shared" si="75"/>
        <v/>
      </c>
    </row>
    <row r="624" spans="1:20" hidden="1">
      <c r="A624">
        <f>'CompartenDetalleLimpio(leeme)'!A601</f>
        <v>2175</v>
      </c>
      <c r="B624" t="str">
        <f>'CompartenDetalleLimpio(leeme)'!B601</f>
        <v>GRADO EN DISEÑO Y DESARROLLO DE VIDEOJUEGOS (MOSTOLES)</v>
      </c>
      <c r="C624">
        <f>'CompartenDetalleLimpio(leeme)'!C601</f>
        <v>1</v>
      </c>
      <c r="D624">
        <f>'CompartenDetalleLimpio(leeme)'!D601</f>
        <v>2175008</v>
      </c>
      <c r="E624" t="str">
        <f>'CompartenDetalleLimpio(leeme)'!E601</f>
        <v>FUNDAMENTOS DEL DISEÑO Y LA JUGABILIDAD</v>
      </c>
      <c r="F624">
        <f>IF(OR($A624=2028,$D624=2032031,$D624=2032032,$D624=2033032,$D624=2033034,$D624=2034035,ISNUMBER(SEARCH("DOBLE GRADO",$B624))),"",IF('CompartenDetalleLimpio(leeme)'!F601="",A624,'CompartenDetalleLimpio(leeme)'!F601))</f>
        <v>2321</v>
      </c>
      <c r="G624" t="str">
        <f>IF(OR($A624=2028,$D624=2032031,$D624=2032032,$D624=2033032,$D624=2033034,$D624=2034035,ISNUMBER(SEARCH("DOBLE GRADO",$B624))),"",IF('CompartenDetalleLimpio(leeme)'!G601="",B624,'CompartenDetalleLimpio(leeme)'!G601))</f>
        <v>DOBLE GRADO EN DISEÑO Y DESARROLLO DE VIDEOJUEGOS E INGENIERIA DE COMPUTADORES (MOSTOLES)</v>
      </c>
      <c r="H624">
        <f>IF(OR($A624=2028,$D624=2032031,$D624=2032032,$D624=2033032,$D624=2033034,$D624=2034035,ISNUMBER(SEARCH("DOBLE GRADO",$B624))),"",IF('CompartenDetalleLimpio(leeme)'!H601="",C624,'CompartenDetalleLimpio(leeme)'!H601))</f>
        <v>1</v>
      </c>
      <c r="I624">
        <f>IF(OR($A624=2028,$D624=2032031,$D624=2032032,$D624=2033032,$D624=2033034,$D624=2034035,ISNUMBER(SEARCH("DOBLE GRADO",$B624))),"",IF('CompartenDetalleLimpio(leeme)'!I601="",D624,'CompartenDetalleLimpio(leeme)'!I601))</f>
        <v>2321010</v>
      </c>
      <c r="J624" t="str">
        <f>IF(OR($A624=2028,$D624=2032031,$D624=2032032,$D624=2033032,$D624=2033034,$D624=2034035,ISNUMBER(SEARCH("DOBLE GRADO",$B624))),"",IF('CompartenDetalleLimpio(leeme)'!J601="",E624,'CompartenDetalleLimpio(leeme)'!J601))</f>
        <v>FUNDAMENTOS DEL DISEÑO Y LA JUGABILIDAD</v>
      </c>
      <c r="K624">
        <f>'CompartenDetalleLimpio(leeme)'!K601</f>
        <v>13</v>
      </c>
      <c r="L624">
        <f>'CompartenDetalleLimpio(leeme)'!L601</f>
        <v>3</v>
      </c>
      <c r="M624">
        <f>'CompartenDetalleLimpio(leeme)'!M601</f>
        <v>10</v>
      </c>
      <c r="N624">
        <f t="shared" si="69"/>
        <v>1</v>
      </c>
      <c r="O624">
        <f t="shared" si="70"/>
        <v>2</v>
      </c>
      <c r="P624" t="str">
        <f t="shared" si="71"/>
        <v>OK</v>
      </c>
      <c r="Q624">
        <f t="shared" si="72"/>
        <v>1</v>
      </c>
      <c r="R624">
        <f t="shared" si="73"/>
        <v>1</v>
      </c>
      <c r="S624" t="str">
        <f t="shared" si="74"/>
        <v/>
      </c>
      <c r="T624" t="str">
        <f t="shared" si="75"/>
        <v/>
      </c>
    </row>
    <row r="625" spans="1:20" hidden="1">
      <c r="A625">
        <f>'CompartenDetalleLimpio(leeme)'!A602</f>
        <v>2175</v>
      </c>
      <c r="B625" t="str">
        <f>'CompartenDetalleLimpio(leeme)'!B602</f>
        <v>GRADO EN DISEÑO Y DESARROLLO DE VIDEOJUEGOS (MOSTOLES)</v>
      </c>
      <c r="C625">
        <f>'CompartenDetalleLimpio(leeme)'!C602</f>
        <v>1</v>
      </c>
      <c r="D625">
        <f>'CompartenDetalleLimpio(leeme)'!D602</f>
        <v>2175008</v>
      </c>
      <c r="E625" t="str">
        <f>'CompartenDetalleLimpio(leeme)'!E602</f>
        <v>FUNDAMENTOS DEL DISEÑO Y LA JUGABILIDAD</v>
      </c>
      <c r="F625">
        <f>IF(OR($A625=2028,$D625=2032031,$D625=2032032,$D625=2033032,$D625=2033034,$D625=2034035,ISNUMBER(SEARCH("DOBLE GRADO",$B625))),"",IF('CompartenDetalleLimpio(leeme)'!F602="",A625,'CompartenDetalleLimpio(leeme)'!F602))</f>
        <v>2175</v>
      </c>
      <c r="G625" t="str">
        <f>IF(OR($A625=2028,$D625=2032031,$D625=2032032,$D625=2033032,$D625=2033034,$D625=2034035,ISNUMBER(SEARCH("DOBLE GRADO",$B625))),"",IF('CompartenDetalleLimpio(leeme)'!G602="",B625,'CompartenDetalleLimpio(leeme)'!G602))</f>
        <v>GRADO EN DISEÑO Y DESARROLLO DE VIDEOJUEGOS (MOSTOLES)</v>
      </c>
      <c r="H625">
        <f>IF(OR($A625=2028,$D625=2032031,$D625=2032032,$D625=2033032,$D625=2033034,$D625=2034035,ISNUMBER(SEARCH("DOBLE GRADO",$B625))),"",IF('CompartenDetalleLimpio(leeme)'!H602="",C625,'CompartenDetalleLimpio(leeme)'!H602))</f>
        <v>1</v>
      </c>
      <c r="I625">
        <f>IF(OR($A625=2028,$D625=2032031,$D625=2032032,$D625=2033032,$D625=2033034,$D625=2034035,ISNUMBER(SEARCH("DOBLE GRADO",$B625))),"",IF('CompartenDetalleLimpio(leeme)'!I602="",D625,'CompartenDetalleLimpio(leeme)'!I602))</f>
        <v>2175008</v>
      </c>
      <c r="J625" t="str">
        <f>IF(OR($A625=2028,$D625=2032031,$D625=2032032,$D625=2033032,$D625=2033034,$D625=2034035,ISNUMBER(SEARCH("DOBLE GRADO",$B625))),"",IF('CompartenDetalleLimpio(leeme)'!J602="",E625,'CompartenDetalleLimpio(leeme)'!J602))</f>
        <v>FUNDAMENTOS DEL DISEÑO Y LA JUGABILIDAD</v>
      </c>
      <c r="K625">
        <f>'CompartenDetalleLimpio(leeme)'!K602</f>
        <v>49</v>
      </c>
      <c r="L625">
        <f>'CompartenDetalleLimpio(leeme)'!L602</f>
        <v>14</v>
      </c>
      <c r="M625">
        <f>'CompartenDetalleLimpio(leeme)'!M602</f>
        <v>35</v>
      </c>
      <c r="N625">
        <f t="shared" si="69"/>
        <v>1</v>
      </c>
      <c r="O625">
        <f t="shared" si="70"/>
        <v>2</v>
      </c>
      <c r="P625">
        <f t="shared" si="71"/>
        <v>1</v>
      </c>
      <c r="Q625">
        <f t="shared" si="72"/>
        <v>1</v>
      </c>
      <c r="R625">
        <f t="shared" si="73"/>
        <v>2</v>
      </c>
      <c r="S625" t="str">
        <f t="shared" si="74"/>
        <v>1</v>
      </c>
      <c r="T625" t="str">
        <f t="shared" si="75"/>
        <v/>
      </c>
    </row>
    <row r="626" spans="1:20" hidden="1">
      <c r="A626">
        <f>'CompartenDetalleLimpio(leeme)'!A603</f>
        <v>2175</v>
      </c>
      <c r="B626" t="str">
        <f>'CompartenDetalleLimpio(leeme)'!B603</f>
        <v>GRADO EN DISEÑO Y DESARROLLO DE VIDEOJUEGOS (MOSTOLES)</v>
      </c>
      <c r="C626">
        <f>'CompartenDetalleLimpio(leeme)'!C603</f>
        <v>1</v>
      </c>
      <c r="D626">
        <f>'CompartenDetalleLimpio(leeme)'!D603</f>
        <v>2175009</v>
      </c>
      <c r="E626" t="str">
        <f>'CompartenDetalleLimpio(leeme)'!E603</f>
        <v>MODELADO GEOMETRICO</v>
      </c>
      <c r="F626">
        <f>IF(OR($A626=2028,$D626=2032031,$D626=2032032,$D626=2033032,$D626=2033034,$D626=2034035,ISNUMBER(SEARCH("DOBLE GRADO",$B626))),"",IF('CompartenDetalleLimpio(leeme)'!F603="",A626,'CompartenDetalleLimpio(leeme)'!F603))</f>
        <v>2321</v>
      </c>
      <c r="G626" t="str">
        <f>IF(OR($A626=2028,$D626=2032031,$D626=2032032,$D626=2033032,$D626=2033034,$D626=2034035,ISNUMBER(SEARCH("DOBLE GRADO",$B626))),"",IF('CompartenDetalleLimpio(leeme)'!G603="",B626,'CompartenDetalleLimpio(leeme)'!G603))</f>
        <v>DOBLE GRADO EN DISEÑO Y DESARROLLO DE VIDEOJUEGOS E INGENIERIA DE COMPUTADORES (MOSTOLES)</v>
      </c>
      <c r="H626">
        <f>IF(OR($A626=2028,$D626=2032031,$D626=2032032,$D626=2033032,$D626=2033034,$D626=2034035,ISNUMBER(SEARCH("DOBLE GRADO",$B626))),"",IF('CompartenDetalleLimpio(leeme)'!H603="",C626,'CompartenDetalleLimpio(leeme)'!H603))</f>
        <v>1</v>
      </c>
      <c r="I626">
        <f>IF(OR($A626=2028,$D626=2032031,$D626=2032032,$D626=2033032,$D626=2033034,$D626=2034035,ISNUMBER(SEARCH("DOBLE GRADO",$B626))),"",IF('CompartenDetalleLimpio(leeme)'!I603="",D626,'CompartenDetalleLimpio(leeme)'!I603))</f>
        <v>2321006</v>
      </c>
      <c r="J626" t="str">
        <f>IF(OR($A626=2028,$D626=2032031,$D626=2032032,$D626=2033032,$D626=2033034,$D626=2034035,ISNUMBER(SEARCH("DOBLE GRADO",$B626))),"",IF('CompartenDetalleLimpio(leeme)'!J603="",E626,'CompartenDetalleLimpio(leeme)'!J603))</f>
        <v>MODELADO GEOMETRICO</v>
      </c>
      <c r="K626">
        <f>'CompartenDetalleLimpio(leeme)'!K603</f>
        <v>22</v>
      </c>
      <c r="L626">
        <f>'CompartenDetalleLimpio(leeme)'!L603</f>
        <v>4</v>
      </c>
      <c r="M626">
        <f>'CompartenDetalleLimpio(leeme)'!M603</f>
        <v>18</v>
      </c>
      <c r="N626">
        <f t="shared" si="69"/>
        <v>1</v>
      </c>
      <c r="O626">
        <f t="shared" si="70"/>
        <v>2</v>
      </c>
      <c r="P626" t="str">
        <f t="shared" si="71"/>
        <v>OK</v>
      </c>
      <c r="Q626">
        <f t="shared" si="72"/>
        <v>1</v>
      </c>
      <c r="R626">
        <f t="shared" si="73"/>
        <v>1</v>
      </c>
      <c r="S626" t="str">
        <f t="shared" si="74"/>
        <v/>
      </c>
      <c r="T626" t="str">
        <f t="shared" si="75"/>
        <v/>
      </c>
    </row>
    <row r="627" spans="1:20" hidden="1">
      <c r="A627">
        <f>'CompartenDetalleLimpio(leeme)'!A604</f>
        <v>2175</v>
      </c>
      <c r="B627" t="str">
        <f>'CompartenDetalleLimpio(leeme)'!B604</f>
        <v>GRADO EN DISEÑO Y DESARROLLO DE VIDEOJUEGOS (MOSTOLES)</v>
      </c>
      <c r="C627">
        <f>'CompartenDetalleLimpio(leeme)'!C604</f>
        <v>1</v>
      </c>
      <c r="D627">
        <f>'CompartenDetalleLimpio(leeme)'!D604</f>
        <v>2175009</v>
      </c>
      <c r="E627" t="str">
        <f>'CompartenDetalleLimpio(leeme)'!E604</f>
        <v>MODELADO GEOMETRICO</v>
      </c>
      <c r="F627">
        <f>IF(OR($A627=2028,$D627=2032031,$D627=2032032,$D627=2033032,$D627=2033034,$D627=2034035,ISNUMBER(SEARCH("DOBLE GRADO",$B627))),"",IF('CompartenDetalleLimpio(leeme)'!F604="",A627,'CompartenDetalleLimpio(leeme)'!F604))</f>
        <v>2175</v>
      </c>
      <c r="G627" t="str">
        <f>IF(OR($A627=2028,$D627=2032031,$D627=2032032,$D627=2033032,$D627=2033034,$D627=2034035,ISNUMBER(SEARCH("DOBLE GRADO",$B627))),"",IF('CompartenDetalleLimpio(leeme)'!G604="",B627,'CompartenDetalleLimpio(leeme)'!G604))</f>
        <v>GRADO EN DISEÑO Y DESARROLLO DE VIDEOJUEGOS (MOSTOLES)</v>
      </c>
      <c r="H627">
        <f>IF(OR($A627=2028,$D627=2032031,$D627=2032032,$D627=2033032,$D627=2033034,$D627=2034035,ISNUMBER(SEARCH("DOBLE GRADO",$B627))),"",IF('CompartenDetalleLimpio(leeme)'!H604="",C627,'CompartenDetalleLimpio(leeme)'!H604))</f>
        <v>1</v>
      </c>
      <c r="I627">
        <f>IF(OR($A627=2028,$D627=2032031,$D627=2032032,$D627=2033032,$D627=2033034,$D627=2034035,ISNUMBER(SEARCH("DOBLE GRADO",$B627))),"",IF('CompartenDetalleLimpio(leeme)'!I604="",D627,'CompartenDetalleLimpio(leeme)'!I604))</f>
        <v>2175009</v>
      </c>
      <c r="J627" t="str">
        <f>IF(OR($A627=2028,$D627=2032031,$D627=2032032,$D627=2033032,$D627=2033034,$D627=2034035,ISNUMBER(SEARCH("DOBLE GRADO",$B627))),"",IF('CompartenDetalleLimpio(leeme)'!J604="",E627,'CompartenDetalleLimpio(leeme)'!J604))</f>
        <v>MODELADO GEOMETRICO</v>
      </c>
      <c r="K627">
        <f>'CompartenDetalleLimpio(leeme)'!K604</f>
        <v>91</v>
      </c>
      <c r="L627">
        <f>'CompartenDetalleLimpio(leeme)'!L604</f>
        <v>28</v>
      </c>
      <c r="M627">
        <f>'CompartenDetalleLimpio(leeme)'!M604</f>
        <v>63</v>
      </c>
      <c r="N627">
        <f t="shared" si="69"/>
        <v>1</v>
      </c>
      <c r="O627">
        <f t="shared" si="70"/>
        <v>2</v>
      </c>
      <c r="P627">
        <f t="shared" si="71"/>
        <v>1</v>
      </c>
      <c r="Q627">
        <f t="shared" si="72"/>
        <v>1</v>
      </c>
      <c r="R627">
        <f t="shared" si="73"/>
        <v>2</v>
      </c>
      <c r="S627" t="str">
        <f t="shared" si="74"/>
        <v>1</v>
      </c>
      <c r="T627" t="str">
        <f t="shared" si="75"/>
        <v/>
      </c>
    </row>
    <row r="628" spans="1:20" hidden="1">
      <c r="A628">
        <f>'CompartenDetalleLimpio(leeme)'!A605</f>
        <v>2175</v>
      </c>
      <c r="B628" t="str">
        <f>'CompartenDetalleLimpio(leeme)'!B605</f>
        <v>GRADO EN DISEÑO Y DESARROLLO DE VIDEOJUEGOS (MOSTOLES)</v>
      </c>
      <c r="C628">
        <f>'CompartenDetalleLimpio(leeme)'!C605</f>
        <v>1</v>
      </c>
      <c r="D628">
        <f>'CompartenDetalleLimpio(leeme)'!D605</f>
        <v>2175010</v>
      </c>
      <c r="E628" t="str">
        <f>'CompartenDetalleLimpio(leeme)'!E605</f>
        <v>MULTIMEDIA</v>
      </c>
      <c r="F628">
        <f>IF(OR($A628=2028,$D628=2032031,$D628=2032032,$D628=2033032,$D628=2033034,$D628=2034035,ISNUMBER(SEARCH("DOBLE GRADO",$B628))),"",IF('CompartenDetalleLimpio(leeme)'!F605="",A628,'CompartenDetalleLimpio(leeme)'!F605))</f>
        <v>2321</v>
      </c>
      <c r="G628" t="str">
        <f>IF(OR($A628=2028,$D628=2032031,$D628=2032032,$D628=2033032,$D628=2033034,$D628=2034035,ISNUMBER(SEARCH("DOBLE GRADO",$B628))),"",IF('CompartenDetalleLimpio(leeme)'!G605="",B628,'CompartenDetalleLimpio(leeme)'!G605))</f>
        <v>DOBLE GRADO EN DISEÑO Y DESARROLLO DE VIDEOJUEGOS E INGENIERIA DE COMPUTADORES (MOSTOLES)</v>
      </c>
      <c r="H628">
        <f>IF(OR($A628=2028,$D628=2032031,$D628=2032032,$D628=2033032,$D628=2033034,$D628=2034035,ISNUMBER(SEARCH("DOBLE GRADO",$B628))),"",IF('CompartenDetalleLimpio(leeme)'!H605="",C628,'CompartenDetalleLimpio(leeme)'!H605))</f>
        <v>1</v>
      </c>
      <c r="I628">
        <f>IF(OR($A628=2028,$D628=2032031,$D628=2032032,$D628=2033032,$D628=2033034,$D628=2034035,ISNUMBER(SEARCH("DOBLE GRADO",$B628))),"",IF('CompartenDetalleLimpio(leeme)'!I605="",D628,'CompartenDetalleLimpio(leeme)'!I605))</f>
        <v>2321011</v>
      </c>
      <c r="J628" t="str">
        <f>IF(OR($A628=2028,$D628=2032031,$D628=2032032,$D628=2033032,$D628=2033034,$D628=2034035,ISNUMBER(SEARCH("DOBLE GRADO",$B628))),"",IF('CompartenDetalleLimpio(leeme)'!J605="",E628,'CompartenDetalleLimpio(leeme)'!J605))</f>
        <v>MULTIMEDIA</v>
      </c>
      <c r="K628">
        <f>'CompartenDetalleLimpio(leeme)'!K605</f>
        <v>11</v>
      </c>
      <c r="L628">
        <f>'CompartenDetalleLimpio(leeme)'!L605</f>
        <v>3</v>
      </c>
      <c r="M628">
        <f>'CompartenDetalleLimpio(leeme)'!M605</f>
        <v>8</v>
      </c>
      <c r="N628">
        <f t="shared" si="69"/>
        <v>1</v>
      </c>
      <c r="O628">
        <f t="shared" si="70"/>
        <v>2</v>
      </c>
      <c r="P628" t="str">
        <f t="shared" si="71"/>
        <v>OK</v>
      </c>
      <c r="Q628">
        <f t="shared" si="72"/>
        <v>1</v>
      </c>
      <c r="R628">
        <f t="shared" si="73"/>
        <v>1</v>
      </c>
      <c r="S628" t="str">
        <f t="shared" si="74"/>
        <v/>
      </c>
      <c r="T628" t="str">
        <f t="shared" si="75"/>
        <v/>
      </c>
    </row>
    <row r="629" spans="1:20" hidden="1">
      <c r="A629">
        <f>'CompartenDetalleLimpio(leeme)'!A606</f>
        <v>2175</v>
      </c>
      <c r="B629" t="str">
        <f>'CompartenDetalleLimpio(leeme)'!B606</f>
        <v>GRADO EN DISEÑO Y DESARROLLO DE VIDEOJUEGOS (MOSTOLES)</v>
      </c>
      <c r="C629">
        <f>'CompartenDetalleLimpio(leeme)'!C606</f>
        <v>1</v>
      </c>
      <c r="D629">
        <f>'CompartenDetalleLimpio(leeme)'!D606</f>
        <v>2175010</v>
      </c>
      <c r="E629" t="str">
        <f>'CompartenDetalleLimpio(leeme)'!E606</f>
        <v>MULTIMEDIA</v>
      </c>
      <c r="F629">
        <f>IF(OR($A629=2028,$D629=2032031,$D629=2032032,$D629=2033032,$D629=2033034,$D629=2034035,ISNUMBER(SEARCH("DOBLE GRADO",$B629))),"",IF('CompartenDetalleLimpio(leeme)'!F606="",A629,'CompartenDetalleLimpio(leeme)'!F606))</f>
        <v>2175</v>
      </c>
      <c r="G629" t="str">
        <f>IF(OR($A629=2028,$D629=2032031,$D629=2032032,$D629=2033032,$D629=2033034,$D629=2034035,ISNUMBER(SEARCH("DOBLE GRADO",$B629))),"",IF('CompartenDetalleLimpio(leeme)'!G606="",B629,'CompartenDetalleLimpio(leeme)'!G606))</f>
        <v>GRADO EN DISEÑO Y DESARROLLO DE VIDEOJUEGOS (MOSTOLES)</v>
      </c>
      <c r="H629">
        <f>IF(OR($A629=2028,$D629=2032031,$D629=2032032,$D629=2033032,$D629=2033034,$D629=2034035,ISNUMBER(SEARCH("DOBLE GRADO",$B629))),"",IF('CompartenDetalleLimpio(leeme)'!H606="",C629,'CompartenDetalleLimpio(leeme)'!H606))</f>
        <v>1</v>
      </c>
      <c r="I629">
        <f>IF(OR($A629=2028,$D629=2032031,$D629=2032032,$D629=2033032,$D629=2033034,$D629=2034035,ISNUMBER(SEARCH("DOBLE GRADO",$B629))),"",IF('CompartenDetalleLimpio(leeme)'!I606="",D629,'CompartenDetalleLimpio(leeme)'!I606))</f>
        <v>2175010</v>
      </c>
      <c r="J629" t="str">
        <f>IF(OR($A629=2028,$D629=2032031,$D629=2032032,$D629=2033032,$D629=2033034,$D629=2034035,ISNUMBER(SEARCH("DOBLE GRADO",$B629))),"",IF('CompartenDetalleLimpio(leeme)'!J606="",E629,'CompartenDetalleLimpio(leeme)'!J606))</f>
        <v>MULTIMEDIA</v>
      </c>
      <c r="K629">
        <f>'CompartenDetalleLimpio(leeme)'!K606</f>
        <v>49</v>
      </c>
      <c r="L629">
        <f>'CompartenDetalleLimpio(leeme)'!L606</f>
        <v>13</v>
      </c>
      <c r="M629">
        <f>'CompartenDetalleLimpio(leeme)'!M606</f>
        <v>36</v>
      </c>
      <c r="N629">
        <f t="shared" si="69"/>
        <v>1</v>
      </c>
      <c r="O629">
        <f t="shared" si="70"/>
        <v>2</v>
      </c>
      <c r="P629">
        <f t="shared" si="71"/>
        <v>1</v>
      </c>
      <c r="Q629">
        <f t="shared" si="72"/>
        <v>1</v>
      </c>
      <c r="R629">
        <f t="shared" si="73"/>
        <v>2</v>
      </c>
      <c r="S629" t="str">
        <f t="shared" si="74"/>
        <v>1</v>
      </c>
      <c r="T629" t="str">
        <f t="shared" si="75"/>
        <v/>
      </c>
    </row>
    <row r="630" spans="1:20" hidden="1">
      <c r="A630">
        <f>'CompartenDetalleLimpio(leeme)'!A607</f>
        <v>2175</v>
      </c>
      <c r="B630" t="str">
        <f>'CompartenDetalleLimpio(leeme)'!B607</f>
        <v>GRADO EN DISEÑO Y DESARROLLO DE VIDEOJUEGOS (MOSTOLES)</v>
      </c>
      <c r="C630">
        <f>'CompartenDetalleLimpio(leeme)'!C607</f>
        <v>1</v>
      </c>
      <c r="D630">
        <f>'CompartenDetalleLimpio(leeme)'!D607</f>
        <v>2175011</v>
      </c>
      <c r="E630" t="str">
        <f>'CompartenDetalleLimpio(leeme)'!E607</f>
        <v>PRINCIPIOS JURIDICOS BASICOS: DEONTOLOGIA PROFESIONAL E IGUALDAD</v>
      </c>
      <c r="F630">
        <f>IF(OR($A630=2028,$D630=2032031,$D630=2032032,$D630=2033032,$D630=2033034,$D630=2034035,ISNUMBER(SEARCH("DOBLE GRADO",$B630))),"",IF('CompartenDetalleLimpio(leeme)'!F607="",A630,'CompartenDetalleLimpio(leeme)'!F607))</f>
        <v>2321</v>
      </c>
      <c r="G630" t="str">
        <f>IF(OR($A630=2028,$D630=2032031,$D630=2032032,$D630=2033032,$D630=2033034,$D630=2034035,ISNUMBER(SEARCH("DOBLE GRADO",$B630))),"",IF('CompartenDetalleLimpio(leeme)'!G607="",B630,'CompartenDetalleLimpio(leeme)'!G607))</f>
        <v>DOBLE GRADO EN DISEÑO Y DESARROLLO DE VIDEOJUEGOS E INGENIERIA DE COMPUTADORES (MOSTOLES)</v>
      </c>
      <c r="H630">
        <f>IF(OR($A630=2028,$D630=2032031,$D630=2032032,$D630=2033032,$D630=2033034,$D630=2034035,ISNUMBER(SEARCH("DOBLE GRADO",$B630))),"",IF('CompartenDetalleLimpio(leeme)'!H607="",C630,'CompartenDetalleLimpio(leeme)'!H607))</f>
        <v>1</v>
      </c>
      <c r="I630">
        <f>IF(OR($A630=2028,$D630=2032031,$D630=2032032,$D630=2033032,$D630=2033034,$D630=2034035,ISNUMBER(SEARCH("DOBLE GRADO",$B630))),"",IF('CompartenDetalleLimpio(leeme)'!I607="",D630,'CompartenDetalleLimpio(leeme)'!I607))</f>
        <v>2321007</v>
      </c>
      <c r="J630" t="str">
        <f>IF(OR($A630=2028,$D630=2032031,$D630=2032032,$D630=2033032,$D630=2033034,$D630=2034035,ISNUMBER(SEARCH("DOBLE GRADO",$B630))),"",IF('CompartenDetalleLimpio(leeme)'!J607="",E630,'CompartenDetalleLimpio(leeme)'!J607))</f>
        <v>PRINCIPIOS JURIDICOS BASICOS: DEONTOLOGIA PROFESIONAL E IGUALDAD</v>
      </c>
      <c r="K630">
        <f>'CompartenDetalleLimpio(leeme)'!K607</f>
        <v>11</v>
      </c>
      <c r="L630">
        <f>'CompartenDetalleLimpio(leeme)'!L607</f>
        <v>3</v>
      </c>
      <c r="M630">
        <f>'CompartenDetalleLimpio(leeme)'!M607</f>
        <v>8</v>
      </c>
      <c r="N630">
        <f t="shared" si="69"/>
        <v>1</v>
      </c>
      <c r="O630">
        <f t="shared" si="70"/>
        <v>2</v>
      </c>
      <c r="P630" t="str">
        <f t="shared" si="71"/>
        <v>OK</v>
      </c>
      <c r="Q630">
        <f t="shared" si="72"/>
        <v>1</v>
      </c>
      <c r="R630">
        <f t="shared" si="73"/>
        <v>1</v>
      </c>
      <c r="S630" t="str">
        <f t="shared" si="74"/>
        <v/>
      </c>
      <c r="T630" t="str">
        <f t="shared" si="75"/>
        <v/>
      </c>
    </row>
    <row r="631" spans="1:20" hidden="1">
      <c r="A631">
        <f>'CompartenDetalleLimpio(leeme)'!A608</f>
        <v>2175</v>
      </c>
      <c r="B631" t="str">
        <f>'CompartenDetalleLimpio(leeme)'!B608</f>
        <v>GRADO EN DISEÑO Y DESARROLLO DE VIDEOJUEGOS (MOSTOLES)</v>
      </c>
      <c r="C631">
        <f>'CompartenDetalleLimpio(leeme)'!C608</f>
        <v>1</v>
      </c>
      <c r="D631">
        <f>'CompartenDetalleLimpio(leeme)'!D608</f>
        <v>2175011</v>
      </c>
      <c r="E631" t="str">
        <f>'CompartenDetalleLimpio(leeme)'!E608</f>
        <v>PRINCIPIOS JURIDICOS BASICOS: DEONTOLOGIA PROFESIONAL E IGUALDAD</v>
      </c>
      <c r="F631">
        <f>IF(OR($A631=2028,$D631=2032031,$D631=2032032,$D631=2033032,$D631=2033034,$D631=2034035,ISNUMBER(SEARCH("DOBLE GRADO",$B631))),"",IF('CompartenDetalleLimpio(leeme)'!F608="",A631,'CompartenDetalleLimpio(leeme)'!F608))</f>
        <v>2175</v>
      </c>
      <c r="G631" t="str">
        <f>IF(OR($A631=2028,$D631=2032031,$D631=2032032,$D631=2033032,$D631=2033034,$D631=2034035,ISNUMBER(SEARCH("DOBLE GRADO",$B631))),"",IF('CompartenDetalleLimpio(leeme)'!G608="",B631,'CompartenDetalleLimpio(leeme)'!G608))</f>
        <v>GRADO EN DISEÑO Y DESARROLLO DE VIDEOJUEGOS (MOSTOLES)</v>
      </c>
      <c r="H631">
        <f>IF(OR($A631=2028,$D631=2032031,$D631=2032032,$D631=2033032,$D631=2033034,$D631=2034035,ISNUMBER(SEARCH("DOBLE GRADO",$B631))),"",IF('CompartenDetalleLimpio(leeme)'!H608="",C631,'CompartenDetalleLimpio(leeme)'!H608))</f>
        <v>1</v>
      </c>
      <c r="I631">
        <f>IF(OR($A631=2028,$D631=2032031,$D631=2032032,$D631=2033032,$D631=2033034,$D631=2034035,ISNUMBER(SEARCH("DOBLE GRADO",$B631))),"",IF('CompartenDetalleLimpio(leeme)'!I608="",D631,'CompartenDetalleLimpio(leeme)'!I608))</f>
        <v>2175011</v>
      </c>
      <c r="J631" t="str">
        <f>IF(OR($A631=2028,$D631=2032031,$D631=2032032,$D631=2033032,$D631=2033034,$D631=2034035,ISNUMBER(SEARCH("DOBLE GRADO",$B631))),"",IF('CompartenDetalleLimpio(leeme)'!J608="",E631,'CompartenDetalleLimpio(leeme)'!J608))</f>
        <v>PRINCIPIOS JURIDICOS BASICOS: DEONTOLOGIA PROFESIONAL E IGUALDAD</v>
      </c>
      <c r="K631">
        <f>'CompartenDetalleLimpio(leeme)'!K608</f>
        <v>51</v>
      </c>
      <c r="L631">
        <f>'CompartenDetalleLimpio(leeme)'!L608</f>
        <v>14</v>
      </c>
      <c r="M631">
        <f>'CompartenDetalleLimpio(leeme)'!M608</f>
        <v>37</v>
      </c>
      <c r="N631">
        <f t="shared" si="69"/>
        <v>1</v>
      </c>
      <c r="O631">
        <f t="shared" si="70"/>
        <v>2</v>
      </c>
      <c r="P631">
        <f t="shared" si="71"/>
        <v>1</v>
      </c>
      <c r="Q631">
        <f t="shared" si="72"/>
        <v>1</v>
      </c>
      <c r="R631">
        <f t="shared" si="73"/>
        <v>2</v>
      </c>
      <c r="S631" t="str">
        <f t="shared" si="74"/>
        <v>1</v>
      </c>
      <c r="T631" t="str">
        <f t="shared" si="75"/>
        <v/>
      </c>
    </row>
    <row r="632" spans="1:20" hidden="1">
      <c r="A632">
        <f>'CompartenDetalleLimpio(leeme)'!A609</f>
        <v>2175</v>
      </c>
      <c r="B632" t="str">
        <f>'CompartenDetalleLimpio(leeme)'!B609</f>
        <v>GRADO EN DISEÑO Y DESARROLLO DE VIDEOJUEGOS (MOSTOLES)</v>
      </c>
      <c r="C632">
        <f>'CompartenDetalleLimpio(leeme)'!C609</f>
        <v>2</v>
      </c>
      <c r="D632">
        <f>'CompartenDetalleLimpio(leeme)'!D609</f>
        <v>2175012</v>
      </c>
      <c r="E632" t="str">
        <f>'CompartenDetalleLimpio(leeme)'!E609</f>
        <v>BASE DE DATOS</v>
      </c>
      <c r="F632">
        <f>IF(OR($A632=2028,$D632=2032031,$D632=2032032,$D632=2033032,$D632=2033034,$D632=2034035,ISNUMBER(SEARCH("DOBLE GRADO",$B632))),"",IF('CompartenDetalleLimpio(leeme)'!F609="",A632,'CompartenDetalleLimpio(leeme)'!F609))</f>
        <v>2321</v>
      </c>
      <c r="G632" t="str">
        <f>IF(OR($A632=2028,$D632=2032031,$D632=2032032,$D632=2033032,$D632=2033034,$D632=2034035,ISNUMBER(SEARCH("DOBLE GRADO",$B632))),"",IF('CompartenDetalleLimpio(leeme)'!G609="",B632,'CompartenDetalleLimpio(leeme)'!G609))</f>
        <v>DOBLE GRADO EN DISEÑO Y DESARROLLO DE VIDEOJUEGOS E INGENIERIA DE COMPUTADORES (MOSTOLES)</v>
      </c>
      <c r="H632">
        <f>IF(OR($A632=2028,$D632=2032031,$D632=2032032,$D632=2033032,$D632=2033034,$D632=2034035,ISNUMBER(SEARCH("DOBLE GRADO",$B632))),"",IF('CompartenDetalleLimpio(leeme)'!H609="",C632,'CompartenDetalleLimpio(leeme)'!H609))</f>
        <v>3</v>
      </c>
      <c r="I632">
        <f>IF(OR($A632=2028,$D632=2032031,$D632=2032032,$D632=2033032,$D632=2033034,$D632=2034035,ISNUMBER(SEARCH("DOBLE GRADO",$B632))),"",IF('CompartenDetalleLimpio(leeme)'!I609="",D632,'CompartenDetalleLimpio(leeme)'!I609))</f>
        <v>2321025</v>
      </c>
      <c r="J632" t="str">
        <f>IF(OR($A632=2028,$D632=2032031,$D632=2032032,$D632=2033032,$D632=2033034,$D632=2034035,ISNUMBER(SEARCH("DOBLE GRADO",$B632))),"",IF('CompartenDetalleLimpio(leeme)'!J609="",E632,'CompartenDetalleLimpio(leeme)'!J609))</f>
        <v>BASE DE DATOS</v>
      </c>
      <c r="K632">
        <f>'CompartenDetalleLimpio(leeme)'!K609</f>
        <v>16</v>
      </c>
      <c r="L632">
        <f>'CompartenDetalleLimpio(leeme)'!L609</f>
        <v>2</v>
      </c>
      <c r="M632">
        <f>'CompartenDetalleLimpio(leeme)'!M609</f>
        <v>14</v>
      </c>
      <c r="N632">
        <f t="shared" si="69"/>
        <v>1</v>
      </c>
      <c r="O632">
        <f t="shared" si="70"/>
        <v>2</v>
      </c>
      <c r="P632" t="str">
        <f t="shared" si="71"/>
        <v>OK</v>
      </c>
      <c r="Q632">
        <f t="shared" si="72"/>
        <v>1</v>
      </c>
      <c r="R632">
        <f t="shared" si="73"/>
        <v>1</v>
      </c>
      <c r="S632" t="str">
        <f t="shared" si="74"/>
        <v/>
      </c>
      <c r="T632" t="str">
        <f t="shared" si="75"/>
        <v/>
      </c>
    </row>
    <row r="633" spans="1:20" hidden="1">
      <c r="A633">
        <f>'CompartenDetalleLimpio(leeme)'!A610</f>
        <v>2175</v>
      </c>
      <c r="B633" t="str">
        <f>'CompartenDetalleLimpio(leeme)'!B610</f>
        <v>GRADO EN DISEÑO Y DESARROLLO DE VIDEOJUEGOS (MOSTOLES)</v>
      </c>
      <c r="C633">
        <f>'CompartenDetalleLimpio(leeme)'!C610</f>
        <v>2</v>
      </c>
      <c r="D633">
        <f>'CompartenDetalleLimpio(leeme)'!D610</f>
        <v>2175012</v>
      </c>
      <c r="E633" t="str">
        <f>'CompartenDetalleLimpio(leeme)'!E610</f>
        <v>BASE DE DATOS</v>
      </c>
      <c r="F633">
        <f>IF(OR($A633=2028,$D633=2032031,$D633=2032032,$D633=2033032,$D633=2033034,$D633=2034035,ISNUMBER(SEARCH("DOBLE GRADO",$B633))),"",IF('CompartenDetalleLimpio(leeme)'!F610="",A633,'CompartenDetalleLimpio(leeme)'!F610))</f>
        <v>2175</v>
      </c>
      <c r="G633" t="str">
        <f>IF(OR($A633=2028,$D633=2032031,$D633=2032032,$D633=2033032,$D633=2033034,$D633=2034035,ISNUMBER(SEARCH("DOBLE GRADO",$B633))),"",IF('CompartenDetalleLimpio(leeme)'!G610="",B633,'CompartenDetalleLimpio(leeme)'!G610))</f>
        <v>GRADO EN DISEÑO Y DESARROLLO DE VIDEOJUEGOS (MOSTOLES)</v>
      </c>
      <c r="H633">
        <f>IF(OR($A633=2028,$D633=2032031,$D633=2032032,$D633=2033032,$D633=2033034,$D633=2034035,ISNUMBER(SEARCH("DOBLE GRADO",$B633))),"",IF('CompartenDetalleLimpio(leeme)'!H610="",C633,'CompartenDetalleLimpio(leeme)'!H610))</f>
        <v>2</v>
      </c>
      <c r="I633">
        <f>IF(OR($A633=2028,$D633=2032031,$D633=2032032,$D633=2033032,$D633=2033034,$D633=2034035,ISNUMBER(SEARCH("DOBLE GRADO",$B633))),"",IF('CompartenDetalleLimpio(leeme)'!I610="",D633,'CompartenDetalleLimpio(leeme)'!I610))</f>
        <v>2175012</v>
      </c>
      <c r="J633" t="str">
        <f>IF(OR($A633=2028,$D633=2032031,$D633=2032032,$D633=2033032,$D633=2033034,$D633=2034035,ISNUMBER(SEARCH("DOBLE GRADO",$B633))),"",IF('CompartenDetalleLimpio(leeme)'!J610="",E633,'CompartenDetalleLimpio(leeme)'!J610))</f>
        <v>BASE DE DATOS</v>
      </c>
      <c r="K633">
        <f>'CompartenDetalleLimpio(leeme)'!K610</f>
        <v>45</v>
      </c>
      <c r="L633">
        <f>'CompartenDetalleLimpio(leeme)'!L610</f>
        <v>12</v>
      </c>
      <c r="M633">
        <f>'CompartenDetalleLimpio(leeme)'!M610</f>
        <v>33</v>
      </c>
      <c r="N633">
        <f t="shared" si="69"/>
        <v>1</v>
      </c>
      <c r="O633">
        <f t="shared" si="70"/>
        <v>2</v>
      </c>
      <c r="P633">
        <f t="shared" si="71"/>
        <v>1</v>
      </c>
      <c r="Q633">
        <f t="shared" si="72"/>
        <v>1</v>
      </c>
      <c r="R633">
        <f t="shared" si="73"/>
        <v>2</v>
      </c>
      <c r="S633" t="str">
        <f t="shared" si="74"/>
        <v>1</v>
      </c>
      <c r="T633" t="str">
        <f t="shared" si="75"/>
        <v/>
      </c>
    </row>
    <row r="634" spans="1:20" hidden="1">
      <c r="A634">
        <f>'CompartenDetalleLimpio(leeme)'!A611</f>
        <v>2175</v>
      </c>
      <c r="B634" t="str">
        <f>'CompartenDetalleLimpio(leeme)'!B611</f>
        <v>GRADO EN DISEÑO Y DESARROLLO DE VIDEOJUEGOS (MOSTOLES)</v>
      </c>
      <c r="C634">
        <f>'CompartenDetalleLimpio(leeme)'!C611</f>
        <v>2</v>
      </c>
      <c r="D634">
        <f>'CompartenDetalleLimpio(leeme)'!D611</f>
        <v>2175013</v>
      </c>
      <c r="E634" t="str">
        <f>'CompartenDetalleLimpio(leeme)'!E611</f>
        <v>DIBUJO ARTISTICO</v>
      </c>
      <c r="F634">
        <f>IF(OR($A634=2028,$D634=2032031,$D634=2032032,$D634=2033032,$D634=2033034,$D634=2034035,ISNUMBER(SEARCH("DOBLE GRADO",$B634))),"",IF('CompartenDetalleLimpio(leeme)'!F611="",A634,'CompartenDetalleLimpio(leeme)'!F611))</f>
        <v>2175</v>
      </c>
      <c r="G634" t="str">
        <f>IF(OR($A634=2028,$D634=2032031,$D634=2032032,$D634=2033032,$D634=2033034,$D634=2034035,ISNUMBER(SEARCH("DOBLE GRADO",$B634))),"",IF('CompartenDetalleLimpio(leeme)'!G611="",B634,'CompartenDetalleLimpio(leeme)'!G611))</f>
        <v>GRADO EN DISEÑO Y DESARROLLO DE VIDEOJUEGOS (MOSTOLES)</v>
      </c>
      <c r="H634">
        <f>IF(OR($A634=2028,$D634=2032031,$D634=2032032,$D634=2033032,$D634=2033034,$D634=2034035,ISNUMBER(SEARCH("DOBLE GRADO",$B634))),"",IF('CompartenDetalleLimpio(leeme)'!H611="",C634,'CompartenDetalleLimpio(leeme)'!H611))</f>
        <v>2</v>
      </c>
      <c r="I634">
        <f>IF(OR($A634=2028,$D634=2032031,$D634=2032032,$D634=2033032,$D634=2033034,$D634=2034035,ISNUMBER(SEARCH("DOBLE GRADO",$B634))),"",IF('CompartenDetalleLimpio(leeme)'!I611="",D634,'CompartenDetalleLimpio(leeme)'!I611))</f>
        <v>2175013</v>
      </c>
      <c r="J634" t="str">
        <f>IF(OR($A634=2028,$D634=2032031,$D634=2032032,$D634=2033032,$D634=2033034,$D634=2034035,ISNUMBER(SEARCH("DOBLE GRADO",$B634))),"",IF('CompartenDetalleLimpio(leeme)'!J611="",E634,'CompartenDetalleLimpio(leeme)'!J611))</f>
        <v>DIBUJO ARTISTICO</v>
      </c>
      <c r="K634">
        <f>'CompartenDetalleLimpio(leeme)'!K611</f>
        <v>37</v>
      </c>
      <c r="L634">
        <f>'CompartenDetalleLimpio(leeme)'!L611</f>
        <v>13</v>
      </c>
      <c r="M634">
        <f>'CompartenDetalleLimpio(leeme)'!M611</f>
        <v>24</v>
      </c>
      <c r="N634">
        <f t="shared" si="69"/>
        <v>1</v>
      </c>
      <c r="O634">
        <f t="shared" si="70"/>
        <v>1</v>
      </c>
      <c r="P634">
        <f t="shared" si="71"/>
        <v>1</v>
      </c>
      <c r="Q634">
        <f t="shared" si="72"/>
        <v>1</v>
      </c>
      <c r="R634">
        <f t="shared" si="73"/>
        <v>1</v>
      </c>
      <c r="S634" t="str">
        <f t="shared" si="74"/>
        <v>1</v>
      </c>
      <c r="T634" t="str">
        <f t="shared" si="75"/>
        <v/>
      </c>
    </row>
    <row r="635" spans="1:20" hidden="1">
      <c r="A635">
        <f>'CompartenDetalleLimpio(leeme)'!A612</f>
        <v>2175</v>
      </c>
      <c r="B635" t="str">
        <f>'CompartenDetalleLimpio(leeme)'!B612</f>
        <v>GRADO EN DISEÑO Y DESARROLLO DE VIDEOJUEGOS (MOSTOLES)</v>
      </c>
      <c r="C635">
        <f>'CompartenDetalleLimpio(leeme)'!C612</f>
        <v>2</v>
      </c>
      <c r="D635">
        <f>'CompartenDetalleLimpio(leeme)'!D612</f>
        <v>2175014</v>
      </c>
      <c r="E635" t="str">
        <f>'CompartenDetalleLimpio(leeme)'!E612</f>
        <v>ESTADISTICA</v>
      </c>
      <c r="F635">
        <f>IF(OR($A635=2028,$D635=2032031,$D635=2032032,$D635=2033032,$D635=2033034,$D635=2034035,ISNUMBER(SEARCH("DOBLE GRADO",$B635))),"",IF('CompartenDetalleLimpio(leeme)'!F612="",A635,'CompartenDetalleLimpio(leeme)'!F612))</f>
        <v>2321</v>
      </c>
      <c r="G635" t="str">
        <f>IF(OR($A635=2028,$D635=2032031,$D635=2032032,$D635=2033032,$D635=2033034,$D635=2034035,ISNUMBER(SEARCH("DOBLE GRADO",$B635))),"",IF('CompartenDetalleLimpio(leeme)'!G612="",B635,'CompartenDetalleLimpio(leeme)'!G612))</f>
        <v>DOBLE GRADO EN DISEÑO Y DESARROLLO DE VIDEOJUEGOS E INGENIERIA DE COMPUTADORES (MOSTOLES)</v>
      </c>
      <c r="H635">
        <f>IF(OR($A635=2028,$D635=2032031,$D635=2032032,$D635=2033032,$D635=2033034,$D635=2034035,ISNUMBER(SEARCH("DOBLE GRADO",$B635))),"",IF('CompartenDetalleLimpio(leeme)'!H612="",C635,'CompartenDetalleLimpio(leeme)'!H612))</f>
        <v>2</v>
      </c>
      <c r="I635">
        <f>IF(OR($A635=2028,$D635=2032031,$D635=2032032,$D635=2033032,$D635=2033034,$D635=2034035,ISNUMBER(SEARCH("DOBLE GRADO",$B635))),"",IF('CompartenDetalleLimpio(leeme)'!I612="",D635,'CompartenDetalleLimpio(leeme)'!I612))</f>
        <v>2321012</v>
      </c>
      <c r="J635" t="str">
        <f>IF(OR($A635=2028,$D635=2032031,$D635=2032032,$D635=2033032,$D635=2033034,$D635=2034035,ISNUMBER(SEARCH("DOBLE GRADO",$B635))),"",IF('CompartenDetalleLimpio(leeme)'!J612="",E635,'CompartenDetalleLimpio(leeme)'!J612))</f>
        <v>ESTADISTICA</v>
      </c>
      <c r="K635">
        <f>'CompartenDetalleLimpio(leeme)'!K612</f>
        <v>18</v>
      </c>
      <c r="L635">
        <f>'CompartenDetalleLimpio(leeme)'!L612</f>
        <v>2</v>
      </c>
      <c r="M635">
        <f>'CompartenDetalleLimpio(leeme)'!M612</f>
        <v>16</v>
      </c>
      <c r="N635">
        <f t="shared" si="69"/>
        <v>1</v>
      </c>
      <c r="O635">
        <f t="shared" si="70"/>
        <v>2</v>
      </c>
      <c r="P635" t="str">
        <f t="shared" si="71"/>
        <v>OK</v>
      </c>
      <c r="Q635">
        <f t="shared" si="72"/>
        <v>1</v>
      </c>
      <c r="R635">
        <f t="shared" si="73"/>
        <v>1</v>
      </c>
      <c r="S635" t="str">
        <f t="shared" si="74"/>
        <v/>
      </c>
      <c r="T635" t="str">
        <f t="shared" si="75"/>
        <v/>
      </c>
    </row>
    <row r="636" spans="1:20" hidden="1">
      <c r="A636">
        <f>'CompartenDetalleLimpio(leeme)'!A613</f>
        <v>2175</v>
      </c>
      <c r="B636" t="str">
        <f>'CompartenDetalleLimpio(leeme)'!B613</f>
        <v>GRADO EN DISEÑO Y DESARROLLO DE VIDEOJUEGOS (MOSTOLES)</v>
      </c>
      <c r="C636">
        <f>'CompartenDetalleLimpio(leeme)'!C613</f>
        <v>2</v>
      </c>
      <c r="D636">
        <f>'CompartenDetalleLimpio(leeme)'!D613</f>
        <v>2175014</v>
      </c>
      <c r="E636" t="str">
        <f>'CompartenDetalleLimpio(leeme)'!E613</f>
        <v>ESTADISTICA</v>
      </c>
      <c r="F636">
        <f>IF(OR($A636=2028,$D636=2032031,$D636=2032032,$D636=2033032,$D636=2033034,$D636=2034035,ISNUMBER(SEARCH("DOBLE GRADO",$B636))),"",IF('CompartenDetalleLimpio(leeme)'!F613="",A636,'CompartenDetalleLimpio(leeme)'!F613))</f>
        <v>2175</v>
      </c>
      <c r="G636" t="str">
        <f>IF(OR($A636=2028,$D636=2032031,$D636=2032032,$D636=2033032,$D636=2033034,$D636=2034035,ISNUMBER(SEARCH("DOBLE GRADO",$B636))),"",IF('CompartenDetalleLimpio(leeme)'!G613="",B636,'CompartenDetalleLimpio(leeme)'!G613))</f>
        <v>GRADO EN DISEÑO Y DESARROLLO DE VIDEOJUEGOS (MOSTOLES)</v>
      </c>
      <c r="H636">
        <f>IF(OR($A636=2028,$D636=2032031,$D636=2032032,$D636=2033032,$D636=2033034,$D636=2034035,ISNUMBER(SEARCH("DOBLE GRADO",$B636))),"",IF('CompartenDetalleLimpio(leeme)'!H613="",C636,'CompartenDetalleLimpio(leeme)'!H613))</f>
        <v>2</v>
      </c>
      <c r="I636">
        <f>IF(OR($A636=2028,$D636=2032031,$D636=2032032,$D636=2033032,$D636=2033034,$D636=2034035,ISNUMBER(SEARCH("DOBLE GRADO",$B636))),"",IF('CompartenDetalleLimpio(leeme)'!I613="",D636,'CompartenDetalleLimpio(leeme)'!I613))</f>
        <v>2175014</v>
      </c>
      <c r="J636" t="str">
        <f>IF(OR($A636=2028,$D636=2032031,$D636=2032032,$D636=2033032,$D636=2033034,$D636=2034035,ISNUMBER(SEARCH("DOBLE GRADO",$B636))),"",IF('CompartenDetalleLimpio(leeme)'!J613="",E636,'CompartenDetalleLimpio(leeme)'!J613))</f>
        <v>ESTADISTICA</v>
      </c>
      <c r="K636">
        <f>'CompartenDetalleLimpio(leeme)'!K613</f>
        <v>37</v>
      </c>
      <c r="L636">
        <f>'CompartenDetalleLimpio(leeme)'!L613</f>
        <v>12</v>
      </c>
      <c r="M636">
        <f>'CompartenDetalleLimpio(leeme)'!M613</f>
        <v>25</v>
      </c>
      <c r="N636">
        <f t="shared" si="69"/>
        <v>1</v>
      </c>
      <c r="O636">
        <f t="shared" si="70"/>
        <v>2</v>
      </c>
      <c r="P636">
        <f t="shared" si="71"/>
        <v>1</v>
      </c>
      <c r="Q636">
        <f t="shared" si="72"/>
        <v>1</v>
      </c>
      <c r="R636">
        <f t="shared" si="73"/>
        <v>2</v>
      </c>
      <c r="S636" t="str">
        <f t="shared" si="74"/>
        <v>1</v>
      </c>
      <c r="T636" t="str">
        <f t="shared" si="75"/>
        <v/>
      </c>
    </row>
    <row r="637" spans="1:20" hidden="1">
      <c r="A637">
        <f>'CompartenDetalleLimpio(leeme)'!A614</f>
        <v>2175</v>
      </c>
      <c r="B637" t="str">
        <f>'CompartenDetalleLimpio(leeme)'!B614</f>
        <v>GRADO EN DISEÑO Y DESARROLLO DE VIDEOJUEGOS (MOSTOLES)</v>
      </c>
      <c r="C637">
        <f>'CompartenDetalleLimpio(leeme)'!C614</f>
        <v>2</v>
      </c>
      <c r="D637">
        <f>'CompartenDetalleLimpio(leeme)'!D614</f>
        <v>2175015</v>
      </c>
      <c r="E637" t="str">
        <f>'CompartenDetalleLimpio(leeme)'!E614</f>
        <v>FUNDAMENTOS DE TECNOLOGIA DE VIDEOJUEGOS</v>
      </c>
      <c r="F637">
        <f>IF(OR($A637=2028,$D637=2032031,$D637=2032032,$D637=2033032,$D637=2033034,$D637=2034035,ISNUMBER(SEARCH("DOBLE GRADO",$B637))),"",IF('CompartenDetalleLimpio(leeme)'!F614="",A637,'CompartenDetalleLimpio(leeme)'!F614))</f>
        <v>2175</v>
      </c>
      <c r="G637" t="str">
        <f>IF(OR($A637=2028,$D637=2032031,$D637=2032032,$D637=2033032,$D637=2033034,$D637=2034035,ISNUMBER(SEARCH("DOBLE GRADO",$B637))),"",IF('CompartenDetalleLimpio(leeme)'!G614="",B637,'CompartenDetalleLimpio(leeme)'!G614))</f>
        <v>GRADO EN DISEÑO Y DESARROLLO DE VIDEOJUEGOS (MOSTOLES)</v>
      </c>
      <c r="H637">
        <f>IF(OR($A637=2028,$D637=2032031,$D637=2032032,$D637=2033032,$D637=2033034,$D637=2034035,ISNUMBER(SEARCH("DOBLE GRADO",$B637))),"",IF('CompartenDetalleLimpio(leeme)'!H614="",C637,'CompartenDetalleLimpio(leeme)'!H614))</f>
        <v>2</v>
      </c>
      <c r="I637">
        <f>IF(OR($A637=2028,$D637=2032031,$D637=2032032,$D637=2033032,$D637=2033034,$D637=2034035,ISNUMBER(SEARCH("DOBLE GRADO",$B637))),"",IF('CompartenDetalleLimpio(leeme)'!I614="",D637,'CompartenDetalleLimpio(leeme)'!I614))</f>
        <v>2175015</v>
      </c>
      <c r="J637" t="str">
        <f>IF(OR($A637=2028,$D637=2032031,$D637=2032032,$D637=2033032,$D637=2033034,$D637=2034035,ISNUMBER(SEARCH("DOBLE GRADO",$B637))),"",IF('CompartenDetalleLimpio(leeme)'!J614="",E637,'CompartenDetalleLimpio(leeme)'!J614))</f>
        <v>FUNDAMENTOS DE TECNOLOGIA DE VIDEOJUEGOS</v>
      </c>
      <c r="K637">
        <f>'CompartenDetalleLimpio(leeme)'!K614</f>
        <v>42</v>
      </c>
      <c r="L637">
        <f>'CompartenDetalleLimpio(leeme)'!L614</f>
        <v>13</v>
      </c>
      <c r="M637">
        <f>'CompartenDetalleLimpio(leeme)'!M614</f>
        <v>29</v>
      </c>
      <c r="N637">
        <f t="shared" si="69"/>
        <v>1</v>
      </c>
      <c r="O637">
        <f t="shared" si="70"/>
        <v>1</v>
      </c>
      <c r="P637">
        <f t="shared" si="71"/>
        <v>1</v>
      </c>
      <c r="Q637">
        <f t="shared" si="72"/>
        <v>1</v>
      </c>
      <c r="R637">
        <f t="shared" si="73"/>
        <v>1</v>
      </c>
      <c r="S637" t="str">
        <f t="shared" si="74"/>
        <v>1</v>
      </c>
      <c r="T637" t="str">
        <f t="shared" si="75"/>
        <v/>
      </c>
    </row>
    <row r="638" spans="1:20" hidden="1">
      <c r="A638">
        <f>'CompartenDetalleLimpio(leeme)'!A615</f>
        <v>2175</v>
      </c>
      <c r="B638" t="str">
        <f>'CompartenDetalleLimpio(leeme)'!B615</f>
        <v>GRADO EN DISEÑO Y DESARROLLO DE VIDEOJUEGOS (MOSTOLES)</v>
      </c>
      <c r="C638">
        <f>'CompartenDetalleLimpio(leeme)'!C615</f>
        <v>2</v>
      </c>
      <c r="D638">
        <f>'CompartenDetalleLimpio(leeme)'!D615</f>
        <v>2175016</v>
      </c>
      <c r="E638" t="str">
        <f>'CompartenDetalleLimpio(leeme)'!E615</f>
        <v>INFORMATICA GRAFICA</v>
      </c>
      <c r="F638">
        <f>IF(OR($A638=2028,$D638=2032031,$D638=2032032,$D638=2033032,$D638=2033034,$D638=2034035,ISNUMBER(SEARCH("DOBLE GRADO",$B638))),"",IF('CompartenDetalleLimpio(leeme)'!F615="",A638,'CompartenDetalleLimpio(leeme)'!F615))</f>
        <v>2321</v>
      </c>
      <c r="G638" t="str">
        <f>IF(OR($A638=2028,$D638=2032031,$D638=2032032,$D638=2033032,$D638=2033034,$D638=2034035,ISNUMBER(SEARCH("DOBLE GRADO",$B638))),"",IF('CompartenDetalleLimpio(leeme)'!G615="",B638,'CompartenDetalleLimpio(leeme)'!G615))</f>
        <v>DOBLE GRADO EN DISEÑO Y DESARROLLO DE VIDEOJUEGOS E INGENIERIA DE COMPUTADORES (MOSTOLES)</v>
      </c>
      <c r="H638">
        <f>IF(OR($A638=2028,$D638=2032031,$D638=2032032,$D638=2033032,$D638=2033034,$D638=2034035,ISNUMBER(SEARCH("DOBLE GRADO",$B638))),"",IF('CompartenDetalleLimpio(leeme)'!H615="",C638,'CompartenDetalleLimpio(leeme)'!H615))</f>
        <v>2</v>
      </c>
      <c r="I638">
        <f>IF(OR($A638=2028,$D638=2032031,$D638=2032032,$D638=2033032,$D638=2033034,$D638=2034035,ISNUMBER(SEARCH("DOBLE GRADO",$B638))),"",IF('CompartenDetalleLimpio(leeme)'!I615="",D638,'CompartenDetalleLimpio(leeme)'!I615))</f>
        <v>2321019</v>
      </c>
      <c r="J638" t="str">
        <f>IF(OR($A638=2028,$D638=2032031,$D638=2032032,$D638=2033032,$D638=2033034,$D638=2034035,ISNUMBER(SEARCH("DOBLE GRADO",$B638))),"",IF('CompartenDetalleLimpio(leeme)'!J615="",E638,'CompartenDetalleLimpio(leeme)'!J615))</f>
        <v>INFORMATICA GRAFICA</v>
      </c>
      <c r="K638">
        <f>'CompartenDetalleLimpio(leeme)'!K615</f>
        <v>20</v>
      </c>
      <c r="L638">
        <f>'CompartenDetalleLimpio(leeme)'!L615</f>
        <v>2</v>
      </c>
      <c r="M638">
        <f>'CompartenDetalleLimpio(leeme)'!M615</f>
        <v>18</v>
      </c>
      <c r="N638">
        <f t="shared" si="69"/>
        <v>1</v>
      </c>
      <c r="O638">
        <f t="shared" si="70"/>
        <v>2</v>
      </c>
      <c r="P638" t="str">
        <f t="shared" si="71"/>
        <v>OK</v>
      </c>
      <c r="Q638">
        <f t="shared" si="72"/>
        <v>1</v>
      </c>
      <c r="R638">
        <f t="shared" si="73"/>
        <v>1</v>
      </c>
      <c r="S638" t="str">
        <f t="shared" si="74"/>
        <v/>
      </c>
      <c r="T638" t="str">
        <f t="shared" si="75"/>
        <v/>
      </c>
    </row>
    <row r="639" spans="1:20" hidden="1">
      <c r="A639">
        <f>'CompartenDetalleLimpio(leeme)'!A616</f>
        <v>2175</v>
      </c>
      <c r="B639" t="str">
        <f>'CompartenDetalleLimpio(leeme)'!B616</f>
        <v>GRADO EN DISEÑO Y DESARROLLO DE VIDEOJUEGOS (MOSTOLES)</v>
      </c>
      <c r="C639">
        <f>'CompartenDetalleLimpio(leeme)'!C616</f>
        <v>2</v>
      </c>
      <c r="D639">
        <f>'CompartenDetalleLimpio(leeme)'!D616</f>
        <v>2175016</v>
      </c>
      <c r="E639" t="str">
        <f>'CompartenDetalleLimpio(leeme)'!E616</f>
        <v>INFORMATICA GRAFICA</v>
      </c>
      <c r="F639">
        <f>IF(OR($A639=2028,$D639=2032031,$D639=2032032,$D639=2033032,$D639=2033034,$D639=2034035,ISNUMBER(SEARCH("DOBLE GRADO",$B639))),"",IF('CompartenDetalleLimpio(leeme)'!F616="",A639,'CompartenDetalleLimpio(leeme)'!F616))</f>
        <v>2175</v>
      </c>
      <c r="G639" t="str">
        <f>IF(OR($A639=2028,$D639=2032031,$D639=2032032,$D639=2033032,$D639=2033034,$D639=2034035,ISNUMBER(SEARCH("DOBLE GRADO",$B639))),"",IF('CompartenDetalleLimpio(leeme)'!G616="",B639,'CompartenDetalleLimpio(leeme)'!G616))</f>
        <v>GRADO EN DISEÑO Y DESARROLLO DE VIDEOJUEGOS (MOSTOLES)</v>
      </c>
      <c r="H639">
        <f>IF(OR($A639=2028,$D639=2032031,$D639=2032032,$D639=2033032,$D639=2033034,$D639=2034035,ISNUMBER(SEARCH("DOBLE GRADO",$B639))),"",IF('CompartenDetalleLimpio(leeme)'!H616="",C639,'CompartenDetalleLimpio(leeme)'!H616))</f>
        <v>2</v>
      </c>
      <c r="I639">
        <f>IF(OR($A639=2028,$D639=2032031,$D639=2032032,$D639=2033032,$D639=2033034,$D639=2034035,ISNUMBER(SEARCH("DOBLE GRADO",$B639))),"",IF('CompartenDetalleLimpio(leeme)'!I616="",D639,'CompartenDetalleLimpio(leeme)'!I616))</f>
        <v>2175016</v>
      </c>
      <c r="J639" t="str">
        <f>IF(OR($A639=2028,$D639=2032031,$D639=2032032,$D639=2033032,$D639=2033034,$D639=2034035,ISNUMBER(SEARCH("DOBLE GRADO",$B639))),"",IF('CompartenDetalleLimpio(leeme)'!J616="",E639,'CompartenDetalleLimpio(leeme)'!J616))</f>
        <v>INFORMATICA GRAFICA</v>
      </c>
      <c r="K639">
        <f>'CompartenDetalleLimpio(leeme)'!K616</f>
        <v>49</v>
      </c>
      <c r="L639">
        <f>'CompartenDetalleLimpio(leeme)'!L616</f>
        <v>13</v>
      </c>
      <c r="M639">
        <f>'CompartenDetalleLimpio(leeme)'!M616</f>
        <v>36</v>
      </c>
      <c r="N639">
        <f t="shared" si="69"/>
        <v>1</v>
      </c>
      <c r="O639">
        <f t="shared" si="70"/>
        <v>2</v>
      </c>
      <c r="P639">
        <f t="shared" si="71"/>
        <v>1</v>
      </c>
      <c r="Q639">
        <f t="shared" si="72"/>
        <v>1</v>
      </c>
      <c r="R639">
        <f t="shared" si="73"/>
        <v>2</v>
      </c>
      <c r="S639" t="str">
        <f t="shared" si="74"/>
        <v>1</v>
      </c>
      <c r="T639" t="str">
        <f t="shared" si="75"/>
        <v/>
      </c>
    </row>
    <row r="640" spans="1:20" hidden="1">
      <c r="A640">
        <f>'CompartenDetalleLimpio(leeme)'!A617</f>
        <v>2175</v>
      </c>
      <c r="B640" t="str">
        <f>'CompartenDetalleLimpio(leeme)'!B617</f>
        <v>GRADO EN DISEÑO Y DESARROLLO DE VIDEOJUEGOS (MOSTOLES)</v>
      </c>
      <c r="C640">
        <f>'CompartenDetalleLimpio(leeme)'!C617</f>
        <v>2</v>
      </c>
      <c r="D640">
        <f>'CompartenDetalleLimpio(leeme)'!D617</f>
        <v>2175017</v>
      </c>
      <c r="E640" t="str">
        <f>'CompartenDetalleLimpio(leeme)'!E617</f>
        <v>PROGRAMACION AVANZADA</v>
      </c>
      <c r="F640">
        <f>IF(OR($A640=2028,$D640=2032031,$D640=2032032,$D640=2033032,$D640=2033034,$D640=2034035,ISNUMBER(SEARCH("DOBLE GRADO",$B640))),"",IF('CompartenDetalleLimpio(leeme)'!F617="",A640,'CompartenDetalleLimpio(leeme)'!F617))</f>
        <v>2321</v>
      </c>
      <c r="G640" t="str">
        <f>IF(OR($A640=2028,$D640=2032031,$D640=2032032,$D640=2033032,$D640=2033034,$D640=2034035,ISNUMBER(SEARCH("DOBLE GRADO",$B640))),"",IF('CompartenDetalleLimpio(leeme)'!G617="",B640,'CompartenDetalleLimpio(leeme)'!G617))</f>
        <v>DOBLE GRADO EN DISEÑO Y DESARROLLO DE VIDEOJUEGOS E INGENIERIA DE COMPUTADORES (MOSTOLES)</v>
      </c>
      <c r="H640">
        <f>IF(OR($A640=2028,$D640=2032031,$D640=2032032,$D640=2033032,$D640=2033034,$D640=2034035,ISNUMBER(SEARCH("DOBLE GRADO",$B640))),"",IF('CompartenDetalleLimpio(leeme)'!H617="",C640,'CompartenDetalleLimpio(leeme)'!H617))</f>
        <v>2</v>
      </c>
      <c r="I640">
        <f>IF(OR($A640=2028,$D640=2032031,$D640=2032032,$D640=2033032,$D640=2033034,$D640=2034035,ISNUMBER(SEARCH("DOBLE GRADO",$B640))),"",IF('CompartenDetalleLimpio(leeme)'!I617="",D640,'CompartenDetalleLimpio(leeme)'!I617))</f>
        <v>2321022</v>
      </c>
      <c r="J640" t="str">
        <f>IF(OR($A640=2028,$D640=2032031,$D640=2032032,$D640=2033032,$D640=2033034,$D640=2034035,ISNUMBER(SEARCH("DOBLE GRADO",$B640))),"",IF('CompartenDetalleLimpio(leeme)'!J617="",E640,'CompartenDetalleLimpio(leeme)'!J617))</f>
        <v>PROGRAMACION AVANZADA</v>
      </c>
      <c r="K640">
        <f>'CompartenDetalleLimpio(leeme)'!K617</f>
        <v>20</v>
      </c>
      <c r="L640">
        <f>'CompartenDetalleLimpio(leeme)'!L617</f>
        <v>3</v>
      </c>
      <c r="M640">
        <f>'CompartenDetalleLimpio(leeme)'!M617</f>
        <v>17</v>
      </c>
      <c r="N640">
        <f t="shared" si="69"/>
        <v>1</v>
      </c>
      <c r="O640">
        <f t="shared" si="70"/>
        <v>2</v>
      </c>
      <c r="P640" t="str">
        <f t="shared" si="71"/>
        <v>OK</v>
      </c>
      <c r="Q640">
        <f t="shared" si="72"/>
        <v>1</v>
      </c>
      <c r="R640">
        <f t="shared" si="73"/>
        <v>1</v>
      </c>
      <c r="S640" t="str">
        <f t="shared" si="74"/>
        <v/>
      </c>
      <c r="T640" t="str">
        <f t="shared" si="75"/>
        <v/>
      </c>
    </row>
    <row r="641" spans="1:20" hidden="1">
      <c r="A641">
        <f>'CompartenDetalleLimpio(leeme)'!A618</f>
        <v>2175</v>
      </c>
      <c r="B641" t="str">
        <f>'CompartenDetalleLimpio(leeme)'!B618</f>
        <v>GRADO EN DISEÑO Y DESARROLLO DE VIDEOJUEGOS (MOSTOLES)</v>
      </c>
      <c r="C641">
        <f>'CompartenDetalleLimpio(leeme)'!C618</f>
        <v>2</v>
      </c>
      <c r="D641">
        <f>'CompartenDetalleLimpio(leeme)'!D618</f>
        <v>2175017</v>
      </c>
      <c r="E641" t="str">
        <f>'CompartenDetalleLimpio(leeme)'!E618</f>
        <v>PROGRAMACION AVANZADA</v>
      </c>
      <c r="F641">
        <f>IF(OR($A641=2028,$D641=2032031,$D641=2032032,$D641=2033032,$D641=2033034,$D641=2034035,ISNUMBER(SEARCH("DOBLE GRADO",$B641))),"",IF('CompartenDetalleLimpio(leeme)'!F618="",A641,'CompartenDetalleLimpio(leeme)'!F618))</f>
        <v>2175</v>
      </c>
      <c r="G641" t="str">
        <f>IF(OR($A641=2028,$D641=2032031,$D641=2032032,$D641=2033032,$D641=2033034,$D641=2034035,ISNUMBER(SEARCH("DOBLE GRADO",$B641))),"",IF('CompartenDetalleLimpio(leeme)'!G618="",B641,'CompartenDetalleLimpio(leeme)'!G618))</f>
        <v>GRADO EN DISEÑO Y DESARROLLO DE VIDEOJUEGOS (MOSTOLES)</v>
      </c>
      <c r="H641">
        <f>IF(OR($A641=2028,$D641=2032031,$D641=2032032,$D641=2033032,$D641=2033034,$D641=2034035,ISNUMBER(SEARCH("DOBLE GRADO",$B641))),"",IF('CompartenDetalleLimpio(leeme)'!H618="",C641,'CompartenDetalleLimpio(leeme)'!H618))</f>
        <v>2</v>
      </c>
      <c r="I641">
        <f>IF(OR($A641=2028,$D641=2032031,$D641=2032032,$D641=2033032,$D641=2033034,$D641=2034035,ISNUMBER(SEARCH("DOBLE GRADO",$B641))),"",IF('CompartenDetalleLimpio(leeme)'!I618="",D641,'CompartenDetalleLimpio(leeme)'!I618))</f>
        <v>2175017</v>
      </c>
      <c r="J641" t="str">
        <f>IF(OR($A641=2028,$D641=2032031,$D641=2032032,$D641=2033032,$D641=2033034,$D641=2034035,ISNUMBER(SEARCH("DOBLE GRADO",$B641))),"",IF('CompartenDetalleLimpio(leeme)'!J618="",E641,'CompartenDetalleLimpio(leeme)'!J618))</f>
        <v>PROGRAMACION AVANZADA</v>
      </c>
      <c r="K641">
        <f>'CompartenDetalleLimpio(leeme)'!K618</f>
        <v>56</v>
      </c>
      <c r="L641">
        <f>'CompartenDetalleLimpio(leeme)'!L618</f>
        <v>16</v>
      </c>
      <c r="M641">
        <f>'CompartenDetalleLimpio(leeme)'!M618</f>
        <v>40</v>
      </c>
      <c r="N641">
        <f t="shared" si="69"/>
        <v>1</v>
      </c>
      <c r="O641">
        <f t="shared" si="70"/>
        <v>2</v>
      </c>
      <c r="P641">
        <f t="shared" si="71"/>
        <v>1</v>
      </c>
      <c r="Q641">
        <f t="shared" si="72"/>
        <v>1</v>
      </c>
      <c r="R641">
        <f t="shared" si="73"/>
        <v>2</v>
      </c>
      <c r="S641" t="str">
        <f t="shared" si="74"/>
        <v>1</v>
      </c>
      <c r="T641" t="str">
        <f t="shared" si="75"/>
        <v/>
      </c>
    </row>
    <row r="642" spans="1:20" hidden="1">
      <c r="A642">
        <f>'CompartenDetalleLimpio(leeme)'!A619</f>
        <v>2175</v>
      </c>
      <c r="B642" t="str">
        <f>'CompartenDetalleLimpio(leeme)'!B619</f>
        <v>GRADO EN DISEÑO Y DESARROLLO DE VIDEOJUEGOS (MOSTOLES)</v>
      </c>
      <c r="C642">
        <f>'CompartenDetalleLimpio(leeme)'!C619</f>
        <v>2</v>
      </c>
      <c r="D642">
        <f>'CompartenDetalleLimpio(leeme)'!D619</f>
        <v>2175018</v>
      </c>
      <c r="E642" t="str">
        <f>'CompartenDetalleLimpio(leeme)'!E619</f>
        <v>ARQUITECTURAS GRAFICAS</v>
      </c>
      <c r="F642">
        <f>IF(OR($A642=2028,$D642=2032031,$D642=2032032,$D642=2033032,$D642=2033034,$D642=2034035,ISNUMBER(SEARCH("DOBLE GRADO",$B642))),"",IF('CompartenDetalleLimpio(leeme)'!F619="",A642,'CompartenDetalleLimpio(leeme)'!F619))</f>
        <v>2175</v>
      </c>
      <c r="G642" t="str">
        <f>IF(OR($A642=2028,$D642=2032031,$D642=2032032,$D642=2033032,$D642=2033034,$D642=2034035,ISNUMBER(SEARCH("DOBLE GRADO",$B642))),"",IF('CompartenDetalleLimpio(leeme)'!G619="",B642,'CompartenDetalleLimpio(leeme)'!G619))</f>
        <v>GRADO EN DISEÑO Y DESARROLLO DE VIDEOJUEGOS (MOSTOLES)</v>
      </c>
      <c r="H642">
        <f>IF(OR($A642=2028,$D642=2032031,$D642=2032032,$D642=2033032,$D642=2033034,$D642=2034035,ISNUMBER(SEARCH("DOBLE GRADO",$B642))),"",IF('CompartenDetalleLimpio(leeme)'!H619="",C642,'CompartenDetalleLimpio(leeme)'!H619))</f>
        <v>2</v>
      </c>
      <c r="I642">
        <f>IF(OR($A642=2028,$D642=2032031,$D642=2032032,$D642=2033032,$D642=2033034,$D642=2034035,ISNUMBER(SEARCH("DOBLE GRADO",$B642))),"",IF('CompartenDetalleLimpio(leeme)'!I619="",D642,'CompartenDetalleLimpio(leeme)'!I619))</f>
        <v>2175018</v>
      </c>
      <c r="J642" t="str">
        <f>IF(OR($A642=2028,$D642=2032031,$D642=2032032,$D642=2033032,$D642=2033034,$D642=2034035,ISNUMBER(SEARCH("DOBLE GRADO",$B642))),"",IF('CompartenDetalleLimpio(leeme)'!J619="",E642,'CompartenDetalleLimpio(leeme)'!J619))</f>
        <v>ARQUITECTURAS GRAFICAS</v>
      </c>
      <c r="K642">
        <f>'CompartenDetalleLimpio(leeme)'!K619</f>
        <v>43</v>
      </c>
      <c r="L642">
        <f>'CompartenDetalleLimpio(leeme)'!L619</f>
        <v>10</v>
      </c>
      <c r="M642">
        <f>'CompartenDetalleLimpio(leeme)'!M619</f>
        <v>33</v>
      </c>
      <c r="N642">
        <f t="shared" si="69"/>
        <v>1</v>
      </c>
      <c r="O642">
        <f t="shared" si="70"/>
        <v>1</v>
      </c>
      <c r="P642">
        <f t="shared" si="71"/>
        <v>1</v>
      </c>
      <c r="Q642">
        <f t="shared" si="72"/>
        <v>1</v>
      </c>
      <c r="R642">
        <f t="shared" si="73"/>
        <v>1</v>
      </c>
      <c r="S642" t="str">
        <f t="shared" si="74"/>
        <v>1</v>
      </c>
      <c r="T642" t="str">
        <f t="shared" si="75"/>
        <v/>
      </c>
    </row>
    <row r="643" spans="1:20" hidden="1">
      <c r="A643">
        <f>'CompartenDetalleLimpio(leeme)'!A620</f>
        <v>2175</v>
      </c>
      <c r="B643" t="str">
        <f>'CompartenDetalleLimpio(leeme)'!B620</f>
        <v>GRADO EN DISEÑO Y DESARROLLO DE VIDEOJUEGOS (MOSTOLES)</v>
      </c>
      <c r="C643">
        <f>'CompartenDetalleLimpio(leeme)'!C620</f>
        <v>2</v>
      </c>
      <c r="D643">
        <f>'CompartenDetalleLimpio(leeme)'!D620</f>
        <v>2175019</v>
      </c>
      <c r="E643" t="str">
        <f>'CompartenDetalleLimpio(leeme)'!E620</f>
        <v>EMPRESA Y VIDEOJUEGOS</v>
      </c>
      <c r="F643">
        <f>IF(OR($A643=2028,$D643=2032031,$D643=2032032,$D643=2033032,$D643=2033034,$D643=2034035,ISNUMBER(SEARCH("DOBLE GRADO",$B643))),"",IF('CompartenDetalleLimpio(leeme)'!F620="",A643,'CompartenDetalleLimpio(leeme)'!F620))</f>
        <v>2175</v>
      </c>
      <c r="G643" t="str">
        <f>IF(OR($A643=2028,$D643=2032031,$D643=2032032,$D643=2033032,$D643=2033034,$D643=2034035,ISNUMBER(SEARCH("DOBLE GRADO",$B643))),"",IF('CompartenDetalleLimpio(leeme)'!G620="",B643,'CompartenDetalleLimpio(leeme)'!G620))</f>
        <v>GRADO EN DISEÑO Y DESARROLLO DE VIDEOJUEGOS (MOSTOLES)</v>
      </c>
      <c r="H643">
        <f>IF(OR($A643=2028,$D643=2032031,$D643=2032032,$D643=2033032,$D643=2033034,$D643=2034035,ISNUMBER(SEARCH("DOBLE GRADO",$B643))),"",IF('CompartenDetalleLimpio(leeme)'!H620="",C643,'CompartenDetalleLimpio(leeme)'!H620))</f>
        <v>2</v>
      </c>
      <c r="I643">
        <f>IF(OR($A643=2028,$D643=2032031,$D643=2032032,$D643=2033032,$D643=2033034,$D643=2034035,ISNUMBER(SEARCH("DOBLE GRADO",$B643))),"",IF('CompartenDetalleLimpio(leeme)'!I620="",D643,'CompartenDetalleLimpio(leeme)'!I620))</f>
        <v>2175019</v>
      </c>
      <c r="J643" t="str">
        <f>IF(OR($A643=2028,$D643=2032031,$D643=2032032,$D643=2033032,$D643=2033034,$D643=2034035,ISNUMBER(SEARCH("DOBLE GRADO",$B643))),"",IF('CompartenDetalleLimpio(leeme)'!J620="",E643,'CompartenDetalleLimpio(leeme)'!J620))</f>
        <v>EMPRESA Y VIDEOJUEGOS</v>
      </c>
      <c r="K643">
        <f>'CompartenDetalleLimpio(leeme)'!K620</f>
        <v>39</v>
      </c>
      <c r="L643">
        <f>'CompartenDetalleLimpio(leeme)'!L620</f>
        <v>13</v>
      </c>
      <c r="M643">
        <f>'CompartenDetalleLimpio(leeme)'!M620</f>
        <v>26</v>
      </c>
      <c r="N643">
        <f t="shared" ref="N643:N706" si="76">IF(I643="","",COUNTIF($I$2:$I$1170,I643))</f>
        <v>1</v>
      </c>
      <c r="O643">
        <f t="shared" ref="O643:O706" si="77">COUNTIF($D$2:$D$1170,D643)</f>
        <v>1</v>
      </c>
      <c r="P643">
        <f t="shared" ref="P643:P706" si="78">IF(I643=D643,1,"OK")</f>
        <v>1</v>
      </c>
      <c r="Q643">
        <f t="shared" ref="Q643:Q706" si="79">COUNTIF($I$2:$I$1170,D643)</f>
        <v>1</v>
      </c>
      <c r="R643">
        <f t="shared" ref="R643:R706" si="80">IF(I643="","",COUNTIF($D$2:$D$1170,I643))</f>
        <v>1</v>
      </c>
      <c r="S643" t="str">
        <f t="shared" ref="S643:S706" si="81">IF(G643="","",IF(ISNUMBER(SEARCH("DOBLE GRADO",G643)),"","1"))</f>
        <v>1</v>
      </c>
      <c r="T643" t="str">
        <f t="shared" ref="T643:T706" si="82">IF(ISNUMBER(SEARCH("DOBLE GRADO",B643)),COUNTIF($I$2:$I$1170,D643),"")</f>
        <v/>
      </c>
    </row>
    <row r="644" spans="1:20" hidden="1">
      <c r="A644">
        <f>'CompartenDetalleLimpio(leeme)'!A621</f>
        <v>2175</v>
      </c>
      <c r="B644" t="str">
        <f>'CompartenDetalleLimpio(leeme)'!B621</f>
        <v>GRADO EN DISEÑO Y DESARROLLO DE VIDEOJUEGOS (MOSTOLES)</v>
      </c>
      <c r="C644">
        <f>'CompartenDetalleLimpio(leeme)'!C621</f>
        <v>2</v>
      </c>
      <c r="D644">
        <f>'CompartenDetalleLimpio(leeme)'!D621</f>
        <v>2175020</v>
      </c>
      <c r="E644" t="str">
        <f>'CompartenDetalleLimpio(leeme)'!E621</f>
        <v>INTRODUCCION A LOS METODOS MATEMATICOS Y NUMERICOS</v>
      </c>
      <c r="F644">
        <f>IF(OR($A644=2028,$D644=2032031,$D644=2032032,$D644=2033032,$D644=2033034,$D644=2034035,ISNUMBER(SEARCH("DOBLE GRADO",$B644))),"",IF('CompartenDetalleLimpio(leeme)'!F621="",A644,'CompartenDetalleLimpio(leeme)'!F621))</f>
        <v>2321</v>
      </c>
      <c r="G644" t="str">
        <f>IF(OR($A644=2028,$D644=2032031,$D644=2032032,$D644=2033032,$D644=2033034,$D644=2034035,ISNUMBER(SEARCH("DOBLE GRADO",$B644))),"",IF('CompartenDetalleLimpio(leeme)'!G621="",B644,'CompartenDetalleLimpio(leeme)'!G621))</f>
        <v>DOBLE GRADO EN DISEÑO Y DESARROLLO DE VIDEOJUEGOS E INGENIERIA DE COMPUTADORES (MOSTOLES)</v>
      </c>
      <c r="H644">
        <f>IF(OR($A644=2028,$D644=2032031,$D644=2032032,$D644=2033032,$D644=2033034,$D644=2034035,ISNUMBER(SEARCH("DOBLE GRADO",$B644))),"",IF('CompartenDetalleLimpio(leeme)'!H621="",C644,'CompartenDetalleLimpio(leeme)'!H621))</f>
        <v>2</v>
      </c>
      <c r="I644">
        <f>IF(OR($A644=2028,$D644=2032031,$D644=2032032,$D644=2033032,$D644=2033034,$D644=2034035,ISNUMBER(SEARCH("DOBLE GRADO",$B644))),"",IF('CompartenDetalleLimpio(leeme)'!I621="",D644,'CompartenDetalleLimpio(leeme)'!I621))</f>
        <v>2321014</v>
      </c>
      <c r="J644" t="str">
        <f>IF(OR($A644=2028,$D644=2032031,$D644=2032032,$D644=2033032,$D644=2033034,$D644=2034035,ISNUMBER(SEARCH("DOBLE GRADO",$B644))),"",IF('CompartenDetalleLimpio(leeme)'!J621="",E644,'CompartenDetalleLimpio(leeme)'!J621))</f>
        <v>INTRODUCCION A LOS METODOS MATEMATICOS Y NUMERICOS</v>
      </c>
      <c r="K644">
        <f>'CompartenDetalleLimpio(leeme)'!K621</f>
        <v>21</v>
      </c>
      <c r="L644">
        <f>'CompartenDetalleLimpio(leeme)'!L621</f>
        <v>2</v>
      </c>
      <c r="M644">
        <f>'CompartenDetalleLimpio(leeme)'!M621</f>
        <v>19</v>
      </c>
      <c r="N644">
        <f t="shared" si="76"/>
        <v>1</v>
      </c>
      <c r="O644">
        <f t="shared" si="77"/>
        <v>2</v>
      </c>
      <c r="P644" t="str">
        <f t="shared" si="78"/>
        <v>OK</v>
      </c>
      <c r="Q644">
        <f t="shared" si="79"/>
        <v>1</v>
      </c>
      <c r="R644">
        <f t="shared" si="80"/>
        <v>1</v>
      </c>
      <c r="S644" t="str">
        <f t="shared" si="81"/>
        <v/>
      </c>
      <c r="T644" t="str">
        <f t="shared" si="82"/>
        <v/>
      </c>
    </row>
    <row r="645" spans="1:20" hidden="1">
      <c r="A645">
        <f>'CompartenDetalleLimpio(leeme)'!A622</f>
        <v>2175</v>
      </c>
      <c r="B645" t="str">
        <f>'CompartenDetalleLimpio(leeme)'!B622</f>
        <v>GRADO EN DISEÑO Y DESARROLLO DE VIDEOJUEGOS (MOSTOLES)</v>
      </c>
      <c r="C645">
        <f>'CompartenDetalleLimpio(leeme)'!C622</f>
        <v>2</v>
      </c>
      <c r="D645">
        <f>'CompartenDetalleLimpio(leeme)'!D622</f>
        <v>2175020</v>
      </c>
      <c r="E645" t="str">
        <f>'CompartenDetalleLimpio(leeme)'!E622</f>
        <v>INTRODUCCION A LOS METODOS MATEMATICOS Y NUMERICOS</v>
      </c>
      <c r="F645">
        <f>IF(OR($A645=2028,$D645=2032031,$D645=2032032,$D645=2033032,$D645=2033034,$D645=2034035,ISNUMBER(SEARCH("DOBLE GRADO",$B645))),"",IF('CompartenDetalleLimpio(leeme)'!F622="",A645,'CompartenDetalleLimpio(leeme)'!F622))</f>
        <v>2175</v>
      </c>
      <c r="G645" t="str">
        <f>IF(OR($A645=2028,$D645=2032031,$D645=2032032,$D645=2033032,$D645=2033034,$D645=2034035,ISNUMBER(SEARCH("DOBLE GRADO",$B645))),"",IF('CompartenDetalleLimpio(leeme)'!G622="",B645,'CompartenDetalleLimpio(leeme)'!G622))</f>
        <v>GRADO EN DISEÑO Y DESARROLLO DE VIDEOJUEGOS (MOSTOLES)</v>
      </c>
      <c r="H645">
        <f>IF(OR($A645=2028,$D645=2032031,$D645=2032032,$D645=2033032,$D645=2033034,$D645=2034035,ISNUMBER(SEARCH("DOBLE GRADO",$B645))),"",IF('CompartenDetalleLimpio(leeme)'!H622="",C645,'CompartenDetalleLimpio(leeme)'!H622))</f>
        <v>2</v>
      </c>
      <c r="I645">
        <f>IF(OR($A645=2028,$D645=2032031,$D645=2032032,$D645=2033032,$D645=2033034,$D645=2034035,ISNUMBER(SEARCH("DOBLE GRADO",$B645))),"",IF('CompartenDetalleLimpio(leeme)'!I622="",D645,'CompartenDetalleLimpio(leeme)'!I622))</f>
        <v>2175020</v>
      </c>
      <c r="J645" t="str">
        <f>IF(OR($A645=2028,$D645=2032031,$D645=2032032,$D645=2033032,$D645=2033034,$D645=2034035,ISNUMBER(SEARCH("DOBLE GRADO",$B645))),"",IF('CompartenDetalleLimpio(leeme)'!J622="",E645,'CompartenDetalleLimpio(leeme)'!J622))</f>
        <v>INTRODUCCION A LOS METODOS MATEMATICOS Y NUMERICOS</v>
      </c>
      <c r="K645">
        <f>'CompartenDetalleLimpio(leeme)'!K622</f>
        <v>47</v>
      </c>
      <c r="L645">
        <f>'CompartenDetalleLimpio(leeme)'!L622</f>
        <v>13</v>
      </c>
      <c r="M645">
        <f>'CompartenDetalleLimpio(leeme)'!M622</f>
        <v>34</v>
      </c>
      <c r="N645">
        <f t="shared" si="76"/>
        <v>1</v>
      </c>
      <c r="O645">
        <f t="shared" si="77"/>
        <v>2</v>
      </c>
      <c r="P645">
        <f t="shared" si="78"/>
        <v>1</v>
      </c>
      <c r="Q645">
        <f t="shared" si="79"/>
        <v>1</v>
      </c>
      <c r="R645">
        <f t="shared" si="80"/>
        <v>2</v>
      </c>
      <c r="S645" t="str">
        <f t="shared" si="81"/>
        <v>1</v>
      </c>
      <c r="T645" t="str">
        <f t="shared" si="82"/>
        <v/>
      </c>
    </row>
    <row r="646" spans="1:20" hidden="1">
      <c r="A646">
        <f>'CompartenDetalleLimpio(leeme)'!A623</f>
        <v>2175</v>
      </c>
      <c r="B646" t="str">
        <f>'CompartenDetalleLimpio(leeme)'!B623</f>
        <v>GRADO EN DISEÑO Y DESARROLLO DE VIDEOJUEGOS (MOSTOLES)</v>
      </c>
      <c r="C646">
        <f>'CompartenDetalleLimpio(leeme)'!C623</f>
        <v>2</v>
      </c>
      <c r="D646">
        <f>'CompartenDetalleLimpio(leeme)'!D623</f>
        <v>2175021</v>
      </c>
      <c r="E646" t="str">
        <f>'CompartenDetalleLimpio(leeme)'!E623</f>
        <v>PROCESO DE DESARROLLO DE VIDEOJUEGOS</v>
      </c>
      <c r="F646">
        <f>IF(OR($A646=2028,$D646=2032031,$D646=2032032,$D646=2033032,$D646=2033034,$D646=2034035,ISNUMBER(SEARCH("DOBLE GRADO",$B646))),"",IF('CompartenDetalleLimpio(leeme)'!F623="",A646,'CompartenDetalleLimpio(leeme)'!F623))</f>
        <v>2321</v>
      </c>
      <c r="G646" t="str">
        <f>IF(OR($A646=2028,$D646=2032031,$D646=2032032,$D646=2033032,$D646=2033034,$D646=2034035,ISNUMBER(SEARCH("DOBLE GRADO",$B646))),"",IF('CompartenDetalleLimpio(leeme)'!G623="",B646,'CompartenDetalleLimpio(leeme)'!G623))</f>
        <v>DOBLE GRADO EN DISEÑO Y DESARROLLO DE VIDEOJUEGOS E INGENIERIA DE COMPUTADORES (MOSTOLES)</v>
      </c>
      <c r="H646">
        <f>IF(OR($A646=2028,$D646=2032031,$D646=2032032,$D646=2033032,$D646=2033034,$D646=2034035,ISNUMBER(SEARCH("DOBLE GRADO",$B646))),"",IF('CompartenDetalleLimpio(leeme)'!H623="",C646,'CompartenDetalleLimpio(leeme)'!H623))</f>
        <v>2</v>
      </c>
      <c r="I646">
        <f>IF(OR($A646=2028,$D646=2032031,$D646=2032032,$D646=2033032,$D646=2033034,$D646=2034035,ISNUMBER(SEARCH("DOBLE GRADO",$B646))),"",IF('CompartenDetalleLimpio(leeme)'!I623="",D646,'CompartenDetalleLimpio(leeme)'!I623))</f>
        <v>2321021</v>
      </c>
      <c r="J646" t="str">
        <f>IF(OR($A646=2028,$D646=2032031,$D646=2032032,$D646=2033032,$D646=2033034,$D646=2034035,ISNUMBER(SEARCH("DOBLE GRADO",$B646))),"",IF('CompartenDetalleLimpio(leeme)'!J623="",E646,'CompartenDetalleLimpio(leeme)'!J623))</f>
        <v>PROCESO DE DESARROLLO DE VIDEOJUEGOS</v>
      </c>
      <c r="K646">
        <f>'CompartenDetalleLimpio(leeme)'!K623</f>
        <v>17</v>
      </c>
      <c r="L646">
        <f>'CompartenDetalleLimpio(leeme)'!L623</f>
        <v>2</v>
      </c>
      <c r="M646">
        <f>'CompartenDetalleLimpio(leeme)'!M623</f>
        <v>15</v>
      </c>
      <c r="N646">
        <f t="shared" si="76"/>
        <v>1</v>
      </c>
      <c r="O646">
        <f t="shared" si="77"/>
        <v>2</v>
      </c>
      <c r="P646" t="str">
        <f t="shared" si="78"/>
        <v>OK</v>
      </c>
      <c r="Q646">
        <f t="shared" si="79"/>
        <v>1</v>
      </c>
      <c r="R646">
        <f t="shared" si="80"/>
        <v>1</v>
      </c>
      <c r="S646" t="str">
        <f t="shared" si="81"/>
        <v/>
      </c>
      <c r="T646" t="str">
        <f t="shared" si="82"/>
        <v/>
      </c>
    </row>
    <row r="647" spans="1:20" hidden="1">
      <c r="A647">
        <f>'CompartenDetalleLimpio(leeme)'!A624</f>
        <v>2175</v>
      </c>
      <c r="B647" t="str">
        <f>'CompartenDetalleLimpio(leeme)'!B624</f>
        <v>GRADO EN DISEÑO Y DESARROLLO DE VIDEOJUEGOS (MOSTOLES)</v>
      </c>
      <c r="C647">
        <f>'CompartenDetalleLimpio(leeme)'!C624</f>
        <v>2</v>
      </c>
      <c r="D647">
        <f>'CompartenDetalleLimpio(leeme)'!D624</f>
        <v>2175021</v>
      </c>
      <c r="E647" t="str">
        <f>'CompartenDetalleLimpio(leeme)'!E624</f>
        <v>PROCESO DE DESARROLLO DE VIDEOJUEGOS</v>
      </c>
      <c r="F647">
        <f>IF(OR($A647=2028,$D647=2032031,$D647=2032032,$D647=2033032,$D647=2033034,$D647=2034035,ISNUMBER(SEARCH("DOBLE GRADO",$B647))),"",IF('CompartenDetalleLimpio(leeme)'!F624="",A647,'CompartenDetalleLimpio(leeme)'!F624))</f>
        <v>2175</v>
      </c>
      <c r="G647" t="str">
        <f>IF(OR($A647=2028,$D647=2032031,$D647=2032032,$D647=2033032,$D647=2033034,$D647=2034035,ISNUMBER(SEARCH("DOBLE GRADO",$B647))),"",IF('CompartenDetalleLimpio(leeme)'!G624="",B647,'CompartenDetalleLimpio(leeme)'!G624))</f>
        <v>GRADO EN DISEÑO Y DESARROLLO DE VIDEOJUEGOS (MOSTOLES)</v>
      </c>
      <c r="H647">
        <f>IF(OR($A647=2028,$D647=2032031,$D647=2032032,$D647=2033032,$D647=2033034,$D647=2034035,ISNUMBER(SEARCH("DOBLE GRADO",$B647))),"",IF('CompartenDetalleLimpio(leeme)'!H624="",C647,'CompartenDetalleLimpio(leeme)'!H624))</f>
        <v>2</v>
      </c>
      <c r="I647">
        <f>IF(OR($A647=2028,$D647=2032031,$D647=2032032,$D647=2033032,$D647=2033034,$D647=2034035,ISNUMBER(SEARCH("DOBLE GRADO",$B647))),"",IF('CompartenDetalleLimpio(leeme)'!I624="",D647,'CompartenDetalleLimpio(leeme)'!I624))</f>
        <v>2175021</v>
      </c>
      <c r="J647" t="str">
        <f>IF(OR($A647=2028,$D647=2032031,$D647=2032032,$D647=2033032,$D647=2033034,$D647=2034035,ISNUMBER(SEARCH("DOBLE GRADO",$B647))),"",IF('CompartenDetalleLimpio(leeme)'!J624="",E647,'CompartenDetalleLimpio(leeme)'!J624))</f>
        <v>PROCESO DE DESARROLLO DE VIDEOJUEGOS</v>
      </c>
      <c r="K647">
        <f>'CompartenDetalleLimpio(leeme)'!K624</f>
        <v>37</v>
      </c>
      <c r="L647">
        <f>'CompartenDetalleLimpio(leeme)'!L624</f>
        <v>12</v>
      </c>
      <c r="M647">
        <f>'CompartenDetalleLimpio(leeme)'!M624</f>
        <v>25</v>
      </c>
      <c r="N647">
        <f t="shared" si="76"/>
        <v>1</v>
      </c>
      <c r="O647">
        <f t="shared" si="77"/>
        <v>2</v>
      </c>
      <c r="P647">
        <f t="shared" si="78"/>
        <v>1</v>
      </c>
      <c r="Q647">
        <f t="shared" si="79"/>
        <v>1</v>
      </c>
      <c r="R647">
        <f t="shared" si="80"/>
        <v>2</v>
      </c>
      <c r="S647" t="str">
        <f t="shared" si="81"/>
        <v>1</v>
      </c>
      <c r="T647" t="str">
        <f t="shared" si="82"/>
        <v/>
      </c>
    </row>
    <row r="648" spans="1:20" hidden="1">
      <c r="A648">
        <f>'CompartenDetalleLimpio(leeme)'!A625</f>
        <v>2175</v>
      </c>
      <c r="B648" t="str">
        <f>'CompartenDetalleLimpio(leeme)'!B625</f>
        <v>GRADO EN DISEÑO Y DESARROLLO DE VIDEOJUEGOS (MOSTOLES)</v>
      </c>
      <c r="C648">
        <f>'CompartenDetalleLimpio(leeme)'!C625</f>
        <v>2</v>
      </c>
      <c r="D648">
        <f>'CompartenDetalleLimpio(leeme)'!D625</f>
        <v>2175022</v>
      </c>
      <c r="E648" t="str">
        <f>'CompartenDetalleLimpio(leeme)'!E625</f>
        <v>IDIOMA MODERNO</v>
      </c>
      <c r="F648">
        <f>IF(OR($A648=2028,$D648=2032031,$D648=2032032,$D648=2033032,$D648=2033034,$D648=2034035,ISNUMBER(SEARCH("DOBLE GRADO",$B648))),"",IF('CompartenDetalleLimpio(leeme)'!F625="",A648,'CompartenDetalleLimpio(leeme)'!F625))</f>
        <v>2175</v>
      </c>
      <c r="G648" t="str">
        <f>IF(OR($A648=2028,$D648=2032031,$D648=2032032,$D648=2033032,$D648=2033034,$D648=2034035,ISNUMBER(SEARCH("DOBLE GRADO",$B648))),"",IF('CompartenDetalleLimpio(leeme)'!G625="",B648,'CompartenDetalleLimpio(leeme)'!G625))</f>
        <v>GRADO EN DISEÑO Y DESARROLLO DE VIDEOJUEGOS (MOSTOLES)</v>
      </c>
      <c r="H648">
        <f>IF(OR($A648=2028,$D648=2032031,$D648=2032032,$D648=2033032,$D648=2033034,$D648=2034035,ISNUMBER(SEARCH("DOBLE GRADO",$B648))),"",IF('CompartenDetalleLimpio(leeme)'!H625="",C648,'CompartenDetalleLimpio(leeme)'!H625))</f>
        <v>2</v>
      </c>
      <c r="I648">
        <f>IF(OR($A648=2028,$D648=2032031,$D648=2032032,$D648=2033032,$D648=2033034,$D648=2034035,ISNUMBER(SEARCH("DOBLE GRADO",$B648))),"",IF('CompartenDetalleLimpio(leeme)'!I625="",D648,'CompartenDetalleLimpio(leeme)'!I625))</f>
        <v>2175022</v>
      </c>
      <c r="J648" t="str">
        <f>IF(OR($A648=2028,$D648=2032031,$D648=2032032,$D648=2033032,$D648=2033034,$D648=2034035,ISNUMBER(SEARCH("DOBLE GRADO",$B648))),"",IF('CompartenDetalleLimpio(leeme)'!J625="",E648,'CompartenDetalleLimpio(leeme)'!J625))</f>
        <v>IDIOMA MODERNO</v>
      </c>
      <c r="K648">
        <f>'CompartenDetalleLimpio(leeme)'!K625</f>
        <v>28</v>
      </c>
      <c r="L648">
        <f>'CompartenDetalleLimpio(leeme)'!L625</f>
        <v>8</v>
      </c>
      <c r="M648">
        <f>'CompartenDetalleLimpio(leeme)'!M625</f>
        <v>20</v>
      </c>
      <c r="N648">
        <f t="shared" si="76"/>
        <v>1</v>
      </c>
      <c r="O648">
        <f t="shared" si="77"/>
        <v>1</v>
      </c>
      <c r="P648">
        <f t="shared" si="78"/>
        <v>1</v>
      </c>
      <c r="Q648">
        <f t="shared" si="79"/>
        <v>1</v>
      </c>
      <c r="R648">
        <f t="shared" si="80"/>
        <v>1</v>
      </c>
      <c r="S648" t="str">
        <f t="shared" si="81"/>
        <v>1</v>
      </c>
      <c r="T648" t="str">
        <f t="shared" si="82"/>
        <v/>
      </c>
    </row>
    <row r="649" spans="1:20" hidden="1">
      <c r="A649">
        <f>'CompartenDetalleLimpio(leeme)'!A626</f>
        <v>2175</v>
      </c>
      <c r="B649" t="str">
        <f>'CompartenDetalleLimpio(leeme)'!B626</f>
        <v>GRADO EN DISEÑO Y DESARROLLO DE VIDEOJUEGOS (MOSTOLES)</v>
      </c>
      <c r="C649">
        <f>'CompartenDetalleLimpio(leeme)'!C626</f>
        <v>3</v>
      </c>
      <c r="D649">
        <f>'CompartenDetalleLimpio(leeme)'!D626</f>
        <v>2175023</v>
      </c>
      <c r="E649" t="str">
        <f>'CompartenDetalleLimpio(leeme)'!E626</f>
        <v>ANIMACION 3D</v>
      </c>
      <c r="F649">
        <f>IF(OR($A649=2028,$D649=2032031,$D649=2032032,$D649=2033032,$D649=2033034,$D649=2034035,ISNUMBER(SEARCH("DOBLE GRADO",$B649))),"",IF('CompartenDetalleLimpio(leeme)'!F626="",A649,'CompartenDetalleLimpio(leeme)'!F626))</f>
        <v>2321</v>
      </c>
      <c r="G649" t="str">
        <f>IF(OR($A649=2028,$D649=2032031,$D649=2032032,$D649=2033032,$D649=2033034,$D649=2034035,ISNUMBER(SEARCH("DOBLE GRADO",$B649))),"",IF('CompartenDetalleLimpio(leeme)'!G626="",B649,'CompartenDetalleLimpio(leeme)'!G626))</f>
        <v>DOBLE GRADO EN DISEÑO Y DESARROLLO DE VIDEOJUEGOS E INGENIERIA DE COMPUTADORES (MOSTOLES)</v>
      </c>
      <c r="H649">
        <f>IF(OR($A649=2028,$D649=2032031,$D649=2032032,$D649=2033032,$D649=2033034,$D649=2034035,ISNUMBER(SEARCH("DOBLE GRADO",$B649))),"",IF('CompartenDetalleLimpio(leeme)'!H626="",C649,'CompartenDetalleLimpio(leeme)'!H626))</f>
        <v>3</v>
      </c>
      <c r="I649">
        <f>IF(OR($A649=2028,$D649=2032031,$D649=2032032,$D649=2033032,$D649=2033034,$D649=2034035,ISNUMBER(SEARCH("DOBLE GRADO",$B649))),"",IF('CompartenDetalleLimpio(leeme)'!I626="",D649,'CompartenDetalleLimpio(leeme)'!I626))</f>
        <v>2321029</v>
      </c>
      <c r="J649" t="str">
        <f>IF(OR($A649=2028,$D649=2032031,$D649=2032032,$D649=2033032,$D649=2033034,$D649=2034035,ISNUMBER(SEARCH("DOBLE GRADO",$B649))),"",IF('CompartenDetalleLimpio(leeme)'!J626="",E649,'CompartenDetalleLimpio(leeme)'!J626))</f>
        <v>ANIMACION 3D</v>
      </c>
      <c r="K649">
        <f>'CompartenDetalleLimpio(leeme)'!K626</f>
        <v>8</v>
      </c>
      <c r="L649">
        <f>'CompartenDetalleLimpio(leeme)'!L626</f>
        <v>2</v>
      </c>
      <c r="M649">
        <f>'CompartenDetalleLimpio(leeme)'!M626</f>
        <v>6</v>
      </c>
      <c r="N649">
        <f t="shared" si="76"/>
        <v>1</v>
      </c>
      <c r="O649">
        <f t="shared" si="77"/>
        <v>2</v>
      </c>
      <c r="P649" t="str">
        <f t="shared" si="78"/>
        <v>OK</v>
      </c>
      <c r="Q649">
        <f t="shared" si="79"/>
        <v>1</v>
      </c>
      <c r="R649">
        <f t="shared" si="80"/>
        <v>1</v>
      </c>
      <c r="S649" t="str">
        <f t="shared" si="81"/>
        <v/>
      </c>
      <c r="T649" t="str">
        <f t="shared" si="82"/>
        <v/>
      </c>
    </row>
    <row r="650" spans="1:20" hidden="1">
      <c r="A650">
        <f>'CompartenDetalleLimpio(leeme)'!A627</f>
        <v>2175</v>
      </c>
      <c r="B650" t="str">
        <f>'CompartenDetalleLimpio(leeme)'!B627</f>
        <v>GRADO EN DISEÑO Y DESARROLLO DE VIDEOJUEGOS (MOSTOLES)</v>
      </c>
      <c r="C650">
        <f>'CompartenDetalleLimpio(leeme)'!C627</f>
        <v>3</v>
      </c>
      <c r="D650">
        <f>'CompartenDetalleLimpio(leeme)'!D627</f>
        <v>2175023</v>
      </c>
      <c r="E650" t="str">
        <f>'CompartenDetalleLimpio(leeme)'!E627</f>
        <v>ANIMACION 3D</v>
      </c>
      <c r="F650">
        <f>IF(OR($A650=2028,$D650=2032031,$D650=2032032,$D650=2033032,$D650=2033034,$D650=2034035,ISNUMBER(SEARCH("DOBLE GRADO",$B650))),"",IF('CompartenDetalleLimpio(leeme)'!F627="",A650,'CompartenDetalleLimpio(leeme)'!F627))</f>
        <v>2175</v>
      </c>
      <c r="G650" t="str">
        <f>IF(OR($A650=2028,$D650=2032031,$D650=2032032,$D650=2033032,$D650=2033034,$D650=2034035,ISNUMBER(SEARCH("DOBLE GRADO",$B650))),"",IF('CompartenDetalleLimpio(leeme)'!G627="",B650,'CompartenDetalleLimpio(leeme)'!G627))</f>
        <v>GRADO EN DISEÑO Y DESARROLLO DE VIDEOJUEGOS (MOSTOLES)</v>
      </c>
      <c r="H650">
        <f>IF(OR($A650=2028,$D650=2032031,$D650=2032032,$D650=2033032,$D650=2033034,$D650=2034035,ISNUMBER(SEARCH("DOBLE GRADO",$B650))),"",IF('CompartenDetalleLimpio(leeme)'!H627="",C650,'CompartenDetalleLimpio(leeme)'!H627))</f>
        <v>3</v>
      </c>
      <c r="I650">
        <f>IF(OR($A650=2028,$D650=2032031,$D650=2032032,$D650=2033032,$D650=2033034,$D650=2034035,ISNUMBER(SEARCH("DOBLE GRADO",$B650))),"",IF('CompartenDetalleLimpio(leeme)'!I627="",D650,'CompartenDetalleLimpio(leeme)'!I627))</f>
        <v>2175023</v>
      </c>
      <c r="J650" t="str">
        <f>IF(OR($A650=2028,$D650=2032031,$D650=2032032,$D650=2033032,$D650=2033034,$D650=2034035,ISNUMBER(SEARCH("DOBLE GRADO",$B650))),"",IF('CompartenDetalleLimpio(leeme)'!J627="",E650,'CompartenDetalleLimpio(leeme)'!J627))</f>
        <v>ANIMACION 3D</v>
      </c>
      <c r="K650">
        <f>'CompartenDetalleLimpio(leeme)'!K627</f>
        <v>39</v>
      </c>
      <c r="L650">
        <f>'CompartenDetalleLimpio(leeme)'!L627</f>
        <v>7</v>
      </c>
      <c r="M650">
        <f>'CompartenDetalleLimpio(leeme)'!M627</f>
        <v>32</v>
      </c>
      <c r="N650">
        <f t="shared" si="76"/>
        <v>1</v>
      </c>
      <c r="O650">
        <f t="shared" si="77"/>
        <v>2</v>
      </c>
      <c r="P650">
        <f t="shared" si="78"/>
        <v>1</v>
      </c>
      <c r="Q650">
        <f t="shared" si="79"/>
        <v>1</v>
      </c>
      <c r="R650">
        <f t="shared" si="80"/>
        <v>2</v>
      </c>
      <c r="S650" t="str">
        <f t="shared" si="81"/>
        <v>1</v>
      </c>
      <c r="T650" t="str">
        <f t="shared" si="82"/>
        <v/>
      </c>
    </row>
    <row r="651" spans="1:20" hidden="1">
      <c r="A651">
        <f>'CompartenDetalleLimpio(leeme)'!A628</f>
        <v>2175</v>
      </c>
      <c r="B651" t="str">
        <f>'CompartenDetalleLimpio(leeme)'!B628</f>
        <v>GRADO EN DISEÑO Y DESARROLLO DE VIDEOJUEGOS (MOSTOLES)</v>
      </c>
      <c r="C651">
        <f>'CompartenDetalleLimpio(leeme)'!C628</f>
        <v>3</v>
      </c>
      <c r="D651">
        <f>'CompartenDetalleLimpio(leeme)'!D628</f>
        <v>2175024</v>
      </c>
      <c r="E651" t="str">
        <f>'CompartenDetalleLimpio(leeme)'!E628</f>
        <v>DESARROLLO DE JUEGOS CON INTELIGENCIA ARTIFICIAL</v>
      </c>
      <c r="F651">
        <f>IF(OR($A651=2028,$D651=2032031,$D651=2032032,$D651=2033032,$D651=2033034,$D651=2034035,ISNUMBER(SEARCH("DOBLE GRADO",$B651))),"",IF('CompartenDetalleLimpio(leeme)'!F628="",A651,'CompartenDetalleLimpio(leeme)'!F628))</f>
        <v>2175</v>
      </c>
      <c r="G651" t="str">
        <f>IF(OR($A651=2028,$D651=2032031,$D651=2032032,$D651=2033032,$D651=2033034,$D651=2034035,ISNUMBER(SEARCH("DOBLE GRADO",$B651))),"",IF('CompartenDetalleLimpio(leeme)'!G628="",B651,'CompartenDetalleLimpio(leeme)'!G628))</f>
        <v>GRADO EN DISEÑO Y DESARROLLO DE VIDEOJUEGOS (MOSTOLES)</v>
      </c>
      <c r="H651">
        <f>IF(OR($A651=2028,$D651=2032031,$D651=2032032,$D651=2033032,$D651=2033034,$D651=2034035,ISNUMBER(SEARCH("DOBLE GRADO",$B651))),"",IF('CompartenDetalleLimpio(leeme)'!H628="",C651,'CompartenDetalleLimpio(leeme)'!H628))</f>
        <v>3</v>
      </c>
      <c r="I651">
        <f>IF(OR($A651=2028,$D651=2032031,$D651=2032032,$D651=2033032,$D651=2033034,$D651=2034035,ISNUMBER(SEARCH("DOBLE GRADO",$B651))),"",IF('CompartenDetalleLimpio(leeme)'!I628="",D651,'CompartenDetalleLimpio(leeme)'!I628))</f>
        <v>2175024</v>
      </c>
      <c r="J651" t="str">
        <f>IF(OR($A651=2028,$D651=2032031,$D651=2032032,$D651=2033032,$D651=2033034,$D651=2034035,ISNUMBER(SEARCH("DOBLE GRADO",$B651))),"",IF('CompartenDetalleLimpio(leeme)'!J628="",E651,'CompartenDetalleLimpio(leeme)'!J628))</f>
        <v>DESARROLLO DE JUEGOS CON INTELIGENCIA ARTIFICIAL</v>
      </c>
      <c r="K651">
        <f>'CompartenDetalleLimpio(leeme)'!K628</f>
        <v>58</v>
      </c>
      <c r="L651">
        <f>'CompartenDetalleLimpio(leeme)'!L628</f>
        <v>13</v>
      </c>
      <c r="M651">
        <f>'CompartenDetalleLimpio(leeme)'!M628</f>
        <v>45</v>
      </c>
      <c r="N651">
        <f t="shared" si="76"/>
        <v>1</v>
      </c>
      <c r="O651">
        <f t="shared" si="77"/>
        <v>1</v>
      </c>
      <c r="P651">
        <f t="shared" si="78"/>
        <v>1</v>
      </c>
      <c r="Q651">
        <f t="shared" si="79"/>
        <v>1</v>
      </c>
      <c r="R651">
        <f t="shared" si="80"/>
        <v>1</v>
      </c>
      <c r="S651" t="str">
        <f t="shared" si="81"/>
        <v>1</v>
      </c>
      <c r="T651" t="str">
        <f t="shared" si="82"/>
        <v/>
      </c>
    </row>
    <row r="652" spans="1:20" hidden="1">
      <c r="A652">
        <f>'CompartenDetalleLimpio(leeme)'!A629</f>
        <v>2175</v>
      </c>
      <c r="B652" t="str">
        <f>'CompartenDetalleLimpio(leeme)'!B629</f>
        <v>GRADO EN DISEÑO Y DESARROLLO DE VIDEOJUEGOS (MOSTOLES)</v>
      </c>
      <c r="C652">
        <f>'CompartenDetalleLimpio(leeme)'!C629</f>
        <v>3</v>
      </c>
      <c r="D652">
        <f>'CompartenDetalleLimpio(leeme)'!D629</f>
        <v>2175025</v>
      </c>
      <c r="E652" t="str">
        <f>'CompartenDetalleLimpio(leeme)'!E629</f>
        <v>INGENIERIA DE VIDEOJUEGOS</v>
      </c>
      <c r="F652">
        <f>IF(OR($A652=2028,$D652=2032031,$D652=2032032,$D652=2033032,$D652=2033034,$D652=2034035,ISNUMBER(SEARCH("DOBLE GRADO",$B652))),"",IF('CompartenDetalleLimpio(leeme)'!F629="",A652,'CompartenDetalleLimpio(leeme)'!F629))</f>
        <v>2321</v>
      </c>
      <c r="G652" t="str">
        <f>IF(OR($A652=2028,$D652=2032031,$D652=2032032,$D652=2033032,$D652=2033034,$D652=2034035,ISNUMBER(SEARCH("DOBLE GRADO",$B652))),"",IF('CompartenDetalleLimpio(leeme)'!G629="",B652,'CompartenDetalleLimpio(leeme)'!G629))</f>
        <v>DOBLE GRADO EN DISEÑO Y DESARROLLO DE VIDEOJUEGOS E INGENIERIA DE COMPUTADORES (MOSTOLES)</v>
      </c>
      <c r="H652">
        <f>IF(OR($A652=2028,$D652=2032031,$D652=2032032,$D652=2033032,$D652=2033034,$D652=2034035,ISNUMBER(SEARCH("DOBLE GRADO",$B652))),"",IF('CompartenDetalleLimpio(leeme)'!H629="",C652,'CompartenDetalleLimpio(leeme)'!H629))</f>
        <v>3</v>
      </c>
      <c r="I652">
        <f>IF(OR($A652=2028,$D652=2032031,$D652=2032032,$D652=2033032,$D652=2033034,$D652=2034035,ISNUMBER(SEARCH("DOBLE GRADO",$B652))),"",IF('CompartenDetalleLimpio(leeme)'!I629="",D652,'CompartenDetalleLimpio(leeme)'!I629))</f>
        <v>2321026</v>
      </c>
      <c r="J652" t="str">
        <f>IF(OR($A652=2028,$D652=2032031,$D652=2032032,$D652=2033032,$D652=2033034,$D652=2034035,ISNUMBER(SEARCH("DOBLE GRADO",$B652))),"",IF('CompartenDetalleLimpio(leeme)'!J629="",E652,'CompartenDetalleLimpio(leeme)'!J629))</f>
        <v>INGENIERIA DE VIDEOJUEGOS</v>
      </c>
      <c r="K652">
        <f>'CompartenDetalleLimpio(leeme)'!K629</f>
        <v>13</v>
      </c>
      <c r="L652">
        <f>'CompartenDetalleLimpio(leeme)'!L629</f>
        <v>2</v>
      </c>
      <c r="M652">
        <f>'CompartenDetalleLimpio(leeme)'!M629</f>
        <v>11</v>
      </c>
      <c r="N652">
        <f t="shared" si="76"/>
        <v>1</v>
      </c>
      <c r="O652">
        <f t="shared" si="77"/>
        <v>2</v>
      </c>
      <c r="P652" t="str">
        <f t="shared" si="78"/>
        <v>OK</v>
      </c>
      <c r="Q652">
        <f t="shared" si="79"/>
        <v>1</v>
      </c>
      <c r="R652">
        <f t="shared" si="80"/>
        <v>1</v>
      </c>
      <c r="S652" t="str">
        <f t="shared" si="81"/>
        <v/>
      </c>
      <c r="T652" t="str">
        <f t="shared" si="82"/>
        <v/>
      </c>
    </row>
    <row r="653" spans="1:20" hidden="1">
      <c r="A653">
        <f>'CompartenDetalleLimpio(leeme)'!A630</f>
        <v>2175</v>
      </c>
      <c r="B653" t="str">
        <f>'CompartenDetalleLimpio(leeme)'!B630</f>
        <v>GRADO EN DISEÑO Y DESARROLLO DE VIDEOJUEGOS (MOSTOLES)</v>
      </c>
      <c r="C653">
        <f>'CompartenDetalleLimpio(leeme)'!C630</f>
        <v>3</v>
      </c>
      <c r="D653">
        <f>'CompartenDetalleLimpio(leeme)'!D630</f>
        <v>2175025</v>
      </c>
      <c r="E653" t="str">
        <f>'CompartenDetalleLimpio(leeme)'!E630</f>
        <v>INGENIERIA DE VIDEOJUEGOS</v>
      </c>
      <c r="F653">
        <f>IF(OR($A653=2028,$D653=2032031,$D653=2032032,$D653=2033032,$D653=2033034,$D653=2034035,ISNUMBER(SEARCH("DOBLE GRADO",$B653))),"",IF('CompartenDetalleLimpio(leeme)'!F630="",A653,'CompartenDetalleLimpio(leeme)'!F630))</f>
        <v>2175</v>
      </c>
      <c r="G653" t="str">
        <f>IF(OR($A653=2028,$D653=2032031,$D653=2032032,$D653=2033032,$D653=2033034,$D653=2034035,ISNUMBER(SEARCH("DOBLE GRADO",$B653))),"",IF('CompartenDetalleLimpio(leeme)'!G630="",B653,'CompartenDetalleLimpio(leeme)'!G630))</f>
        <v>GRADO EN DISEÑO Y DESARROLLO DE VIDEOJUEGOS (MOSTOLES)</v>
      </c>
      <c r="H653">
        <f>IF(OR($A653=2028,$D653=2032031,$D653=2032032,$D653=2033032,$D653=2033034,$D653=2034035,ISNUMBER(SEARCH("DOBLE GRADO",$B653))),"",IF('CompartenDetalleLimpio(leeme)'!H630="",C653,'CompartenDetalleLimpio(leeme)'!H630))</f>
        <v>3</v>
      </c>
      <c r="I653">
        <f>IF(OR($A653=2028,$D653=2032031,$D653=2032032,$D653=2033032,$D653=2033034,$D653=2034035,ISNUMBER(SEARCH("DOBLE GRADO",$B653))),"",IF('CompartenDetalleLimpio(leeme)'!I630="",D653,'CompartenDetalleLimpio(leeme)'!I630))</f>
        <v>2175025</v>
      </c>
      <c r="J653" t="str">
        <f>IF(OR($A653=2028,$D653=2032031,$D653=2032032,$D653=2033032,$D653=2033034,$D653=2034035,ISNUMBER(SEARCH("DOBLE GRADO",$B653))),"",IF('CompartenDetalleLimpio(leeme)'!J630="",E653,'CompartenDetalleLimpio(leeme)'!J630))</f>
        <v>INGENIERIA DE VIDEOJUEGOS</v>
      </c>
      <c r="K653">
        <f>'CompartenDetalleLimpio(leeme)'!K630</f>
        <v>46</v>
      </c>
      <c r="L653">
        <f>'CompartenDetalleLimpio(leeme)'!L630</f>
        <v>10</v>
      </c>
      <c r="M653">
        <f>'CompartenDetalleLimpio(leeme)'!M630</f>
        <v>36</v>
      </c>
      <c r="N653">
        <f t="shared" si="76"/>
        <v>1</v>
      </c>
      <c r="O653">
        <f t="shared" si="77"/>
        <v>2</v>
      </c>
      <c r="P653">
        <f t="shared" si="78"/>
        <v>1</v>
      </c>
      <c r="Q653">
        <f t="shared" si="79"/>
        <v>1</v>
      </c>
      <c r="R653">
        <f t="shared" si="80"/>
        <v>2</v>
      </c>
      <c r="S653" t="str">
        <f t="shared" si="81"/>
        <v>1</v>
      </c>
      <c r="T653" t="str">
        <f t="shared" si="82"/>
        <v/>
      </c>
    </row>
    <row r="654" spans="1:20" hidden="1">
      <c r="A654">
        <f>'CompartenDetalleLimpio(leeme)'!A631</f>
        <v>2175</v>
      </c>
      <c r="B654" t="str">
        <f>'CompartenDetalleLimpio(leeme)'!B631</f>
        <v>GRADO EN DISEÑO Y DESARROLLO DE VIDEOJUEGOS (MOSTOLES)</v>
      </c>
      <c r="C654">
        <f>'CompartenDetalleLimpio(leeme)'!C631</f>
        <v>3</v>
      </c>
      <c r="D654">
        <f>'CompartenDetalleLimpio(leeme)'!D631</f>
        <v>2175026</v>
      </c>
      <c r="E654" t="str">
        <f>'CompartenDetalleLimpio(leeme)'!E631</f>
        <v>INTERACCION PERSONA-MAQUINA Y USABILIDAD</v>
      </c>
      <c r="F654">
        <f>IF(OR($A654=2028,$D654=2032031,$D654=2032032,$D654=2033032,$D654=2033034,$D654=2034035,ISNUMBER(SEARCH("DOBLE GRADO",$B654))),"",IF('CompartenDetalleLimpio(leeme)'!F631="",A654,'CompartenDetalleLimpio(leeme)'!F631))</f>
        <v>2175</v>
      </c>
      <c r="G654" t="str">
        <f>IF(OR($A654=2028,$D654=2032031,$D654=2032032,$D654=2033032,$D654=2033034,$D654=2034035,ISNUMBER(SEARCH("DOBLE GRADO",$B654))),"",IF('CompartenDetalleLimpio(leeme)'!G631="",B654,'CompartenDetalleLimpio(leeme)'!G631))</f>
        <v>GRADO EN DISEÑO Y DESARROLLO DE VIDEOJUEGOS (MOSTOLES)</v>
      </c>
      <c r="H654">
        <f>IF(OR($A654=2028,$D654=2032031,$D654=2032032,$D654=2033032,$D654=2033034,$D654=2034035,ISNUMBER(SEARCH("DOBLE GRADO",$B654))),"",IF('CompartenDetalleLimpio(leeme)'!H631="",C654,'CompartenDetalleLimpio(leeme)'!H631))</f>
        <v>3</v>
      </c>
      <c r="I654">
        <f>IF(OR($A654=2028,$D654=2032031,$D654=2032032,$D654=2033032,$D654=2033034,$D654=2034035,ISNUMBER(SEARCH("DOBLE GRADO",$B654))),"",IF('CompartenDetalleLimpio(leeme)'!I631="",D654,'CompartenDetalleLimpio(leeme)'!I631))</f>
        <v>2175026</v>
      </c>
      <c r="J654" t="str">
        <f>IF(OR($A654=2028,$D654=2032031,$D654=2032032,$D654=2033032,$D654=2033034,$D654=2034035,ISNUMBER(SEARCH("DOBLE GRADO",$B654))),"",IF('CompartenDetalleLimpio(leeme)'!J631="",E654,'CompartenDetalleLimpio(leeme)'!J631))</f>
        <v>INTERACCION PERSONA-MAQUINA Y USABILIDAD</v>
      </c>
      <c r="K654">
        <f>'CompartenDetalleLimpio(leeme)'!K631</f>
        <v>48</v>
      </c>
      <c r="L654">
        <f>'CompartenDetalleLimpio(leeme)'!L631</f>
        <v>10</v>
      </c>
      <c r="M654">
        <f>'CompartenDetalleLimpio(leeme)'!M631</f>
        <v>38</v>
      </c>
      <c r="N654">
        <f t="shared" si="76"/>
        <v>1</v>
      </c>
      <c r="O654">
        <f t="shared" si="77"/>
        <v>1</v>
      </c>
      <c r="P654">
        <f t="shared" si="78"/>
        <v>1</v>
      </c>
      <c r="Q654">
        <f t="shared" si="79"/>
        <v>1</v>
      </c>
      <c r="R654">
        <f t="shared" si="80"/>
        <v>1</v>
      </c>
      <c r="S654" t="str">
        <f t="shared" si="81"/>
        <v>1</v>
      </c>
      <c r="T654" t="str">
        <f t="shared" si="82"/>
        <v/>
      </c>
    </row>
    <row r="655" spans="1:20" hidden="1">
      <c r="A655">
        <f>'CompartenDetalleLimpio(leeme)'!A632</f>
        <v>2175</v>
      </c>
      <c r="B655" t="str">
        <f>'CompartenDetalleLimpio(leeme)'!B632</f>
        <v>GRADO EN DISEÑO Y DESARROLLO DE VIDEOJUEGOS (MOSTOLES)</v>
      </c>
      <c r="C655">
        <f>'CompartenDetalleLimpio(leeme)'!C632</f>
        <v>3</v>
      </c>
      <c r="D655">
        <f>'CompartenDetalleLimpio(leeme)'!D632</f>
        <v>2175027</v>
      </c>
      <c r="E655" t="str">
        <f>'CompartenDetalleLimpio(leeme)'!E632</f>
        <v>JUEGOS EN RED</v>
      </c>
      <c r="F655">
        <f>IF(OR($A655=2028,$D655=2032031,$D655=2032032,$D655=2033032,$D655=2033034,$D655=2034035,ISNUMBER(SEARCH("DOBLE GRADO",$B655))),"",IF('CompartenDetalleLimpio(leeme)'!F632="",A655,'CompartenDetalleLimpio(leeme)'!F632))</f>
        <v>2175</v>
      </c>
      <c r="G655" t="str">
        <f>IF(OR($A655=2028,$D655=2032031,$D655=2032032,$D655=2033032,$D655=2033034,$D655=2034035,ISNUMBER(SEARCH("DOBLE GRADO",$B655))),"",IF('CompartenDetalleLimpio(leeme)'!G632="",B655,'CompartenDetalleLimpio(leeme)'!G632))</f>
        <v>GRADO EN DISEÑO Y DESARROLLO DE VIDEOJUEGOS (MOSTOLES)</v>
      </c>
      <c r="H655">
        <f>IF(OR($A655=2028,$D655=2032031,$D655=2032032,$D655=2033032,$D655=2033034,$D655=2034035,ISNUMBER(SEARCH("DOBLE GRADO",$B655))),"",IF('CompartenDetalleLimpio(leeme)'!H632="",C655,'CompartenDetalleLimpio(leeme)'!H632))</f>
        <v>3</v>
      </c>
      <c r="I655">
        <f>IF(OR($A655=2028,$D655=2032031,$D655=2032032,$D655=2033032,$D655=2033034,$D655=2034035,ISNUMBER(SEARCH("DOBLE GRADO",$B655))),"",IF('CompartenDetalleLimpio(leeme)'!I632="",D655,'CompartenDetalleLimpio(leeme)'!I632))</f>
        <v>2175027</v>
      </c>
      <c r="J655" t="str">
        <f>IF(OR($A655=2028,$D655=2032031,$D655=2032032,$D655=2033032,$D655=2033034,$D655=2034035,ISNUMBER(SEARCH("DOBLE GRADO",$B655))),"",IF('CompartenDetalleLimpio(leeme)'!J632="",E655,'CompartenDetalleLimpio(leeme)'!J632))</f>
        <v>JUEGOS EN RED</v>
      </c>
      <c r="K655">
        <f>'CompartenDetalleLimpio(leeme)'!K632</f>
        <v>57</v>
      </c>
      <c r="L655">
        <f>'CompartenDetalleLimpio(leeme)'!L632</f>
        <v>11</v>
      </c>
      <c r="M655">
        <f>'CompartenDetalleLimpio(leeme)'!M632</f>
        <v>46</v>
      </c>
      <c r="N655">
        <f t="shared" si="76"/>
        <v>1</v>
      </c>
      <c r="O655">
        <f t="shared" si="77"/>
        <v>1</v>
      </c>
      <c r="P655">
        <f t="shared" si="78"/>
        <v>1</v>
      </c>
      <c r="Q655">
        <f t="shared" si="79"/>
        <v>1</v>
      </c>
      <c r="R655">
        <f t="shared" si="80"/>
        <v>1</v>
      </c>
      <c r="S655" t="str">
        <f t="shared" si="81"/>
        <v>1</v>
      </c>
      <c r="T655" t="str">
        <f t="shared" si="82"/>
        <v/>
      </c>
    </row>
    <row r="656" spans="1:20" hidden="1">
      <c r="A656">
        <f>'CompartenDetalleLimpio(leeme)'!A633</f>
        <v>2175</v>
      </c>
      <c r="B656" t="str">
        <f>'CompartenDetalleLimpio(leeme)'!B633</f>
        <v>GRADO EN DISEÑO Y DESARROLLO DE VIDEOJUEGOS (MOSTOLES)</v>
      </c>
      <c r="C656">
        <f>'CompartenDetalleLimpio(leeme)'!C633</f>
        <v>3</v>
      </c>
      <c r="D656">
        <f>'CompartenDetalleLimpio(leeme)'!D633</f>
        <v>2175028</v>
      </c>
      <c r="E656" t="str">
        <f>'CompartenDetalleLimpio(leeme)'!E633</f>
        <v>LENGUAJE AUDIOVISUAL Y MEDIOS INTERACTIVOS</v>
      </c>
      <c r="F656">
        <f>IF(OR($A656=2028,$D656=2032031,$D656=2032032,$D656=2033032,$D656=2033034,$D656=2034035,ISNUMBER(SEARCH("DOBLE GRADO",$B656))),"",IF('CompartenDetalleLimpio(leeme)'!F633="",A656,'CompartenDetalleLimpio(leeme)'!F633))</f>
        <v>2321</v>
      </c>
      <c r="G656" t="str">
        <f>IF(OR($A656=2028,$D656=2032031,$D656=2032032,$D656=2033032,$D656=2033034,$D656=2034035,ISNUMBER(SEARCH("DOBLE GRADO",$B656))),"",IF('CompartenDetalleLimpio(leeme)'!G633="",B656,'CompartenDetalleLimpio(leeme)'!G633))</f>
        <v>DOBLE GRADO EN DISEÑO Y DESARROLLO DE VIDEOJUEGOS E INGENIERIA DE COMPUTADORES (MOSTOLES)</v>
      </c>
      <c r="H656">
        <f>IF(OR($A656=2028,$D656=2032031,$D656=2032032,$D656=2033032,$D656=2033034,$D656=2034035,ISNUMBER(SEARCH("DOBLE GRADO",$B656))),"",IF('CompartenDetalleLimpio(leeme)'!H633="",C656,'CompartenDetalleLimpio(leeme)'!H633))</f>
        <v>3</v>
      </c>
      <c r="I656">
        <f>IF(OR($A656=2028,$D656=2032031,$D656=2032032,$D656=2033032,$D656=2033034,$D656=2034035,ISNUMBER(SEARCH("DOBLE GRADO",$B656))),"",IF('CompartenDetalleLimpio(leeme)'!I633="",D656,'CompartenDetalleLimpio(leeme)'!I633))</f>
        <v>2321028</v>
      </c>
      <c r="J656" t="str">
        <f>IF(OR($A656=2028,$D656=2032031,$D656=2032032,$D656=2033032,$D656=2033034,$D656=2034035,ISNUMBER(SEARCH("DOBLE GRADO",$B656))),"",IF('CompartenDetalleLimpio(leeme)'!J633="",E656,'CompartenDetalleLimpio(leeme)'!J633))</f>
        <v>LENGUAJE AUDIOVISUAL Y MEDIOS INTERACTIVOS</v>
      </c>
      <c r="K656">
        <f>'CompartenDetalleLimpio(leeme)'!K633</f>
        <v>15</v>
      </c>
      <c r="L656">
        <f>'CompartenDetalleLimpio(leeme)'!L633</f>
        <v>2</v>
      </c>
      <c r="M656">
        <f>'CompartenDetalleLimpio(leeme)'!M633</f>
        <v>13</v>
      </c>
      <c r="N656">
        <f t="shared" si="76"/>
        <v>1</v>
      </c>
      <c r="O656">
        <f t="shared" si="77"/>
        <v>2</v>
      </c>
      <c r="P656" t="str">
        <f t="shared" si="78"/>
        <v>OK</v>
      </c>
      <c r="Q656">
        <f t="shared" si="79"/>
        <v>1</v>
      </c>
      <c r="R656">
        <f t="shared" si="80"/>
        <v>1</v>
      </c>
      <c r="S656" t="str">
        <f t="shared" si="81"/>
        <v/>
      </c>
      <c r="T656" t="str">
        <f t="shared" si="82"/>
        <v/>
      </c>
    </row>
    <row r="657" spans="1:20" hidden="1">
      <c r="A657">
        <f>'CompartenDetalleLimpio(leeme)'!A634</f>
        <v>2175</v>
      </c>
      <c r="B657" t="str">
        <f>'CompartenDetalleLimpio(leeme)'!B634</f>
        <v>GRADO EN DISEÑO Y DESARROLLO DE VIDEOJUEGOS (MOSTOLES)</v>
      </c>
      <c r="C657">
        <f>'CompartenDetalleLimpio(leeme)'!C634</f>
        <v>3</v>
      </c>
      <c r="D657">
        <f>'CompartenDetalleLimpio(leeme)'!D634</f>
        <v>2175028</v>
      </c>
      <c r="E657" t="str">
        <f>'CompartenDetalleLimpio(leeme)'!E634</f>
        <v>LENGUAJE AUDIOVISUAL Y MEDIOS INTERACTIVOS</v>
      </c>
      <c r="F657">
        <f>IF(OR($A657=2028,$D657=2032031,$D657=2032032,$D657=2033032,$D657=2033034,$D657=2034035,ISNUMBER(SEARCH("DOBLE GRADO",$B657))),"",IF('CompartenDetalleLimpio(leeme)'!F634="",A657,'CompartenDetalleLimpio(leeme)'!F634))</f>
        <v>2175</v>
      </c>
      <c r="G657" t="str">
        <f>IF(OR($A657=2028,$D657=2032031,$D657=2032032,$D657=2033032,$D657=2033034,$D657=2034035,ISNUMBER(SEARCH("DOBLE GRADO",$B657))),"",IF('CompartenDetalleLimpio(leeme)'!G634="",B657,'CompartenDetalleLimpio(leeme)'!G634))</f>
        <v>GRADO EN DISEÑO Y DESARROLLO DE VIDEOJUEGOS (MOSTOLES)</v>
      </c>
      <c r="H657">
        <f>IF(OR($A657=2028,$D657=2032031,$D657=2032032,$D657=2033032,$D657=2033034,$D657=2034035,ISNUMBER(SEARCH("DOBLE GRADO",$B657))),"",IF('CompartenDetalleLimpio(leeme)'!H634="",C657,'CompartenDetalleLimpio(leeme)'!H634))</f>
        <v>3</v>
      </c>
      <c r="I657">
        <f>IF(OR($A657=2028,$D657=2032031,$D657=2032032,$D657=2033032,$D657=2033034,$D657=2034035,ISNUMBER(SEARCH("DOBLE GRADO",$B657))),"",IF('CompartenDetalleLimpio(leeme)'!I634="",D657,'CompartenDetalleLimpio(leeme)'!I634))</f>
        <v>2175028</v>
      </c>
      <c r="J657" t="str">
        <f>IF(OR($A657=2028,$D657=2032031,$D657=2032032,$D657=2033032,$D657=2033034,$D657=2034035,ISNUMBER(SEARCH("DOBLE GRADO",$B657))),"",IF('CompartenDetalleLimpio(leeme)'!J634="",E657,'CompartenDetalleLimpio(leeme)'!J634))</f>
        <v>LENGUAJE AUDIOVISUAL Y MEDIOS INTERACTIVOS</v>
      </c>
      <c r="K657">
        <f>'CompartenDetalleLimpio(leeme)'!K634</f>
        <v>49</v>
      </c>
      <c r="L657">
        <f>'CompartenDetalleLimpio(leeme)'!L634</f>
        <v>11</v>
      </c>
      <c r="M657">
        <f>'CompartenDetalleLimpio(leeme)'!M634</f>
        <v>38</v>
      </c>
      <c r="N657">
        <f t="shared" si="76"/>
        <v>1</v>
      </c>
      <c r="O657">
        <f t="shared" si="77"/>
        <v>2</v>
      </c>
      <c r="P657">
        <f t="shared" si="78"/>
        <v>1</v>
      </c>
      <c r="Q657">
        <f t="shared" si="79"/>
        <v>1</v>
      </c>
      <c r="R657">
        <f t="shared" si="80"/>
        <v>2</v>
      </c>
      <c r="S657" t="str">
        <f t="shared" si="81"/>
        <v>1</v>
      </c>
      <c r="T657" t="str">
        <f t="shared" si="82"/>
        <v/>
      </c>
    </row>
    <row r="658" spans="1:20" hidden="1">
      <c r="A658">
        <f>'CompartenDetalleLimpio(leeme)'!A635</f>
        <v>2175</v>
      </c>
      <c r="B658" t="str">
        <f>'CompartenDetalleLimpio(leeme)'!B635</f>
        <v>GRADO EN DISEÑO Y DESARROLLO DE VIDEOJUEGOS (MOSTOLES)</v>
      </c>
      <c r="C658">
        <f>'CompartenDetalleLimpio(leeme)'!C635</f>
        <v>3</v>
      </c>
      <c r="D658">
        <f>'CompartenDetalleLimpio(leeme)'!D635</f>
        <v>2175029</v>
      </c>
      <c r="E658" t="str">
        <f>'CompartenDetalleLimpio(leeme)'!E635</f>
        <v>ALGORITMOS PARA JUEGOS</v>
      </c>
      <c r="F658">
        <f>IF(OR($A658=2028,$D658=2032031,$D658=2032032,$D658=2033032,$D658=2033034,$D658=2034035,ISNUMBER(SEARCH("DOBLE GRADO",$B658))),"",IF('CompartenDetalleLimpio(leeme)'!F635="",A658,'CompartenDetalleLimpio(leeme)'!F635))</f>
        <v>2321</v>
      </c>
      <c r="G658" t="str">
        <f>IF(OR($A658=2028,$D658=2032031,$D658=2032032,$D658=2033032,$D658=2033034,$D658=2034035,ISNUMBER(SEARCH("DOBLE GRADO",$B658))),"",IF('CompartenDetalleLimpio(leeme)'!G635="",B658,'CompartenDetalleLimpio(leeme)'!G635))</f>
        <v>DOBLE GRADO EN DISEÑO Y DESARROLLO DE VIDEOJUEGOS E INGENIERIA DE COMPUTADORES (MOSTOLES)</v>
      </c>
      <c r="H658">
        <f>IF(OR($A658=2028,$D658=2032031,$D658=2032032,$D658=2033032,$D658=2033034,$D658=2034035,ISNUMBER(SEARCH("DOBLE GRADO",$B658))),"",IF('CompartenDetalleLimpio(leeme)'!H635="",C658,'CompartenDetalleLimpio(leeme)'!H635))</f>
        <v>4</v>
      </c>
      <c r="I658">
        <f>IF(OR($A658=2028,$D658=2032031,$D658=2032032,$D658=2033032,$D658=2033034,$D658=2034035,ISNUMBER(SEARCH("DOBLE GRADO",$B658))),"",IF('CompartenDetalleLimpio(leeme)'!I635="",D658,'CompartenDetalleLimpio(leeme)'!I635))</f>
        <v>2321031</v>
      </c>
      <c r="J658" t="str">
        <f>IF(OR($A658=2028,$D658=2032031,$D658=2032032,$D658=2033032,$D658=2033034,$D658=2034035,ISNUMBER(SEARCH("DOBLE GRADO",$B658))),"",IF('CompartenDetalleLimpio(leeme)'!J635="",E658,'CompartenDetalleLimpio(leeme)'!J635))</f>
        <v>ALGORITMOS PARA JUEGOS</v>
      </c>
      <c r="K658">
        <f>'CompartenDetalleLimpio(leeme)'!K635</f>
        <v>22</v>
      </c>
      <c r="L658">
        <f>'CompartenDetalleLimpio(leeme)'!L635</f>
        <v>1</v>
      </c>
      <c r="M658">
        <f>'CompartenDetalleLimpio(leeme)'!M635</f>
        <v>21</v>
      </c>
      <c r="N658">
        <f t="shared" si="76"/>
        <v>1</v>
      </c>
      <c r="O658">
        <f t="shared" si="77"/>
        <v>2</v>
      </c>
      <c r="P658" t="str">
        <f t="shared" si="78"/>
        <v>OK</v>
      </c>
      <c r="Q658">
        <f t="shared" si="79"/>
        <v>1</v>
      </c>
      <c r="R658">
        <f t="shared" si="80"/>
        <v>1</v>
      </c>
      <c r="S658" t="str">
        <f t="shared" si="81"/>
        <v/>
      </c>
      <c r="T658" t="str">
        <f t="shared" si="82"/>
        <v/>
      </c>
    </row>
    <row r="659" spans="1:20" hidden="1">
      <c r="A659">
        <f>'CompartenDetalleLimpio(leeme)'!A636</f>
        <v>2175</v>
      </c>
      <c r="B659" t="str">
        <f>'CompartenDetalleLimpio(leeme)'!B636</f>
        <v>GRADO EN DISEÑO Y DESARROLLO DE VIDEOJUEGOS (MOSTOLES)</v>
      </c>
      <c r="C659">
        <f>'CompartenDetalleLimpio(leeme)'!C636</f>
        <v>3</v>
      </c>
      <c r="D659">
        <f>'CompartenDetalleLimpio(leeme)'!D636</f>
        <v>2175029</v>
      </c>
      <c r="E659" t="str">
        <f>'CompartenDetalleLimpio(leeme)'!E636</f>
        <v>ALGORITMOS PARA JUEGOS</v>
      </c>
      <c r="F659">
        <f>IF(OR($A659=2028,$D659=2032031,$D659=2032032,$D659=2033032,$D659=2033034,$D659=2034035,ISNUMBER(SEARCH("DOBLE GRADO",$B659))),"",IF('CompartenDetalleLimpio(leeme)'!F636="",A659,'CompartenDetalleLimpio(leeme)'!F636))</f>
        <v>2175</v>
      </c>
      <c r="G659" t="str">
        <f>IF(OR($A659=2028,$D659=2032031,$D659=2032032,$D659=2033032,$D659=2033034,$D659=2034035,ISNUMBER(SEARCH("DOBLE GRADO",$B659))),"",IF('CompartenDetalleLimpio(leeme)'!G636="",B659,'CompartenDetalleLimpio(leeme)'!G636))</f>
        <v>GRADO EN DISEÑO Y DESARROLLO DE VIDEOJUEGOS (MOSTOLES)</v>
      </c>
      <c r="H659">
        <f>IF(OR($A659=2028,$D659=2032031,$D659=2032032,$D659=2033032,$D659=2033034,$D659=2034035,ISNUMBER(SEARCH("DOBLE GRADO",$B659))),"",IF('CompartenDetalleLimpio(leeme)'!H636="",C659,'CompartenDetalleLimpio(leeme)'!H636))</f>
        <v>3</v>
      </c>
      <c r="I659">
        <f>IF(OR($A659=2028,$D659=2032031,$D659=2032032,$D659=2033032,$D659=2033034,$D659=2034035,ISNUMBER(SEARCH("DOBLE GRADO",$B659))),"",IF('CompartenDetalleLimpio(leeme)'!I636="",D659,'CompartenDetalleLimpio(leeme)'!I636))</f>
        <v>2175029</v>
      </c>
      <c r="J659" t="str">
        <f>IF(OR($A659=2028,$D659=2032031,$D659=2032032,$D659=2033032,$D659=2033034,$D659=2034035,ISNUMBER(SEARCH("DOBLE GRADO",$B659))),"",IF('CompartenDetalleLimpio(leeme)'!J636="",E659,'CompartenDetalleLimpio(leeme)'!J636))</f>
        <v>ALGORITMOS PARA JUEGOS</v>
      </c>
      <c r="K659">
        <f>'CompartenDetalleLimpio(leeme)'!K636</f>
        <v>82</v>
      </c>
      <c r="L659">
        <f>'CompartenDetalleLimpio(leeme)'!L636</f>
        <v>19</v>
      </c>
      <c r="M659">
        <f>'CompartenDetalleLimpio(leeme)'!M636</f>
        <v>63</v>
      </c>
      <c r="N659">
        <f t="shared" si="76"/>
        <v>1</v>
      </c>
      <c r="O659">
        <f t="shared" si="77"/>
        <v>2</v>
      </c>
      <c r="P659">
        <f t="shared" si="78"/>
        <v>1</v>
      </c>
      <c r="Q659">
        <f t="shared" si="79"/>
        <v>1</v>
      </c>
      <c r="R659">
        <f t="shared" si="80"/>
        <v>2</v>
      </c>
      <c r="S659" t="str">
        <f t="shared" si="81"/>
        <v>1</v>
      </c>
      <c r="T659" t="str">
        <f t="shared" si="82"/>
        <v/>
      </c>
    </row>
    <row r="660" spans="1:20" hidden="1">
      <c r="A660">
        <f>'CompartenDetalleLimpio(leeme)'!A637</f>
        <v>2175</v>
      </c>
      <c r="B660" t="str">
        <f>'CompartenDetalleLimpio(leeme)'!B637</f>
        <v>GRADO EN DISEÑO Y DESARROLLO DE VIDEOJUEGOS (MOSTOLES)</v>
      </c>
      <c r="C660">
        <f>'CompartenDetalleLimpio(leeme)'!C637</f>
        <v>3</v>
      </c>
      <c r="D660">
        <f>'CompartenDetalleLimpio(leeme)'!D637</f>
        <v>2175030</v>
      </c>
      <c r="E660" t="str">
        <f>'CompartenDetalleLimpio(leeme)'!E637</f>
        <v>ENTORNOS MULTIJUGADOR</v>
      </c>
      <c r="F660">
        <f>IF(OR($A660=2028,$D660=2032031,$D660=2032032,$D660=2033032,$D660=2033034,$D660=2034035,ISNUMBER(SEARCH("DOBLE GRADO",$B660))),"",IF('CompartenDetalleLimpio(leeme)'!F637="",A660,'CompartenDetalleLimpio(leeme)'!F637))</f>
        <v>2321</v>
      </c>
      <c r="G660" t="str">
        <f>IF(OR($A660=2028,$D660=2032031,$D660=2032032,$D660=2033032,$D660=2033034,$D660=2034035,ISNUMBER(SEARCH("DOBLE GRADO",$B660))),"",IF('CompartenDetalleLimpio(leeme)'!G637="",B660,'CompartenDetalleLimpio(leeme)'!G637))</f>
        <v>DOBLE GRADO EN DISEÑO Y DESARROLLO DE VIDEOJUEGOS E INGENIERIA DE COMPUTADORES (MOSTOLES)</v>
      </c>
      <c r="H660">
        <f>IF(OR($A660=2028,$D660=2032031,$D660=2032032,$D660=2033032,$D660=2033034,$D660=2034035,ISNUMBER(SEARCH("DOBLE GRADO",$B660))),"",IF('CompartenDetalleLimpio(leeme)'!H637="",C660,'CompartenDetalleLimpio(leeme)'!H637))</f>
        <v>3</v>
      </c>
      <c r="I660">
        <f>IF(OR($A660=2028,$D660=2032031,$D660=2032032,$D660=2033032,$D660=2033034,$D660=2034035,ISNUMBER(SEARCH("DOBLE GRADO",$B660))),"",IF('CompartenDetalleLimpio(leeme)'!I637="",D660,'CompartenDetalleLimpio(leeme)'!I637))</f>
        <v>2321032</v>
      </c>
      <c r="J660" t="str">
        <f>IF(OR($A660=2028,$D660=2032031,$D660=2032032,$D660=2033032,$D660=2033034,$D660=2034035,ISNUMBER(SEARCH("DOBLE GRADO",$B660))),"",IF('CompartenDetalleLimpio(leeme)'!J637="",E660,'CompartenDetalleLimpio(leeme)'!J637))</f>
        <v>ENTORNOS MULTIJUGADOR</v>
      </c>
      <c r="K660">
        <f>'CompartenDetalleLimpio(leeme)'!K637</f>
        <v>17</v>
      </c>
      <c r="L660">
        <f>'CompartenDetalleLimpio(leeme)'!L637</f>
        <v>2</v>
      </c>
      <c r="M660">
        <f>'CompartenDetalleLimpio(leeme)'!M637</f>
        <v>15</v>
      </c>
      <c r="N660">
        <f t="shared" si="76"/>
        <v>1</v>
      </c>
      <c r="O660">
        <f t="shared" si="77"/>
        <v>2</v>
      </c>
      <c r="P660" t="str">
        <f t="shared" si="78"/>
        <v>OK</v>
      </c>
      <c r="Q660">
        <f t="shared" si="79"/>
        <v>1</v>
      </c>
      <c r="R660">
        <f t="shared" si="80"/>
        <v>1</v>
      </c>
      <c r="S660" t="str">
        <f t="shared" si="81"/>
        <v/>
      </c>
      <c r="T660" t="str">
        <f t="shared" si="82"/>
        <v/>
      </c>
    </row>
    <row r="661" spans="1:20" hidden="1">
      <c r="A661">
        <f>'CompartenDetalleLimpio(leeme)'!A638</f>
        <v>2175</v>
      </c>
      <c r="B661" t="str">
        <f>'CompartenDetalleLimpio(leeme)'!B638</f>
        <v>GRADO EN DISEÑO Y DESARROLLO DE VIDEOJUEGOS (MOSTOLES)</v>
      </c>
      <c r="C661">
        <f>'CompartenDetalleLimpio(leeme)'!C638</f>
        <v>3</v>
      </c>
      <c r="D661">
        <f>'CompartenDetalleLimpio(leeme)'!D638</f>
        <v>2175030</v>
      </c>
      <c r="E661" t="str">
        <f>'CompartenDetalleLimpio(leeme)'!E638</f>
        <v>ENTORNOS MULTIJUGADOR</v>
      </c>
      <c r="F661">
        <f>IF(OR($A661=2028,$D661=2032031,$D661=2032032,$D661=2033032,$D661=2033034,$D661=2034035,ISNUMBER(SEARCH("DOBLE GRADO",$B661))),"",IF('CompartenDetalleLimpio(leeme)'!F638="",A661,'CompartenDetalleLimpio(leeme)'!F638))</f>
        <v>2175</v>
      </c>
      <c r="G661" t="str">
        <f>IF(OR($A661=2028,$D661=2032031,$D661=2032032,$D661=2033032,$D661=2033034,$D661=2034035,ISNUMBER(SEARCH("DOBLE GRADO",$B661))),"",IF('CompartenDetalleLimpio(leeme)'!G638="",B661,'CompartenDetalleLimpio(leeme)'!G638))</f>
        <v>GRADO EN DISEÑO Y DESARROLLO DE VIDEOJUEGOS (MOSTOLES)</v>
      </c>
      <c r="H661">
        <f>IF(OR($A661=2028,$D661=2032031,$D661=2032032,$D661=2033032,$D661=2033034,$D661=2034035,ISNUMBER(SEARCH("DOBLE GRADO",$B661))),"",IF('CompartenDetalleLimpio(leeme)'!H638="",C661,'CompartenDetalleLimpio(leeme)'!H638))</f>
        <v>3</v>
      </c>
      <c r="I661">
        <f>IF(OR($A661=2028,$D661=2032031,$D661=2032032,$D661=2033032,$D661=2033034,$D661=2034035,ISNUMBER(SEARCH("DOBLE GRADO",$B661))),"",IF('CompartenDetalleLimpio(leeme)'!I638="",D661,'CompartenDetalleLimpio(leeme)'!I638))</f>
        <v>2175030</v>
      </c>
      <c r="J661" t="str">
        <f>IF(OR($A661=2028,$D661=2032031,$D661=2032032,$D661=2033032,$D661=2033034,$D661=2034035,ISNUMBER(SEARCH("DOBLE GRADO",$B661))),"",IF('CompartenDetalleLimpio(leeme)'!J638="",E661,'CompartenDetalleLimpio(leeme)'!J638))</f>
        <v>ENTORNOS MULTIJUGADOR</v>
      </c>
      <c r="K661">
        <f>'CompartenDetalleLimpio(leeme)'!K638</f>
        <v>72</v>
      </c>
      <c r="L661">
        <f>'CompartenDetalleLimpio(leeme)'!L638</f>
        <v>14</v>
      </c>
      <c r="M661">
        <f>'CompartenDetalleLimpio(leeme)'!M638</f>
        <v>58</v>
      </c>
      <c r="N661">
        <f t="shared" si="76"/>
        <v>1</v>
      </c>
      <c r="O661">
        <f t="shared" si="77"/>
        <v>2</v>
      </c>
      <c r="P661">
        <f t="shared" si="78"/>
        <v>1</v>
      </c>
      <c r="Q661">
        <f t="shared" si="79"/>
        <v>1</v>
      </c>
      <c r="R661">
        <f t="shared" si="80"/>
        <v>2</v>
      </c>
      <c r="S661" t="str">
        <f t="shared" si="81"/>
        <v>1</v>
      </c>
      <c r="T661" t="str">
        <f t="shared" si="82"/>
        <v/>
      </c>
    </row>
    <row r="662" spans="1:20" hidden="1">
      <c r="A662">
        <f>'CompartenDetalleLimpio(leeme)'!A639</f>
        <v>2175</v>
      </c>
      <c r="B662" t="str">
        <f>'CompartenDetalleLimpio(leeme)'!B639</f>
        <v>GRADO EN DISEÑO Y DESARROLLO DE VIDEOJUEGOS (MOSTOLES)</v>
      </c>
      <c r="C662">
        <f>'CompartenDetalleLimpio(leeme)'!C639</f>
        <v>3</v>
      </c>
      <c r="D662">
        <f>'CompartenDetalleLimpio(leeme)'!D639</f>
        <v>2175031</v>
      </c>
      <c r="E662" t="str">
        <f>'CompartenDetalleLimpio(leeme)'!E639</f>
        <v>GESTION DE DATOS EN MEDIOS DIGITALES</v>
      </c>
      <c r="F662">
        <f>IF(OR($A662=2028,$D662=2032031,$D662=2032032,$D662=2033032,$D662=2033034,$D662=2034035,ISNUMBER(SEARCH("DOBLE GRADO",$B662))),"",IF('CompartenDetalleLimpio(leeme)'!F639="",A662,'CompartenDetalleLimpio(leeme)'!F639))</f>
        <v>2321</v>
      </c>
      <c r="G662" t="str">
        <f>IF(OR($A662=2028,$D662=2032031,$D662=2032032,$D662=2033032,$D662=2033034,$D662=2034035,ISNUMBER(SEARCH("DOBLE GRADO",$B662))),"",IF('CompartenDetalleLimpio(leeme)'!G639="",B662,'CompartenDetalleLimpio(leeme)'!G639))</f>
        <v>DOBLE GRADO EN DISEÑO Y DESARROLLO DE VIDEOJUEGOS E INGENIERIA DE COMPUTADORES (MOSTOLES)</v>
      </c>
      <c r="H662">
        <f>IF(OR($A662=2028,$D662=2032031,$D662=2032032,$D662=2033032,$D662=2033034,$D662=2034035,ISNUMBER(SEARCH("DOBLE GRADO",$B662))),"",IF('CompartenDetalleLimpio(leeme)'!H639="",C662,'CompartenDetalleLimpio(leeme)'!H639))</f>
        <v>4</v>
      </c>
      <c r="I662">
        <f>IF(OR($A662=2028,$D662=2032031,$D662=2032032,$D662=2033032,$D662=2033034,$D662=2034035,ISNUMBER(SEARCH("DOBLE GRADO",$B662))),"",IF('CompartenDetalleLimpio(leeme)'!I639="",D662,'CompartenDetalleLimpio(leeme)'!I639))</f>
        <v>2321033</v>
      </c>
      <c r="J662" t="str">
        <f>IF(OR($A662=2028,$D662=2032031,$D662=2032032,$D662=2033032,$D662=2033034,$D662=2034035,ISNUMBER(SEARCH("DOBLE GRADO",$B662))),"",IF('CompartenDetalleLimpio(leeme)'!J639="",E662,'CompartenDetalleLimpio(leeme)'!J639))</f>
        <v>GESTION DE DATOS EN MEDIOS DIGITALES</v>
      </c>
      <c r="K662">
        <f>'CompartenDetalleLimpio(leeme)'!K639</f>
        <v>19</v>
      </c>
      <c r="L662">
        <f>'CompartenDetalleLimpio(leeme)'!L639</f>
        <v>1</v>
      </c>
      <c r="M662">
        <f>'CompartenDetalleLimpio(leeme)'!M639</f>
        <v>18</v>
      </c>
      <c r="N662">
        <f t="shared" si="76"/>
        <v>1</v>
      </c>
      <c r="O662">
        <f t="shared" si="77"/>
        <v>2</v>
      </c>
      <c r="P662" t="str">
        <f t="shared" si="78"/>
        <v>OK</v>
      </c>
      <c r="Q662">
        <f t="shared" si="79"/>
        <v>1</v>
      </c>
      <c r="R662">
        <f t="shared" si="80"/>
        <v>1</v>
      </c>
      <c r="S662" t="str">
        <f t="shared" si="81"/>
        <v/>
      </c>
      <c r="T662" t="str">
        <f t="shared" si="82"/>
        <v/>
      </c>
    </row>
    <row r="663" spans="1:20" hidden="1">
      <c r="A663">
        <f>'CompartenDetalleLimpio(leeme)'!A640</f>
        <v>2175</v>
      </c>
      <c r="B663" t="str">
        <f>'CompartenDetalleLimpio(leeme)'!B640</f>
        <v>GRADO EN DISEÑO Y DESARROLLO DE VIDEOJUEGOS (MOSTOLES)</v>
      </c>
      <c r="C663">
        <f>'CompartenDetalleLimpio(leeme)'!C640</f>
        <v>3</v>
      </c>
      <c r="D663">
        <f>'CompartenDetalleLimpio(leeme)'!D640</f>
        <v>2175031</v>
      </c>
      <c r="E663" t="str">
        <f>'CompartenDetalleLimpio(leeme)'!E640</f>
        <v>GESTION DE DATOS EN MEDIOS DIGITALES</v>
      </c>
      <c r="F663">
        <f>IF(OR($A663=2028,$D663=2032031,$D663=2032032,$D663=2033032,$D663=2033034,$D663=2034035,ISNUMBER(SEARCH("DOBLE GRADO",$B663))),"",IF('CompartenDetalleLimpio(leeme)'!F640="",A663,'CompartenDetalleLimpio(leeme)'!F640))</f>
        <v>2175</v>
      </c>
      <c r="G663" t="str">
        <f>IF(OR($A663=2028,$D663=2032031,$D663=2032032,$D663=2033032,$D663=2033034,$D663=2034035,ISNUMBER(SEARCH("DOBLE GRADO",$B663))),"",IF('CompartenDetalleLimpio(leeme)'!G640="",B663,'CompartenDetalleLimpio(leeme)'!G640))</f>
        <v>GRADO EN DISEÑO Y DESARROLLO DE VIDEOJUEGOS (MOSTOLES)</v>
      </c>
      <c r="H663">
        <f>IF(OR($A663=2028,$D663=2032031,$D663=2032032,$D663=2033032,$D663=2033034,$D663=2034035,ISNUMBER(SEARCH("DOBLE GRADO",$B663))),"",IF('CompartenDetalleLimpio(leeme)'!H640="",C663,'CompartenDetalleLimpio(leeme)'!H640))</f>
        <v>3</v>
      </c>
      <c r="I663">
        <f>IF(OR($A663=2028,$D663=2032031,$D663=2032032,$D663=2033032,$D663=2033034,$D663=2034035,ISNUMBER(SEARCH("DOBLE GRADO",$B663))),"",IF('CompartenDetalleLimpio(leeme)'!I640="",D663,'CompartenDetalleLimpio(leeme)'!I640))</f>
        <v>2175031</v>
      </c>
      <c r="J663" t="str">
        <f>IF(OR($A663=2028,$D663=2032031,$D663=2032032,$D663=2033032,$D663=2033034,$D663=2034035,ISNUMBER(SEARCH("DOBLE GRADO",$B663))),"",IF('CompartenDetalleLimpio(leeme)'!J640="",E663,'CompartenDetalleLimpio(leeme)'!J640))</f>
        <v>GESTION DE DATOS EN MEDIOS DIGITALES</v>
      </c>
      <c r="K663">
        <f>'CompartenDetalleLimpio(leeme)'!K640</f>
        <v>49</v>
      </c>
      <c r="L663">
        <f>'CompartenDetalleLimpio(leeme)'!L640</f>
        <v>10</v>
      </c>
      <c r="M663">
        <f>'CompartenDetalleLimpio(leeme)'!M640</f>
        <v>39</v>
      </c>
      <c r="N663">
        <f t="shared" si="76"/>
        <v>1</v>
      </c>
      <c r="O663">
        <f t="shared" si="77"/>
        <v>2</v>
      </c>
      <c r="P663">
        <f t="shared" si="78"/>
        <v>1</v>
      </c>
      <c r="Q663">
        <f t="shared" si="79"/>
        <v>1</v>
      </c>
      <c r="R663">
        <f t="shared" si="80"/>
        <v>2</v>
      </c>
      <c r="S663" t="str">
        <f t="shared" si="81"/>
        <v>1</v>
      </c>
      <c r="T663" t="str">
        <f t="shared" si="82"/>
        <v/>
      </c>
    </row>
    <row r="664" spans="1:20" hidden="1">
      <c r="A664">
        <f>'CompartenDetalleLimpio(leeme)'!A641</f>
        <v>2175</v>
      </c>
      <c r="B664" t="str">
        <f>'CompartenDetalleLimpio(leeme)'!B641</f>
        <v>GRADO EN DISEÑO Y DESARROLLO DE VIDEOJUEGOS (MOSTOLES)</v>
      </c>
      <c r="C664">
        <f>'CompartenDetalleLimpio(leeme)'!C641</f>
        <v>3</v>
      </c>
      <c r="D664">
        <f>'CompartenDetalleLimpio(leeme)'!D641</f>
        <v>2175032</v>
      </c>
      <c r="E664" t="str">
        <f>'CompartenDetalleLimpio(leeme)'!E641</f>
        <v>PERSONAJES Y ESCENARIOS</v>
      </c>
      <c r="F664">
        <f>IF(OR($A664=2028,$D664=2032031,$D664=2032032,$D664=2033032,$D664=2033034,$D664=2034035,ISNUMBER(SEARCH("DOBLE GRADO",$B664))),"",IF('CompartenDetalleLimpio(leeme)'!F641="",A664,'CompartenDetalleLimpio(leeme)'!F641))</f>
        <v>2321</v>
      </c>
      <c r="G664" t="str">
        <f>IF(OR($A664=2028,$D664=2032031,$D664=2032032,$D664=2033032,$D664=2033034,$D664=2034035,ISNUMBER(SEARCH("DOBLE GRADO",$B664))),"",IF('CompartenDetalleLimpio(leeme)'!G641="",B664,'CompartenDetalleLimpio(leeme)'!G641))</f>
        <v>DOBLE GRADO EN DISEÑO Y DESARROLLO DE VIDEOJUEGOS E INGENIERIA DE COMPUTADORES (MOSTOLES)</v>
      </c>
      <c r="H664">
        <f>IF(OR($A664=2028,$D664=2032031,$D664=2032032,$D664=2033032,$D664=2033034,$D664=2034035,ISNUMBER(SEARCH("DOBLE GRADO",$B664))),"",IF('CompartenDetalleLimpio(leeme)'!H641="",C664,'CompartenDetalleLimpio(leeme)'!H641))</f>
        <v>3</v>
      </c>
      <c r="I664">
        <f>IF(OR($A664=2028,$D664=2032031,$D664=2032032,$D664=2033032,$D664=2033034,$D664=2034035,ISNUMBER(SEARCH("DOBLE GRADO",$B664))),"",IF('CompartenDetalleLimpio(leeme)'!I641="",D664,'CompartenDetalleLimpio(leeme)'!I641))</f>
        <v>2321034</v>
      </c>
      <c r="J664" t="str">
        <f>IF(OR($A664=2028,$D664=2032031,$D664=2032032,$D664=2033032,$D664=2033034,$D664=2034035,ISNUMBER(SEARCH("DOBLE GRADO",$B664))),"",IF('CompartenDetalleLimpio(leeme)'!J641="",E664,'CompartenDetalleLimpio(leeme)'!J641))</f>
        <v>PERSONAJES Y ESCENARIOS</v>
      </c>
      <c r="K664">
        <f>'CompartenDetalleLimpio(leeme)'!K641</f>
        <v>13</v>
      </c>
      <c r="L664">
        <f>'CompartenDetalleLimpio(leeme)'!L641</f>
        <v>2</v>
      </c>
      <c r="M664">
        <f>'CompartenDetalleLimpio(leeme)'!M641</f>
        <v>11</v>
      </c>
      <c r="N664">
        <f t="shared" si="76"/>
        <v>1</v>
      </c>
      <c r="O664">
        <f t="shared" si="77"/>
        <v>2</v>
      </c>
      <c r="P664" t="str">
        <f t="shared" si="78"/>
        <v>OK</v>
      </c>
      <c r="Q664">
        <f t="shared" si="79"/>
        <v>1</v>
      </c>
      <c r="R664">
        <f t="shared" si="80"/>
        <v>1</v>
      </c>
      <c r="S664" t="str">
        <f t="shared" si="81"/>
        <v/>
      </c>
      <c r="T664" t="str">
        <f t="shared" si="82"/>
        <v/>
      </c>
    </row>
    <row r="665" spans="1:20" hidden="1">
      <c r="A665">
        <f>'CompartenDetalleLimpio(leeme)'!A642</f>
        <v>2175</v>
      </c>
      <c r="B665" t="str">
        <f>'CompartenDetalleLimpio(leeme)'!B642</f>
        <v>GRADO EN DISEÑO Y DESARROLLO DE VIDEOJUEGOS (MOSTOLES)</v>
      </c>
      <c r="C665">
        <f>'CompartenDetalleLimpio(leeme)'!C642</f>
        <v>3</v>
      </c>
      <c r="D665">
        <f>'CompartenDetalleLimpio(leeme)'!D642</f>
        <v>2175032</v>
      </c>
      <c r="E665" t="str">
        <f>'CompartenDetalleLimpio(leeme)'!E642</f>
        <v>PERSONAJES Y ESCENARIOS</v>
      </c>
      <c r="F665">
        <f>IF(OR($A665=2028,$D665=2032031,$D665=2032032,$D665=2033032,$D665=2033034,$D665=2034035,ISNUMBER(SEARCH("DOBLE GRADO",$B665))),"",IF('CompartenDetalleLimpio(leeme)'!F642="",A665,'CompartenDetalleLimpio(leeme)'!F642))</f>
        <v>2175</v>
      </c>
      <c r="G665" t="str">
        <f>IF(OR($A665=2028,$D665=2032031,$D665=2032032,$D665=2033032,$D665=2033034,$D665=2034035,ISNUMBER(SEARCH("DOBLE GRADO",$B665))),"",IF('CompartenDetalleLimpio(leeme)'!G642="",B665,'CompartenDetalleLimpio(leeme)'!G642))</f>
        <v>GRADO EN DISEÑO Y DESARROLLO DE VIDEOJUEGOS (MOSTOLES)</v>
      </c>
      <c r="H665">
        <f>IF(OR($A665=2028,$D665=2032031,$D665=2032032,$D665=2033032,$D665=2033034,$D665=2034035,ISNUMBER(SEARCH("DOBLE GRADO",$B665))),"",IF('CompartenDetalleLimpio(leeme)'!H642="",C665,'CompartenDetalleLimpio(leeme)'!H642))</f>
        <v>3</v>
      </c>
      <c r="I665">
        <f>IF(OR($A665=2028,$D665=2032031,$D665=2032032,$D665=2033032,$D665=2033034,$D665=2034035,ISNUMBER(SEARCH("DOBLE GRADO",$B665))),"",IF('CompartenDetalleLimpio(leeme)'!I642="",D665,'CompartenDetalleLimpio(leeme)'!I642))</f>
        <v>2175032</v>
      </c>
      <c r="J665" t="str">
        <f>IF(OR($A665=2028,$D665=2032031,$D665=2032032,$D665=2033032,$D665=2033034,$D665=2034035,ISNUMBER(SEARCH("DOBLE GRADO",$B665))),"",IF('CompartenDetalleLimpio(leeme)'!J642="",E665,'CompartenDetalleLimpio(leeme)'!J642))</f>
        <v>PERSONAJES Y ESCENARIOS</v>
      </c>
      <c r="K665">
        <f>'CompartenDetalleLimpio(leeme)'!K642</f>
        <v>50</v>
      </c>
      <c r="L665">
        <f>'CompartenDetalleLimpio(leeme)'!L642</f>
        <v>11</v>
      </c>
      <c r="M665">
        <f>'CompartenDetalleLimpio(leeme)'!M642</f>
        <v>39</v>
      </c>
      <c r="N665">
        <f t="shared" si="76"/>
        <v>1</v>
      </c>
      <c r="O665">
        <f t="shared" si="77"/>
        <v>2</v>
      </c>
      <c r="P665">
        <f t="shared" si="78"/>
        <v>1</v>
      </c>
      <c r="Q665">
        <f t="shared" si="79"/>
        <v>1</v>
      </c>
      <c r="R665">
        <f t="shared" si="80"/>
        <v>2</v>
      </c>
      <c r="S665" t="str">
        <f t="shared" si="81"/>
        <v>1</v>
      </c>
      <c r="T665" t="str">
        <f t="shared" si="82"/>
        <v/>
      </c>
    </row>
    <row r="666" spans="1:20" hidden="1">
      <c r="A666">
        <f>'CompartenDetalleLimpio(leeme)'!A643</f>
        <v>2175</v>
      </c>
      <c r="B666" t="str">
        <f>'CompartenDetalleLimpio(leeme)'!B643</f>
        <v>GRADO EN DISEÑO Y DESARROLLO DE VIDEOJUEGOS (MOSTOLES)</v>
      </c>
      <c r="C666">
        <f>'CompartenDetalleLimpio(leeme)'!C643</f>
        <v>3</v>
      </c>
      <c r="D666">
        <f>'CompartenDetalleLimpio(leeme)'!D643</f>
        <v>2175033</v>
      </c>
      <c r="E666" t="str">
        <f>'CompartenDetalleLimpio(leeme)'!E643</f>
        <v>PROCESADORES GRAFICOS AVANZADOS</v>
      </c>
      <c r="F666">
        <f>IF(OR($A666=2028,$D666=2032031,$D666=2032032,$D666=2033032,$D666=2033034,$D666=2034035,ISNUMBER(SEARCH("DOBLE GRADO",$B666))),"",IF('CompartenDetalleLimpio(leeme)'!F643="",A666,'CompartenDetalleLimpio(leeme)'!F643))</f>
        <v>2321</v>
      </c>
      <c r="G666" t="str">
        <f>IF(OR($A666=2028,$D666=2032031,$D666=2032032,$D666=2033032,$D666=2033034,$D666=2034035,ISNUMBER(SEARCH("DOBLE GRADO",$B666))),"",IF('CompartenDetalleLimpio(leeme)'!G643="",B666,'CompartenDetalleLimpio(leeme)'!G643))</f>
        <v>DOBLE GRADO EN DISEÑO Y DESARROLLO DE VIDEOJUEGOS E INGENIERIA DE COMPUTADORES (MOSTOLES)</v>
      </c>
      <c r="H666">
        <f>IF(OR($A666=2028,$D666=2032031,$D666=2032032,$D666=2033032,$D666=2033034,$D666=2034035,ISNUMBER(SEARCH("DOBLE GRADO",$B666))),"",IF('CompartenDetalleLimpio(leeme)'!H643="",C666,'CompartenDetalleLimpio(leeme)'!H643))</f>
        <v>3</v>
      </c>
      <c r="I666">
        <f>IF(OR($A666=2028,$D666=2032031,$D666=2032032,$D666=2033032,$D666=2033034,$D666=2034035,ISNUMBER(SEARCH("DOBLE GRADO",$B666))),"",IF('CompartenDetalleLimpio(leeme)'!I643="",D666,'CompartenDetalleLimpio(leeme)'!I643))</f>
        <v>2321030</v>
      </c>
      <c r="J666" t="str">
        <f>IF(OR($A666=2028,$D666=2032031,$D666=2032032,$D666=2033032,$D666=2033034,$D666=2034035,ISNUMBER(SEARCH("DOBLE GRADO",$B666))),"",IF('CompartenDetalleLimpio(leeme)'!J643="",E666,'CompartenDetalleLimpio(leeme)'!J643))</f>
        <v>PROCESADORES GRAFICOS AVANZADOS</v>
      </c>
      <c r="K666">
        <f>'CompartenDetalleLimpio(leeme)'!K643</f>
        <v>19</v>
      </c>
      <c r="L666">
        <f>'CompartenDetalleLimpio(leeme)'!L643</f>
        <v>2</v>
      </c>
      <c r="M666">
        <f>'CompartenDetalleLimpio(leeme)'!M643</f>
        <v>17</v>
      </c>
      <c r="N666">
        <f t="shared" si="76"/>
        <v>1</v>
      </c>
      <c r="O666">
        <f t="shared" si="77"/>
        <v>2</v>
      </c>
      <c r="P666" t="str">
        <f t="shared" si="78"/>
        <v>OK</v>
      </c>
      <c r="Q666">
        <f t="shared" si="79"/>
        <v>1</v>
      </c>
      <c r="R666">
        <f t="shared" si="80"/>
        <v>1</v>
      </c>
      <c r="S666" t="str">
        <f t="shared" si="81"/>
        <v/>
      </c>
      <c r="T666" t="str">
        <f t="shared" si="82"/>
        <v/>
      </c>
    </row>
    <row r="667" spans="1:20" hidden="1">
      <c r="A667">
        <f>'CompartenDetalleLimpio(leeme)'!A644</f>
        <v>2175</v>
      </c>
      <c r="B667" t="str">
        <f>'CompartenDetalleLimpio(leeme)'!B644</f>
        <v>GRADO EN DISEÑO Y DESARROLLO DE VIDEOJUEGOS (MOSTOLES)</v>
      </c>
      <c r="C667">
        <f>'CompartenDetalleLimpio(leeme)'!C644</f>
        <v>3</v>
      </c>
      <c r="D667">
        <f>'CompartenDetalleLimpio(leeme)'!D644</f>
        <v>2175033</v>
      </c>
      <c r="E667" t="str">
        <f>'CompartenDetalleLimpio(leeme)'!E644</f>
        <v>PROCESADORES GRAFICOS AVANZADOS</v>
      </c>
      <c r="F667">
        <f>IF(OR($A667=2028,$D667=2032031,$D667=2032032,$D667=2033032,$D667=2033034,$D667=2034035,ISNUMBER(SEARCH("DOBLE GRADO",$B667))),"",IF('CompartenDetalleLimpio(leeme)'!F644="",A667,'CompartenDetalleLimpio(leeme)'!F644))</f>
        <v>2175</v>
      </c>
      <c r="G667" t="str">
        <f>IF(OR($A667=2028,$D667=2032031,$D667=2032032,$D667=2033032,$D667=2033034,$D667=2034035,ISNUMBER(SEARCH("DOBLE GRADO",$B667))),"",IF('CompartenDetalleLimpio(leeme)'!G644="",B667,'CompartenDetalleLimpio(leeme)'!G644))</f>
        <v>GRADO EN DISEÑO Y DESARROLLO DE VIDEOJUEGOS (MOSTOLES)</v>
      </c>
      <c r="H667">
        <f>IF(OR($A667=2028,$D667=2032031,$D667=2032032,$D667=2033032,$D667=2033034,$D667=2034035,ISNUMBER(SEARCH("DOBLE GRADO",$B667))),"",IF('CompartenDetalleLimpio(leeme)'!H644="",C667,'CompartenDetalleLimpio(leeme)'!H644))</f>
        <v>3</v>
      </c>
      <c r="I667">
        <f>IF(OR($A667=2028,$D667=2032031,$D667=2032032,$D667=2033032,$D667=2033034,$D667=2034035,ISNUMBER(SEARCH("DOBLE GRADO",$B667))),"",IF('CompartenDetalleLimpio(leeme)'!I644="",D667,'CompartenDetalleLimpio(leeme)'!I644))</f>
        <v>2175033</v>
      </c>
      <c r="J667" t="str">
        <f>IF(OR($A667=2028,$D667=2032031,$D667=2032032,$D667=2033032,$D667=2033034,$D667=2034035,ISNUMBER(SEARCH("DOBLE GRADO",$B667))),"",IF('CompartenDetalleLimpio(leeme)'!J644="",E667,'CompartenDetalleLimpio(leeme)'!J644))</f>
        <v>PROCESADORES GRAFICOS AVANZADOS</v>
      </c>
      <c r="K667">
        <f>'CompartenDetalleLimpio(leeme)'!K644</f>
        <v>67</v>
      </c>
      <c r="L667">
        <f>'CompartenDetalleLimpio(leeme)'!L644</f>
        <v>15</v>
      </c>
      <c r="M667">
        <f>'CompartenDetalleLimpio(leeme)'!M644</f>
        <v>52</v>
      </c>
      <c r="N667">
        <f t="shared" si="76"/>
        <v>1</v>
      </c>
      <c r="O667">
        <f t="shared" si="77"/>
        <v>2</v>
      </c>
      <c r="P667">
        <f t="shared" si="78"/>
        <v>1</v>
      </c>
      <c r="Q667">
        <f t="shared" si="79"/>
        <v>1</v>
      </c>
      <c r="R667">
        <f t="shared" si="80"/>
        <v>2</v>
      </c>
      <c r="S667" t="str">
        <f t="shared" si="81"/>
        <v>1</v>
      </c>
      <c r="T667" t="str">
        <f t="shared" si="82"/>
        <v/>
      </c>
    </row>
    <row r="668" spans="1:20" hidden="1">
      <c r="A668">
        <f>'CompartenDetalleLimpio(leeme)'!A645</f>
        <v>2175</v>
      </c>
      <c r="B668" t="str">
        <f>'CompartenDetalleLimpio(leeme)'!B645</f>
        <v>GRADO EN DISEÑO Y DESARROLLO DE VIDEOJUEGOS (MOSTOLES)</v>
      </c>
      <c r="C668">
        <f>'CompartenDetalleLimpio(leeme)'!C645</f>
        <v>3</v>
      </c>
      <c r="D668">
        <f>'CompartenDetalleLimpio(leeme)'!D645</f>
        <v>2175034</v>
      </c>
      <c r="E668" t="str">
        <f>'CompartenDetalleLimpio(leeme)'!E645</f>
        <v>SONIDO Y MUSICA PARA VIDEOJUEGOS</v>
      </c>
      <c r="F668">
        <f>IF(OR($A668=2028,$D668=2032031,$D668=2032032,$D668=2033032,$D668=2033034,$D668=2034035,ISNUMBER(SEARCH("DOBLE GRADO",$B668))),"",IF('CompartenDetalleLimpio(leeme)'!F645="",A668,'CompartenDetalleLimpio(leeme)'!F645))</f>
        <v>2321</v>
      </c>
      <c r="G668" t="str">
        <f>IF(OR($A668=2028,$D668=2032031,$D668=2032032,$D668=2033032,$D668=2033034,$D668=2034035,ISNUMBER(SEARCH("DOBLE GRADO",$B668))),"",IF('CompartenDetalleLimpio(leeme)'!G645="",B668,'CompartenDetalleLimpio(leeme)'!G645))</f>
        <v>DOBLE GRADO EN DISEÑO Y DESARROLLO DE VIDEOJUEGOS E INGENIERIA DE COMPUTADORES (MOSTOLES)</v>
      </c>
      <c r="H668">
        <f>IF(OR($A668=2028,$D668=2032031,$D668=2032032,$D668=2033032,$D668=2033034,$D668=2034035,ISNUMBER(SEARCH("DOBLE GRADO",$B668))),"",IF('CompartenDetalleLimpio(leeme)'!H645="",C668,'CompartenDetalleLimpio(leeme)'!H645))</f>
        <v>3</v>
      </c>
      <c r="I668">
        <f>IF(OR($A668=2028,$D668=2032031,$D668=2032032,$D668=2033032,$D668=2033034,$D668=2034035,ISNUMBER(SEARCH("DOBLE GRADO",$B668))),"",IF('CompartenDetalleLimpio(leeme)'!I645="",D668,'CompartenDetalleLimpio(leeme)'!I645))</f>
        <v>2321036</v>
      </c>
      <c r="J668" t="str">
        <f>IF(OR($A668=2028,$D668=2032031,$D668=2032032,$D668=2033032,$D668=2033034,$D668=2034035,ISNUMBER(SEARCH("DOBLE GRADO",$B668))),"",IF('CompartenDetalleLimpio(leeme)'!J645="",E668,'CompartenDetalleLimpio(leeme)'!J645))</f>
        <v>SONIDO Y MUSICA PARA VIDEOJUEGOS</v>
      </c>
      <c r="K668">
        <f>'CompartenDetalleLimpio(leeme)'!K645</f>
        <v>15</v>
      </c>
      <c r="L668">
        <f>'CompartenDetalleLimpio(leeme)'!L645</f>
        <v>2</v>
      </c>
      <c r="M668">
        <f>'CompartenDetalleLimpio(leeme)'!M645</f>
        <v>13</v>
      </c>
      <c r="N668">
        <f t="shared" si="76"/>
        <v>1</v>
      </c>
      <c r="O668">
        <f t="shared" si="77"/>
        <v>2</v>
      </c>
      <c r="P668" t="str">
        <f t="shared" si="78"/>
        <v>OK</v>
      </c>
      <c r="Q668">
        <f t="shared" si="79"/>
        <v>1</v>
      </c>
      <c r="R668">
        <f t="shared" si="80"/>
        <v>1</v>
      </c>
      <c r="S668" t="str">
        <f t="shared" si="81"/>
        <v/>
      </c>
      <c r="T668" t="str">
        <f t="shared" si="82"/>
        <v/>
      </c>
    </row>
    <row r="669" spans="1:20" hidden="1">
      <c r="A669">
        <f>'CompartenDetalleLimpio(leeme)'!A646</f>
        <v>2175</v>
      </c>
      <c r="B669" t="str">
        <f>'CompartenDetalleLimpio(leeme)'!B646</f>
        <v>GRADO EN DISEÑO Y DESARROLLO DE VIDEOJUEGOS (MOSTOLES)</v>
      </c>
      <c r="C669">
        <f>'CompartenDetalleLimpio(leeme)'!C646</f>
        <v>3</v>
      </c>
      <c r="D669">
        <f>'CompartenDetalleLimpio(leeme)'!D646</f>
        <v>2175034</v>
      </c>
      <c r="E669" t="str">
        <f>'CompartenDetalleLimpio(leeme)'!E646</f>
        <v>SONIDO Y MUSICA PARA VIDEOJUEGOS</v>
      </c>
      <c r="F669">
        <f>IF(OR($A669=2028,$D669=2032031,$D669=2032032,$D669=2033032,$D669=2033034,$D669=2034035,ISNUMBER(SEARCH("DOBLE GRADO",$B669))),"",IF('CompartenDetalleLimpio(leeme)'!F646="",A669,'CompartenDetalleLimpio(leeme)'!F646))</f>
        <v>2175</v>
      </c>
      <c r="G669" t="str">
        <f>IF(OR($A669=2028,$D669=2032031,$D669=2032032,$D669=2033032,$D669=2033034,$D669=2034035,ISNUMBER(SEARCH("DOBLE GRADO",$B669))),"",IF('CompartenDetalleLimpio(leeme)'!G646="",B669,'CompartenDetalleLimpio(leeme)'!G646))</f>
        <v>GRADO EN DISEÑO Y DESARROLLO DE VIDEOJUEGOS (MOSTOLES)</v>
      </c>
      <c r="H669">
        <f>IF(OR($A669=2028,$D669=2032031,$D669=2032032,$D669=2033032,$D669=2033034,$D669=2034035,ISNUMBER(SEARCH("DOBLE GRADO",$B669))),"",IF('CompartenDetalleLimpio(leeme)'!H646="",C669,'CompartenDetalleLimpio(leeme)'!H646))</f>
        <v>3</v>
      </c>
      <c r="I669">
        <f>IF(OR($A669=2028,$D669=2032031,$D669=2032032,$D669=2033032,$D669=2033034,$D669=2034035,ISNUMBER(SEARCH("DOBLE GRADO",$B669))),"",IF('CompartenDetalleLimpio(leeme)'!I646="",D669,'CompartenDetalleLimpio(leeme)'!I646))</f>
        <v>2175034</v>
      </c>
      <c r="J669" t="str">
        <f>IF(OR($A669=2028,$D669=2032031,$D669=2032032,$D669=2033032,$D669=2033034,$D669=2034035,ISNUMBER(SEARCH("DOBLE GRADO",$B669))),"",IF('CompartenDetalleLimpio(leeme)'!J646="",E669,'CompartenDetalleLimpio(leeme)'!J646))</f>
        <v>SONIDO Y MUSICA PARA VIDEOJUEGOS</v>
      </c>
      <c r="K669">
        <f>'CompartenDetalleLimpio(leeme)'!K646</f>
        <v>49</v>
      </c>
      <c r="L669">
        <f>'CompartenDetalleLimpio(leeme)'!L646</f>
        <v>10</v>
      </c>
      <c r="M669">
        <f>'CompartenDetalleLimpio(leeme)'!M646</f>
        <v>39</v>
      </c>
      <c r="N669">
        <f t="shared" si="76"/>
        <v>1</v>
      </c>
      <c r="O669">
        <f t="shared" si="77"/>
        <v>2</v>
      </c>
      <c r="P669">
        <f t="shared" si="78"/>
        <v>1</v>
      </c>
      <c r="Q669">
        <f t="shared" si="79"/>
        <v>1</v>
      </c>
      <c r="R669">
        <f t="shared" si="80"/>
        <v>2</v>
      </c>
      <c r="S669" t="str">
        <f t="shared" si="81"/>
        <v>1</v>
      </c>
      <c r="T669" t="str">
        <f t="shared" si="82"/>
        <v/>
      </c>
    </row>
    <row r="670" spans="1:20" hidden="1">
      <c r="A670">
        <f>'CompartenDetalleLimpio(leeme)'!A647</f>
        <v>2175</v>
      </c>
      <c r="B670" t="str">
        <f>'CompartenDetalleLimpio(leeme)'!B647</f>
        <v>GRADO EN DISEÑO Y DESARROLLO DE VIDEOJUEGOS (MOSTOLES)</v>
      </c>
      <c r="C670">
        <f>'CompartenDetalleLimpio(leeme)'!C647</f>
        <v>3</v>
      </c>
      <c r="D670">
        <f>'CompartenDetalleLimpio(leeme)'!D647</f>
        <v>2175043</v>
      </c>
      <c r="E670" t="str">
        <f>'CompartenDetalleLimpio(leeme)'!E647</f>
        <v>REALIDAD VIRTUAL</v>
      </c>
      <c r="F670">
        <f>IF(OR($A670=2028,$D670=2032031,$D670=2032032,$D670=2033032,$D670=2033034,$D670=2034035,ISNUMBER(SEARCH("DOBLE GRADO",$B670))),"",IF('CompartenDetalleLimpio(leeme)'!F647="",A670,'CompartenDetalleLimpio(leeme)'!F647))</f>
        <v>2321</v>
      </c>
      <c r="G670" t="str">
        <f>IF(OR($A670=2028,$D670=2032031,$D670=2032032,$D670=2033032,$D670=2033034,$D670=2034035,ISNUMBER(SEARCH("DOBLE GRADO",$B670))),"",IF('CompartenDetalleLimpio(leeme)'!G647="",B670,'CompartenDetalleLimpio(leeme)'!G647))</f>
        <v>DOBLE GRADO EN DISEÑO Y DESARROLLO DE VIDEOJUEGOS E INGENIERIA DE COMPUTADORES (MOSTOLES)</v>
      </c>
      <c r="H670">
        <f>IF(OR($A670=2028,$D670=2032031,$D670=2032032,$D670=2033032,$D670=2033034,$D670=2034035,ISNUMBER(SEARCH("DOBLE GRADO",$B670))),"",IF('CompartenDetalleLimpio(leeme)'!H647="",C670,'CompartenDetalleLimpio(leeme)'!H647))</f>
        <v>3</v>
      </c>
      <c r="I670">
        <f>IF(OR($A670=2028,$D670=2032031,$D670=2032032,$D670=2033032,$D670=2033034,$D670=2034035,ISNUMBER(SEARCH("DOBLE GRADO",$B670))),"",IF('CompartenDetalleLimpio(leeme)'!I647="",D670,'CompartenDetalleLimpio(leeme)'!I647))</f>
        <v>2321052</v>
      </c>
      <c r="J670" t="str">
        <f>IF(OR($A670=2028,$D670=2032031,$D670=2032032,$D670=2033032,$D670=2033034,$D670=2034035,ISNUMBER(SEARCH("DOBLE GRADO",$B670))),"",IF('CompartenDetalleLimpio(leeme)'!J647="",E670,'CompartenDetalleLimpio(leeme)'!J647))</f>
        <v>REALIDAD VIRTUAL</v>
      </c>
      <c r="K670">
        <f>'CompartenDetalleLimpio(leeme)'!K647</f>
        <v>8</v>
      </c>
      <c r="L670">
        <f>'CompartenDetalleLimpio(leeme)'!L647</f>
        <v>0</v>
      </c>
      <c r="M670">
        <f>'CompartenDetalleLimpio(leeme)'!M647</f>
        <v>8</v>
      </c>
      <c r="N670">
        <f t="shared" si="76"/>
        <v>1</v>
      </c>
      <c r="O670">
        <f t="shared" si="77"/>
        <v>2</v>
      </c>
      <c r="P670" t="str">
        <f t="shared" si="78"/>
        <v>OK</v>
      </c>
      <c r="Q670">
        <f t="shared" si="79"/>
        <v>1</v>
      </c>
      <c r="R670">
        <f t="shared" si="80"/>
        <v>1</v>
      </c>
      <c r="S670" t="str">
        <f t="shared" si="81"/>
        <v/>
      </c>
      <c r="T670" t="str">
        <f t="shared" si="82"/>
        <v/>
      </c>
    </row>
    <row r="671" spans="1:20" hidden="1">
      <c r="A671">
        <f>'CompartenDetalleLimpio(leeme)'!A648</f>
        <v>2175</v>
      </c>
      <c r="B671" t="str">
        <f>'CompartenDetalleLimpio(leeme)'!B648</f>
        <v>GRADO EN DISEÑO Y DESARROLLO DE VIDEOJUEGOS (MOSTOLES)</v>
      </c>
      <c r="C671">
        <f>'CompartenDetalleLimpio(leeme)'!C648</f>
        <v>3</v>
      </c>
      <c r="D671">
        <f>'CompartenDetalleLimpio(leeme)'!D648</f>
        <v>2175043</v>
      </c>
      <c r="E671" t="str">
        <f>'CompartenDetalleLimpio(leeme)'!E648</f>
        <v>REALIDAD VIRTUAL</v>
      </c>
      <c r="F671">
        <f>IF(OR($A671=2028,$D671=2032031,$D671=2032032,$D671=2033032,$D671=2033034,$D671=2034035,ISNUMBER(SEARCH("DOBLE GRADO",$B671))),"",IF('CompartenDetalleLimpio(leeme)'!F648="",A671,'CompartenDetalleLimpio(leeme)'!F648))</f>
        <v>2175</v>
      </c>
      <c r="G671" t="str">
        <f>IF(OR($A671=2028,$D671=2032031,$D671=2032032,$D671=2033032,$D671=2033034,$D671=2034035,ISNUMBER(SEARCH("DOBLE GRADO",$B671))),"",IF('CompartenDetalleLimpio(leeme)'!G648="",B671,'CompartenDetalleLimpio(leeme)'!G648))</f>
        <v>GRADO EN DISEÑO Y DESARROLLO DE VIDEOJUEGOS (MOSTOLES)</v>
      </c>
      <c r="H671">
        <f>IF(OR($A671=2028,$D671=2032031,$D671=2032032,$D671=2033032,$D671=2033034,$D671=2034035,ISNUMBER(SEARCH("DOBLE GRADO",$B671))),"",IF('CompartenDetalleLimpio(leeme)'!H648="",C671,'CompartenDetalleLimpio(leeme)'!H648))</f>
        <v>3</v>
      </c>
      <c r="I671">
        <f>IF(OR($A671=2028,$D671=2032031,$D671=2032032,$D671=2033032,$D671=2033034,$D671=2034035,ISNUMBER(SEARCH("DOBLE GRADO",$B671))),"",IF('CompartenDetalleLimpio(leeme)'!I648="",D671,'CompartenDetalleLimpio(leeme)'!I648))</f>
        <v>2175043</v>
      </c>
      <c r="J671" t="str">
        <f>IF(OR($A671=2028,$D671=2032031,$D671=2032032,$D671=2033032,$D671=2033034,$D671=2034035,ISNUMBER(SEARCH("DOBLE GRADO",$B671))),"",IF('CompartenDetalleLimpio(leeme)'!J648="",E671,'CompartenDetalleLimpio(leeme)'!J648))</f>
        <v>REALIDAD VIRTUAL</v>
      </c>
      <c r="K671">
        <f>'CompartenDetalleLimpio(leeme)'!K648</f>
        <v>25</v>
      </c>
      <c r="L671">
        <f>'CompartenDetalleLimpio(leeme)'!L648</f>
        <v>6</v>
      </c>
      <c r="M671">
        <f>'CompartenDetalleLimpio(leeme)'!M648</f>
        <v>19</v>
      </c>
      <c r="N671">
        <f t="shared" si="76"/>
        <v>1</v>
      </c>
      <c r="O671">
        <f t="shared" si="77"/>
        <v>2</v>
      </c>
      <c r="P671">
        <f t="shared" si="78"/>
        <v>1</v>
      </c>
      <c r="Q671">
        <f t="shared" si="79"/>
        <v>1</v>
      </c>
      <c r="R671">
        <f t="shared" si="80"/>
        <v>2</v>
      </c>
      <c r="S671" t="str">
        <f t="shared" si="81"/>
        <v>1</v>
      </c>
      <c r="T671" t="str">
        <f t="shared" si="82"/>
        <v/>
      </c>
    </row>
    <row r="672" spans="1:20" hidden="1">
      <c r="A672">
        <f>'CompartenDetalleLimpio(leeme)'!A649</f>
        <v>2175</v>
      </c>
      <c r="B672" t="str">
        <f>'CompartenDetalleLimpio(leeme)'!B649</f>
        <v>GRADO EN DISEÑO Y DESARROLLO DE VIDEOJUEGOS (MOSTOLES)</v>
      </c>
      <c r="C672">
        <f>'CompartenDetalleLimpio(leeme)'!C649</f>
        <v>4</v>
      </c>
      <c r="D672">
        <f>'CompartenDetalleLimpio(leeme)'!D649</f>
        <v>2175035</v>
      </c>
      <c r="E672" t="str">
        <f>'CompartenDetalleLimpio(leeme)'!E649</f>
        <v>COMPORTAMIENTO DE PERSONAJES</v>
      </c>
      <c r="F672">
        <f>IF(OR($A672=2028,$D672=2032031,$D672=2032032,$D672=2033032,$D672=2033034,$D672=2034035,ISNUMBER(SEARCH("DOBLE GRADO",$B672))),"",IF('CompartenDetalleLimpio(leeme)'!F649="",A672,'CompartenDetalleLimpio(leeme)'!F649))</f>
        <v>2321</v>
      </c>
      <c r="G672" t="str">
        <f>IF(OR($A672=2028,$D672=2032031,$D672=2032032,$D672=2033032,$D672=2033034,$D672=2034035,ISNUMBER(SEARCH("DOBLE GRADO",$B672))),"",IF('CompartenDetalleLimpio(leeme)'!G649="",B672,'CompartenDetalleLimpio(leeme)'!G649))</f>
        <v>DOBLE GRADO EN DISEÑO Y DESARROLLO DE VIDEOJUEGOS E INGENIERIA DE COMPUTADORES (MOSTOLES)</v>
      </c>
      <c r="H672">
        <f>IF(OR($A672=2028,$D672=2032031,$D672=2032032,$D672=2033032,$D672=2033034,$D672=2034035,ISNUMBER(SEARCH("DOBLE GRADO",$B672))),"",IF('CompartenDetalleLimpio(leeme)'!H649="",C672,'CompartenDetalleLimpio(leeme)'!H649))</f>
        <v>4</v>
      </c>
      <c r="I672">
        <f>IF(OR($A672=2028,$D672=2032031,$D672=2032032,$D672=2033032,$D672=2033034,$D672=2034035,ISNUMBER(SEARCH("DOBLE GRADO",$B672))),"",IF('CompartenDetalleLimpio(leeme)'!I649="",D672,'CompartenDetalleLimpio(leeme)'!I649))</f>
        <v>2321039</v>
      </c>
      <c r="J672" t="str">
        <f>IF(OR($A672=2028,$D672=2032031,$D672=2032032,$D672=2033032,$D672=2033034,$D672=2034035,ISNUMBER(SEARCH("DOBLE GRADO",$B672))),"",IF('CompartenDetalleLimpio(leeme)'!J649="",E672,'CompartenDetalleLimpio(leeme)'!J649))</f>
        <v>COMPORTAMIENTO DE PERSONAJES</v>
      </c>
      <c r="K672">
        <f>'CompartenDetalleLimpio(leeme)'!K649</f>
        <v>19</v>
      </c>
      <c r="L672">
        <f>'CompartenDetalleLimpio(leeme)'!L649</f>
        <v>1</v>
      </c>
      <c r="M672">
        <f>'CompartenDetalleLimpio(leeme)'!M649</f>
        <v>18</v>
      </c>
      <c r="N672">
        <f t="shared" si="76"/>
        <v>1</v>
      </c>
      <c r="O672">
        <f t="shared" si="77"/>
        <v>2</v>
      </c>
      <c r="P672" t="str">
        <f t="shared" si="78"/>
        <v>OK</v>
      </c>
      <c r="Q672">
        <f t="shared" si="79"/>
        <v>1</v>
      </c>
      <c r="R672">
        <f t="shared" si="80"/>
        <v>1</v>
      </c>
      <c r="S672" t="str">
        <f t="shared" si="81"/>
        <v/>
      </c>
      <c r="T672" t="str">
        <f t="shared" si="82"/>
        <v/>
      </c>
    </row>
    <row r="673" spans="1:20" hidden="1">
      <c r="A673">
        <f>'CompartenDetalleLimpio(leeme)'!A650</f>
        <v>2175</v>
      </c>
      <c r="B673" t="str">
        <f>'CompartenDetalleLimpio(leeme)'!B650</f>
        <v>GRADO EN DISEÑO Y DESARROLLO DE VIDEOJUEGOS (MOSTOLES)</v>
      </c>
      <c r="C673">
        <f>'CompartenDetalleLimpio(leeme)'!C650</f>
        <v>4</v>
      </c>
      <c r="D673">
        <f>'CompartenDetalleLimpio(leeme)'!D650</f>
        <v>2175035</v>
      </c>
      <c r="E673" t="str">
        <f>'CompartenDetalleLimpio(leeme)'!E650</f>
        <v>COMPORTAMIENTO DE PERSONAJES</v>
      </c>
      <c r="F673">
        <f>IF(OR($A673=2028,$D673=2032031,$D673=2032032,$D673=2033032,$D673=2033034,$D673=2034035,ISNUMBER(SEARCH("DOBLE GRADO",$B673))),"",IF('CompartenDetalleLimpio(leeme)'!F650="",A673,'CompartenDetalleLimpio(leeme)'!F650))</f>
        <v>2175</v>
      </c>
      <c r="G673" t="str">
        <f>IF(OR($A673=2028,$D673=2032031,$D673=2032032,$D673=2033032,$D673=2033034,$D673=2034035,ISNUMBER(SEARCH("DOBLE GRADO",$B673))),"",IF('CompartenDetalleLimpio(leeme)'!G650="",B673,'CompartenDetalleLimpio(leeme)'!G650))</f>
        <v>GRADO EN DISEÑO Y DESARROLLO DE VIDEOJUEGOS (MOSTOLES)</v>
      </c>
      <c r="H673">
        <f>IF(OR($A673=2028,$D673=2032031,$D673=2032032,$D673=2033032,$D673=2033034,$D673=2034035,ISNUMBER(SEARCH("DOBLE GRADO",$B673))),"",IF('CompartenDetalleLimpio(leeme)'!H650="",C673,'CompartenDetalleLimpio(leeme)'!H650))</f>
        <v>4</v>
      </c>
      <c r="I673">
        <f>IF(OR($A673=2028,$D673=2032031,$D673=2032032,$D673=2033032,$D673=2033034,$D673=2034035,ISNUMBER(SEARCH("DOBLE GRADO",$B673))),"",IF('CompartenDetalleLimpio(leeme)'!I650="",D673,'CompartenDetalleLimpio(leeme)'!I650))</f>
        <v>2175035</v>
      </c>
      <c r="J673" t="str">
        <f>IF(OR($A673=2028,$D673=2032031,$D673=2032032,$D673=2033032,$D673=2033034,$D673=2034035,ISNUMBER(SEARCH("DOBLE GRADO",$B673))),"",IF('CompartenDetalleLimpio(leeme)'!J650="",E673,'CompartenDetalleLimpio(leeme)'!J650))</f>
        <v>COMPORTAMIENTO DE PERSONAJES</v>
      </c>
      <c r="K673">
        <f>'CompartenDetalleLimpio(leeme)'!K650</f>
        <v>34</v>
      </c>
      <c r="L673">
        <f>'CompartenDetalleLimpio(leeme)'!L650</f>
        <v>9</v>
      </c>
      <c r="M673">
        <f>'CompartenDetalleLimpio(leeme)'!M650</f>
        <v>25</v>
      </c>
      <c r="N673">
        <f t="shared" si="76"/>
        <v>1</v>
      </c>
      <c r="O673">
        <f t="shared" si="77"/>
        <v>2</v>
      </c>
      <c r="P673">
        <f t="shared" si="78"/>
        <v>1</v>
      </c>
      <c r="Q673">
        <f t="shared" si="79"/>
        <v>1</v>
      </c>
      <c r="R673">
        <f t="shared" si="80"/>
        <v>2</v>
      </c>
      <c r="S673" t="str">
        <f t="shared" si="81"/>
        <v>1</v>
      </c>
      <c r="T673" t="str">
        <f t="shared" si="82"/>
        <v/>
      </c>
    </row>
    <row r="674" spans="1:20" hidden="1">
      <c r="A674">
        <f>'CompartenDetalleLimpio(leeme)'!A651</f>
        <v>2175</v>
      </c>
      <c r="B674" t="str">
        <f>'CompartenDetalleLimpio(leeme)'!B651</f>
        <v>GRADO EN DISEÑO Y DESARROLLO DE VIDEOJUEGOS (MOSTOLES)</v>
      </c>
      <c r="C674">
        <f>'CompartenDetalleLimpio(leeme)'!C651</f>
        <v>4</v>
      </c>
      <c r="D674">
        <f>'CompartenDetalleLimpio(leeme)'!D651</f>
        <v>2175036</v>
      </c>
      <c r="E674" t="str">
        <f>'CompartenDetalleLimpio(leeme)'!E651</f>
        <v>GESTION Y DIRECCION DE PROYECTOS</v>
      </c>
      <c r="F674">
        <f>IF(OR($A674=2028,$D674=2032031,$D674=2032032,$D674=2033032,$D674=2033034,$D674=2034035,ISNUMBER(SEARCH("DOBLE GRADO",$B674))),"",IF('CompartenDetalleLimpio(leeme)'!F651="",A674,'CompartenDetalleLimpio(leeme)'!F651))</f>
        <v>2321</v>
      </c>
      <c r="G674" t="str">
        <f>IF(OR($A674=2028,$D674=2032031,$D674=2032032,$D674=2033032,$D674=2033034,$D674=2034035,ISNUMBER(SEARCH("DOBLE GRADO",$B674))),"",IF('CompartenDetalleLimpio(leeme)'!G651="",B674,'CompartenDetalleLimpio(leeme)'!G651))</f>
        <v>DOBLE GRADO EN DISEÑO Y DESARROLLO DE VIDEOJUEGOS E INGENIERIA DE COMPUTADORES (MOSTOLES)</v>
      </c>
      <c r="H674">
        <f>IF(OR($A674=2028,$D674=2032031,$D674=2032032,$D674=2033032,$D674=2033034,$D674=2034035,ISNUMBER(SEARCH("DOBLE GRADO",$B674))),"",IF('CompartenDetalleLimpio(leeme)'!H651="",C674,'CompartenDetalleLimpio(leeme)'!H651))</f>
        <v>4</v>
      </c>
      <c r="I674">
        <f>IF(OR($A674=2028,$D674=2032031,$D674=2032032,$D674=2033032,$D674=2033034,$D674=2034035,ISNUMBER(SEARCH("DOBLE GRADO",$B674))),"",IF('CompartenDetalleLimpio(leeme)'!I651="",D674,'CompartenDetalleLimpio(leeme)'!I651))</f>
        <v>2321045</v>
      </c>
      <c r="J674" t="str">
        <f>IF(OR($A674=2028,$D674=2032031,$D674=2032032,$D674=2033032,$D674=2033034,$D674=2034035,ISNUMBER(SEARCH("DOBLE GRADO",$B674))),"",IF('CompartenDetalleLimpio(leeme)'!J651="",E674,'CompartenDetalleLimpio(leeme)'!J651))</f>
        <v>GESTION Y DIRECCION DE PROYECTOS</v>
      </c>
      <c r="K674">
        <f>'CompartenDetalleLimpio(leeme)'!K651</f>
        <v>14</v>
      </c>
      <c r="L674">
        <f>'CompartenDetalleLimpio(leeme)'!L651</f>
        <v>1</v>
      </c>
      <c r="M674">
        <f>'CompartenDetalleLimpio(leeme)'!M651</f>
        <v>13</v>
      </c>
      <c r="N674">
        <f t="shared" si="76"/>
        <v>1</v>
      </c>
      <c r="O674">
        <f t="shared" si="77"/>
        <v>2</v>
      </c>
      <c r="P674" t="str">
        <f t="shared" si="78"/>
        <v>OK</v>
      </c>
      <c r="Q674">
        <f t="shared" si="79"/>
        <v>1</v>
      </c>
      <c r="R674">
        <f t="shared" si="80"/>
        <v>1</v>
      </c>
      <c r="S674" t="str">
        <f t="shared" si="81"/>
        <v/>
      </c>
      <c r="T674" t="str">
        <f t="shared" si="82"/>
        <v/>
      </c>
    </row>
    <row r="675" spans="1:20" hidden="1">
      <c r="A675">
        <f>'CompartenDetalleLimpio(leeme)'!A652</f>
        <v>2175</v>
      </c>
      <c r="B675" t="str">
        <f>'CompartenDetalleLimpio(leeme)'!B652</f>
        <v>GRADO EN DISEÑO Y DESARROLLO DE VIDEOJUEGOS (MOSTOLES)</v>
      </c>
      <c r="C675">
        <f>'CompartenDetalleLimpio(leeme)'!C652</f>
        <v>4</v>
      </c>
      <c r="D675">
        <f>'CompartenDetalleLimpio(leeme)'!D652</f>
        <v>2175036</v>
      </c>
      <c r="E675" t="str">
        <f>'CompartenDetalleLimpio(leeme)'!E652</f>
        <v>GESTION Y DIRECCION DE PROYECTOS</v>
      </c>
      <c r="F675">
        <f>IF(OR($A675=2028,$D675=2032031,$D675=2032032,$D675=2033032,$D675=2033034,$D675=2034035,ISNUMBER(SEARCH("DOBLE GRADO",$B675))),"",IF('CompartenDetalleLimpio(leeme)'!F652="",A675,'CompartenDetalleLimpio(leeme)'!F652))</f>
        <v>2175</v>
      </c>
      <c r="G675" t="str">
        <f>IF(OR($A675=2028,$D675=2032031,$D675=2032032,$D675=2033032,$D675=2033034,$D675=2034035,ISNUMBER(SEARCH("DOBLE GRADO",$B675))),"",IF('CompartenDetalleLimpio(leeme)'!G652="",B675,'CompartenDetalleLimpio(leeme)'!G652))</f>
        <v>GRADO EN DISEÑO Y DESARROLLO DE VIDEOJUEGOS (MOSTOLES)</v>
      </c>
      <c r="H675">
        <f>IF(OR($A675=2028,$D675=2032031,$D675=2032032,$D675=2033032,$D675=2033034,$D675=2034035,ISNUMBER(SEARCH("DOBLE GRADO",$B675))),"",IF('CompartenDetalleLimpio(leeme)'!H652="",C675,'CompartenDetalleLimpio(leeme)'!H652))</f>
        <v>4</v>
      </c>
      <c r="I675">
        <f>IF(OR($A675=2028,$D675=2032031,$D675=2032032,$D675=2033032,$D675=2033034,$D675=2034035,ISNUMBER(SEARCH("DOBLE GRADO",$B675))),"",IF('CompartenDetalleLimpio(leeme)'!I652="",D675,'CompartenDetalleLimpio(leeme)'!I652))</f>
        <v>2175036</v>
      </c>
      <c r="J675" t="str">
        <f>IF(OR($A675=2028,$D675=2032031,$D675=2032032,$D675=2033032,$D675=2033034,$D675=2034035,ISNUMBER(SEARCH("DOBLE GRADO",$B675))),"",IF('CompartenDetalleLimpio(leeme)'!J652="",E675,'CompartenDetalleLimpio(leeme)'!J652))</f>
        <v>GESTION Y DIRECCION DE PROYECTOS</v>
      </c>
      <c r="K675">
        <f>'CompartenDetalleLimpio(leeme)'!K652</f>
        <v>35</v>
      </c>
      <c r="L675">
        <f>'CompartenDetalleLimpio(leeme)'!L652</f>
        <v>10</v>
      </c>
      <c r="M675">
        <f>'CompartenDetalleLimpio(leeme)'!M652</f>
        <v>25</v>
      </c>
      <c r="N675">
        <f t="shared" si="76"/>
        <v>1</v>
      </c>
      <c r="O675">
        <f t="shared" si="77"/>
        <v>2</v>
      </c>
      <c r="P675">
        <f t="shared" si="78"/>
        <v>1</v>
      </c>
      <c r="Q675">
        <f t="shared" si="79"/>
        <v>1</v>
      </c>
      <c r="R675">
        <f t="shared" si="80"/>
        <v>2</v>
      </c>
      <c r="S675" t="str">
        <f t="shared" si="81"/>
        <v>1</v>
      </c>
      <c r="T675" t="str">
        <f t="shared" si="82"/>
        <v/>
      </c>
    </row>
    <row r="676" spans="1:20" hidden="1">
      <c r="A676">
        <f>'CompartenDetalleLimpio(leeme)'!A653</f>
        <v>2175</v>
      </c>
      <c r="B676" t="str">
        <f>'CompartenDetalleLimpio(leeme)'!B653</f>
        <v>GRADO EN DISEÑO Y DESARROLLO DE VIDEOJUEGOS (MOSTOLES)</v>
      </c>
      <c r="C676">
        <f>'CompartenDetalleLimpio(leeme)'!C653</f>
        <v>4</v>
      </c>
      <c r="D676">
        <f>'CompartenDetalleLimpio(leeme)'!D653</f>
        <v>2175037</v>
      </c>
      <c r="E676" t="str">
        <f>'CompartenDetalleLimpio(leeme)'!E653</f>
        <v>DISEÑO VISUAL Y ARTE FINAL</v>
      </c>
      <c r="F676">
        <f>IF(OR($A676=2028,$D676=2032031,$D676=2032032,$D676=2033032,$D676=2033034,$D676=2034035,ISNUMBER(SEARCH("DOBLE GRADO",$B676))),"",IF('CompartenDetalleLimpio(leeme)'!F653="",A676,'CompartenDetalleLimpio(leeme)'!F653))</f>
        <v>2321</v>
      </c>
      <c r="G676" t="str">
        <f>IF(OR($A676=2028,$D676=2032031,$D676=2032032,$D676=2033032,$D676=2033034,$D676=2034035,ISNUMBER(SEARCH("DOBLE GRADO",$B676))),"",IF('CompartenDetalleLimpio(leeme)'!G653="",B676,'CompartenDetalleLimpio(leeme)'!G653))</f>
        <v>DOBLE GRADO EN DISEÑO Y DESARROLLO DE VIDEOJUEGOS E INGENIERIA DE COMPUTADORES (MOSTOLES)</v>
      </c>
      <c r="H676">
        <f>IF(OR($A676=2028,$D676=2032031,$D676=2032032,$D676=2033032,$D676=2033034,$D676=2034035,ISNUMBER(SEARCH("DOBLE GRADO",$B676))),"",IF('CompartenDetalleLimpio(leeme)'!H653="",C676,'CompartenDetalleLimpio(leeme)'!H653))</f>
        <v>4</v>
      </c>
      <c r="I676">
        <f>IF(OR($A676=2028,$D676=2032031,$D676=2032032,$D676=2033032,$D676=2033034,$D676=2034035,ISNUMBER(SEARCH("DOBLE GRADO",$B676))),"",IF('CompartenDetalleLimpio(leeme)'!I653="",D676,'CompartenDetalleLimpio(leeme)'!I653))</f>
        <v>2321040</v>
      </c>
      <c r="J676" t="str">
        <f>IF(OR($A676=2028,$D676=2032031,$D676=2032032,$D676=2033032,$D676=2033034,$D676=2034035,ISNUMBER(SEARCH("DOBLE GRADO",$B676))),"",IF('CompartenDetalleLimpio(leeme)'!J653="",E676,'CompartenDetalleLimpio(leeme)'!J653))</f>
        <v>DISEÑO VISUAL Y ARTE FINAL</v>
      </c>
      <c r="K676">
        <f>'CompartenDetalleLimpio(leeme)'!K653</f>
        <v>20</v>
      </c>
      <c r="L676">
        <f>'CompartenDetalleLimpio(leeme)'!L653</f>
        <v>1</v>
      </c>
      <c r="M676">
        <f>'CompartenDetalleLimpio(leeme)'!M653</f>
        <v>19</v>
      </c>
      <c r="N676">
        <f t="shared" si="76"/>
        <v>1</v>
      </c>
      <c r="O676">
        <f t="shared" si="77"/>
        <v>2</v>
      </c>
      <c r="P676" t="str">
        <f t="shared" si="78"/>
        <v>OK</v>
      </c>
      <c r="Q676">
        <f t="shared" si="79"/>
        <v>1</v>
      </c>
      <c r="R676">
        <f t="shared" si="80"/>
        <v>1</v>
      </c>
      <c r="S676" t="str">
        <f t="shared" si="81"/>
        <v/>
      </c>
      <c r="T676" t="str">
        <f t="shared" si="82"/>
        <v/>
      </c>
    </row>
    <row r="677" spans="1:20" hidden="1">
      <c r="A677">
        <f>'CompartenDetalleLimpio(leeme)'!A654</f>
        <v>2175</v>
      </c>
      <c r="B677" t="str">
        <f>'CompartenDetalleLimpio(leeme)'!B654</f>
        <v>GRADO EN DISEÑO Y DESARROLLO DE VIDEOJUEGOS (MOSTOLES)</v>
      </c>
      <c r="C677">
        <f>'CompartenDetalleLimpio(leeme)'!C654</f>
        <v>4</v>
      </c>
      <c r="D677">
        <f>'CompartenDetalleLimpio(leeme)'!D654</f>
        <v>2175037</v>
      </c>
      <c r="E677" t="str">
        <f>'CompartenDetalleLimpio(leeme)'!E654</f>
        <v>DISEÑO VISUAL Y ARTE FINAL</v>
      </c>
      <c r="F677">
        <f>IF(OR($A677=2028,$D677=2032031,$D677=2032032,$D677=2033032,$D677=2033034,$D677=2034035,ISNUMBER(SEARCH("DOBLE GRADO",$B677))),"",IF('CompartenDetalleLimpio(leeme)'!F654="",A677,'CompartenDetalleLimpio(leeme)'!F654))</f>
        <v>2175</v>
      </c>
      <c r="G677" t="str">
        <f>IF(OR($A677=2028,$D677=2032031,$D677=2032032,$D677=2033032,$D677=2033034,$D677=2034035,ISNUMBER(SEARCH("DOBLE GRADO",$B677))),"",IF('CompartenDetalleLimpio(leeme)'!G654="",B677,'CompartenDetalleLimpio(leeme)'!G654))</f>
        <v>GRADO EN DISEÑO Y DESARROLLO DE VIDEOJUEGOS (MOSTOLES)</v>
      </c>
      <c r="H677">
        <f>IF(OR($A677=2028,$D677=2032031,$D677=2032032,$D677=2033032,$D677=2033034,$D677=2034035,ISNUMBER(SEARCH("DOBLE GRADO",$B677))),"",IF('CompartenDetalleLimpio(leeme)'!H654="",C677,'CompartenDetalleLimpio(leeme)'!H654))</f>
        <v>4</v>
      </c>
      <c r="I677">
        <f>IF(OR($A677=2028,$D677=2032031,$D677=2032032,$D677=2033032,$D677=2033034,$D677=2034035,ISNUMBER(SEARCH("DOBLE GRADO",$B677))),"",IF('CompartenDetalleLimpio(leeme)'!I654="",D677,'CompartenDetalleLimpio(leeme)'!I654))</f>
        <v>2175037</v>
      </c>
      <c r="J677" t="str">
        <f>IF(OR($A677=2028,$D677=2032031,$D677=2032032,$D677=2033032,$D677=2033034,$D677=2034035,ISNUMBER(SEARCH("DOBLE GRADO",$B677))),"",IF('CompartenDetalleLimpio(leeme)'!J654="",E677,'CompartenDetalleLimpio(leeme)'!J654))</f>
        <v>DISEÑO VISUAL Y ARTE FINAL</v>
      </c>
      <c r="K677">
        <f>'CompartenDetalleLimpio(leeme)'!K654</f>
        <v>36</v>
      </c>
      <c r="L677">
        <f>'CompartenDetalleLimpio(leeme)'!L654</f>
        <v>9</v>
      </c>
      <c r="M677">
        <f>'CompartenDetalleLimpio(leeme)'!M654</f>
        <v>27</v>
      </c>
      <c r="N677">
        <f t="shared" si="76"/>
        <v>1</v>
      </c>
      <c r="O677">
        <f t="shared" si="77"/>
        <v>2</v>
      </c>
      <c r="P677">
        <f t="shared" si="78"/>
        <v>1</v>
      </c>
      <c r="Q677">
        <f t="shared" si="79"/>
        <v>1</v>
      </c>
      <c r="R677">
        <f t="shared" si="80"/>
        <v>2</v>
      </c>
      <c r="S677" t="str">
        <f t="shared" si="81"/>
        <v>1</v>
      </c>
      <c r="T677" t="str">
        <f t="shared" si="82"/>
        <v/>
      </c>
    </row>
    <row r="678" spans="1:20" hidden="1">
      <c r="A678">
        <f>'CompartenDetalleLimpio(leeme)'!A655</f>
        <v>2175</v>
      </c>
      <c r="B678" t="str">
        <f>'CompartenDetalleLimpio(leeme)'!B655</f>
        <v>GRADO EN DISEÑO Y DESARROLLO DE VIDEOJUEGOS (MOSTOLES)</v>
      </c>
      <c r="C678">
        <f>'CompartenDetalleLimpio(leeme)'!C655</f>
        <v>4</v>
      </c>
      <c r="D678">
        <f>'CompartenDetalleLimpio(leeme)'!D655</f>
        <v>2175038</v>
      </c>
      <c r="E678" t="str">
        <f>'CompartenDetalleLimpio(leeme)'!E655</f>
        <v>JUEGOS PARA WEB Y REDES SOCIALES</v>
      </c>
      <c r="F678">
        <f>IF(OR($A678=2028,$D678=2032031,$D678=2032032,$D678=2033032,$D678=2033034,$D678=2034035,ISNUMBER(SEARCH("DOBLE GRADO",$B678))),"",IF('CompartenDetalleLimpio(leeme)'!F655="",A678,'CompartenDetalleLimpio(leeme)'!F655))</f>
        <v>2321</v>
      </c>
      <c r="G678" t="str">
        <f>IF(OR($A678=2028,$D678=2032031,$D678=2032032,$D678=2033032,$D678=2033034,$D678=2034035,ISNUMBER(SEARCH("DOBLE GRADO",$B678))),"",IF('CompartenDetalleLimpio(leeme)'!G655="",B678,'CompartenDetalleLimpio(leeme)'!G655))</f>
        <v>DOBLE GRADO EN DISEÑO Y DESARROLLO DE VIDEOJUEGOS E INGENIERIA DE COMPUTADORES (MOSTOLES)</v>
      </c>
      <c r="H678">
        <f>IF(OR($A678=2028,$D678=2032031,$D678=2032032,$D678=2033032,$D678=2033034,$D678=2034035,ISNUMBER(SEARCH("DOBLE GRADO",$B678))),"",IF('CompartenDetalleLimpio(leeme)'!H655="",C678,'CompartenDetalleLimpio(leeme)'!H655))</f>
        <v>4</v>
      </c>
      <c r="I678">
        <f>IF(OR($A678=2028,$D678=2032031,$D678=2032032,$D678=2033032,$D678=2033034,$D678=2034035,ISNUMBER(SEARCH("DOBLE GRADO",$B678))),"",IF('CompartenDetalleLimpio(leeme)'!I655="",D678,'CompartenDetalleLimpio(leeme)'!I655))</f>
        <v>2321042</v>
      </c>
      <c r="J678" t="str">
        <f>IF(OR($A678=2028,$D678=2032031,$D678=2032032,$D678=2033032,$D678=2033034,$D678=2034035,ISNUMBER(SEARCH("DOBLE GRADO",$B678))),"",IF('CompartenDetalleLimpio(leeme)'!J655="",E678,'CompartenDetalleLimpio(leeme)'!J655))</f>
        <v>JUEGOS PARA WEB Y REDES SOCIALES</v>
      </c>
      <c r="K678">
        <f>'CompartenDetalleLimpio(leeme)'!K655</f>
        <v>19</v>
      </c>
      <c r="L678">
        <f>'CompartenDetalleLimpio(leeme)'!L655</f>
        <v>1</v>
      </c>
      <c r="M678">
        <f>'CompartenDetalleLimpio(leeme)'!M655</f>
        <v>18</v>
      </c>
      <c r="N678">
        <f t="shared" si="76"/>
        <v>1</v>
      </c>
      <c r="O678">
        <f t="shared" si="77"/>
        <v>2</v>
      </c>
      <c r="P678" t="str">
        <f t="shared" si="78"/>
        <v>OK</v>
      </c>
      <c r="Q678">
        <f t="shared" si="79"/>
        <v>1</v>
      </c>
      <c r="R678">
        <f t="shared" si="80"/>
        <v>1</v>
      </c>
      <c r="S678" t="str">
        <f t="shared" si="81"/>
        <v/>
      </c>
      <c r="T678" t="str">
        <f t="shared" si="82"/>
        <v/>
      </c>
    </row>
    <row r="679" spans="1:20" hidden="1">
      <c r="A679">
        <f>'CompartenDetalleLimpio(leeme)'!A656</f>
        <v>2175</v>
      </c>
      <c r="B679" t="str">
        <f>'CompartenDetalleLimpio(leeme)'!B656</f>
        <v>GRADO EN DISEÑO Y DESARROLLO DE VIDEOJUEGOS (MOSTOLES)</v>
      </c>
      <c r="C679">
        <f>'CompartenDetalleLimpio(leeme)'!C656</f>
        <v>4</v>
      </c>
      <c r="D679">
        <f>'CompartenDetalleLimpio(leeme)'!D656</f>
        <v>2175038</v>
      </c>
      <c r="E679" t="str">
        <f>'CompartenDetalleLimpio(leeme)'!E656</f>
        <v>JUEGOS PARA WEB Y REDES SOCIALES</v>
      </c>
      <c r="F679">
        <f>IF(OR($A679=2028,$D679=2032031,$D679=2032032,$D679=2033032,$D679=2033034,$D679=2034035,ISNUMBER(SEARCH("DOBLE GRADO",$B679))),"",IF('CompartenDetalleLimpio(leeme)'!F656="",A679,'CompartenDetalleLimpio(leeme)'!F656))</f>
        <v>2175</v>
      </c>
      <c r="G679" t="str">
        <f>IF(OR($A679=2028,$D679=2032031,$D679=2032032,$D679=2033032,$D679=2033034,$D679=2034035,ISNUMBER(SEARCH("DOBLE GRADO",$B679))),"",IF('CompartenDetalleLimpio(leeme)'!G656="",B679,'CompartenDetalleLimpio(leeme)'!G656))</f>
        <v>GRADO EN DISEÑO Y DESARROLLO DE VIDEOJUEGOS (MOSTOLES)</v>
      </c>
      <c r="H679">
        <f>IF(OR($A679=2028,$D679=2032031,$D679=2032032,$D679=2033032,$D679=2033034,$D679=2034035,ISNUMBER(SEARCH("DOBLE GRADO",$B679))),"",IF('CompartenDetalleLimpio(leeme)'!H656="",C679,'CompartenDetalleLimpio(leeme)'!H656))</f>
        <v>4</v>
      </c>
      <c r="I679">
        <f>IF(OR($A679=2028,$D679=2032031,$D679=2032032,$D679=2033032,$D679=2033034,$D679=2034035,ISNUMBER(SEARCH("DOBLE GRADO",$B679))),"",IF('CompartenDetalleLimpio(leeme)'!I656="",D679,'CompartenDetalleLimpio(leeme)'!I656))</f>
        <v>2175038</v>
      </c>
      <c r="J679" t="str">
        <f>IF(OR($A679=2028,$D679=2032031,$D679=2032032,$D679=2033032,$D679=2033034,$D679=2034035,ISNUMBER(SEARCH("DOBLE GRADO",$B679))),"",IF('CompartenDetalleLimpio(leeme)'!J656="",E679,'CompartenDetalleLimpio(leeme)'!J656))</f>
        <v>JUEGOS PARA WEB Y REDES SOCIALES</v>
      </c>
      <c r="K679">
        <f>'CompartenDetalleLimpio(leeme)'!K656</f>
        <v>31</v>
      </c>
      <c r="L679">
        <f>'CompartenDetalleLimpio(leeme)'!L656</f>
        <v>8</v>
      </c>
      <c r="M679">
        <f>'CompartenDetalleLimpio(leeme)'!M656</f>
        <v>23</v>
      </c>
      <c r="N679">
        <f t="shared" si="76"/>
        <v>1</v>
      </c>
      <c r="O679">
        <f t="shared" si="77"/>
        <v>2</v>
      </c>
      <c r="P679">
        <f t="shared" si="78"/>
        <v>1</v>
      </c>
      <c r="Q679">
        <f t="shared" si="79"/>
        <v>1</v>
      </c>
      <c r="R679">
        <f t="shared" si="80"/>
        <v>2</v>
      </c>
      <c r="S679" t="str">
        <f t="shared" si="81"/>
        <v>1</v>
      </c>
      <c r="T679" t="str">
        <f t="shared" si="82"/>
        <v/>
      </c>
    </row>
    <row r="680" spans="1:20" hidden="1">
      <c r="A680">
        <f>'CompartenDetalleLimpio(leeme)'!A657</f>
        <v>2175</v>
      </c>
      <c r="B680" t="str">
        <f>'CompartenDetalleLimpio(leeme)'!B657</f>
        <v>GRADO EN DISEÑO Y DESARROLLO DE VIDEOJUEGOS (MOSTOLES)</v>
      </c>
      <c r="C680">
        <f>'CompartenDetalleLimpio(leeme)'!C657</f>
        <v>4</v>
      </c>
      <c r="D680">
        <f>'CompartenDetalleLimpio(leeme)'!D657</f>
        <v>2175039</v>
      </c>
      <c r="E680" t="str">
        <f>'CompartenDetalleLimpio(leeme)'!E657</f>
        <v>DESARROLLO DE APLICACIONES PARA DISPOSITIVOS MOVILES</v>
      </c>
      <c r="F680">
        <f>IF(OR($A680=2028,$D680=2032031,$D680=2032032,$D680=2033032,$D680=2033034,$D680=2034035,ISNUMBER(SEARCH("DOBLE GRADO",$B680))),"",IF('CompartenDetalleLimpio(leeme)'!F657="",A680,'CompartenDetalleLimpio(leeme)'!F657))</f>
        <v>2321</v>
      </c>
      <c r="G680" t="str">
        <f>IF(OR($A680=2028,$D680=2032031,$D680=2032032,$D680=2033032,$D680=2033034,$D680=2034035,ISNUMBER(SEARCH("DOBLE GRADO",$B680))),"",IF('CompartenDetalleLimpio(leeme)'!G657="",B680,'CompartenDetalleLimpio(leeme)'!G657))</f>
        <v>DOBLE GRADO EN DISEÑO Y DESARROLLO DE VIDEOJUEGOS E INGENIERIA DE COMPUTADORES (MOSTOLES)</v>
      </c>
      <c r="H680">
        <f>IF(OR($A680=2028,$D680=2032031,$D680=2032032,$D680=2033032,$D680=2033034,$D680=2034035,ISNUMBER(SEARCH("DOBLE GRADO",$B680))),"",IF('CompartenDetalleLimpio(leeme)'!H657="",C680,'CompartenDetalleLimpio(leeme)'!H657))</f>
        <v>4</v>
      </c>
      <c r="I680">
        <f>IF(OR($A680=2028,$D680=2032031,$D680=2032032,$D680=2033032,$D680=2033034,$D680=2034035,ISNUMBER(SEARCH("DOBLE GRADO",$B680))),"",IF('CompartenDetalleLimpio(leeme)'!I657="",D680,'CompartenDetalleLimpio(leeme)'!I657))</f>
        <v>2321041</v>
      </c>
      <c r="J680" t="str">
        <f>IF(OR($A680=2028,$D680=2032031,$D680=2032032,$D680=2033032,$D680=2033034,$D680=2034035,ISNUMBER(SEARCH("DOBLE GRADO",$B680))),"",IF('CompartenDetalleLimpio(leeme)'!J657="",E680,'CompartenDetalleLimpio(leeme)'!J657))</f>
        <v>DESARROLLO DE APLICACIONES PARA DISPOSITIVOS MOVILES</v>
      </c>
      <c r="K680">
        <f>'CompartenDetalleLimpio(leeme)'!K657</f>
        <v>15</v>
      </c>
      <c r="L680">
        <f>'CompartenDetalleLimpio(leeme)'!L657</f>
        <v>1</v>
      </c>
      <c r="M680">
        <f>'CompartenDetalleLimpio(leeme)'!M657</f>
        <v>14</v>
      </c>
      <c r="N680">
        <f t="shared" si="76"/>
        <v>1</v>
      </c>
      <c r="O680">
        <f t="shared" si="77"/>
        <v>2</v>
      </c>
      <c r="P680" t="str">
        <f t="shared" si="78"/>
        <v>OK</v>
      </c>
      <c r="Q680">
        <f t="shared" si="79"/>
        <v>1</v>
      </c>
      <c r="R680">
        <f t="shared" si="80"/>
        <v>1</v>
      </c>
      <c r="S680" t="str">
        <f t="shared" si="81"/>
        <v/>
      </c>
      <c r="T680" t="str">
        <f t="shared" si="82"/>
        <v/>
      </c>
    </row>
    <row r="681" spans="1:20" hidden="1">
      <c r="A681">
        <f>'CompartenDetalleLimpio(leeme)'!A658</f>
        <v>2175</v>
      </c>
      <c r="B681" t="str">
        <f>'CompartenDetalleLimpio(leeme)'!B658</f>
        <v>GRADO EN DISEÑO Y DESARROLLO DE VIDEOJUEGOS (MOSTOLES)</v>
      </c>
      <c r="C681">
        <f>'CompartenDetalleLimpio(leeme)'!C658</f>
        <v>4</v>
      </c>
      <c r="D681">
        <f>'CompartenDetalleLimpio(leeme)'!D658</f>
        <v>2175039</v>
      </c>
      <c r="E681" t="str">
        <f>'CompartenDetalleLimpio(leeme)'!E658</f>
        <v>DESARROLLO DE APLICACIONES PARA DISPOSITIVOS MOVILES</v>
      </c>
      <c r="F681">
        <f>IF(OR($A681=2028,$D681=2032031,$D681=2032032,$D681=2033032,$D681=2033034,$D681=2034035,ISNUMBER(SEARCH("DOBLE GRADO",$B681))),"",IF('CompartenDetalleLimpio(leeme)'!F658="",A681,'CompartenDetalleLimpio(leeme)'!F658))</f>
        <v>2175</v>
      </c>
      <c r="G681" t="str">
        <f>IF(OR($A681=2028,$D681=2032031,$D681=2032032,$D681=2033032,$D681=2033034,$D681=2034035,ISNUMBER(SEARCH("DOBLE GRADO",$B681))),"",IF('CompartenDetalleLimpio(leeme)'!G658="",B681,'CompartenDetalleLimpio(leeme)'!G658))</f>
        <v>GRADO EN DISEÑO Y DESARROLLO DE VIDEOJUEGOS (MOSTOLES)</v>
      </c>
      <c r="H681">
        <f>IF(OR($A681=2028,$D681=2032031,$D681=2032032,$D681=2033032,$D681=2033034,$D681=2034035,ISNUMBER(SEARCH("DOBLE GRADO",$B681))),"",IF('CompartenDetalleLimpio(leeme)'!H658="",C681,'CompartenDetalleLimpio(leeme)'!H658))</f>
        <v>4</v>
      </c>
      <c r="I681">
        <f>IF(OR($A681=2028,$D681=2032031,$D681=2032032,$D681=2033032,$D681=2033034,$D681=2034035,ISNUMBER(SEARCH("DOBLE GRADO",$B681))),"",IF('CompartenDetalleLimpio(leeme)'!I658="",D681,'CompartenDetalleLimpio(leeme)'!I658))</f>
        <v>2175039</v>
      </c>
      <c r="J681" t="str">
        <f>IF(OR($A681=2028,$D681=2032031,$D681=2032032,$D681=2033032,$D681=2033034,$D681=2034035,ISNUMBER(SEARCH("DOBLE GRADO",$B681))),"",IF('CompartenDetalleLimpio(leeme)'!J658="",E681,'CompartenDetalleLimpio(leeme)'!J658))</f>
        <v>DESARROLLO DE APLICACIONES PARA DISPOSITIVOS MOVILES</v>
      </c>
      <c r="K681">
        <f>'CompartenDetalleLimpio(leeme)'!K658</f>
        <v>38</v>
      </c>
      <c r="L681">
        <f>'CompartenDetalleLimpio(leeme)'!L658</f>
        <v>10</v>
      </c>
      <c r="M681">
        <f>'CompartenDetalleLimpio(leeme)'!M658</f>
        <v>28</v>
      </c>
      <c r="N681">
        <f t="shared" si="76"/>
        <v>1</v>
      </c>
      <c r="O681">
        <f t="shared" si="77"/>
        <v>2</v>
      </c>
      <c r="P681">
        <f t="shared" si="78"/>
        <v>1</v>
      </c>
      <c r="Q681">
        <f t="shared" si="79"/>
        <v>1</v>
      </c>
      <c r="R681">
        <f t="shared" si="80"/>
        <v>2</v>
      </c>
      <c r="S681" t="str">
        <f t="shared" si="81"/>
        <v>1</v>
      </c>
      <c r="T681" t="str">
        <f t="shared" si="82"/>
        <v/>
      </c>
    </row>
    <row r="682" spans="1:20" hidden="1">
      <c r="A682">
        <f>'CompartenDetalleLimpio(leeme)'!A659</f>
        <v>2175</v>
      </c>
      <c r="B682" t="str">
        <f>'CompartenDetalleLimpio(leeme)'!B659</f>
        <v>GRADO EN DISEÑO Y DESARROLLO DE VIDEOJUEGOS (MOSTOLES)</v>
      </c>
      <c r="C682">
        <f>'CompartenDetalleLimpio(leeme)'!C659</f>
        <v>4</v>
      </c>
      <c r="D682">
        <f>'CompartenDetalleLimpio(leeme)'!D659</f>
        <v>2175040</v>
      </c>
      <c r="E682" t="str">
        <f>'CompartenDetalleLimpio(leeme)'!E659</f>
        <v>RECONOCIMIENTO ACADEMICO DE CREDITOS</v>
      </c>
      <c r="F682">
        <f>IF(OR($A682=2028,$D682=2032031,$D682=2032032,$D682=2033032,$D682=2033034,$D682=2034035,ISNUMBER(SEARCH("DOBLE GRADO",$B682))),"",IF('CompartenDetalleLimpio(leeme)'!F659="",A682,'CompartenDetalleLimpio(leeme)'!F659))</f>
        <v>2175</v>
      </c>
      <c r="G682" t="str">
        <f>IF(OR($A682=2028,$D682=2032031,$D682=2032032,$D682=2033032,$D682=2033034,$D682=2034035,ISNUMBER(SEARCH("DOBLE GRADO",$B682))),"",IF('CompartenDetalleLimpio(leeme)'!G659="",B682,'CompartenDetalleLimpio(leeme)'!G659))</f>
        <v>GRADO EN DISEÑO Y DESARROLLO DE VIDEOJUEGOS (MOSTOLES)</v>
      </c>
      <c r="H682">
        <f>IF(OR($A682=2028,$D682=2032031,$D682=2032032,$D682=2033032,$D682=2033034,$D682=2034035,ISNUMBER(SEARCH("DOBLE GRADO",$B682))),"",IF('CompartenDetalleLimpio(leeme)'!H659="",C682,'CompartenDetalleLimpio(leeme)'!H659))</f>
        <v>4</v>
      </c>
      <c r="I682">
        <f>IF(OR($A682=2028,$D682=2032031,$D682=2032032,$D682=2033032,$D682=2033034,$D682=2034035,ISNUMBER(SEARCH("DOBLE GRADO",$B682))),"",IF('CompartenDetalleLimpio(leeme)'!I659="",D682,'CompartenDetalleLimpio(leeme)'!I659))</f>
        <v>2175040</v>
      </c>
      <c r="J682" t="str">
        <f>IF(OR($A682=2028,$D682=2032031,$D682=2032032,$D682=2033032,$D682=2033034,$D682=2034035,ISNUMBER(SEARCH("DOBLE GRADO",$B682))),"",IF('CompartenDetalleLimpio(leeme)'!J659="",E682,'CompartenDetalleLimpio(leeme)'!J659))</f>
        <v>RECONOCIMIENTO ACADEMICO DE CREDITOS</v>
      </c>
      <c r="K682">
        <f>'CompartenDetalleLimpio(leeme)'!K659</f>
        <v>34</v>
      </c>
      <c r="L682">
        <f>'CompartenDetalleLimpio(leeme)'!L659</f>
        <v>7</v>
      </c>
      <c r="M682">
        <f>'CompartenDetalleLimpio(leeme)'!M659</f>
        <v>27</v>
      </c>
      <c r="N682">
        <f t="shared" si="76"/>
        <v>1</v>
      </c>
      <c r="O682">
        <f t="shared" si="77"/>
        <v>1</v>
      </c>
      <c r="P682">
        <f t="shared" si="78"/>
        <v>1</v>
      </c>
      <c r="Q682">
        <f t="shared" si="79"/>
        <v>1</v>
      </c>
      <c r="R682">
        <f t="shared" si="80"/>
        <v>1</v>
      </c>
      <c r="S682" t="str">
        <f t="shared" si="81"/>
        <v>1</v>
      </c>
      <c r="T682" t="str">
        <f t="shared" si="82"/>
        <v/>
      </c>
    </row>
    <row r="683" spans="1:20" hidden="1">
      <c r="A683">
        <f>'CompartenDetalleLimpio(leeme)'!A660</f>
        <v>2175</v>
      </c>
      <c r="B683" t="str">
        <f>'CompartenDetalleLimpio(leeme)'!B660</f>
        <v>GRADO EN DISEÑO Y DESARROLLO DE VIDEOJUEGOS (MOSTOLES)</v>
      </c>
      <c r="C683">
        <f>'CompartenDetalleLimpio(leeme)'!C660</f>
        <v>4</v>
      </c>
      <c r="D683">
        <f>'CompartenDetalleLimpio(leeme)'!D660</f>
        <v>2175041</v>
      </c>
      <c r="E683" t="str">
        <f>'CompartenDetalleLimpio(leeme)'!E660</f>
        <v>PRACTICAS EXTERNAS</v>
      </c>
      <c r="F683">
        <f>IF(OR($A683=2028,$D683=2032031,$D683=2032032,$D683=2033032,$D683=2033034,$D683=2034035,ISNUMBER(SEARCH("DOBLE GRADO",$B683))),"",IF('CompartenDetalleLimpio(leeme)'!F660="",A683,'CompartenDetalleLimpio(leeme)'!F660))</f>
        <v>2175</v>
      </c>
      <c r="G683" t="str">
        <f>IF(OR($A683=2028,$D683=2032031,$D683=2032032,$D683=2033032,$D683=2033034,$D683=2034035,ISNUMBER(SEARCH("DOBLE GRADO",$B683))),"",IF('CompartenDetalleLimpio(leeme)'!G660="",B683,'CompartenDetalleLimpio(leeme)'!G660))</f>
        <v>GRADO EN DISEÑO Y DESARROLLO DE VIDEOJUEGOS (MOSTOLES)</v>
      </c>
      <c r="H683">
        <f>IF(OR($A683=2028,$D683=2032031,$D683=2032032,$D683=2033032,$D683=2033034,$D683=2034035,ISNUMBER(SEARCH("DOBLE GRADO",$B683))),"",IF('CompartenDetalleLimpio(leeme)'!H660="",C683,'CompartenDetalleLimpio(leeme)'!H660))</f>
        <v>4</v>
      </c>
      <c r="I683">
        <f>IF(OR($A683=2028,$D683=2032031,$D683=2032032,$D683=2033032,$D683=2033034,$D683=2034035,ISNUMBER(SEARCH("DOBLE GRADO",$B683))),"",IF('CompartenDetalleLimpio(leeme)'!I660="",D683,'CompartenDetalleLimpio(leeme)'!I660))</f>
        <v>2175041</v>
      </c>
      <c r="J683" t="str">
        <f>IF(OR($A683=2028,$D683=2032031,$D683=2032032,$D683=2033032,$D683=2033034,$D683=2034035,ISNUMBER(SEARCH("DOBLE GRADO",$B683))),"",IF('CompartenDetalleLimpio(leeme)'!J660="",E683,'CompartenDetalleLimpio(leeme)'!J660))</f>
        <v>PRACTICAS EXTERNAS</v>
      </c>
      <c r="K683">
        <f>'CompartenDetalleLimpio(leeme)'!K660</f>
        <v>44</v>
      </c>
      <c r="L683">
        <f>'CompartenDetalleLimpio(leeme)'!L660</f>
        <v>8</v>
      </c>
      <c r="M683">
        <f>'CompartenDetalleLimpio(leeme)'!M660</f>
        <v>36</v>
      </c>
      <c r="N683">
        <f t="shared" si="76"/>
        <v>1</v>
      </c>
      <c r="O683">
        <f t="shared" si="77"/>
        <v>1</v>
      </c>
      <c r="P683">
        <f t="shared" si="78"/>
        <v>1</v>
      </c>
      <c r="Q683">
        <f t="shared" si="79"/>
        <v>1</v>
      </c>
      <c r="R683">
        <f t="shared" si="80"/>
        <v>1</v>
      </c>
      <c r="S683" t="str">
        <f t="shared" si="81"/>
        <v>1</v>
      </c>
      <c r="T683" t="str">
        <f t="shared" si="82"/>
        <v/>
      </c>
    </row>
    <row r="684" spans="1:20" hidden="1">
      <c r="A684">
        <f>'CompartenDetalleLimpio(leeme)'!A661</f>
        <v>2175</v>
      </c>
      <c r="B684" t="str">
        <f>'CompartenDetalleLimpio(leeme)'!B661</f>
        <v>GRADO EN DISEÑO Y DESARROLLO DE VIDEOJUEGOS (MOSTOLES)</v>
      </c>
      <c r="C684">
        <f>'CompartenDetalleLimpio(leeme)'!C661</f>
        <v>4</v>
      </c>
      <c r="D684">
        <f>'CompartenDetalleLimpio(leeme)'!D661</f>
        <v>2175042</v>
      </c>
      <c r="E684" t="str">
        <f>'CompartenDetalleLimpio(leeme)'!E661</f>
        <v>TRABAJO FIN DE GRADO</v>
      </c>
      <c r="F684">
        <f>IF(OR($A684=2028,$D684=2032031,$D684=2032032,$D684=2033032,$D684=2033034,$D684=2034035,ISNUMBER(SEARCH("DOBLE GRADO",$B684))),"",IF('CompartenDetalleLimpio(leeme)'!F661="",A684,'CompartenDetalleLimpio(leeme)'!F661))</f>
        <v>2175</v>
      </c>
      <c r="G684" t="str">
        <f>IF(OR($A684=2028,$D684=2032031,$D684=2032032,$D684=2033032,$D684=2033034,$D684=2034035,ISNUMBER(SEARCH("DOBLE GRADO",$B684))),"",IF('CompartenDetalleLimpio(leeme)'!G661="",B684,'CompartenDetalleLimpio(leeme)'!G661))</f>
        <v>GRADO EN DISEÑO Y DESARROLLO DE VIDEOJUEGOS (MOSTOLES)</v>
      </c>
      <c r="H684">
        <f>IF(OR($A684=2028,$D684=2032031,$D684=2032032,$D684=2033032,$D684=2033034,$D684=2034035,ISNUMBER(SEARCH("DOBLE GRADO",$B684))),"",IF('CompartenDetalleLimpio(leeme)'!H661="",C684,'CompartenDetalleLimpio(leeme)'!H661))</f>
        <v>4</v>
      </c>
      <c r="I684">
        <f>IF(OR($A684=2028,$D684=2032031,$D684=2032032,$D684=2033032,$D684=2033034,$D684=2034035,ISNUMBER(SEARCH("DOBLE GRADO",$B684))),"",IF('CompartenDetalleLimpio(leeme)'!I661="",D684,'CompartenDetalleLimpio(leeme)'!I661))</f>
        <v>2175042</v>
      </c>
      <c r="J684" t="str">
        <f>IF(OR($A684=2028,$D684=2032031,$D684=2032032,$D684=2033032,$D684=2033034,$D684=2034035,ISNUMBER(SEARCH("DOBLE GRADO",$B684))),"",IF('CompartenDetalleLimpio(leeme)'!J661="",E684,'CompartenDetalleLimpio(leeme)'!J661))</f>
        <v>TRABAJO FIN DE GRADO</v>
      </c>
      <c r="K684">
        <f>'CompartenDetalleLimpio(leeme)'!K661</f>
        <v>81</v>
      </c>
      <c r="L684">
        <f>'CompartenDetalleLimpio(leeme)'!L661</f>
        <v>17</v>
      </c>
      <c r="M684">
        <f>'CompartenDetalleLimpio(leeme)'!M661</f>
        <v>64</v>
      </c>
      <c r="N684">
        <f t="shared" si="76"/>
        <v>1</v>
      </c>
      <c r="O684">
        <f t="shared" si="77"/>
        <v>1</v>
      </c>
      <c r="P684">
        <f t="shared" si="78"/>
        <v>1</v>
      </c>
      <c r="Q684">
        <f t="shared" si="79"/>
        <v>1</v>
      </c>
      <c r="R684">
        <f t="shared" si="80"/>
        <v>1</v>
      </c>
      <c r="S684" t="str">
        <f t="shared" si="81"/>
        <v>1</v>
      </c>
      <c r="T684" t="str">
        <f t="shared" si="82"/>
        <v/>
      </c>
    </row>
    <row r="685" spans="1:20" hidden="1">
      <c r="A685">
        <f>'CompartenDetalleLimpio(leeme)'!A662</f>
        <v>2265</v>
      </c>
      <c r="B685" t="str">
        <f>'CompartenDetalleLimpio(leeme)'!B662</f>
        <v>GRADO EN DISEÑO Y DESARROLLO DE VIDEOJUEGOS (MADRID)</v>
      </c>
      <c r="C685">
        <f>'CompartenDetalleLimpio(leeme)'!C662</f>
        <v>1</v>
      </c>
      <c r="D685">
        <f>'CompartenDetalleLimpio(leeme)'!D662</f>
        <v>2265001</v>
      </c>
      <c r="E685" t="str">
        <f>'CompartenDetalleLimpio(leeme)'!E662</f>
        <v>DISEÑO DIGITAL 2D</v>
      </c>
      <c r="F685">
        <f>IF(OR($A685=2028,$D685=2032031,$D685=2032032,$D685=2033032,$D685=2033034,$D685=2034035,ISNUMBER(SEARCH("DOBLE GRADO",$B685))),"",IF('CompartenDetalleLimpio(leeme)'!F662="",A685,'CompartenDetalleLimpio(leeme)'!F662))</f>
        <v>2265</v>
      </c>
      <c r="G685" t="str">
        <f>IF(OR($A685=2028,$D685=2032031,$D685=2032032,$D685=2033032,$D685=2033034,$D685=2034035,ISNUMBER(SEARCH("DOBLE GRADO",$B685))),"",IF('CompartenDetalleLimpio(leeme)'!G662="",B685,'CompartenDetalleLimpio(leeme)'!G662))</f>
        <v>GRADO EN DISEÑO Y DESARROLLO DE VIDEOJUEGOS (MADRID)</v>
      </c>
      <c r="H685">
        <f>IF(OR($A685=2028,$D685=2032031,$D685=2032032,$D685=2033032,$D685=2033034,$D685=2034035,ISNUMBER(SEARCH("DOBLE GRADO",$B685))),"",IF('CompartenDetalleLimpio(leeme)'!H662="",C685,'CompartenDetalleLimpio(leeme)'!H662))</f>
        <v>1</v>
      </c>
      <c r="I685">
        <f>IF(OR($A685=2028,$D685=2032031,$D685=2032032,$D685=2033032,$D685=2033034,$D685=2034035,ISNUMBER(SEARCH("DOBLE GRADO",$B685))),"",IF('CompartenDetalleLimpio(leeme)'!I662="",D685,'CompartenDetalleLimpio(leeme)'!I662))</f>
        <v>2265001</v>
      </c>
      <c r="J685" t="str">
        <f>IF(OR($A685=2028,$D685=2032031,$D685=2032032,$D685=2033032,$D685=2033034,$D685=2034035,ISNUMBER(SEARCH("DOBLE GRADO",$B685))),"",IF('CompartenDetalleLimpio(leeme)'!J662="",E685,'CompartenDetalleLimpio(leeme)'!J662))</f>
        <v>DISEÑO DIGITAL 2D</v>
      </c>
      <c r="K685">
        <f>'CompartenDetalleLimpio(leeme)'!K662</f>
        <v>39</v>
      </c>
      <c r="L685">
        <f>'CompartenDetalleLimpio(leeme)'!L662</f>
        <v>16</v>
      </c>
      <c r="M685">
        <f>'CompartenDetalleLimpio(leeme)'!M662</f>
        <v>23</v>
      </c>
      <c r="N685">
        <f t="shared" si="76"/>
        <v>1</v>
      </c>
      <c r="O685">
        <f t="shared" si="77"/>
        <v>1</v>
      </c>
      <c r="P685">
        <f t="shared" si="78"/>
        <v>1</v>
      </c>
      <c r="Q685">
        <f t="shared" si="79"/>
        <v>1</v>
      </c>
      <c r="R685">
        <f t="shared" si="80"/>
        <v>1</v>
      </c>
      <c r="S685" t="str">
        <f t="shared" si="81"/>
        <v>1</v>
      </c>
      <c r="T685" t="str">
        <f t="shared" si="82"/>
        <v/>
      </c>
    </row>
    <row r="686" spans="1:20" hidden="1">
      <c r="A686">
        <f>'CompartenDetalleLimpio(leeme)'!A663</f>
        <v>2265</v>
      </c>
      <c r="B686" t="str">
        <f>'CompartenDetalleLimpio(leeme)'!B663</f>
        <v>GRADO EN DISEÑO Y DESARROLLO DE VIDEOJUEGOS (MADRID)</v>
      </c>
      <c r="C686">
        <f>'CompartenDetalleLimpio(leeme)'!C663</f>
        <v>1</v>
      </c>
      <c r="D686">
        <f>'CompartenDetalleLimpio(leeme)'!D663</f>
        <v>2265002</v>
      </c>
      <c r="E686" t="str">
        <f>'CompartenDetalleLimpio(leeme)'!E663</f>
        <v>FISICA PARA VIDEOJUEGOS</v>
      </c>
      <c r="F686">
        <f>IF(OR($A686=2028,$D686=2032031,$D686=2032032,$D686=2033032,$D686=2033034,$D686=2034035,ISNUMBER(SEARCH("DOBLE GRADO",$B686))),"",IF('CompartenDetalleLimpio(leeme)'!F663="",A686,'CompartenDetalleLimpio(leeme)'!F663))</f>
        <v>2265</v>
      </c>
      <c r="G686" t="str">
        <f>IF(OR($A686=2028,$D686=2032031,$D686=2032032,$D686=2033032,$D686=2033034,$D686=2034035,ISNUMBER(SEARCH("DOBLE GRADO",$B686))),"",IF('CompartenDetalleLimpio(leeme)'!G663="",B686,'CompartenDetalleLimpio(leeme)'!G663))</f>
        <v>GRADO EN DISEÑO Y DESARROLLO DE VIDEOJUEGOS (MADRID)</v>
      </c>
      <c r="H686">
        <f>IF(OR($A686=2028,$D686=2032031,$D686=2032032,$D686=2033032,$D686=2033034,$D686=2034035,ISNUMBER(SEARCH("DOBLE GRADO",$B686))),"",IF('CompartenDetalleLimpio(leeme)'!H663="",C686,'CompartenDetalleLimpio(leeme)'!H663))</f>
        <v>1</v>
      </c>
      <c r="I686">
        <f>IF(OR($A686=2028,$D686=2032031,$D686=2032032,$D686=2033032,$D686=2033034,$D686=2034035,ISNUMBER(SEARCH("DOBLE GRADO",$B686))),"",IF('CompartenDetalleLimpio(leeme)'!I663="",D686,'CompartenDetalleLimpio(leeme)'!I663))</f>
        <v>2265002</v>
      </c>
      <c r="J686" t="str">
        <f>IF(OR($A686=2028,$D686=2032031,$D686=2032032,$D686=2033032,$D686=2033034,$D686=2034035,ISNUMBER(SEARCH("DOBLE GRADO",$B686))),"",IF('CompartenDetalleLimpio(leeme)'!J663="",E686,'CompartenDetalleLimpio(leeme)'!J663))</f>
        <v>FISICA PARA VIDEOJUEGOS</v>
      </c>
      <c r="K686">
        <f>'CompartenDetalleLimpio(leeme)'!K663</f>
        <v>41</v>
      </c>
      <c r="L686">
        <f>'CompartenDetalleLimpio(leeme)'!L663</f>
        <v>16</v>
      </c>
      <c r="M686">
        <f>'CompartenDetalleLimpio(leeme)'!M663</f>
        <v>25</v>
      </c>
      <c r="N686">
        <f t="shared" si="76"/>
        <v>1</v>
      </c>
      <c r="O686">
        <f t="shared" si="77"/>
        <v>1</v>
      </c>
      <c r="P686">
        <f t="shared" si="78"/>
        <v>1</v>
      </c>
      <c r="Q686">
        <f t="shared" si="79"/>
        <v>1</v>
      </c>
      <c r="R686">
        <f t="shared" si="80"/>
        <v>1</v>
      </c>
      <c r="S686" t="str">
        <f t="shared" si="81"/>
        <v>1</v>
      </c>
      <c r="T686" t="str">
        <f t="shared" si="82"/>
        <v/>
      </c>
    </row>
    <row r="687" spans="1:20" hidden="1">
      <c r="A687">
        <f>'CompartenDetalleLimpio(leeme)'!A664</f>
        <v>2265</v>
      </c>
      <c r="B687" t="str">
        <f>'CompartenDetalleLimpio(leeme)'!B664</f>
        <v>GRADO EN DISEÑO Y DESARROLLO DE VIDEOJUEGOS (MADRID)</v>
      </c>
      <c r="C687">
        <f>'CompartenDetalleLimpio(leeme)'!C664</f>
        <v>1</v>
      </c>
      <c r="D687">
        <f>'CompartenDetalleLimpio(leeme)'!D664</f>
        <v>2265003</v>
      </c>
      <c r="E687" t="str">
        <f>'CompartenDetalleLimpio(leeme)'!E664</f>
        <v>MATEMATICA DISCRETA</v>
      </c>
      <c r="F687">
        <f>IF(OR($A687=2028,$D687=2032031,$D687=2032032,$D687=2033032,$D687=2033034,$D687=2034035,ISNUMBER(SEARCH("DOBLE GRADO",$B687))),"",IF('CompartenDetalleLimpio(leeme)'!F664="",A687,'CompartenDetalleLimpio(leeme)'!F664))</f>
        <v>2265</v>
      </c>
      <c r="G687" t="str">
        <f>IF(OR($A687=2028,$D687=2032031,$D687=2032032,$D687=2033032,$D687=2033034,$D687=2034035,ISNUMBER(SEARCH("DOBLE GRADO",$B687))),"",IF('CompartenDetalleLimpio(leeme)'!G664="",B687,'CompartenDetalleLimpio(leeme)'!G664))</f>
        <v>GRADO EN DISEÑO Y DESARROLLO DE VIDEOJUEGOS (MADRID)</v>
      </c>
      <c r="H687">
        <f>IF(OR($A687=2028,$D687=2032031,$D687=2032032,$D687=2033032,$D687=2033034,$D687=2034035,ISNUMBER(SEARCH("DOBLE GRADO",$B687))),"",IF('CompartenDetalleLimpio(leeme)'!H664="",C687,'CompartenDetalleLimpio(leeme)'!H664))</f>
        <v>1</v>
      </c>
      <c r="I687">
        <f>IF(OR($A687=2028,$D687=2032031,$D687=2032032,$D687=2033032,$D687=2033034,$D687=2034035,ISNUMBER(SEARCH("DOBLE GRADO",$B687))),"",IF('CompartenDetalleLimpio(leeme)'!I664="",D687,'CompartenDetalleLimpio(leeme)'!I664))</f>
        <v>2265003</v>
      </c>
      <c r="J687" t="str">
        <f>IF(OR($A687=2028,$D687=2032031,$D687=2032032,$D687=2033032,$D687=2033034,$D687=2034035,ISNUMBER(SEARCH("DOBLE GRADO",$B687))),"",IF('CompartenDetalleLimpio(leeme)'!J664="",E687,'CompartenDetalleLimpio(leeme)'!J664))</f>
        <v>MATEMATICA DISCRETA</v>
      </c>
      <c r="K687">
        <f>'CompartenDetalleLimpio(leeme)'!K664</f>
        <v>38</v>
      </c>
      <c r="L687">
        <f>'CompartenDetalleLimpio(leeme)'!L664</f>
        <v>15</v>
      </c>
      <c r="M687">
        <f>'CompartenDetalleLimpio(leeme)'!M664</f>
        <v>23</v>
      </c>
      <c r="N687">
        <f t="shared" si="76"/>
        <v>1</v>
      </c>
      <c r="O687">
        <f t="shared" si="77"/>
        <v>1</v>
      </c>
      <c r="P687">
        <f t="shared" si="78"/>
        <v>1</v>
      </c>
      <c r="Q687">
        <f t="shared" si="79"/>
        <v>1</v>
      </c>
      <c r="R687">
        <f t="shared" si="80"/>
        <v>1</v>
      </c>
      <c r="S687" t="str">
        <f t="shared" si="81"/>
        <v>1</v>
      </c>
      <c r="T687" t="str">
        <f t="shared" si="82"/>
        <v/>
      </c>
    </row>
    <row r="688" spans="1:20" hidden="1">
      <c r="A688">
        <f>'CompartenDetalleLimpio(leeme)'!A665</f>
        <v>2265</v>
      </c>
      <c r="B688" t="str">
        <f>'CompartenDetalleLimpio(leeme)'!B665</f>
        <v>GRADO EN DISEÑO Y DESARROLLO DE VIDEOJUEGOS (MADRID)</v>
      </c>
      <c r="C688">
        <f>'CompartenDetalleLimpio(leeme)'!C665</f>
        <v>1</v>
      </c>
      <c r="D688">
        <f>'CompartenDetalleLimpio(leeme)'!D665</f>
        <v>2265004</v>
      </c>
      <c r="E688" t="str">
        <f>'CompartenDetalleLimpio(leeme)'!E665</f>
        <v>NARRACION, GUION Y STORYBOARD</v>
      </c>
      <c r="F688">
        <f>IF(OR($A688=2028,$D688=2032031,$D688=2032032,$D688=2033032,$D688=2033034,$D688=2034035,ISNUMBER(SEARCH("DOBLE GRADO",$B688))),"",IF('CompartenDetalleLimpio(leeme)'!F665="",A688,'CompartenDetalleLimpio(leeme)'!F665))</f>
        <v>2265</v>
      </c>
      <c r="G688" t="str">
        <f>IF(OR($A688=2028,$D688=2032031,$D688=2032032,$D688=2033032,$D688=2033034,$D688=2034035,ISNUMBER(SEARCH("DOBLE GRADO",$B688))),"",IF('CompartenDetalleLimpio(leeme)'!G665="",B688,'CompartenDetalleLimpio(leeme)'!G665))</f>
        <v>GRADO EN DISEÑO Y DESARROLLO DE VIDEOJUEGOS (MADRID)</v>
      </c>
      <c r="H688">
        <f>IF(OR($A688=2028,$D688=2032031,$D688=2032032,$D688=2033032,$D688=2033034,$D688=2034035,ISNUMBER(SEARCH("DOBLE GRADO",$B688))),"",IF('CompartenDetalleLimpio(leeme)'!H665="",C688,'CompartenDetalleLimpio(leeme)'!H665))</f>
        <v>1</v>
      </c>
      <c r="I688">
        <f>IF(OR($A688=2028,$D688=2032031,$D688=2032032,$D688=2033032,$D688=2033034,$D688=2034035,ISNUMBER(SEARCH("DOBLE GRADO",$B688))),"",IF('CompartenDetalleLimpio(leeme)'!I665="",D688,'CompartenDetalleLimpio(leeme)'!I665))</f>
        <v>2265004</v>
      </c>
      <c r="J688" t="str">
        <f>IF(OR($A688=2028,$D688=2032031,$D688=2032032,$D688=2033032,$D688=2033034,$D688=2034035,ISNUMBER(SEARCH("DOBLE GRADO",$B688))),"",IF('CompartenDetalleLimpio(leeme)'!J665="",E688,'CompartenDetalleLimpio(leeme)'!J665))</f>
        <v>NARRACION, GUION Y STORYBOARD</v>
      </c>
      <c r="K688">
        <f>'CompartenDetalleLimpio(leeme)'!K665</f>
        <v>50</v>
      </c>
      <c r="L688">
        <f>'CompartenDetalleLimpio(leeme)'!L665</f>
        <v>19</v>
      </c>
      <c r="M688">
        <f>'CompartenDetalleLimpio(leeme)'!M665</f>
        <v>31</v>
      </c>
      <c r="N688">
        <f t="shared" si="76"/>
        <v>1</v>
      </c>
      <c r="O688">
        <f t="shared" si="77"/>
        <v>1</v>
      </c>
      <c r="P688">
        <f t="shared" si="78"/>
        <v>1</v>
      </c>
      <c r="Q688">
        <f t="shared" si="79"/>
        <v>1</v>
      </c>
      <c r="R688">
        <f t="shared" si="80"/>
        <v>1</v>
      </c>
      <c r="S688" t="str">
        <f t="shared" si="81"/>
        <v>1</v>
      </c>
      <c r="T688" t="str">
        <f t="shared" si="82"/>
        <v/>
      </c>
    </row>
    <row r="689" spans="1:20" hidden="1">
      <c r="A689">
        <f>'CompartenDetalleLimpio(leeme)'!A666</f>
        <v>2265</v>
      </c>
      <c r="B689" t="str">
        <f>'CompartenDetalleLimpio(leeme)'!B666</f>
        <v>GRADO EN DISEÑO Y DESARROLLO DE VIDEOJUEGOS (MADRID)</v>
      </c>
      <c r="C689">
        <f>'CompartenDetalleLimpio(leeme)'!C666</f>
        <v>1</v>
      </c>
      <c r="D689">
        <f>'CompartenDetalleLimpio(leeme)'!D666</f>
        <v>2265005</v>
      </c>
      <c r="E689" t="str">
        <f>'CompartenDetalleLimpio(leeme)'!E666</f>
        <v>PROGRAMACION VISUAL</v>
      </c>
      <c r="F689">
        <f>IF(OR($A689=2028,$D689=2032031,$D689=2032032,$D689=2033032,$D689=2033034,$D689=2034035,ISNUMBER(SEARCH("DOBLE GRADO",$B689))),"",IF('CompartenDetalleLimpio(leeme)'!F666="",A689,'CompartenDetalleLimpio(leeme)'!F666))</f>
        <v>2265</v>
      </c>
      <c r="G689" t="str">
        <f>IF(OR($A689=2028,$D689=2032031,$D689=2032032,$D689=2033032,$D689=2033034,$D689=2034035,ISNUMBER(SEARCH("DOBLE GRADO",$B689))),"",IF('CompartenDetalleLimpio(leeme)'!G666="",B689,'CompartenDetalleLimpio(leeme)'!G666))</f>
        <v>GRADO EN DISEÑO Y DESARROLLO DE VIDEOJUEGOS (MADRID)</v>
      </c>
      <c r="H689">
        <f>IF(OR($A689=2028,$D689=2032031,$D689=2032032,$D689=2033032,$D689=2033034,$D689=2034035,ISNUMBER(SEARCH("DOBLE GRADO",$B689))),"",IF('CompartenDetalleLimpio(leeme)'!H666="",C689,'CompartenDetalleLimpio(leeme)'!H666))</f>
        <v>1</v>
      </c>
      <c r="I689">
        <f>IF(OR($A689=2028,$D689=2032031,$D689=2032032,$D689=2033032,$D689=2033034,$D689=2034035,ISNUMBER(SEARCH("DOBLE GRADO",$B689))),"",IF('CompartenDetalleLimpio(leeme)'!I666="",D689,'CompartenDetalleLimpio(leeme)'!I666))</f>
        <v>2265005</v>
      </c>
      <c r="J689" t="str">
        <f>IF(OR($A689=2028,$D689=2032031,$D689=2032032,$D689=2033032,$D689=2033034,$D689=2034035,ISNUMBER(SEARCH("DOBLE GRADO",$B689))),"",IF('CompartenDetalleLimpio(leeme)'!J666="",E689,'CompartenDetalleLimpio(leeme)'!J666))</f>
        <v>PROGRAMACION VISUAL</v>
      </c>
      <c r="K689">
        <f>'CompartenDetalleLimpio(leeme)'!K666</f>
        <v>42</v>
      </c>
      <c r="L689">
        <f>'CompartenDetalleLimpio(leeme)'!L666</f>
        <v>17</v>
      </c>
      <c r="M689">
        <f>'CompartenDetalleLimpio(leeme)'!M666</f>
        <v>25</v>
      </c>
      <c r="N689">
        <f t="shared" si="76"/>
        <v>1</v>
      </c>
      <c r="O689">
        <f t="shared" si="77"/>
        <v>1</v>
      </c>
      <c r="P689">
        <f t="shared" si="78"/>
        <v>1</v>
      </c>
      <c r="Q689">
        <f t="shared" si="79"/>
        <v>1</v>
      </c>
      <c r="R689">
        <f t="shared" si="80"/>
        <v>1</v>
      </c>
      <c r="S689" t="str">
        <f t="shared" si="81"/>
        <v>1</v>
      </c>
      <c r="T689" t="str">
        <f t="shared" si="82"/>
        <v/>
      </c>
    </row>
    <row r="690" spans="1:20" hidden="1">
      <c r="A690">
        <f>'CompartenDetalleLimpio(leeme)'!A667</f>
        <v>2265</v>
      </c>
      <c r="B690" t="str">
        <f>'CompartenDetalleLimpio(leeme)'!B667</f>
        <v>GRADO EN DISEÑO Y DESARROLLO DE VIDEOJUEGOS (MADRID)</v>
      </c>
      <c r="C690">
        <f>'CompartenDetalleLimpio(leeme)'!C667</f>
        <v>1</v>
      </c>
      <c r="D690">
        <f>'CompartenDetalleLimpio(leeme)'!D667</f>
        <v>2265006</v>
      </c>
      <c r="E690" t="str">
        <f>'CompartenDetalleLimpio(leeme)'!E667</f>
        <v>DISEÑO DIGITAL 3D</v>
      </c>
      <c r="F690">
        <f>IF(OR($A690=2028,$D690=2032031,$D690=2032032,$D690=2033032,$D690=2033034,$D690=2034035,ISNUMBER(SEARCH("DOBLE GRADO",$B690))),"",IF('CompartenDetalleLimpio(leeme)'!F667="",A690,'CompartenDetalleLimpio(leeme)'!F667))</f>
        <v>2265</v>
      </c>
      <c r="G690" t="str">
        <f>IF(OR($A690=2028,$D690=2032031,$D690=2032032,$D690=2033032,$D690=2033034,$D690=2034035,ISNUMBER(SEARCH("DOBLE GRADO",$B690))),"",IF('CompartenDetalleLimpio(leeme)'!G667="",B690,'CompartenDetalleLimpio(leeme)'!G667))</f>
        <v>GRADO EN DISEÑO Y DESARROLLO DE VIDEOJUEGOS (MADRID)</v>
      </c>
      <c r="H690">
        <f>IF(OR($A690=2028,$D690=2032031,$D690=2032032,$D690=2033032,$D690=2033034,$D690=2034035,ISNUMBER(SEARCH("DOBLE GRADO",$B690))),"",IF('CompartenDetalleLimpio(leeme)'!H667="",C690,'CompartenDetalleLimpio(leeme)'!H667))</f>
        <v>1</v>
      </c>
      <c r="I690">
        <f>IF(OR($A690=2028,$D690=2032031,$D690=2032032,$D690=2033032,$D690=2033034,$D690=2034035,ISNUMBER(SEARCH("DOBLE GRADO",$B690))),"",IF('CompartenDetalleLimpio(leeme)'!I667="",D690,'CompartenDetalleLimpio(leeme)'!I667))</f>
        <v>2265006</v>
      </c>
      <c r="J690" t="str">
        <f>IF(OR($A690=2028,$D690=2032031,$D690=2032032,$D690=2033032,$D690=2033034,$D690=2034035,ISNUMBER(SEARCH("DOBLE GRADO",$B690))),"",IF('CompartenDetalleLimpio(leeme)'!J667="",E690,'CompartenDetalleLimpio(leeme)'!J667))</f>
        <v>DISEÑO DIGITAL 3D</v>
      </c>
      <c r="K690">
        <f>'CompartenDetalleLimpio(leeme)'!K667</f>
        <v>42</v>
      </c>
      <c r="L690">
        <f>'CompartenDetalleLimpio(leeme)'!L667</f>
        <v>17</v>
      </c>
      <c r="M690">
        <f>'CompartenDetalleLimpio(leeme)'!M667</f>
        <v>25</v>
      </c>
      <c r="N690">
        <f t="shared" si="76"/>
        <v>1</v>
      </c>
      <c r="O690">
        <f t="shared" si="77"/>
        <v>1</v>
      </c>
      <c r="P690">
        <f t="shared" si="78"/>
        <v>1</v>
      </c>
      <c r="Q690">
        <f t="shared" si="79"/>
        <v>1</v>
      </c>
      <c r="R690">
        <f t="shared" si="80"/>
        <v>1</v>
      </c>
      <c r="S690" t="str">
        <f t="shared" si="81"/>
        <v>1</v>
      </c>
      <c r="T690" t="str">
        <f t="shared" si="82"/>
        <v/>
      </c>
    </row>
    <row r="691" spans="1:20" hidden="1">
      <c r="A691">
        <f>'CompartenDetalleLimpio(leeme)'!A668</f>
        <v>2265</v>
      </c>
      <c r="B691" t="str">
        <f>'CompartenDetalleLimpio(leeme)'!B668</f>
        <v>GRADO EN DISEÑO Y DESARROLLO DE VIDEOJUEGOS (MADRID)</v>
      </c>
      <c r="C691">
        <f>'CompartenDetalleLimpio(leeme)'!C668</f>
        <v>1</v>
      </c>
      <c r="D691">
        <f>'CompartenDetalleLimpio(leeme)'!D668</f>
        <v>2265007</v>
      </c>
      <c r="E691" t="str">
        <f>'CompartenDetalleLimpio(leeme)'!E668</f>
        <v>ESTRUCTURAS DE DATOS</v>
      </c>
      <c r="F691">
        <f>IF(OR($A691=2028,$D691=2032031,$D691=2032032,$D691=2033032,$D691=2033034,$D691=2034035,ISNUMBER(SEARCH("DOBLE GRADO",$B691))),"",IF('CompartenDetalleLimpio(leeme)'!F668="",A691,'CompartenDetalleLimpio(leeme)'!F668))</f>
        <v>2265</v>
      </c>
      <c r="G691" t="str">
        <f>IF(OR($A691=2028,$D691=2032031,$D691=2032032,$D691=2033032,$D691=2033034,$D691=2034035,ISNUMBER(SEARCH("DOBLE GRADO",$B691))),"",IF('CompartenDetalleLimpio(leeme)'!G668="",B691,'CompartenDetalleLimpio(leeme)'!G668))</f>
        <v>GRADO EN DISEÑO Y DESARROLLO DE VIDEOJUEGOS (MADRID)</v>
      </c>
      <c r="H691">
        <f>IF(OR($A691=2028,$D691=2032031,$D691=2032032,$D691=2033032,$D691=2033034,$D691=2034035,ISNUMBER(SEARCH("DOBLE GRADO",$B691))),"",IF('CompartenDetalleLimpio(leeme)'!H668="",C691,'CompartenDetalleLimpio(leeme)'!H668))</f>
        <v>1</v>
      </c>
      <c r="I691">
        <f>IF(OR($A691=2028,$D691=2032031,$D691=2032032,$D691=2033032,$D691=2033034,$D691=2034035,ISNUMBER(SEARCH("DOBLE GRADO",$B691))),"",IF('CompartenDetalleLimpio(leeme)'!I668="",D691,'CompartenDetalleLimpio(leeme)'!I668))</f>
        <v>2265007</v>
      </c>
      <c r="J691" t="str">
        <f>IF(OR($A691=2028,$D691=2032031,$D691=2032032,$D691=2033032,$D691=2033034,$D691=2034035,ISNUMBER(SEARCH("DOBLE GRADO",$B691))),"",IF('CompartenDetalleLimpio(leeme)'!J668="",E691,'CompartenDetalleLimpio(leeme)'!J668))</f>
        <v>ESTRUCTURAS DE DATOS</v>
      </c>
      <c r="K691">
        <f>'CompartenDetalleLimpio(leeme)'!K668</f>
        <v>50</v>
      </c>
      <c r="L691">
        <f>'CompartenDetalleLimpio(leeme)'!L668</f>
        <v>19</v>
      </c>
      <c r="M691">
        <f>'CompartenDetalleLimpio(leeme)'!M668</f>
        <v>31</v>
      </c>
      <c r="N691">
        <f t="shared" si="76"/>
        <v>1</v>
      </c>
      <c r="O691">
        <f t="shared" si="77"/>
        <v>1</v>
      </c>
      <c r="P691">
        <f t="shared" si="78"/>
        <v>1</v>
      </c>
      <c r="Q691">
        <f t="shared" si="79"/>
        <v>1</v>
      </c>
      <c r="R691">
        <f t="shared" si="80"/>
        <v>1</v>
      </c>
      <c r="S691" t="str">
        <f t="shared" si="81"/>
        <v>1</v>
      </c>
      <c r="T691" t="str">
        <f t="shared" si="82"/>
        <v/>
      </c>
    </row>
    <row r="692" spans="1:20" hidden="1">
      <c r="A692">
        <f>'CompartenDetalleLimpio(leeme)'!A669</f>
        <v>2265</v>
      </c>
      <c r="B692" t="str">
        <f>'CompartenDetalleLimpio(leeme)'!B669</f>
        <v>GRADO EN DISEÑO Y DESARROLLO DE VIDEOJUEGOS (MADRID)</v>
      </c>
      <c r="C692">
        <f>'CompartenDetalleLimpio(leeme)'!C669</f>
        <v>1</v>
      </c>
      <c r="D692">
        <f>'CompartenDetalleLimpio(leeme)'!D669</f>
        <v>2265008</v>
      </c>
      <c r="E692" t="str">
        <f>'CompartenDetalleLimpio(leeme)'!E669</f>
        <v>FUNDAMENTOS DEL DISEÑO Y LA JUGABILIDAD</v>
      </c>
      <c r="F692">
        <f>IF(OR($A692=2028,$D692=2032031,$D692=2032032,$D692=2033032,$D692=2033034,$D692=2034035,ISNUMBER(SEARCH("DOBLE GRADO",$B692))),"",IF('CompartenDetalleLimpio(leeme)'!F669="",A692,'CompartenDetalleLimpio(leeme)'!F669))</f>
        <v>2265</v>
      </c>
      <c r="G692" t="str">
        <f>IF(OR($A692=2028,$D692=2032031,$D692=2032032,$D692=2033032,$D692=2033034,$D692=2034035,ISNUMBER(SEARCH("DOBLE GRADO",$B692))),"",IF('CompartenDetalleLimpio(leeme)'!G669="",B692,'CompartenDetalleLimpio(leeme)'!G669))</f>
        <v>GRADO EN DISEÑO Y DESARROLLO DE VIDEOJUEGOS (MADRID)</v>
      </c>
      <c r="H692">
        <f>IF(OR($A692=2028,$D692=2032031,$D692=2032032,$D692=2033032,$D692=2033034,$D692=2034035,ISNUMBER(SEARCH("DOBLE GRADO",$B692))),"",IF('CompartenDetalleLimpio(leeme)'!H669="",C692,'CompartenDetalleLimpio(leeme)'!H669))</f>
        <v>1</v>
      </c>
      <c r="I692">
        <f>IF(OR($A692=2028,$D692=2032031,$D692=2032032,$D692=2033032,$D692=2033034,$D692=2034035,ISNUMBER(SEARCH("DOBLE GRADO",$B692))),"",IF('CompartenDetalleLimpio(leeme)'!I669="",D692,'CompartenDetalleLimpio(leeme)'!I669))</f>
        <v>2265008</v>
      </c>
      <c r="J692" t="str">
        <f>IF(OR($A692=2028,$D692=2032031,$D692=2032032,$D692=2033032,$D692=2033034,$D692=2034035,ISNUMBER(SEARCH("DOBLE GRADO",$B692))),"",IF('CompartenDetalleLimpio(leeme)'!J669="",E692,'CompartenDetalleLimpio(leeme)'!J669))</f>
        <v>FUNDAMENTOS DEL DISEÑO Y LA JUGABILIDAD</v>
      </c>
      <c r="K692">
        <f>'CompartenDetalleLimpio(leeme)'!K669</f>
        <v>41</v>
      </c>
      <c r="L692">
        <f>'CompartenDetalleLimpio(leeme)'!L669</f>
        <v>16</v>
      </c>
      <c r="M692">
        <f>'CompartenDetalleLimpio(leeme)'!M669</f>
        <v>25</v>
      </c>
      <c r="N692">
        <f t="shared" si="76"/>
        <v>1</v>
      </c>
      <c r="O692">
        <f t="shared" si="77"/>
        <v>1</v>
      </c>
      <c r="P692">
        <f t="shared" si="78"/>
        <v>1</v>
      </c>
      <c r="Q692">
        <f t="shared" si="79"/>
        <v>1</v>
      </c>
      <c r="R692">
        <f t="shared" si="80"/>
        <v>1</v>
      </c>
      <c r="S692" t="str">
        <f t="shared" si="81"/>
        <v>1</v>
      </c>
      <c r="T692" t="str">
        <f t="shared" si="82"/>
        <v/>
      </c>
    </row>
    <row r="693" spans="1:20" hidden="1">
      <c r="A693">
        <f>'CompartenDetalleLimpio(leeme)'!A670</f>
        <v>2265</v>
      </c>
      <c r="B693" t="str">
        <f>'CompartenDetalleLimpio(leeme)'!B670</f>
        <v>GRADO EN DISEÑO Y DESARROLLO DE VIDEOJUEGOS (MADRID)</v>
      </c>
      <c r="C693">
        <f>'CompartenDetalleLimpio(leeme)'!C670</f>
        <v>1</v>
      </c>
      <c r="D693">
        <f>'CompartenDetalleLimpio(leeme)'!D670</f>
        <v>2265009</v>
      </c>
      <c r="E693" t="str">
        <f>'CompartenDetalleLimpio(leeme)'!E670</f>
        <v>MODELADO GEOMETRICO</v>
      </c>
      <c r="F693">
        <f>IF(OR($A693=2028,$D693=2032031,$D693=2032032,$D693=2033032,$D693=2033034,$D693=2034035,ISNUMBER(SEARCH("DOBLE GRADO",$B693))),"",IF('CompartenDetalleLimpio(leeme)'!F670="",A693,'CompartenDetalleLimpio(leeme)'!F670))</f>
        <v>2265</v>
      </c>
      <c r="G693" t="str">
        <f>IF(OR($A693=2028,$D693=2032031,$D693=2032032,$D693=2033032,$D693=2033034,$D693=2034035,ISNUMBER(SEARCH("DOBLE GRADO",$B693))),"",IF('CompartenDetalleLimpio(leeme)'!G670="",B693,'CompartenDetalleLimpio(leeme)'!G670))</f>
        <v>GRADO EN DISEÑO Y DESARROLLO DE VIDEOJUEGOS (MADRID)</v>
      </c>
      <c r="H693">
        <f>IF(OR($A693=2028,$D693=2032031,$D693=2032032,$D693=2033032,$D693=2033034,$D693=2034035,ISNUMBER(SEARCH("DOBLE GRADO",$B693))),"",IF('CompartenDetalleLimpio(leeme)'!H670="",C693,'CompartenDetalleLimpio(leeme)'!H670))</f>
        <v>1</v>
      </c>
      <c r="I693">
        <f>IF(OR($A693=2028,$D693=2032031,$D693=2032032,$D693=2033032,$D693=2033034,$D693=2034035,ISNUMBER(SEARCH("DOBLE GRADO",$B693))),"",IF('CompartenDetalleLimpio(leeme)'!I670="",D693,'CompartenDetalleLimpio(leeme)'!I670))</f>
        <v>2265009</v>
      </c>
      <c r="J693" t="str">
        <f>IF(OR($A693=2028,$D693=2032031,$D693=2032032,$D693=2033032,$D693=2033034,$D693=2034035,ISNUMBER(SEARCH("DOBLE GRADO",$B693))),"",IF('CompartenDetalleLimpio(leeme)'!J670="",E693,'CompartenDetalleLimpio(leeme)'!J670))</f>
        <v>MODELADO GEOMETRICO</v>
      </c>
      <c r="K693">
        <f>'CompartenDetalleLimpio(leeme)'!K670</f>
        <v>50</v>
      </c>
      <c r="L693">
        <f>'CompartenDetalleLimpio(leeme)'!L670</f>
        <v>18</v>
      </c>
      <c r="M693">
        <f>'CompartenDetalleLimpio(leeme)'!M670</f>
        <v>32</v>
      </c>
      <c r="N693">
        <f t="shared" si="76"/>
        <v>1</v>
      </c>
      <c r="O693">
        <f t="shared" si="77"/>
        <v>1</v>
      </c>
      <c r="P693">
        <f t="shared" si="78"/>
        <v>1</v>
      </c>
      <c r="Q693">
        <f t="shared" si="79"/>
        <v>1</v>
      </c>
      <c r="R693">
        <f t="shared" si="80"/>
        <v>1</v>
      </c>
      <c r="S693" t="str">
        <f t="shared" si="81"/>
        <v>1</v>
      </c>
      <c r="T693" t="str">
        <f t="shared" si="82"/>
        <v/>
      </c>
    </row>
    <row r="694" spans="1:20" hidden="1">
      <c r="A694">
        <f>'CompartenDetalleLimpio(leeme)'!A671</f>
        <v>2265</v>
      </c>
      <c r="B694" t="str">
        <f>'CompartenDetalleLimpio(leeme)'!B671</f>
        <v>GRADO EN DISEÑO Y DESARROLLO DE VIDEOJUEGOS (MADRID)</v>
      </c>
      <c r="C694">
        <f>'CompartenDetalleLimpio(leeme)'!C671</f>
        <v>1</v>
      </c>
      <c r="D694">
        <f>'CompartenDetalleLimpio(leeme)'!D671</f>
        <v>2265010</v>
      </c>
      <c r="E694" t="str">
        <f>'CompartenDetalleLimpio(leeme)'!E671</f>
        <v>MULTIMEDIA</v>
      </c>
      <c r="F694">
        <f>IF(OR($A694=2028,$D694=2032031,$D694=2032032,$D694=2033032,$D694=2033034,$D694=2034035,ISNUMBER(SEARCH("DOBLE GRADO",$B694))),"",IF('CompartenDetalleLimpio(leeme)'!F671="",A694,'CompartenDetalleLimpio(leeme)'!F671))</f>
        <v>2265</v>
      </c>
      <c r="G694" t="str">
        <f>IF(OR($A694=2028,$D694=2032031,$D694=2032032,$D694=2033032,$D694=2033034,$D694=2034035,ISNUMBER(SEARCH("DOBLE GRADO",$B694))),"",IF('CompartenDetalleLimpio(leeme)'!G671="",B694,'CompartenDetalleLimpio(leeme)'!G671))</f>
        <v>GRADO EN DISEÑO Y DESARROLLO DE VIDEOJUEGOS (MADRID)</v>
      </c>
      <c r="H694">
        <f>IF(OR($A694=2028,$D694=2032031,$D694=2032032,$D694=2033032,$D694=2033034,$D694=2034035,ISNUMBER(SEARCH("DOBLE GRADO",$B694))),"",IF('CompartenDetalleLimpio(leeme)'!H671="",C694,'CompartenDetalleLimpio(leeme)'!H671))</f>
        <v>1</v>
      </c>
      <c r="I694">
        <f>IF(OR($A694=2028,$D694=2032031,$D694=2032032,$D694=2033032,$D694=2033034,$D694=2034035,ISNUMBER(SEARCH("DOBLE GRADO",$B694))),"",IF('CompartenDetalleLimpio(leeme)'!I671="",D694,'CompartenDetalleLimpio(leeme)'!I671))</f>
        <v>2265010</v>
      </c>
      <c r="J694" t="str">
        <f>IF(OR($A694=2028,$D694=2032031,$D694=2032032,$D694=2033032,$D694=2033034,$D694=2034035,ISNUMBER(SEARCH("DOBLE GRADO",$B694))),"",IF('CompartenDetalleLimpio(leeme)'!J671="",E694,'CompartenDetalleLimpio(leeme)'!J671))</f>
        <v>MULTIMEDIA</v>
      </c>
      <c r="K694">
        <f>'CompartenDetalleLimpio(leeme)'!K671</f>
        <v>39</v>
      </c>
      <c r="L694">
        <f>'CompartenDetalleLimpio(leeme)'!L671</f>
        <v>16</v>
      </c>
      <c r="M694">
        <f>'CompartenDetalleLimpio(leeme)'!M671</f>
        <v>23</v>
      </c>
      <c r="N694">
        <f t="shared" si="76"/>
        <v>1</v>
      </c>
      <c r="O694">
        <f t="shared" si="77"/>
        <v>1</v>
      </c>
      <c r="P694">
        <f t="shared" si="78"/>
        <v>1</v>
      </c>
      <c r="Q694">
        <f t="shared" si="79"/>
        <v>1</v>
      </c>
      <c r="R694">
        <f t="shared" si="80"/>
        <v>1</v>
      </c>
      <c r="S694" t="str">
        <f t="shared" si="81"/>
        <v>1</v>
      </c>
      <c r="T694" t="str">
        <f t="shared" si="82"/>
        <v/>
      </c>
    </row>
    <row r="695" spans="1:20" hidden="1">
      <c r="A695">
        <f>'CompartenDetalleLimpio(leeme)'!A672</f>
        <v>2265</v>
      </c>
      <c r="B695" t="str">
        <f>'CompartenDetalleLimpio(leeme)'!B672</f>
        <v>GRADO EN DISEÑO Y DESARROLLO DE VIDEOJUEGOS (MADRID)</v>
      </c>
      <c r="C695">
        <f>'CompartenDetalleLimpio(leeme)'!C672</f>
        <v>1</v>
      </c>
      <c r="D695">
        <f>'CompartenDetalleLimpio(leeme)'!D672</f>
        <v>2265011</v>
      </c>
      <c r="E695" t="str">
        <f>'CompartenDetalleLimpio(leeme)'!E672</f>
        <v>PRINCIPIOS JURIDICOS BASICOS: DEONTOLOGIA PROFESIONAL E IGUALDAD</v>
      </c>
      <c r="F695">
        <f>IF(OR($A695=2028,$D695=2032031,$D695=2032032,$D695=2033032,$D695=2033034,$D695=2034035,ISNUMBER(SEARCH("DOBLE GRADO",$B695))),"",IF('CompartenDetalleLimpio(leeme)'!F672="",A695,'CompartenDetalleLimpio(leeme)'!F672))</f>
        <v>2265</v>
      </c>
      <c r="G695" t="str">
        <f>IF(OR($A695=2028,$D695=2032031,$D695=2032032,$D695=2033032,$D695=2033034,$D695=2034035,ISNUMBER(SEARCH("DOBLE GRADO",$B695))),"",IF('CompartenDetalleLimpio(leeme)'!G672="",B695,'CompartenDetalleLimpio(leeme)'!G672))</f>
        <v>GRADO EN DISEÑO Y DESARROLLO DE VIDEOJUEGOS (MADRID)</v>
      </c>
      <c r="H695">
        <f>IF(OR($A695=2028,$D695=2032031,$D695=2032032,$D695=2033032,$D695=2033034,$D695=2034035,ISNUMBER(SEARCH("DOBLE GRADO",$B695))),"",IF('CompartenDetalleLimpio(leeme)'!H672="",C695,'CompartenDetalleLimpio(leeme)'!H672))</f>
        <v>1</v>
      </c>
      <c r="I695">
        <f>IF(OR($A695=2028,$D695=2032031,$D695=2032032,$D695=2033032,$D695=2033034,$D695=2034035,ISNUMBER(SEARCH("DOBLE GRADO",$B695))),"",IF('CompartenDetalleLimpio(leeme)'!I672="",D695,'CompartenDetalleLimpio(leeme)'!I672))</f>
        <v>2265011</v>
      </c>
      <c r="J695" t="str">
        <f>IF(OR($A695=2028,$D695=2032031,$D695=2032032,$D695=2033032,$D695=2033034,$D695=2034035,ISNUMBER(SEARCH("DOBLE GRADO",$B695))),"",IF('CompartenDetalleLimpio(leeme)'!J672="",E695,'CompartenDetalleLimpio(leeme)'!J672))</f>
        <v>PRINCIPIOS JURIDICOS BASICOS: DEONTOLOGIA PROFESIONAL E IGUALDAD</v>
      </c>
      <c r="K695">
        <f>'CompartenDetalleLimpio(leeme)'!K672</f>
        <v>40</v>
      </c>
      <c r="L695">
        <f>'CompartenDetalleLimpio(leeme)'!L672</f>
        <v>16</v>
      </c>
      <c r="M695">
        <f>'CompartenDetalleLimpio(leeme)'!M672</f>
        <v>24</v>
      </c>
      <c r="N695">
        <f t="shared" si="76"/>
        <v>1</v>
      </c>
      <c r="O695">
        <f t="shared" si="77"/>
        <v>1</v>
      </c>
      <c r="P695">
        <f t="shared" si="78"/>
        <v>1</v>
      </c>
      <c r="Q695">
        <f t="shared" si="79"/>
        <v>1</v>
      </c>
      <c r="R695">
        <f t="shared" si="80"/>
        <v>1</v>
      </c>
      <c r="S695" t="str">
        <f t="shared" si="81"/>
        <v>1</v>
      </c>
      <c r="T695" t="str">
        <f t="shared" si="82"/>
        <v/>
      </c>
    </row>
    <row r="696" spans="1:20" hidden="1">
      <c r="A696">
        <f>'CompartenDetalleLimpio(leeme)'!A673</f>
        <v>2265</v>
      </c>
      <c r="B696" t="str">
        <f>'CompartenDetalleLimpio(leeme)'!B673</f>
        <v>GRADO EN DISEÑO Y DESARROLLO DE VIDEOJUEGOS (MADRID)</v>
      </c>
      <c r="C696">
        <f>'CompartenDetalleLimpio(leeme)'!C673</f>
        <v>2</v>
      </c>
      <c r="D696">
        <f>'CompartenDetalleLimpio(leeme)'!D673</f>
        <v>2265012</v>
      </c>
      <c r="E696" t="str">
        <f>'CompartenDetalleLimpio(leeme)'!E673</f>
        <v>BASE DE DATOS</v>
      </c>
      <c r="F696">
        <f>IF(OR($A696=2028,$D696=2032031,$D696=2032032,$D696=2033032,$D696=2033034,$D696=2034035,ISNUMBER(SEARCH("DOBLE GRADO",$B696))),"",IF('CompartenDetalleLimpio(leeme)'!F673="",A696,'CompartenDetalleLimpio(leeme)'!F673))</f>
        <v>2265</v>
      </c>
      <c r="G696" t="str">
        <f>IF(OR($A696=2028,$D696=2032031,$D696=2032032,$D696=2033032,$D696=2033034,$D696=2034035,ISNUMBER(SEARCH("DOBLE GRADO",$B696))),"",IF('CompartenDetalleLimpio(leeme)'!G673="",B696,'CompartenDetalleLimpio(leeme)'!G673))</f>
        <v>GRADO EN DISEÑO Y DESARROLLO DE VIDEOJUEGOS (MADRID)</v>
      </c>
      <c r="H696">
        <f>IF(OR($A696=2028,$D696=2032031,$D696=2032032,$D696=2033032,$D696=2033034,$D696=2034035,ISNUMBER(SEARCH("DOBLE GRADO",$B696))),"",IF('CompartenDetalleLimpio(leeme)'!H673="",C696,'CompartenDetalleLimpio(leeme)'!H673))</f>
        <v>2</v>
      </c>
      <c r="I696">
        <f>IF(OR($A696=2028,$D696=2032031,$D696=2032032,$D696=2033032,$D696=2033034,$D696=2034035,ISNUMBER(SEARCH("DOBLE GRADO",$B696))),"",IF('CompartenDetalleLimpio(leeme)'!I673="",D696,'CompartenDetalleLimpio(leeme)'!I673))</f>
        <v>2265012</v>
      </c>
      <c r="J696" t="str">
        <f>IF(OR($A696=2028,$D696=2032031,$D696=2032032,$D696=2033032,$D696=2033034,$D696=2034035,ISNUMBER(SEARCH("DOBLE GRADO",$B696))),"",IF('CompartenDetalleLimpio(leeme)'!J673="",E696,'CompartenDetalleLimpio(leeme)'!J673))</f>
        <v>BASE DE DATOS</v>
      </c>
      <c r="K696">
        <f>'CompartenDetalleLimpio(leeme)'!K673</f>
        <v>37</v>
      </c>
      <c r="L696">
        <f>'CompartenDetalleLimpio(leeme)'!L673</f>
        <v>15</v>
      </c>
      <c r="M696">
        <f>'CompartenDetalleLimpio(leeme)'!M673</f>
        <v>22</v>
      </c>
      <c r="N696">
        <f t="shared" si="76"/>
        <v>1</v>
      </c>
      <c r="O696">
        <f t="shared" si="77"/>
        <v>1</v>
      </c>
      <c r="P696">
        <f t="shared" si="78"/>
        <v>1</v>
      </c>
      <c r="Q696">
        <f t="shared" si="79"/>
        <v>1</v>
      </c>
      <c r="R696">
        <f t="shared" si="80"/>
        <v>1</v>
      </c>
      <c r="S696" t="str">
        <f t="shared" si="81"/>
        <v>1</v>
      </c>
      <c r="T696" t="str">
        <f t="shared" si="82"/>
        <v/>
      </c>
    </row>
    <row r="697" spans="1:20" hidden="1">
      <c r="A697">
        <f>'CompartenDetalleLimpio(leeme)'!A674</f>
        <v>2265</v>
      </c>
      <c r="B697" t="str">
        <f>'CompartenDetalleLimpio(leeme)'!B674</f>
        <v>GRADO EN DISEÑO Y DESARROLLO DE VIDEOJUEGOS (MADRID)</v>
      </c>
      <c r="C697">
        <f>'CompartenDetalleLimpio(leeme)'!C674</f>
        <v>2</v>
      </c>
      <c r="D697">
        <f>'CompartenDetalleLimpio(leeme)'!D674</f>
        <v>2265013</v>
      </c>
      <c r="E697" t="str">
        <f>'CompartenDetalleLimpio(leeme)'!E674</f>
        <v>DIBUJO ARTISTICO</v>
      </c>
      <c r="F697">
        <f>IF(OR($A697=2028,$D697=2032031,$D697=2032032,$D697=2033032,$D697=2033034,$D697=2034035,ISNUMBER(SEARCH("DOBLE GRADO",$B697))),"",IF('CompartenDetalleLimpio(leeme)'!F674="",A697,'CompartenDetalleLimpio(leeme)'!F674))</f>
        <v>2265</v>
      </c>
      <c r="G697" t="str">
        <f>IF(OR($A697=2028,$D697=2032031,$D697=2032032,$D697=2033032,$D697=2033034,$D697=2034035,ISNUMBER(SEARCH("DOBLE GRADO",$B697))),"",IF('CompartenDetalleLimpio(leeme)'!G674="",B697,'CompartenDetalleLimpio(leeme)'!G674))</f>
        <v>GRADO EN DISEÑO Y DESARROLLO DE VIDEOJUEGOS (MADRID)</v>
      </c>
      <c r="H697">
        <f>IF(OR($A697=2028,$D697=2032031,$D697=2032032,$D697=2033032,$D697=2033034,$D697=2034035,ISNUMBER(SEARCH("DOBLE GRADO",$B697))),"",IF('CompartenDetalleLimpio(leeme)'!H674="",C697,'CompartenDetalleLimpio(leeme)'!H674))</f>
        <v>2</v>
      </c>
      <c r="I697">
        <f>IF(OR($A697=2028,$D697=2032031,$D697=2032032,$D697=2033032,$D697=2033034,$D697=2034035,ISNUMBER(SEARCH("DOBLE GRADO",$B697))),"",IF('CompartenDetalleLimpio(leeme)'!I674="",D697,'CompartenDetalleLimpio(leeme)'!I674))</f>
        <v>2265013</v>
      </c>
      <c r="J697" t="str">
        <f>IF(OR($A697=2028,$D697=2032031,$D697=2032032,$D697=2033032,$D697=2033034,$D697=2034035,ISNUMBER(SEARCH("DOBLE GRADO",$B697))),"",IF('CompartenDetalleLimpio(leeme)'!J674="",E697,'CompartenDetalleLimpio(leeme)'!J674))</f>
        <v>DIBUJO ARTISTICO</v>
      </c>
      <c r="K697">
        <f>'CompartenDetalleLimpio(leeme)'!K674</f>
        <v>28</v>
      </c>
      <c r="L697">
        <f>'CompartenDetalleLimpio(leeme)'!L674</f>
        <v>9</v>
      </c>
      <c r="M697">
        <f>'CompartenDetalleLimpio(leeme)'!M674</f>
        <v>19</v>
      </c>
      <c r="N697">
        <f t="shared" si="76"/>
        <v>1</v>
      </c>
      <c r="O697">
        <f t="shared" si="77"/>
        <v>1</v>
      </c>
      <c r="P697">
        <f t="shared" si="78"/>
        <v>1</v>
      </c>
      <c r="Q697">
        <f t="shared" si="79"/>
        <v>1</v>
      </c>
      <c r="R697">
        <f t="shared" si="80"/>
        <v>1</v>
      </c>
      <c r="S697" t="str">
        <f t="shared" si="81"/>
        <v>1</v>
      </c>
      <c r="T697" t="str">
        <f t="shared" si="82"/>
        <v/>
      </c>
    </row>
    <row r="698" spans="1:20" hidden="1">
      <c r="A698">
        <f>'CompartenDetalleLimpio(leeme)'!A675</f>
        <v>2265</v>
      </c>
      <c r="B698" t="str">
        <f>'CompartenDetalleLimpio(leeme)'!B675</f>
        <v>GRADO EN DISEÑO Y DESARROLLO DE VIDEOJUEGOS (MADRID)</v>
      </c>
      <c r="C698">
        <f>'CompartenDetalleLimpio(leeme)'!C675</f>
        <v>2</v>
      </c>
      <c r="D698">
        <f>'CompartenDetalleLimpio(leeme)'!D675</f>
        <v>2265014</v>
      </c>
      <c r="E698" t="str">
        <f>'CompartenDetalleLimpio(leeme)'!E675</f>
        <v>ESTADISTICA</v>
      </c>
      <c r="F698">
        <f>IF(OR($A698=2028,$D698=2032031,$D698=2032032,$D698=2033032,$D698=2033034,$D698=2034035,ISNUMBER(SEARCH("DOBLE GRADO",$B698))),"",IF('CompartenDetalleLimpio(leeme)'!F675="",A698,'CompartenDetalleLimpio(leeme)'!F675))</f>
        <v>2265</v>
      </c>
      <c r="G698" t="str">
        <f>IF(OR($A698=2028,$D698=2032031,$D698=2032032,$D698=2033032,$D698=2033034,$D698=2034035,ISNUMBER(SEARCH("DOBLE GRADO",$B698))),"",IF('CompartenDetalleLimpio(leeme)'!G675="",B698,'CompartenDetalleLimpio(leeme)'!G675))</f>
        <v>GRADO EN DISEÑO Y DESARROLLO DE VIDEOJUEGOS (MADRID)</v>
      </c>
      <c r="H698">
        <f>IF(OR($A698=2028,$D698=2032031,$D698=2032032,$D698=2033032,$D698=2033034,$D698=2034035,ISNUMBER(SEARCH("DOBLE GRADO",$B698))),"",IF('CompartenDetalleLimpio(leeme)'!H675="",C698,'CompartenDetalleLimpio(leeme)'!H675))</f>
        <v>2</v>
      </c>
      <c r="I698">
        <f>IF(OR($A698=2028,$D698=2032031,$D698=2032032,$D698=2033032,$D698=2033034,$D698=2034035,ISNUMBER(SEARCH("DOBLE GRADO",$B698))),"",IF('CompartenDetalleLimpio(leeme)'!I675="",D698,'CompartenDetalleLimpio(leeme)'!I675))</f>
        <v>2265014</v>
      </c>
      <c r="J698" t="str">
        <f>IF(OR($A698=2028,$D698=2032031,$D698=2032032,$D698=2033032,$D698=2033034,$D698=2034035,ISNUMBER(SEARCH("DOBLE GRADO",$B698))),"",IF('CompartenDetalleLimpio(leeme)'!J675="",E698,'CompartenDetalleLimpio(leeme)'!J675))</f>
        <v>ESTADISTICA</v>
      </c>
      <c r="K698">
        <f>'CompartenDetalleLimpio(leeme)'!K675</f>
        <v>29</v>
      </c>
      <c r="L698">
        <f>'CompartenDetalleLimpio(leeme)'!L675</f>
        <v>10</v>
      </c>
      <c r="M698">
        <f>'CompartenDetalleLimpio(leeme)'!M675</f>
        <v>19</v>
      </c>
      <c r="N698">
        <f t="shared" si="76"/>
        <v>1</v>
      </c>
      <c r="O698">
        <f t="shared" si="77"/>
        <v>1</v>
      </c>
      <c r="P698">
        <f t="shared" si="78"/>
        <v>1</v>
      </c>
      <c r="Q698">
        <f t="shared" si="79"/>
        <v>1</v>
      </c>
      <c r="R698">
        <f t="shared" si="80"/>
        <v>1</v>
      </c>
      <c r="S698" t="str">
        <f t="shared" si="81"/>
        <v>1</v>
      </c>
      <c r="T698" t="str">
        <f t="shared" si="82"/>
        <v/>
      </c>
    </row>
    <row r="699" spans="1:20" hidden="1">
      <c r="A699">
        <f>'CompartenDetalleLimpio(leeme)'!A676</f>
        <v>2265</v>
      </c>
      <c r="B699" t="str">
        <f>'CompartenDetalleLimpio(leeme)'!B676</f>
        <v>GRADO EN DISEÑO Y DESARROLLO DE VIDEOJUEGOS (MADRID)</v>
      </c>
      <c r="C699">
        <f>'CompartenDetalleLimpio(leeme)'!C676</f>
        <v>2</v>
      </c>
      <c r="D699">
        <f>'CompartenDetalleLimpio(leeme)'!D676</f>
        <v>2265015</v>
      </c>
      <c r="E699" t="str">
        <f>'CompartenDetalleLimpio(leeme)'!E676</f>
        <v>FUNDAMENTOS DE TECNOLOGIA DE VIDEOJUEGOS</v>
      </c>
      <c r="F699">
        <f>IF(OR($A699=2028,$D699=2032031,$D699=2032032,$D699=2033032,$D699=2033034,$D699=2034035,ISNUMBER(SEARCH("DOBLE GRADO",$B699))),"",IF('CompartenDetalleLimpio(leeme)'!F676="",A699,'CompartenDetalleLimpio(leeme)'!F676))</f>
        <v>2265</v>
      </c>
      <c r="G699" t="str">
        <f>IF(OR($A699=2028,$D699=2032031,$D699=2032032,$D699=2033032,$D699=2033034,$D699=2034035,ISNUMBER(SEARCH("DOBLE GRADO",$B699))),"",IF('CompartenDetalleLimpio(leeme)'!G676="",B699,'CompartenDetalleLimpio(leeme)'!G676))</f>
        <v>GRADO EN DISEÑO Y DESARROLLO DE VIDEOJUEGOS (MADRID)</v>
      </c>
      <c r="H699">
        <f>IF(OR($A699=2028,$D699=2032031,$D699=2032032,$D699=2033032,$D699=2033034,$D699=2034035,ISNUMBER(SEARCH("DOBLE GRADO",$B699))),"",IF('CompartenDetalleLimpio(leeme)'!H676="",C699,'CompartenDetalleLimpio(leeme)'!H676))</f>
        <v>2</v>
      </c>
      <c r="I699">
        <f>IF(OR($A699=2028,$D699=2032031,$D699=2032032,$D699=2033032,$D699=2033034,$D699=2034035,ISNUMBER(SEARCH("DOBLE GRADO",$B699))),"",IF('CompartenDetalleLimpio(leeme)'!I676="",D699,'CompartenDetalleLimpio(leeme)'!I676))</f>
        <v>2265015</v>
      </c>
      <c r="J699" t="str">
        <f>IF(OR($A699=2028,$D699=2032031,$D699=2032032,$D699=2033032,$D699=2033034,$D699=2034035,ISNUMBER(SEARCH("DOBLE GRADO",$B699))),"",IF('CompartenDetalleLimpio(leeme)'!J676="",E699,'CompartenDetalleLimpio(leeme)'!J676))</f>
        <v>FUNDAMENTOS DE TECNOLOGIA DE VIDEOJUEGOS</v>
      </c>
      <c r="K699">
        <f>'CompartenDetalleLimpio(leeme)'!K676</f>
        <v>30</v>
      </c>
      <c r="L699">
        <f>'CompartenDetalleLimpio(leeme)'!L676</f>
        <v>10</v>
      </c>
      <c r="M699">
        <f>'CompartenDetalleLimpio(leeme)'!M676</f>
        <v>20</v>
      </c>
      <c r="N699">
        <f t="shared" si="76"/>
        <v>1</v>
      </c>
      <c r="O699">
        <f t="shared" si="77"/>
        <v>1</v>
      </c>
      <c r="P699">
        <f t="shared" si="78"/>
        <v>1</v>
      </c>
      <c r="Q699">
        <f t="shared" si="79"/>
        <v>1</v>
      </c>
      <c r="R699">
        <f t="shared" si="80"/>
        <v>1</v>
      </c>
      <c r="S699" t="str">
        <f t="shared" si="81"/>
        <v>1</v>
      </c>
      <c r="T699" t="str">
        <f t="shared" si="82"/>
        <v/>
      </c>
    </row>
    <row r="700" spans="1:20" hidden="1">
      <c r="A700">
        <f>'CompartenDetalleLimpio(leeme)'!A677</f>
        <v>2265</v>
      </c>
      <c r="B700" t="str">
        <f>'CompartenDetalleLimpio(leeme)'!B677</f>
        <v>GRADO EN DISEÑO Y DESARROLLO DE VIDEOJUEGOS (MADRID)</v>
      </c>
      <c r="C700">
        <f>'CompartenDetalleLimpio(leeme)'!C677</f>
        <v>2</v>
      </c>
      <c r="D700">
        <f>'CompartenDetalleLimpio(leeme)'!D677</f>
        <v>2265016</v>
      </c>
      <c r="E700" t="str">
        <f>'CompartenDetalleLimpio(leeme)'!E677</f>
        <v>INFORMATICA GRAFICA</v>
      </c>
      <c r="F700">
        <f>IF(OR($A700=2028,$D700=2032031,$D700=2032032,$D700=2033032,$D700=2033034,$D700=2034035,ISNUMBER(SEARCH("DOBLE GRADO",$B700))),"",IF('CompartenDetalleLimpio(leeme)'!F677="",A700,'CompartenDetalleLimpio(leeme)'!F677))</f>
        <v>2265</v>
      </c>
      <c r="G700" t="str">
        <f>IF(OR($A700=2028,$D700=2032031,$D700=2032032,$D700=2033032,$D700=2033034,$D700=2034035,ISNUMBER(SEARCH("DOBLE GRADO",$B700))),"",IF('CompartenDetalleLimpio(leeme)'!G677="",B700,'CompartenDetalleLimpio(leeme)'!G677))</f>
        <v>GRADO EN DISEÑO Y DESARROLLO DE VIDEOJUEGOS (MADRID)</v>
      </c>
      <c r="H700">
        <f>IF(OR($A700=2028,$D700=2032031,$D700=2032032,$D700=2033032,$D700=2033034,$D700=2034035,ISNUMBER(SEARCH("DOBLE GRADO",$B700))),"",IF('CompartenDetalleLimpio(leeme)'!H677="",C700,'CompartenDetalleLimpio(leeme)'!H677))</f>
        <v>2</v>
      </c>
      <c r="I700">
        <f>IF(OR($A700=2028,$D700=2032031,$D700=2032032,$D700=2033032,$D700=2033034,$D700=2034035,ISNUMBER(SEARCH("DOBLE GRADO",$B700))),"",IF('CompartenDetalleLimpio(leeme)'!I677="",D700,'CompartenDetalleLimpio(leeme)'!I677))</f>
        <v>2265016</v>
      </c>
      <c r="J700" t="str">
        <f>IF(OR($A700=2028,$D700=2032031,$D700=2032032,$D700=2033032,$D700=2033034,$D700=2034035,ISNUMBER(SEARCH("DOBLE GRADO",$B700))),"",IF('CompartenDetalleLimpio(leeme)'!J677="",E700,'CompartenDetalleLimpio(leeme)'!J677))</f>
        <v>INFORMATICA GRAFICA</v>
      </c>
      <c r="K700">
        <f>'CompartenDetalleLimpio(leeme)'!K677</f>
        <v>36</v>
      </c>
      <c r="L700">
        <f>'CompartenDetalleLimpio(leeme)'!L677</f>
        <v>12</v>
      </c>
      <c r="M700">
        <f>'CompartenDetalleLimpio(leeme)'!M677</f>
        <v>24</v>
      </c>
      <c r="N700">
        <f t="shared" si="76"/>
        <v>1</v>
      </c>
      <c r="O700">
        <f t="shared" si="77"/>
        <v>1</v>
      </c>
      <c r="P700">
        <f t="shared" si="78"/>
        <v>1</v>
      </c>
      <c r="Q700">
        <f t="shared" si="79"/>
        <v>1</v>
      </c>
      <c r="R700">
        <f t="shared" si="80"/>
        <v>1</v>
      </c>
      <c r="S700" t="str">
        <f t="shared" si="81"/>
        <v>1</v>
      </c>
      <c r="T700" t="str">
        <f t="shared" si="82"/>
        <v/>
      </c>
    </row>
    <row r="701" spans="1:20" hidden="1">
      <c r="A701">
        <f>'CompartenDetalleLimpio(leeme)'!A678</f>
        <v>2265</v>
      </c>
      <c r="B701" t="str">
        <f>'CompartenDetalleLimpio(leeme)'!B678</f>
        <v>GRADO EN DISEÑO Y DESARROLLO DE VIDEOJUEGOS (MADRID)</v>
      </c>
      <c r="C701">
        <f>'CompartenDetalleLimpio(leeme)'!C678</f>
        <v>2</v>
      </c>
      <c r="D701">
        <f>'CompartenDetalleLimpio(leeme)'!D678</f>
        <v>2265017</v>
      </c>
      <c r="E701" t="str">
        <f>'CompartenDetalleLimpio(leeme)'!E678</f>
        <v>PROGRAMACION AVANZADA</v>
      </c>
      <c r="F701">
        <f>IF(OR($A701=2028,$D701=2032031,$D701=2032032,$D701=2033032,$D701=2033034,$D701=2034035,ISNUMBER(SEARCH("DOBLE GRADO",$B701))),"",IF('CompartenDetalleLimpio(leeme)'!F678="",A701,'CompartenDetalleLimpio(leeme)'!F678))</f>
        <v>2265</v>
      </c>
      <c r="G701" t="str">
        <f>IF(OR($A701=2028,$D701=2032031,$D701=2032032,$D701=2033032,$D701=2033034,$D701=2034035,ISNUMBER(SEARCH("DOBLE GRADO",$B701))),"",IF('CompartenDetalleLimpio(leeme)'!G678="",B701,'CompartenDetalleLimpio(leeme)'!G678))</f>
        <v>GRADO EN DISEÑO Y DESARROLLO DE VIDEOJUEGOS (MADRID)</v>
      </c>
      <c r="H701">
        <f>IF(OR($A701=2028,$D701=2032031,$D701=2032032,$D701=2033032,$D701=2033034,$D701=2034035,ISNUMBER(SEARCH("DOBLE GRADO",$B701))),"",IF('CompartenDetalleLimpio(leeme)'!H678="",C701,'CompartenDetalleLimpio(leeme)'!H678))</f>
        <v>2</v>
      </c>
      <c r="I701">
        <f>IF(OR($A701=2028,$D701=2032031,$D701=2032032,$D701=2033032,$D701=2033034,$D701=2034035,ISNUMBER(SEARCH("DOBLE GRADO",$B701))),"",IF('CompartenDetalleLimpio(leeme)'!I678="",D701,'CompartenDetalleLimpio(leeme)'!I678))</f>
        <v>2265017</v>
      </c>
      <c r="J701" t="str">
        <f>IF(OR($A701=2028,$D701=2032031,$D701=2032032,$D701=2033032,$D701=2033034,$D701=2034035,ISNUMBER(SEARCH("DOBLE GRADO",$B701))),"",IF('CompartenDetalleLimpio(leeme)'!J678="",E701,'CompartenDetalleLimpio(leeme)'!J678))</f>
        <v>PROGRAMACION AVANZADA</v>
      </c>
      <c r="K701">
        <f>'CompartenDetalleLimpio(leeme)'!K678</f>
        <v>43</v>
      </c>
      <c r="L701">
        <f>'CompartenDetalleLimpio(leeme)'!L678</f>
        <v>18</v>
      </c>
      <c r="M701">
        <f>'CompartenDetalleLimpio(leeme)'!M678</f>
        <v>25</v>
      </c>
      <c r="N701">
        <f t="shared" si="76"/>
        <v>1</v>
      </c>
      <c r="O701">
        <f t="shared" si="77"/>
        <v>1</v>
      </c>
      <c r="P701">
        <f t="shared" si="78"/>
        <v>1</v>
      </c>
      <c r="Q701">
        <f t="shared" si="79"/>
        <v>1</v>
      </c>
      <c r="R701">
        <f t="shared" si="80"/>
        <v>1</v>
      </c>
      <c r="S701" t="str">
        <f t="shared" si="81"/>
        <v>1</v>
      </c>
      <c r="T701" t="str">
        <f t="shared" si="82"/>
        <v/>
      </c>
    </row>
    <row r="702" spans="1:20" hidden="1">
      <c r="A702">
        <f>'CompartenDetalleLimpio(leeme)'!A679</f>
        <v>2265</v>
      </c>
      <c r="B702" t="str">
        <f>'CompartenDetalleLimpio(leeme)'!B679</f>
        <v>GRADO EN DISEÑO Y DESARROLLO DE VIDEOJUEGOS (MADRID)</v>
      </c>
      <c r="C702">
        <f>'CompartenDetalleLimpio(leeme)'!C679</f>
        <v>2</v>
      </c>
      <c r="D702">
        <f>'CompartenDetalleLimpio(leeme)'!D679</f>
        <v>2265018</v>
      </c>
      <c r="E702" t="str">
        <f>'CompartenDetalleLimpio(leeme)'!E679</f>
        <v>ARQUITECTURAS GRAFICAS</v>
      </c>
      <c r="F702">
        <f>IF(OR($A702=2028,$D702=2032031,$D702=2032032,$D702=2033032,$D702=2033034,$D702=2034035,ISNUMBER(SEARCH("DOBLE GRADO",$B702))),"",IF('CompartenDetalleLimpio(leeme)'!F679="",A702,'CompartenDetalleLimpio(leeme)'!F679))</f>
        <v>2265</v>
      </c>
      <c r="G702" t="str">
        <f>IF(OR($A702=2028,$D702=2032031,$D702=2032032,$D702=2033032,$D702=2033034,$D702=2034035,ISNUMBER(SEARCH("DOBLE GRADO",$B702))),"",IF('CompartenDetalleLimpio(leeme)'!G679="",B702,'CompartenDetalleLimpio(leeme)'!G679))</f>
        <v>GRADO EN DISEÑO Y DESARROLLO DE VIDEOJUEGOS (MADRID)</v>
      </c>
      <c r="H702">
        <f>IF(OR($A702=2028,$D702=2032031,$D702=2032032,$D702=2033032,$D702=2033034,$D702=2034035,ISNUMBER(SEARCH("DOBLE GRADO",$B702))),"",IF('CompartenDetalleLimpio(leeme)'!H679="",C702,'CompartenDetalleLimpio(leeme)'!H679))</f>
        <v>2</v>
      </c>
      <c r="I702">
        <f>IF(OR($A702=2028,$D702=2032031,$D702=2032032,$D702=2033032,$D702=2033034,$D702=2034035,ISNUMBER(SEARCH("DOBLE GRADO",$B702))),"",IF('CompartenDetalleLimpio(leeme)'!I679="",D702,'CompartenDetalleLimpio(leeme)'!I679))</f>
        <v>2265018</v>
      </c>
      <c r="J702" t="str">
        <f>IF(OR($A702=2028,$D702=2032031,$D702=2032032,$D702=2033032,$D702=2033034,$D702=2034035,ISNUMBER(SEARCH("DOBLE GRADO",$B702))),"",IF('CompartenDetalleLimpio(leeme)'!J679="",E702,'CompartenDetalleLimpio(leeme)'!J679))</f>
        <v>ARQUITECTURAS GRAFICAS</v>
      </c>
      <c r="K702">
        <f>'CompartenDetalleLimpio(leeme)'!K679</f>
        <v>31</v>
      </c>
      <c r="L702">
        <f>'CompartenDetalleLimpio(leeme)'!L679</f>
        <v>12</v>
      </c>
      <c r="M702">
        <f>'CompartenDetalleLimpio(leeme)'!M679</f>
        <v>19</v>
      </c>
      <c r="N702">
        <f t="shared" si="76"/>
        <v>1</v>
      </c>
      <c r="O702">
        <f t="shared" si="77"/>
        <v>1</v>
      </c>
      <c r="P702">
        <f t="shared" si="78"/>
        <v>1</v>
      </c>
      <c r="Q702">
        <f t="shared" si="79"/>
        <v>1</v>
      </c>
      <c r="R702">
        <f t="shared" si="80"/>
        <v>1</v>
      </c>
      <c r="S702" t="str">
        <f t="shared" si="81"/>
        <v>1</v>
      </c>
      <c r="T702" t="str">
        <f t="shared" si="82"/>
        <v/>
      </c>
    </row>
    <row r="703" spans="1:20" hidden="1">
      <c r="A703">
        <f>'CompartenDetalleLimpio(leeme)'!A680</f>
        <v>2265</v>
      </c>
      <c r="B703" t="str">
        <f>'CompartenDetalleLimpio(leeme)'!B680</f>
        <v>GRADO EN DISEÑO Y DESARROLLO DE VIDEOJUEGOS (MADRID)</v>
      </c>
      <c r="C703">
        <f>'CompartenDetalleLimpio(leeme)'!C680</f>
        <v>2</v>
      </c>
      <c r="D703">
        <f>'CompartenDetalleLimpio(leeme)'!D680</f>
        <v>2265019</v>
      </c>
      <c r="E703" t="str">
        <f>'CompartenDetalleLimpio(leeme)'!E680</f>
        <v>EMPRESA Y VIDEOJUEGOS</v>
      </c>
      <c r="F703">
        <f>IF(OR($A703=2028,$D703=2032031,$D703=2032032,$D703=2033032,$D703=2033034,$D703=2034035,ISNUMBER(SEARCH("DOBLE GRADO",$B703))),"",IF('CompartenDetalleLimpio(leeme)'!F680="",A703,'CompartenDetalleLimpio(leeme)'!F680))</f>
        <v>2265</v>
      </c>
      <c r="G703" t="str">
        <f>IF(OR($A703=2028,$D703=2032031,$D703=2032032,$D703=2033032,$D703=2033034,$D703=2034035,ISNUMBER(SEARCH("DOBLE GRADO",$B703))),"",IF('CompartenDetalleLimpio(leeme)'!G680="",B703,'CompartenDetalleLimpio(leeme)'!G680))</f>
        <v>GRADO EN DISEÑO Y DESARROLLO DE VIDEOJUEGOS (MADRID)</v>
      </c>
      <c r="H703">
        <f>IF(OR($A703=2028,$D703=2032031,$D703=2032032,$D703=2033032,$D703=2033034,$D703=2034035,ISNUMBER(SEARCH("DOBLE GRADO",$B703))),"",IF('CompartenDetalleLimpio(leeme)'!H680="",C703,'CompartenDetalleLimpio(leeme)'!H680))</f>
        <v>2</v>
      </c>
      <c r="I703">
        <f>IF(OR($A703=2028,$D703=2032031,$D703=2032032,$D703=2033032,$D703=2033034,$D703=2034035,ISNUMBER(SEARCH("DOBLE GRADO",$B703))),"",IF('CompartenDetalleLimpio(leeme)'!I680="",D703,'CompartenDetalleLimpio(leeme)'!I680))</f>
        <v>2265019</v>
      </c>
      <c r="J703" t="str">
        <f>IF(OR($A703=2028,$D703=2032031,$D703=2032032,$D703=2033032,$D703=2033034,$D703=2034035,ISNUMBER(SEARCH("DOBLE GRADO",$B703))),"",IF('CompartenDetalleLimpio(leeme)'!J680="",E703,'CompartenDetalleLimpio(leeme)'!J680))</f>
        <v>EMPRESA Y VIDEOJUEGOS</v>
      </c>
      <c r="K703">
        <f>'CompartenDetalleLimpio(leeme)'!K680</f>
        <v>29</v>
      </c>
      <c r="L703">
        <f>'CompartenDetalleLimpio(leeme)'!L680</f>
        <v>10</v>
      </c>
      <c r="M703">
        <f>'CompartenDetalleLimpio(leeme)'!M680</f>
        <v>19</v>
      </c>
      <c r="N703">
        <f t="shared" si="76"/>
        <v>1</v>
      </c>
      <c r="O703">
        <f t="shared" si="77"/>
        <v>1</v>
      </c>
      <c r="P703">
        <f t="shared" si="78"/>
        <v>1</v>
      </c>
      <c r="Q703">
        <f t="shared" si="79"/>
        <v>1</v>
      </c>
      <c r="R703">
        <f t="shared" si="80"/>
        <v>1</v>
      </c>
      <c r="S703" t="str">
        <f t="shared" si="81"/>
        <v>1</v>
      </c>
      <c r="T703" t="str">
        <f t="shared" si="82"/>
        <v/>
      </c>
    </row>
    <row r="704" spans="1:20" hidden="1">
      <c r="A704">
        <f>'CompartenDetalleLimpio(leeme)'!A681</f>
        <v>2265</v>
      </c>
      <c r="B704" t="str">
        <f>'CompartenDetalleLimpio(leeme)'!B681</f>
        <v>GRADO EN DISEÑO Y DESARROLLO DE VIDEOJUEGOS (MADRID)</v>
      </c>
      <c r="C704">
        <f>'CompartenDetalleLimpio(leeme)'!C681</f>
        <v>2</v>
      </c>
      <c r="D704">
        <f>'CompartenDetalleLimpio(leeme)'!D681</f>
        <v>2265020</v>
      </c>
      <c r="E704" t="str">
        <f>'CompartenDetalleLimpio(leeme)'!E681</f>
        <v>INTRODUCCION A LOS METODOS MATEMATICOS Y NUMERICOS</v>
      </c>
      <c r="F704">
        <f>IF(OR($A704=2028,$D704=2032031,$D704=2032032,$D704=2033032,$D704=2033034,$D704=2034035,ISNUMBER(SEARCH("DOBLE GRADO",$B704))),"",IF('CompartenDetalleLimpio(leeme)'!F681="",A704,'CompartenDetalleLimpio(leeme)'!F681))</f>
        <v>2265</v>
      </c>
      <c r="G704" t="str">
        <f>IF(OR($A704=2028,$D704=2032031,$D704=2032032,$D704=2033032,$D704=2033034,$D704=2034035,ISNUMBER(SEARCH("DOBLE GRADO",$B704))),"",IF('CompartenDetalleLimpio(leeme)'!G681="",B704,'CompartenDetalleLimpio(leeme)'!G681))</f>
        <v>GRADO EN DISEÑO Y DESARROLLO DE VIDEOJUEGOS (MADRID)</v>
      </c>
      <c r="H704">
        <f>IF(OR($A704=2028,$D704=2032031,$D704=2032032,$D704=2033032,$D704=2033034,$D704=2034035,ISNUMBER(SEARCH("DOBLE GRADO",$B704))),"",IF('CompartenDetalleLimpio(leeme)'!H681="",C704,'CompartenDetalleLimpio(leeme)'!H681))</f>
        <v>2</v>
      </c>
      <c r="I704">
        <f>IF(OR($A704=2028,$D704=2032031,$D704=2032032,$D704=2033032,$D704=2033034,$D704=2034035,ISNUMBER(SEARCH("DOBLE GRADO",$B704))),"",IF('CompartenDetalleLimpio(leeme)'!I681="",D704,'CompartenDetalleLimpio(leeme)'!I681))</f>
        <v>2265020</v>
      </c>
      <c r="J704" t="str">
        <f>IF(OR($A704=2028,$D704=2032031,$D704=2032032,$D704=2033032,$D704=2033034,$D704=2034035,ISNUMBER(SEARCH("DOBLE GRADO",$B704))),"",IF('CompartenDetalleLimpio(leeme)'!J681="",E704,'CompartenDetalleLimpio(leeme)'!J681))</f>
        <v>INTRODUCCION A LOS METODOS MATEMATICOS Y NUMERICOS</v>
      </c>
      <c r="K704">
        <f>'CompartenDetalleLimpio(leeme)'!K681</f>
        <v>34</v>
      </c>
      <c r="L704">
        <f>'CompartenDetalleLimpio(leeme)'!L681</f>
        <v>12</v>
      </c>
      <c r="M704">
        <f>'CompartenDetalleLimpio(leeme)'!M681</f>
        <v>22</v>
      </c>
      <c r="N704">
        <f t="shared" si="76"/>
        <v>1</v>
      </c>
      <c r="O704">
        <f t="shared" si="77"/>
        <v>1</v>
      </c>
      <c r="P704">
        <f t="shared" si="78"/>
        <v>1</v>
      </c>
      <c r="Q704">
        <f t="shared" si="79"/>
        <v>1</v>
      </c>
      <c r="R704">
        <f t="shared" si="80"/>
        <v>1</v>
      </c>
      <c r="S704" t="str">
        <f t="shared" si="81"/>
        <v>1</v>
      </c>
      <c r="T704" t="str">
        <f t="shared" si="82"/>
        <v/>
      </c>
    </row>
    <row r="705" spans="1:20" hidden="1">
      <c r="A705">
        <f>'CompartenDetalleLimpio(leeme)'!A682</f>
        <v>2265</v>
      </c>
      <c r="B705" t="str">
        <f>'CompartenDetalleLimpio(leeme)'!B682</f>
        <v>GRADO EN DISEÑO Y DESARROLLO DE VIDEOJUEGOS (MADRID)</v>
      </c>
      <c r="C705">
        <f>'CompartenDetalleLimpio(leeme)'!C682</f>
        <v>2</v>
      </c>
      <c r="D705">
        <f>'CompartenDetalleLimpio(leeme)'!D682</f>
        <v>2265021</v>
      </c>
      <c r="E705" t="str">
        <f>'CompartenDetalleLimpio(leeme)'!E682</f>
        <v>PROCESO DE DESARROLLO DE VIDEOJUEGOS</v>
      </c>
      <c r="F705">
        <f>IF(OR($A705=2028,$D705=2032031,$D705=2032032,$D705=2033032,$D705=2033034,$D705=2034035,ISNUMBER(SEARCH("DOBLE GRADO",$B705))),"",IF('CompartenDetalleLimpio(leeme)'!F682="",A705,'CompartenDetalleLimpio(leeme)'!F682))</f>
        <v>2265</v>
      </c>
      <c r="G705" t="str">
        <f>IF(OR($A705=2028,$D705=2032031,$D705=2032032,$D705=2033032,$D705=2033034,$D705=2034035,ISNUMBER(SEARCH("DOBLE GRADO",$B705))),"",IF('CompartenDetalleLimpio(leeme)'!G682="",B705,'CompartenDetalleLimpio(leeme)'!G682))</f>
        <v>GRADO EN DISEÑO Y DESARROLLO DE VIDEOJUEGOS (MADRID)</v>
      </c>
      <c r="H705">
        <f>IF(OR($A705=2028,$D705=2032031,$D705=2032032,$D705=2033032,$D705=2033034,$D705=2034035,ISNUMBER(SEARCH("DOBLE GRADO",$B705))),"",IF('CompartenDetalleLimpio(leeme)'!H682="",C705,'CompartenDetalleLimpio(leeme)'!H682))</f>
        <v>2</v>
      </c>
      <c r="I705">
        <f>IF(OR($A705=2028,$D705=2032031,$D705=2032032,$D705=2033032,$D705=2033034,$D705=2034035,ISNUMBER(SEARCH("DOBLE GRADO",$B705))),"",IF('CompartenDetalleLimpio(leeme)'!I682="",D705,'CompartenDetalleLimpio(leeme)'!I682))</f>
        <v>2265021</v>
      </c>
      <c r="J705" t="str">
        <f>IF(OR($A705=2028,$D705=2032031,$D705=2032032,$D705=2033032,$D705=2033034,$D705=2034035,ISNUMBER(SEARCH("DOBLE GRADO",$B705))),"",IF('CompartenDetalleLimpio(leeme)'!J682="",E705,'CompartenDetalleLimpio(leeme)'!J682))</f>
        <v>PROCESO DE DESARROLLO DE VIDEOJUEGOS</v>
      </c>
      <c r="K705">
        <f>'CompartenDetalleLimpio(leeme)'!K682</f>
        <v>29</v>
      </c>
      <c r="L705">
        <f>'CompartenDetalleLimpio(leeme)'!L682</f>
        <v>10</v>
      </c>
      <c r="M705">
        <f>'CompartenDetalleLimpio(leeme)'!M682</f>
        <v>19</v>
      </c>
      <c r="N705">
        <f t="shared" si="76"/>
        <v>1</v>
      </c>
      <c r="O705">
        <f t="shared" si="77"/>
        <v>1</v>
      </c>
      <c r="P705">
        <f t="shared" si="78"/>
        <v>1</v>
      </c>
      <c r="Q705">
        <f t="shared" si="79"/>
        <v>1</v>
      </c>
      <c r="R705">
        <f t="shared" si="80"/>
        <v>1</v>
      </c>
      <c r="S705" t="str">
        <f t="shared" si="81"/>
        <v>1</v>
      </c>
      <c r="T705" t="str">
        <f t="shared" si="82"/>
        <v/>
      </c>
    </row>
    <row r="706" spans="1:20" hidden="1">
      <c r="A706">
        <f>'CompartenDetalleLimpio(leeme)'!A683</f>
        <v>2265</v>
      </c>
      <c r="B706" t="str">
        <f>'CompartenDetalleLimpio(leeme)'!B683</f>
        <v>GRADO EN DISEÑO Y DESARROLLO DE VIDEOJUEGOS (MADRID)</v>
      </c>
      <c r="C706">
        <f>'CompartenDetalleLimpio(leeme)'!C683</f>
        <v>2</v>
      </c>
      <c r="D706">
        <f>'CompartenDetalleLimpio(leeme)'!D683</f>
        <v>2265022</v>
      </c>
      <c r="E706" t="str">
        <f>'CompartenDetalleLimpio(leeme)'!E683</f>
        <v>IDIOMA MODERNO</v>
      </c>
      <c r="F706">
        <f>IF(OR($A706=2028,$D706=2032031,$D706=2032032,$D706=2033032,$D706=2033034,$D706=2034035,ISNUMBER(SEARCH("DOBLE GRADO",$B706))),"",IF('CompartenDetalleLimpio(leeme)'!F683="",A706,'CompartenDetalleLimpio(leeme)'!F683))</f>
        <v>2265</v>
      </c>
      <c r="G706" t="str">
        <f>IF(OR($A706=2028,$D706=2032031,$D706=2032032,$D706=2033032,$D706=2033034,$D706=2034035,ISNUMBER(SEARCH("DOBLE GRADO",$B706))),"",IF('CompartenDetalleLimpio(leeme)'!G683="",B706,'CompartenDetalleLimpio(leeme)'!G683))</f>
        <v>GRADO EN DISEÑO Y DESARROLLO DE VIDEOJUEGOS (MADRID)</v>
      </c>
      <c r="H706">
        <f>IF(OR($A706=2028,$D706=2032031,$D706=2032032,$D706=2033032,$D706=2033034,$D706=2034035,ISNUMBER(SEARCH("DOBLE GRADO",$B706))),"",IF('CompartenDetalleLimpio(leeme)'!H683="",C706,'CompartenDetalleLimpio(leeme)'!H683))</f>
        <v>2</v>
      </c>
      <c r="I706">
        <f>IF(OR($A706=2028,$D706=2032031,$D706=2032032,$D706=2033032,$D706=2033034,$D706=2034035,ISNUMBER(SEARCH("DOBLE GRADO",$B706))),"",IF('CompartenDetalleLimpio(leeme)'!I683="",D706,'CompartenDetalleLimpio(leeme)'!I683))</f>
        <v>2265022</v>
      </c>
      <c r="J706" t="str">
        <f>IF(OR($A706=2028,$D706=2032031,$D706=2032032,$D706=2033032,$D706=2033034,$D706=2034035,ISNUMBER(SEARCH("DOBLE GRADO",$B706))),"",IF('CompartenDetalleLimpio(leeme)'!J683="",E706,'CompartenDetalleLimpio(leeme)'!J683))</f>
        <v>IDIOMA MODERNO</v>
      </c>
      <c r="K706">
        <f>'CompartenDetalleLimpio(leeme)'!K683</f>
        <v>14</v>
      </c>
      <c r="L706">
        <f>'CompartenDetalleLimpio(leeme)'!L683</f>
        <v>4</v>
      </c>
      <c r="M706">
        <f>'CompartenDetalleLimpio(leeme)'!M683</f>
        <v>10</v>
      </c>
      <c r="N706">
        <f t="shared" si="76"/>
        <v>1</v>
      </c>
      <c r="O706">
        <f t="shared" si="77"/>
        <v>1</v>
      </c>
      <c r="P706">
        <f t="shared" si="78"/>
        <v>1</v>
      </c>
      <c r="Q706">
        <f t="shared" si="79"/>
        <v>1</v>
      </c>
      <c r="R706">
        <f t="shared" si="80"/>
        <v>1</v>
      </c>
      <c r="S706" t="str">
        <f t="shared" si="81"/>
        <v>1</v>
      </c>
      <c r="T706" t="str">
        <f t="shared" si="82"/>
        <v/>
      </c>
    </row>
    <row r="707" spans="1:20" hidden="1">
      <c r="A707">
        <f>'CompartenDetalleLimpio(leeme)'!A684</f>
        <v>2265</v>
      </c>
      <c r="B707" t="str">
        <f>'CompartenDetalleLimpio(leeme)'!B684</f>
        <v>GRADO EN DISEÑO Y DESARROLLO DE VIDEOJUEGOS (MADRID)</v>
      </c>
      <c r="C707">
        <f>'CompartenDetalleLimpio(leeme)'!C684</f>
        <v>3</v>
      </c>
      <c r="D707">
        <f>'CompartenDetalleLimpio(leeme)'!D684</f>
        <v>2265023</v>
      </c>
      <c r="E707" t="str">
        <f>'CompartenDetalleLimpio(leeme)'!E684</f>
        <v>ANIMACION 3D</v>
      </c>
      <c r="F707">
        <f>IF(OR($A707=2028,$D707=2032031,$D707=2032032,$D707=2033032,$D707=2033034,$D707=2034035,ISNUMBER(SEARCH("DOBLE GRADO",$B707))),"",IF('CompartenDetalleLimpio(leeme)'!F684="",A707,'CompartenDetalleLimpio(leeme)'!F684))</f>
        <v>2265</v>
      </c>
      <c r="G707" t="str">
        <f>IF(OR($A707=2028,$D707=2032031,$D707=2032032,$D707=2033032,$D707=2033034,$D707=2034035,ISNUMBER(SEARCH("DOBLE GRADO",$B707))),"",IF('CompartenDetalleLimpio(leeme)'!G684="",B707,'CompartenDetalleLimpio(leeme)'!G684))</f>
        <v>GRADO EN DISEÑO Y DESARROLLO DE VIDEOJUEGOS (MADRID)</v>
      </c>
      <c r="H707">
        <f>IF(OR($A707=2028,$D707=2032031,$D707=2032032,$D707=2033032,$D707=2033034,$D707=2034035,ISNUMBER(SEARCH("DOBLE GRADO",$B707))),"",IF('CompartenDetalleLimpio(leeme)'!H684="",C707,'CompartenDetalleLimpio(leeme)'!H684))</f>
        <v>3</v>
      </c>
      <c r="I707">
        <f>IF(OR($A707=2028,$D707=2032031,$D707=2032032,$D707=2033032,$D707=2033034,$D707=2034035,ISNUMBER(SEARCH("DOBLE GRADO",$B707))),"",IF('CompartenDetalleLimpio(leeme)'!I684="",D707,'CompartenDetalleLimpio(leeme)'!I684))</f>
        <v>2265023</v>
      </c>
      <c r="J707" t="str">
        <f>IF(OR($A707=2028,$D707=2032031,$D707=2032032,$D707=2033032,$D707=2033034,$D707=2034035,ISNUMBER(SEARCH("DOBLE GRADO",$B707))),"",IF('CompartenDetalleLimpio(leeme)'!J684="",E707,'CompartenDetalleLimpio(leeme)'!J684))</f>
        <v>ANIMACION 3D</v>
      </c>
      <c r="K707">
        <f>'CompartenDetalleLimpio(leeme)'!K684</f>
        <v>38</v>
      </c>
      <c r="L707">
        <f>'CompartenDetalleLimpio(leeme)'!L684</f>
        <v>15</v>
      </c>
      <c r="M707">
        <f>'CompartenDetalleLimpio(leeme)'!M684</f>
        <v>23</v>
      </c>
      <c r="N707">
        <f t="shared" ref="N707:N770" si="83">IF(I707="","",COUNTIF($I$2:$I$1170,I707))</f>
        <v>1</v>
      </c>
      <c r="O707">
        <f t="shared" ref="O707:O770" si="84">COUNTIF($D$2:$D$1170,D707)</f>
        <v>1</v>
      </c>
      <c r="P707">
        <f t="shared" ref="P707:P770" si="85">IF(I707=D707,1,"OK")</f>
        <v>1</v>
      </c>
      <c r="Q707">
        <f t="shared" ref="Q707:Q770" si="86">COUNTIF($I$2:$I$1170,D707)</f>
        <v>1</v>
      </c>
      <c r="R707">
        <f t="shared" ref="R707:R770" si="87">IF(I707="","",COUNTIF($D$2:$D$1170,I707))</f>
        <v>1</v>
      </c>
      <c r="S707" t="str">
        <f t="shared" ref="S707:S770" si="88">IF(G707="","",IF(ISNUMBER(SEARCH("DOBLE GRADO",G707)),"","1"))</f>
        <v>1</v>
      </c>
      <c r="T707" t="str">
        <f t="shared" ref="T707:T770" si="89">IF(ISNUMBER(SEARCH("DOBLE GRADO",B707)),COUNTIF($I$2:$I$1170,D707),"")</f>
        <v/>
      </c>
    </row>
    <row r="708" spans="1:20" hidden="1">
      <c r="A708">
        <f>'CompartenDetalleLimpio(leeme)'!A685</f>
        <v>2265</v>
      </c>
      <c r="B708" t="str">
        <f>'CompartenDetalleLimpio(leeme)'!B685</f>
        <v>GRADO EN DISEÑO Y DESARROLLO DE VIDEOJUEGOS (MADRID)</v>
      </c>
      <c r="C708">
        <f>'CompartenDetalleLimpio(leeme)'!C685</f>
        <v>3</v>
      </c>
      <c r="D708">
        <f>'CompartenDetalleLimpio(leeme)'!D685</f>
        <v>2265024</v>
      </c>
      <c r="E708" t="str">
        <f>'CompartenDetalleLimpio(leeme)'!E685</f>
        <v>DESARROLLO DE JUEGOS CON INTELIGENCIA ARTIFICIAL</v>
      </c>
      <c r="F708">
        <f>IF(OR($A708=2028,$D708=2032031,$D708=2032032,$D708=2033032,$D708=2033034,$D708=2034035,ISNUMBER(SEARCH("DOBLE GRADO",$B708))),"",IF('CompartenDetalleLimpio(leeme)'!F685="",A708,'CompartenDetalleLimpio(leeme)'!F685))</f>
        <v>2265</v>
      </c>
      <c r="G708" t="str">
        <f>IF(OR($A708=2028,$D708=2032031,$D708=2032032,$D708=2033032,$D708=2033034,$D708=2034035,ISNUMBER(SEARCH("DOBLE GRADO",$B708))),"",IF('CompartenDetalleLimpio(leeme)'!G685="",B708,'CompartenDetalleLimpio(leeme)'!G685))</f>
        <v>GRADO EN DISEÑO Y DESARROLLO DE VIDEOJUEGOS (MADRID)</v>
      </c>
      <c r="H708">
        <f>IF(OR($A708=2028,$D708=2032031,$D708=2032032,$D708=2033032,$D708=2033034,$D708=2034035,ISNUMBER(SEARCH("DOBLE GRADO",$B708))),"",IF('CompartenDetalleLimpio(leeme)'!H685="",C708,'CompartenDetalleLimpio(leeme)'!H685))</f>
        <v>3</v>
      </c>
      <c r="I708">
        <f>IF(OR($A708=2028,$D708=2032031,$D708=2032032,$D708=2033032,$D708=2033034,$D708=2034035,ISNUMBER(SEARCH("DOBLE GRADO",$B708))),"",IF('CompartenDetalleLimpio(leeme)'!I685="",D708,'CompartenDetalleLimpio(leeme)'!I685))</f>
        <v>2265024</v>
      </c>
      <c r="J708" t="str">
        <f>IF(OR($A708=2028,$D708=2032031,$D708=2032032,$D708=2033032,$D708=2033034,$D708=2034035,ISNUMBER(SEARCH("DOBLE GRADO",$B708))),"",IF('CompartenDetalleLimpio(leeme)'!J685="",E708,'CompartenDetalleLimpio(leeme)'!J685))</f>
        <v>DESARROLLO DE JUEGOS CON INTELIGENCIA ARTIFICIAL</v>
      </c>
      <c r="K708">
        <f>'CompartenDetalleLimpio(leeme)'!K685</f>
        <v>40</v>
      </c>
      <c r="L708">
        <f>'CompartenDetalleLimpio(leeme)'!L685</f>
        <v>14</v>
      </c>
      <c r="M708">
        <f>'CompartenDetalleLimpio(leeme)'!M685</f>
        <v>26</v>
      </c>
      <c r="N708">
        <f t="shared" si="83"/>
        <v>1</v>
      </c>
      <c r="O708">
        <f t="shared" si="84"/>
        <v>1</v>
      </c>
      <c r="P708">
        <f t="shared" si="85"/>
        <v>1</v>
      </c>
      <c r="Q708">
        <f t="shared" si="86"/>
        <v>1</v>
      </c>
      <c r="R708">
        <f t="shared" si="87"/>
        <v>1</v>
      </c>
      <c r="S708" t="str">
        <f t="shared" si="88"/>
        <v>1</v>
      </c>
      <c r="T708" t="str">
        <f t="shared" si="89"/>
        <v/>
      </c>
    </row>
    <row r="709" spans="1:20" hidden="1">
      <c r="A709">
        <f>'CompartenDetalleLimpio(leeme)'!A686</f>
        <v>2265</v>
      </c>
      <c r="B709" t="str">
        <f>'CompartenDetalleLimpio(leeme)'!B686</f>
        <v>GRADO EN DISEÑO Y DESARROLLO DE VIDEOJUEGOS (MADRID)</v>
      </c>
      <c r="C709">
        <f>'CompartenDetalleLimpio(leeme)'!C686</f>
        <v>3</v>
      </c>
      <c r="D709">
        <f>'CompartenDetalleLimpio(leeme)'!D686</f>
        <v>2265025</v>
      </c>
      <c r="E709" t="str">
        <f>'CompartenDetalleLimpio(leeme)'!E686</f>
        <v>INGENIERIA DE VIDEOJUEGOS</v>
      </c>
      <c r="F709">
        <f>IF(OR($A709=2028,$D709=2032031,$D709=2032032,$D709=2033032,$D709=2033034,$D709=2034035,ISNUMBER(SEARCH("DOBLE GRADO",$B709))),"",IF('CompartenDetalleLimpio(leeme)'!F686="",A709,'CompartenDetalleLimpio(leeme)'!F686))</f>
        <v>2265</v>
      </c>
      <c r="G709" t="str">
        <f>IF(OR($A709=2028,$D709=2032031,$D709=2032032,$D709=2033032,$D709=2033034,$D709=2034035,ISNUMBER(SEARCH("DOBLE GRADO",$B709))),"",IF('CompartenDetalleLimpio(leeme)'!G686="",B709,'CompartenDetalleLimpio(leeme)'!G686))</f>
        <v>GRADO EN DISEÑO Y DESARROLLO DE VIDEOJUEGOS (MADRID)</v>
      </c>
      <c r="H709">
        <f>IF(OR($A709=2028,$D709=2032031,$D709=2032032,$D709=2033032,$D709=2033034,$D709=2034035,ISNUMBER(SEARCH("DOBLE GRADO",$B709))),"",IF('CompartenDetalleLimpio(leeme)'!H686="",C709,'CompartenDetalleLimpio(leeme)'!H686))</f>
        <v>3</v>
      </c>
      <c r="I709">
        <f>IF(OR($A709=2028,$D709=2032031,$D709=2032032,$D709=2033032,$D709=2033034,$D709=2034035,ISNUMBER(SEARCH("DOBLE GRADO",$B709))),"",IF('CompartenDetalleLimpio(leeme)'!I686="",D709,'CompartenDetalleLimpio(leeme)'!I686))</f>
        <v>2265025</v>
      </c>
      <c r="J709" t="str">
        <f>IF(OR($A709=2028,$D709=2032031,$D709=2032032,$D709=2033032,$D709=2033034,$D709=2034035,ISNUMBER(SEARCH("DOBLE GRADO",$B709))),"",IF('CompartenDetalleLimpio(leeme)'!J686="",E709,'CompartenDetalleLimpio(leeme)'!J686))</f>
        <v>INGENIERIA DE VIDEOJUEGOS</v>
      </c>
      <c r="K709">
        <f>'CompartenDetalleLimpio(leeme)'!K686</f>
        <v>38</v>
      </c>
      <c r="L709">
        <f>'CompartenDetalleLimpio(leeme)'!L686</f>
        <v>13</v>
      </c>
      <c r="M709">
        <f>'CompartenDetalleLimpio(leeme)'!M686</f>
        <v>25</v>
      </c>
      <c r="N709">
        <f t="shared" si="83"/>
        <v>1</v>
      </c>
      <c r="O709">
        <f t="shared" si="84"/>
        <v>1</v>
      </c>
      <c r="P709">
        <f t="shared" si="85"/>
        <v>1</v>
      </c>
      <c r="Q709">
        <f t="shared" si="86"/>
        <v>1</v>
      </c>
      <c r="R709">
        <f t="shared" si="87"/>
        <v>1</v>
      </c>
      <c r="S709" t="str">
        <f t="shared" si="88"/>
        <v>1</v>
      </c>
      <c r="T709" t="str">
        <f t="shared" si="89"/>
        <v/>
      </c>
    </row>
    <row r="710" spans="1:20" hidden="1">
      <c r="A710">
        <f>'CompartenDetalleLimpio(leeme)'!A687</f>
        <v>2265</v>
      </c>
      <c r="B710" t="str">
        <f>'CompartenDetalleLimpio(leeme)'!B687</f>
        <v>GRADO EN DISEÑO Y DESARROLLO DE VIDEOJUEGOS (MADRID)</v>
      </c>
      <c r="C710">
        <f>'CompartenDetalleLimpio(leeme)'!C687</f>
        <v>3</v>
      </c>
      <c r="D710">
        <f>'CompartenDetalleLimpio(leeme)'!D687</f>
        <v>2265026</v>
      </c>
      <c r="E710" t="str">
        <f>'CompartenDetalleLimpio(leeme)'!E687</f>
        <v>INTERACCION PERSONA-MAQUINA Y USABILIDAD</v>
      </c>
      <c r="F710">
        <f>IF(OR($A710=2028,$D710=2032031,$D710=2032032,$D710=2033032,$D710=2033034,$D710=2034035,ISNUMBER(SEARCH("DOBLE GRADO",$B710))),"",IF('CompartenDetalleLimpio(leeme)'!F687="",A710,'CompartenDetalleLimpio(leeme)'!F687))</f>
        <v>2265</v>
      </c>
      <c r="G710" t="str">
        <f>IF(OR($A710=2028,$D710=2032031,$D710=2032032,$D710=2033032,$D710=2033034,$D710=2034035,ISNUMBER(SEARCH("DOBLE GRADO",$B710))),"",IF('CompartenDetalleLimpio(leeme)'!G687="",B710,'CompartenDetalleLimpio(leeme)'!G687))</f>
        <v>GRADO EN DISEÑO Y DESARROLLO DE VIDEOJUEGOS (MADRID)</v>
      </c>
      <c r="H710">
        <f>IF(OR($A710=2028,$D710=2032031,$D710=2032032,$D710=2033032,$D710=2033034,$D710=2034035,ISNUMBER(SEARCH("DOBLE GRADO",$B710))),"",IF('CompartenDetalleLimpio(leeme)'!H687="",C710,'CompartenDetalleLimpio(leeme)'!H687))</f>
        <v>3</v>
      </c>
      <c r="I710">
        <f>IF(OR($A710=2028,$D710=2032031,$D710=2032032,$D710=2033032,$D710=2033034,$D710=2034035,ISNUMBER(SEARCH("DOBLE GRADO",$B710))),"",IF('CompartenDetalleLimpio(leeme)'!I687="",D710,'CompartenDetalleLimpio(leeme)'!I687))</f>
        <v>2265026</v>
      </c>
      <c r="J710" t="str">
        <f>IF(OR($A710=2028,$D710=2032031,$D710=2032032,$D710=2033032,$D710=2033034,$D710=2034035,ISNUMBER(SEARCH("DOBLE GRADO",$B710))),"",IF('CompartenDetalleLimpio(leeme)'!J687="",E710,'CompartenDetalleLimpio(leeme)'!J687))</f>
        <v>INTERACCION PERSONA-MAQUINA Y USABILIDAD</v>
      </c>
      <c r="K710">
        <f>'CompartenDetalleLimpio(leeme)'!K687</f>
        <v>32</v>
      </c>
      <c r="L710">
        <f>'CompartenDetalleLimpio(leeme)'!L687</f>
        <v>12</v>
      </c>
      <c r="M710">
        <f>'CompartenDetalleLimpio(leeme)'!M687</f>
        <v>20</v>
      </c>
      <c r="N710">
        <f t="shared" si="83"/>
        <v>1</v>
      </c>
      <c r="O710">
        <f t="shared" si="84"/>
        <v>1</v>
      </c>
      <c r="P710">
        <f t="shared" si="85"/>
        <v>1</v>
      </c>
      <c r="Q710">
        <f t="shared" si="86"/>
        <v>1</v>
      </c>
      <c r="R710">
        <f t="shared" si="87"/>
        <v>1</v>
      </c>
      <c r="S710" t="str">
        <f t="shared" si="88"/>
        <v>1</v>
      </c>
      <c r="T710" t="str">
        <f t="shared" si="89"/>
        <v/>
      </c>
    </row>
    <row r="711" spans="1:20" hidden="1">
      <c r="A711">
        <f>'CompartenDetalleLimpio(leeme)'!A688</f>
        <v>2265</v>
      </c>
      <c r="B711" t="str">
        <f>'CompartenDetalleLimpio(leeme)'!B688</f>
        <v>GRADO EN DISEÑO Y DESARROLLO DE VIDEOJUEGOS (MADRID)</v>
      </c>
      <c r="C711">
        <f>'CompartenDetalleLimpio(leeme)'!C688</f>
        <v>3</v>
      </c>
      <c r="D711">
        <f>'CompartenDetalleLimpio(leeme)'!D688</f>
        <v>2265027</v>
      </c>
      <c r="E711" t="str">
        <f>'CompartenDetalleLimpio(leeme)'!E688</f>
        <v>JUEGOS EN RED</v>
      </c>
      <c r="F711">
        <f>IF(OR($A711=2028,$D711=2032031,$D711=2032032,$D711=2033032,$D711=2033034,$D711=2034035,ISNUMBER(SEARCH("DOBLE GRADO",$B711))),"",IF('CompartenDetalleLimpio(leeme)'!F688="",A711,'CompartenDetalleLimpio(leeme)'!F688))</f>
        <v>2265</v>
      </c>
      <c r="G711" t="str">
        <f>IF(OR($A711=2028,$D711=2032031,$D711=2032032,$D711=2033032,$D711=2033034,$D711=2034035,ISNUMBER(SEARCH("DOBLE GRADO",$B711))),"",IF('CompartenDetalleLimpio(leeme)'!G688="",B711,'CompartenDetalleLimpio(leeme)'!G688))</f>
        <v>GRADO EN DISEÑO Y DESARROLLO DE VIDEOJUEGOS (MADRID)</v>
      </c>
      <c r="H711">
        <f>IF(OR($A711=2028,$D711=2032031,$D711=2032032,$D711=2033032,$D711=2033034,$D711=2034035,ISNUMBER(SEARCH("DOBLE GRADO",$B711))),"",IF('CompartenDetalleLimpio(leeme)'!H688="",C711,'CompartenDetalleLimpio(leeme)'!H688))</f>
        <v>3</v>
      </c>
      <c r="I711">
        <f>IF(OR($A711=2028,$D711=2032031,$D711=2032032,$D711=2033032,$D711=2033034,$D711=2034035,ISNUMBER(SEARCH("DOBLE GRADO",$B711))),"",IF('CompartenDetalleLimpio(leeme)'!I688="",D711,'CompartenDetalleLimpio(leeme)'!I688))</f>
        <v>2265027</v>
      </c>
      <c r="J711" t="str">
        <f>IF(OR($A711=2028,$D711=2032031,$D711=2032032,$D711=2033032,$D711=2033034,$D711=2034035,ISNUMBER(SEARCH("DOBLE GRADO",$B711))),"",IF('CompartenDetalleLimpio(leeme)'!J688="",E711,'CompartenDetalleLimpio(leeme)'!J688))</f>
        <v>JUEGOS EN RED</v>
      </c>
      <c r="K711">
        <f>'CompartenDetalleLimpio(leeme)'!K688</f>
        <v>38</v>
      </c>
      <c r="L711">
        <f>'CompartenDetalleLimpio(leeme)'!L688</f>
        <v>13</v>
      </c>
      <c r="M711">
        <f>'CompartenDetalleLimpio(leeme)'!M688</f>
        <v>25</v>
      </c>
      <c r="N711">
        <f t="shared" si="83"/>
        <v>1</v>
      </c>
      <c r="O711">
        <f t="shared" si="84"/>
        <v>1</v>
      </c>
      <c r="P711">
        <f t="shared" si="85"/>
        <v>1</v>
      </c>
      <c r="Q711">
        <f t="shared" si="86"/>
        <v>1</v>
      </c>
      <c r="R711">
        <f t="shared" si="87"/>
        <v>1</v>
      </c>
      <c r="S711" t="str">
        <f t="shared" si="88"/>
        <v>1</v>
      </c>
      <c r="T711" t="str">
        <f t="shared" si="89"/>
        <v/>
      </c>
    </row>
    <row r="712" spans="1:20" hidden="1">
      <c r="A712">
        <f>'CompartenDetalleLimpio(leeme)'!A689</f>
        <v>2265</v>
      </c>
      <c r="B712" t="str">
        <f>'CompartenDetalleLimpio(leeme)'!B689</f>
        <v>GRADO EN DISEÑO Y DESARROLLO DE VIDEOJUEGOS (MADRID)</v>
      </c>
      <c r="C712">
        <f>'CompartenDetalleLimpio(leeme)'!C689</f>
        <v>3</v>
      </c>
      <c r="D712">
        <f>'CompartenDetalleLimpio(leeme)'!D689</f>
        <v>2265028</v>
      </c>
      <c r="E712" t="str">
        <f>'CompartenDetalleLimpio(leeme)'!E689</f>
        <v>LENGUAJE AUDIOVISUAL Y MEDIOS INTERACTIVOS</v>
      </c>
      <c r="F712">
        <f>IF(OR($A712=2028,$D712=2032031,$D712=2032032,$D712=2033032,$D712=2033034,$D712=2034035,ISNUMBER(SEARCH("DOBLE GRADO",$B712))),"",IF('CompartenDetalleLimpio(leeme)'!F689="",A712,'CompartenDetalleLimpio(leeme)'!F689))</f>
        <v>2265</v>
      </c>
      <c r="G712" t="str">
        <f>IF(OR($A712=2028,$D712=2032031,$D712=2032032,$D712=2033032,$D712=2033034,$D712=2034035,ISNUMBER(SEARCH("DOBLE GRADO",$B712))),"",IF('CompartenDetalleLimpio(leeme)'!G689="",B712,'CompartenDetalleLimpio(leeme)'!G689))</f>
        <v>GRADO EN DISEÑO Y DESARROLLO DE VIDEOJUEGOS (MADRID)</v>
      </c>
      <c r="H712">
        <f>IF(OR($A712=2028,$D712=2032031,$D712=2032032,$D712=2033032,$D712=2033034,$D712=2034035,ISNUMBER(SEARCH("DOBLE GRADO",$B712))),"",IF('CompartenDetalleLimpio(leeme)'!H689="",C712,'CompartenDetalleLimpio(leeme)'!H689))</f>
        <v>3</v>
      </c>
      <c r="I712">
        <f>IF(OR($A712=2028,$D712=2032031,$D712=2032032,$D712=2033032,$D712=2033034,$D712=2034035,ISNUMBER(SEARCH("DOBLE GRADO",$B712))),"",IF('CompartenDetalleLimpio(leeme)'!I689="",D712,'CompartenDetalleLimpio(leeme)'!I689))</f>
        <v>2265028</v>
      </c>
      <c r="J712" t="str">
        <f>IF(OR($A712=2028,$D712=2032031,$D712=2032032,$D712=2033032,$D712=2033034,$D712=2034035,ISNUMBER(SEARCH("DOBLE GRADO",$B712))),"",IF('CompartenDetalleLimpio(leeme)'!J689="",E712,'CompartenDetalleLimpio(leeme)'!J689))</f>
        <v>LENGUAJE AUDIOVISUAL Y MEDIOS INTERACTIVOS</v>
      </c>
      <c r="K712">
        <f>'CompartenDetalleLimpio(leeme)'!K689</f>
        <v>31</v>
      </c>
      <c r="L712">
        <f>'CompartenDetalleLimpio(leeme)'!L689</f>
        <v>13</v>
      </c>
      <c r="M712">
        <f>'CompartenDetalleLimpio(leeme)'!M689</f>
        <v>18</v>
      </c>
      <c r="N712">
        <f t="shared" si="83"/>
        <v>1</v>
      </c>
      <c r="O712">
        <f t="shared" si="84"/>
        <v>1</v>
      </c>
      <c r="P712">
        <f t="shared" si="85"/>
        <v>1</v>
      </c>
      <c r="Q712">
        <f t="shared" si="86"/>
        <v>1</v>
      </c>
      <c r="R712">
        <f t="shared" si="87"/>
        <v>1</v>
      </c>
      <c r="S712" t="str">
        <f t="shared" si="88"/>
        <v>1</v>
      </c>
      <c r="T712" t="str">
        <f t="shared" si="89"/>
        <v/>
      </c>
    </row>
    <row r="713" spans="1:20" hidden="1">
      <c r="A713">
        <f>'CompartenDetalleLimpio(leeme)'!A690</f>
        <v>2265</v>
      </c>
      <c r="B713" t="str">
        <f>'CompartenDetalleLimpio(leeme)'!B690</f>
        <v>GRADO EN DISEÑO Y DESARROLLO DE VIDEOJUEGOS (MADRID)</v>
      </c>
      <c r="C713">
        <f>'CompartenDetalleLimpio(leeme)'!C690</f>
        <v>3</v>
      </c>
      <c r="D713">
        <f>'CompartenDetalleLimpio(leeme)'!D690</f>
        <v>2265029</v>
      </c>
      <c r="E713" t="str">
        <f>'CompartenDetalleLimpio(leeme)'!E690</f>
        <v>ALGORITMOS PARA JUEGOS</v>
      </c>
      <c r="F713">
        <f>IF(OR($A713=2028,$D713=2032031,$D713=2032032,$D713=2033032,$D713=2033034,$D713=2034035,ISNUMBER(SEARCH("DOBLE GRADO",$B713))),"",IF('CompartenDetalleLimpio(leeme)'!F690="",A713,'CompartenDetalleLimpio(leeme)'!F690))</f>
        <v>2265</v>
      </c>
      <c r="G713" t="str">
        <f>IF(OR($A713=2028,$D713=2032031,$D713=2032032,$D713=2033032,$D713=2033034,$D713=2034035,ISNUMBER(SEARCH("DOBLE GRADO",$B713))),"",IF('CompartenDetalleLimpio(leeme)'!G690="",B713,'CompartenDetalleLimpio(leeme)'!G690))</f>
        <v>GRADO EN DISEÑO Y DESARROLLO DE VIDEOJUEGOS (MADRID)</v>
      </c>
      <c r="H713">
        <f>IF(OR($A713=2028,$D713=2032031,$D713=2032032,$D713=2033032,$D713=2033034,$D713=2034035,ISNUMBER(SEARCH("DOBLE GRADO",$B713))),"",IF('CompartenDetalleLimpio(leeme)'!H690="",C713,'CompartenDetalleLimpio(leeme)'!H690))</f>
        <v>3</v>
      </c>
      <c r="I713">
        <f>IF(OR($A713=2028,$D713=2032031,$D713=2032032,$D713=2033032,$D713=2033034,$D713=2034035,ISNUMBER(SEARCH("DOBLE GRADO",$B713))),"",IF('CompartenDetalleLimpio(leeme)'!I690="",D713,'CompartenDetalleLimpio(leeme)'!I690))</f>
        <v>2265029</v>
      </c>
      <c r="J713" t="str">
        <f>IF(OR($A713=2028,$D713=2032031,$D713=2032032,$D713=2033032,$D713=2033034,$D713=2034035,ISNUMBER(SEARCH("DOBLE GRADO",$B713))),"",IF('CompartenDetalleLimpio(leeme)'!J690="",E713,'CompartenDetalleLimpio(leeme)'!J690))</f>
        <v>ALGORITMOS PARA JUEGOS</v>
      </c>
      <c r="K713">
        <f>'CompartenDetalleLimpio(leeme)'!K690</f>
        <v>45</v>
      </c>
      <c r="L713">
        <f>'CompartenDetalleLimpio(leeme)'!L690</f>
        <v>15</v>
      </c>
      <c r="M713">
        <f>'CompartenDetalleLimpio(leeme)'!M690</f>
        <v>30</v>
      </c>
      <c r="N713">
        <f t="shared" si="83"/>
        <v>1</v>
      </c>
      <c r="O713">
        <f t="shared" si="84"/>
        <v>1</v>
      </c>
      <c r="P713">
        <f t="shared" si="85"/>
        <v>1</v>
      </c>
      <c r="Q713">
        <f t="shared" si="86"/>
        <v>1</v>
      </c>
      <c r="R713">
        <f t="shared" si="87"/>
        <v>1</v>
      </c>
      <c r="S713" t="str">
        <f t="shared" si="88"/>
        <v>1</v>
      </c>
      <c r="T713" t="str">
        <f t="shared" si="89"/>
        <v/>
      </c>
    </row>
    <row r="714" spans="1:20" hidden="1">
      <c r="A714">
        <f>'CompartenDetalleLimpio(leeme)'!A691</f>
        <v>2265</v>
      </c>
      <c r="B714" t="str">
        <f>'CompartenDetalleLimpio(leeme)'!B691</f>
        <v>GRADO EN DISEÑO Y DESARROLLO DE VIDEOJUEGOS (MADRID)</v>
      </c>
      <c r="C714">
        <f>'CompartenDetalleLimpio(leeme)'!C691</f>
        <v>3</v>
      </c>
      <c r="D714">
        <f>'CompartenDetalleLimpio(leeme)'!D691</f>
        <v>2265030</v>
      </c>
      <c r="E714" t="str">
        <f>'CompartenDetalleLimpio(leeme)'!E691</f>
        <v>ENTORNOS MULTIJUGADOR</v>
      </c>
      <c r="F714">
        <f>IF(OR($A714=2028,$D714=2032031,$D714=2032032,$D714=2033032,$D714=2033034,$D714=2034035,ISNUMBER(SEARCH("DOBLE GRADO",$B714))),"",IF('CompartenDetalleLimpio(leeme)'!F691="",A714,'CompartenDetalleLimpio(leeme)'!F691))</f>
        <v>2265</v>
      </c>
      <c r="G714" t="str">
        <f>IF(OR($A714=2028,$D714=2032031,$D714=2032032,$D714=2033032,$D714=2033034,$D714=2034035,ISNUMBER(SEARCH("DOBLE GRADO",$B714))),"",IF('CompartenDetalleLimpio(leeme)'!G691="",B714,'CompartenDetalleLimpio(leeme)'!G691))</f>
        <v>GRADO EN DISEÑO Y DESARROLLO DE VIDEOJUEGOS (MADRID)</v>
      </c>
      <c r="H714">
        <f>IF(OR($A714=2028,$D714=2032031,$D714=2032032,$D714=2033032,$D714=2033034,$D714=2034035,ISNUMBER(SEARCH("DOBLE GRADO",$B714))),"",IF('CompartenDetalleLimpio(leeme)'!H691="",C714,'CompartenDetalleLimpio(leeme)'!H691))</f>
        <v>3</v>
      </c>
      <c r="I714">
        <f>IF(OR($A714=2028,$D714=2032031,$D714=2032032,$D714=2033032,$D714=2033034,$D714=2034035,ISNUMBER(SEARCH("DOBLE GRADO",$B714))),"",IF('CompartenDetalleLimpio(leeme)'!I691="",D714,'CompartenDetalleLimpio(leeme)'!I691))</f>
        <v>2265030</v>
      </c>
      <c r="J714" t="str">
        <f>IF(OR($A714=2028,$D714=2032031,$D714=2032032,$D714=2033032,$D714=2033034,$D714=2034035,ISNUMBER(SEARCH("DOBLE GRADO",$B714))),"",IF('CompartenDetalleLimpio(leeme)'!J691="",E714,'CompartenDetalleLimpio(leeme)'!J691))</f>
        <v>ENTORNOS MULTIJUGADOR</v>
      </c>
      <c r="K714">
        <f>'CompartenDetalleLimpio(leeme)'!K691</f>
        <v>58</v>
      </c>
      <c r="L714">
        <f>'CompartenDetalleLimpio(leeme)'!L691</f>
        <v>21</v>
      </c>
      <c r="M714">
        <f>'CompartenDetalleLimpio(leeme)'!M691</f>
        <v>37</v>
      </c>
      <c r="N714">
        <f t="shared" si="83"/>
        <v>1</v>
      </c>
      <c r="O714">
        <f t="shared" si="84"/>
        <v>1</v>
      </c>
      <c r="P714">
        <f t="shared" si="85"/>
        <v>1</v>
      </c>
      <c r="Q714">
        <f t="shared" si="86"/>
        <v>1</v>
      </c>
      <c r="R714">
        <f t="shared" si="87"/>
        <v>1</v>
      </c>
      <c r="S714" t="str">
        <f t="shared" si="88"/>
        <v>1</v>
      </c>
      <c r="T714" t="str">
        <f t="shared" si="89"/>
        <v/>
      </c>
    </row>
    <row r="715" spans="1:20" hidden="1">
      <c r="A715">
        <f>'CompartenDetalleLimpio(leeme)'!A692</f>
        <v>2265</v>
      </c>
      <c r="B715" t="str">
        <f>'CompartenDetalleLimpio(leeme)'!B692</f>
        <v>GRADO EN DISEÑO Y DESARROLLO DE VIDEOJUEGOS (MADRID)</v>
      </c>
      <c r="C715">
        <f>'CompartenDetalleLimpio(leeme)'!C692</f>
        <v>3</v>
      </c>
      <c r="D715">
        <f>'CompartenDetalleLimpio(leeme)'!D692</f>
        <v>2265031</v>
      </c>
      <c r="E715" t="str">
        <f>'CompartenDetalleLimpio(leeme)'!E692</f>
        <v>GESTION DE DATOS EN MEDIOS DIGITALES</v>
      </c>
      <c r="F715">
        <f>IF(OR($A715=2028,$D715=2032031,$D715=2032032,$D715=2033032,$D715=2033034,$D715=2034035,ISNUMBER(SEARCH("DOBLE GRADO",$B715))),"",IF('CompartenDetalleLimpio(leeme)'!F692="",A715,'CompartenDetalleLimpio(leeme)'!F692))</f>
        <v>2265</v>
      </c>
      <c r="G715" t="str">
        <f>IF(OR($A715=2028,$D715=2032031,$D715=2032032,$D715=2033032,$D715=2033034,$D715=2034035,ISNUMBER(SEARCH("DOBLE GRADO",$B715))),"",IF('CompartenDetalleLimpio(leeme)'!G692="",B715,'CompartenDetalleLimpio(leeme)'!G692))</f>
        <v>GRADO EN DISEÑO Y DESARROLLO DE VIDEOJUEGOS (MADRID)</v>
      </c>
      <c r="H715">
        <f>IF(OR($A715=2028,$D715=2032031,$D715=2032032,$D715=2033032,$D715=2033034,$D715=2034035,ISNUMBER(SEARCH("DOBLE GRADO",$B715))),"",IF('CompartenDetalleLimpio(leeme)'!H692="",C715,'CompartenDetalleLimpio(leeme)'!H692))</f>
        <v>3</v>
      </c>
      <c r="I715">
        <f>IF(OR($A715=2028,$D715=2032031,$D715=2032032,$D715=2033032,$D715=2033034,$D715=2034035,ISNUMBER(SEARCH("DOBLE GRADO",$B715))),"",IF('CompartenDetalleLimpio(leeme)'!I692="",D715,'CompartenDetalleLimpio(leeme)'!I692))</f>
        <v>2265031</v>
      </c>
      <c r="J715" t="str">
        <f>IF(OR($A715=2028,$D715=2032031,$D715=2032032,$D715=2033032,$D715=2033034,$D715=2034035,ISNUMBER(SEARCH("DOBLE GRADO",$B715))),"",IF('CompartenDetalleLimpio(leeme)'!J692="",E715,'CompartenDetalleLimpio(leeme)'!J692))</f>
        <v>GESTION DE DATOS EN MEDIOS DIGITALES</v>
      </c>
      <c r="K715">
        <f>'CompartenDetalleLimpio(leeme)'!K692</f>
        <v>43</v>
      </c>
      <c r="L715">
        <f>'CompartenDetalleLimpio(leeme)'!L692</f>
        <v>16</v>
      </c>
      <c r="M715">
        <f>'CompartenDetalleLimpio(leeme)'!M692</f>
        <v>27</v>
      </c>
      <c r="N715">
        <f t="shared" si="83"/>
        <v>1</v>
      </c>
      <c r="O715">
        <f t="shared" si="84"/>
        <v>1</v>
      </c>
      <c r="P715">
        <f t="shared" si="85"/>
        <v>1</v>
      </c>
      <c r="Q715">
        <f t="shared" si="86"/>
        <v>1</v>
      </c>
      <c r="R715">
        <f t="shared" si="87"/>
        <v>1</v>
      </c>
      <c r="S715" t="str">
        <f t="shared" si="88"/>
        <v>1</v>
      </c>
      <c r="T715" t="str">
        <f t="shared" si="89"/>
        <v/>
      </c>
    </row>
    <row r="716" spans="1:20" hidden="1">
      <c r="A716">
        <f>'CompartenDetalleLimpio(leeme)'!A693</f>
        <v>2265</v>
      </c>
      <c r="B716" t="str">
        <f>'CompartenDetalleLimpio(leeme)'!B693</f>
        <v>GRADO EN DISEÑO Y DESARROLLO DE VIDEOJUEGOS (MADRID)</v>
      </c>
      <c r="C716">
        <f>'CompartenDetalleLimpio(leeme)'!C693</f>
        <v>3</v>
      </c>
      <c r="D716">
        <f>'CompartenDetalleLimpio(leeme)'!D693</f>
        <v>2265032</v>
      </c>
      <c r="E716" t="str">
        <f>'CompartenDetalleLimpio(leeme)'!E693</f>
        <v>PERSONAJES Y ESCENARIOS</v>
      </c>
      <c r="F716">
        <f>IF(OR($A716=2028,$D716=2032031,$D716=2032032,$D716=2033032,$D716=2033034,$D716=2034035,ISNUMBER(SEARCH("DOBLE GRADO",$B716))),"",IF('CompartenDetalleLimpio(leeme)'!F693="",A716,'CompartenDetalleLimpio(leeme)'!F693))</f>
        <v>2265</v>
      </c>
      <c r="G716" t="str">
        <f>IF(OR($A716=2028,$D716=2032031,$D716=2032032,$D716=2033032,$D716=2033034,$D716=2034035,ISNUMBER(SEARCH("DOBLE GRADO",$B716))),"",IF('CompartenDetalleLimpio(leeme)'!G693="",B716,'CompartenDetalleLimpio(leeme)'!G693))</f>
        <v>GRADO EN DISEÑO Y DESARROLLO DE VIDEOJUEGOS (MADRID)</v>
      </c>
      <c r="H716">
        <f>IF(OR($A716=2028,$D716=2032031,$D716=2032032,$D716=2033032,$D716=2033034,$D716=2034035,ISNUMBER(SEARCH("DOBLE GRADO",$B716))),"",IF('CompartenDetalleLimpio(leeme)'!H693="",C716,'CompartenDetalleLimpio(leeme)'!H693))</f>
        <v>3</v>
      </c>
      <c r="I716">
        <f>IF(OR($A716=2028,$D716=2032031,$D716=2032032,$D716=2033032,$D716=2033034,$D716=2034035,ISNUMBER(SEARCH("DOBLE GRADO",$B716))),"",IF('CompartenDetalleLimpio(leeme)'!I693="",D716,'CompartenDetalleLimpio(leeme)'!I693))</f>
        <v>2265032</v>
      </c>
      <c r="J716" t="str">
        <f>IF(OR($A716=2028,$D716=2032031,$D716=2032032,$D716=2033032,$D716=2033034,$D716=2034035,ISNUMBER(SEARCH("DOBLE GRADO",$B716))),"",IF('CompartenDetalleLimpio(leeme)'!J693="",E716,'CompartenDetalleLimpio(leeme)'!J693))</f>
        <v>PERSONAJES Y ESCENARIOS</v>
      </c>
      <c r="K716">
        <f>'CompartenDetalleLimpio(leeme)'!K693</f>
        <v>35</v>
      </c>
      <c r="L716">
        <f>'CompartenDetalleLimpio(leeme)'!L693</f>
        <v>11</v>
      </c>
      <c r="M716">
        <f>'CompartenDetalleLimpio(leeme)'!M693</f>
        <v>24</v>
      </c>
      <c r="N716">
        <f t="shared" si="83"/>
        <v>1</v>
      </c>
      <c r="O716">
        <f t="shared" si="84"/>
        <v>1</v>
      </c>
      <c r="P716">
        <f t="shared" si="85"/>
        <v>1</v>
      </c>
      <c r="Q716">
        <f t="shared" si="86"/>
        <v>1</v>
      </c>
      <c r="R716">
        <f t="shared" si="87"/>
        <v>1</v>
      </c>
      <c r="S716" t="str">
        <f t="shared" si="88"/>
        <v>1</v>
      </c>
      <c r="T716" t="str">
        <f t="shared" si="89"/>
        <v/>
      </c>
    </row>
    <row r="717" spans="1:20" hidden="1">
      <c r="A717">
        <f>'CompartenDetalleLimpio(leeme)'!A694</f>
        <v>2265</v>
      </c>
      <c r="B717" t="str">
        <f>'CompartenDetalleLimpio(leeme)'!B694</f>
        <v>GRADO EN DISEÑO Y DESARROLLO DE VIDEOJUEGOS (MADRID)</v>
      </c>
      <c r="C717">
        <f>'CompartenDetalleLimpio(leeme)'!C694</f>
        <v>3</v>
      </c>
      <c r="D717">
        <f>'CompartenDetalleLimpio(leeme)'!D694</f>
        <v>2265033</v>
      </c>
      <c r="E717" t="str">
        <f>'CompartenDetalleLimpio(leeme)'!E694</f>
        <v>PROCESADORES GRAFICOS AVANZADOS</v>
      </c>
      <c r="F717">
        <f>IF(OR($A717=2028,$D717=2032031,$D717=2032032,$D717=2033032,$D717=2033034,$D717=2034035,ISNUMBER(SEARCH("DOBLE GRADO",$B717))),"",IF('CompartenDetalleLimpio(leeme)'!F694="",A717,'CompartenDetalleLimpio(leeme)'!F694))</f>
        <v>2265</v>
      </c>
      <c r="G717" t="str">
        <f>IF(OR($A717=2028,$D717=2032031,$D717=2032032,$D717=2033032,$D717=2033034,$D717=2034035,ISNUMBER(SEARCH("DOBLE GRADO",$B717))),"",IF('CompartenDetalleLimpio(leeme)'!G694="",B717,'CompartenDetalleLimpio(leeme)'!G694))</f>
        <v>GRADO EN DISEÑO Y DESARROLLO DE VIDEOJUEGOS (MADRID)</v>
      </c>
      <c r="H717">
        <f>IF(OR($A717=2028,$D717=2032031,$D717=2032032,$D717=2033032,$D717=2033034,$D717=2034035,ISNUMBER(SEARCH("DOBLE GRADO",$B717))),"",IF('CompartenDetalleLimpio(leeme)'!H694="",C717,'CompartenDetalleLimpio(leeme)'!H694))</f>
        <v>3</v>
      </c>
      <c r="I717">
        <f>IF(OR($A717=2028,$D717=2032031,$D717=2032032,$D717=2033032,$D717=2033034,$D717=2034035,ISNUMBER(SEARCH("DOBLE GRADO",$B717))),"",IF('CompartenDetalleLimpio(leeme)'!I694="",D717,'CompartenDetalleLimpio(leeme)'!I694))</f>
        <v>2265033</v>
      </c>
      <c r="J717" t="str">
        <f>IF(OR($A717=2028,$D717=2032031,$D717=2032032,$D717=2033032,$D717=2033034,$D717=2034035,ISNUMBER(SEARCH("DOBLE GRADO",$B717))),"",IF('CompartenDetalleLimpio(leeme)'!J694="",E717,'CompartenDetalleLimpio(leeme)'!J694))</f>
        <v>PROCESADORES GRAFICOS AVANZADOS</v>
      </c>
      <c r="K717">
        <f>'CompartenDetalleLimpio(leeme)'!K694</f>
        <v>57</v>
      </c>
      <c r="L717">
        <f>'CompartenDetalleLimpio(leeme)'!L694</f>
        <v>19</v>
      </c>
      <c r="M717">
        <f>'CompartenDetalleLimpio(leeme)'!M694</f>
        <v>38</v>
      </c>
      <c r="N717">
        <f t="shared" si="83"/>
        <v>1</v>
      </c>
      <c r="O717">
        <f t="shared" si="84"/>
        <v>1</v>
      </c>
      <c r="P717">
        <f t="shared" si="85"/>
        <v>1</v>
      </c>
      <c r="Q717">
        <f t="shared" si="86"/>
        <v>1</v>
      </c>
      <c r="R717">
        <f t="shared" si="87"/>
        <v>1</v>
      </c>
      <c r="S717" t="str">
        <f t="shared" si="88"/>
        <v>1</v>
      </c>
      <c r="T717" t="str">
        <f t="shared" si="89"/>
        <v/>
      </c>
    </row>
    <row r="718" spans="1:20" hidden="1">
      <c r="A718">
        <f>'CompartenDetalleLimpio(leeme)'!A695</f>
        <v>2265</v>
      </c>
      <c r="B718" t="str">
        <f>'CompartenDetalleLimpio(leeme)'!B695</f>
        <v>GRADO EN DISEÑO Y DESARROLLO DE VIDEOJUEGOS (MADRID)</v>
      </c>
      <c r="C718">
        <f>'CompartenDetalleLimpio(leeme)'!C695</f>
        <v>3</v>
      </c>
      <c r="D718">
        <f>'CompartenDetalleLimpio(leeme)'!D695</f>
        <v>2265034</v>
      </c>
      <c r="E718" t="str">
        <f>'CompartenDetalleLimpio(leeme)'!E695</f>
        <v>SONIDO Y MUSICA PARA VIDEOJUEGOS</v>
      </c>
      <c r="F718">
        <f>IF(OR($A718=2028,$D718=2032031,$D718=2032032,$D718=2033032,$D718=2033034,$D718=2034035,ISNUMBER(SEARCH("DOBLE GRADO",$B718))),"",IF('CompartenDetalleLimpio(leeme)'!F695="",A718,'CompartenDetalleLimpio(leeme)'!F695))</f>
        <v>2265</v>
      </c>
      <c r="G718" t="str">
        <f>IF(OR($A718=2028,$D718=2032031,$D718=2032032,$D718=2033032,$D718=2033034,$D718=2034035,ISNUMBER(SEARCH("DOBLE GRADO",$B718))),"",IF('CompartenDetalleLimpio(leeme)'!G695="",B718,'CompartenDetalleLimpio(leeme)'!G695))</f>
        <v>GRADO EN DISEÑO Y DESARROLLO DE VIDEOJUEGOS (MADRID)</v>
      </c>
      <c r="H718">
        <f>IF(OR($A718=2028,$D718=2032031,$D718=2032032,$D718=2033032,$D718=2033034,$D718=2034035,ISNUMBER(SEARCH("DOBLE GRADO",$B718))),"",IF('CompartenDetalleLimpio(leeme)'!H695="",C718,'CompartenDetalleLimpio(leeme)'!H695))</f>
        <v>3</v>
      </c>
      <c r="I718">
        <f>IF(OR($A718=2028,$D718=2032031,$D718=2032032,$D718=2033032,$D718=2033034,$D718=2034035,ISNUMBER(SEARCH("DOBLE GRADO",$B718))),"",IF('CompartenDetalleLimpio(leeme)'!I695="",D718,'CompartenDetalleLimpio(leeme)'!I695))</f>
        <v>2265034</v>
      </c>
      <c r="J718" t="str">
        <f>IF(OR($A718=2028,$D718=2032031,$D718=2032032,$D718=2033032,$D718=2033034,$D718=2034035,ISNUMBER(SEARCH("DOBLE GRADO",$B718))),"",IF('CompartenDetalleLimpio(leeme)'!J695="",E718,'CompartenDetalleLimpio(leeme)'!J695))</f>
        <v>SONIDO Y MUSICA PARA VIDEOJUEGOS</v>
      </c>
      <c r="K718">
        <f>'CompartenDetalleLimpio(leeme)'!K695</f>
        <v>32</v>
      </c>
      <c r="L718">
        <f>'CompartenDetalleLimpio(leeme)'!L695</f>
        <v>12</v>
      </c>
      <c r="M718">
        <f>'CompartenDetalleLimpio(leeme)'!M695</f>
        <v>20</v>
      </c>
      <c r="N718">
        <f t="shared" si="83"/>
        <v>1</v>
      </c>
      <c r="O718">
        <f t="shared" si="84"/>
        <v>1</v>
      </c>
      <c r="P718">
        <f t="shared" si="85"/>
        <v>1</v>
      </c>
      <c r="Q718">
        <f t="shared" si="86"/>
        <v>1</v>
      </c>
      <c r="R718">
        <f t="shared" si="87"/>
        <v>1</v>
      </c>
      <c r="S718" t="str">
        <f t="shared" si="88"/>
        <v>1</v>
      </c>
      <c r="T718" t="str">
        <f t="shared" si="89"/>
        <v/>
      </c>
    </row>
    <row r="719" spans="1:20" hidden="1">
      <c r="A719">
        <f>'CompartenDetalleLimpio(leeme)'!A696</f>
        <v>2265</v>
      </c>
      <c r="B719" t="str">
        <f>'CompartenDetalleLimpio(leeme)'!B696</f>
        <v>GRADO EN DISEÑO Y DESARROLLO DE VIDEOJUEGOS (MADRID)</v>
      </c>
      <c r="C719">
        <f>'CompartenDetalleLimpio(leeme)'!C696</f>
        <v>3</v>
      </c>
      <c r="D719">
        <f>'CompartenDetalleLimpio(leeme)'!D696</f>
        <v>2265043</v>
      </c>
      <c r="E719" t="str">
        <f>'CompartenDetalleLimpio(leeme)'!E696</f>
        <v>REALIDAD VIRTUAL</v>
      </c>
      <c r="F719">
        <f>IF(OR($A719=2028,$D719=2032031,$D719=2032032,$D719=2033032,$D719=2033034,$D719=2034035,ISNUMBER(SEARCH("DOBLE GRADO",$B719))),"",IF('CompartenDetalleLimpio(leeme)'!F696="",A719,'CompartenDetalleLimpio(leeme)'!F696))</f>
        <v>2265</v>
      </c>
      <c r="G719" t="str">
        <f>IF(OR($A719=2028,$D719=2032031,$D719=2032032,$D719=2033032,$D719=2033034,$D719=2034035,ISNUMBER(SEARCH("DOBLE GRADO",$B719))),"",IF('CompartenDetalleLimpio(leeme)'!G696="",B719,'CompartenDetalleLimpio(leeme)'!G696))</f>
        <v>GRADO EN DISEÑO Y DESARROLLO DE VIDEOJUEGOS (MADRID)</v>
      </c>
      <c r="H719">
        <f>IF(OR($A719=2028,$D719=2032031,$D719=2032032,$D719=2033032,$D719=2033034,$D719=2034035,ISNUMBER(SEARCH("DOBLE GRADO",$B719))),"",IF('CompartenDetalleLimpio(leeme)'!H696="",C719,'CompartenDetalleLimpio(leeme)'!H696))</f>
        <v>3</v>
      </c>
      <c r="I719">
        <f>IF(OR($A719=2028,$D719=2032031,$D719=2032032,$D719=2033032,$D719=2033034,$D719=2034035,ISNUMBER(SEARCH("DOBLE GRADO",$B719))),"",IF('CompartenDetalleLimpio(leeme)'!I696="",D719,'CompartenDetalleLimpio(leeme)'!I696))</f>
        <v>2265043</v>
      </c>
      <c r="J719" t="str">
        <f>IF(OR($A719=2028,$D719=2032031,$D719=2032032,$D719=2033032,$D719=2033034,$D719=2034035,ISNUMBER(SEARCH("DOBLE GRADO",$B719))),"",IF('CompartenDetalleLimpio(leeme)'!J696="",E719,'CompartenDetalleLimpio(leeme)'!J696))</f>
        <v>REALIDAD VIRTUAL</v>
      </c>
      <c r="K719">
        <f>'CompartenDetalleLimpio(leeme)'!K696</f>
        <v>5</v>
      </c>
      <c r="L719">
        <f>'CompartenDetalleLimpio(leeme)'!L696</f>
        <v>1</v>
      </c>
      <c r="M719">
        <f>'CompartenDetalleLimpio(leeme)'!M696</f>
        <v>4</v>
      </c>
      <c r="N719">
        <f t="shared" si="83"/>
        <v>1</v>
      </c>
      <c r="O719">
        <f t="shared" si="84"/>
        <v>1</v>
      </c>
      <c r="P719">
        <f t="shared" si="85"/>
        <v>1</v>
      </c>
      <c r="Q719">
        <f t="shared" si="86"/>
        <v>1</v>
      </c>
      <c r="R719">
        <f t="shared" si="87"/>
        <v>1</v>
      </c>
      <c r="S719" t="str">
        <f t="shared" si="88"/>
        <v>1</v>
      </c>
      <c r="T719" t="str">
        <f t="shared" si="89"/>
        <v/>
      </c>
    </row>
    <row r="720" spans="1:20" hidden="1">
      <c r="A720">
        <f>'CompartenDetalleLimpio(leeme)'!A697</f>
        <v>2265</v>
      </c>
      <c r="B720" t="str">
        <f>'CompartenDetalleLimpio(leeme)'!B697</f>
        <v>GRADO EN DISEÑO Y DESARROLLO DE VIDEOJUEGOS (MADRID)</v>
      </c>
      <c r="C720">
        <f>'CompartenDetalleLimpio(leeme)'!C697</f>
        <v>4</v>
      </c>
      <c r="D720">
        <f>'CompartenDetalleLimpio(leeme)'!D697</f>
        <v>2265035</v>
      </c>
      <c r="E720" t="str">
        <f>'CompartenDetalleLimpio(leeme)'!E697</f>
        <v>COMPORTAMIENTO DE PERSONAJES</v>
      </c>
      <c r="F720">
        <f>IF(OR($A720=2028,$D720=2032031,$D720=2032032,$D720=2033032,$D720=2033034,$D720=2034035,ISNUMBER(SEARCH("DOBLE GRADO",$B720))),"",IF('CompartenDetalleLimpio(leeme)'!F697="",A720,'CompartenDetalleLimpio(leeme)'!F697))</f>
        <v>2265</v>
      </c>
      <c r="G720" t="str">
        <f>IF(OR($A720=2028,$D720=2032031,$D720=2032032,$D720=2033032,$D720=2033034,$D720=2034035,ISNUMBER(SEARCH("DOBLE GRADO",$B720))),"",IF('CompartenDetalleLimpio(leeme)'!G697="",B720,'CompartenDetalleLimpio(leeme)'!G697))</f>
        <v>GRADO EN DISEÑO Y DESARROLLO DE VIDEOJUEGOS (MADRID)</v>
      </c>
      <c r="H720">
        <f>IF(OR($A720=2028,$D720=2032031,$D720=2032032,$D720=2033032,$D720=2033034,$D720=2034035,ISNUMBER(SEARCH("DOBLE GRADO",$B720))),"",IF('CompartenDetalleLimpio(leeme)'!H697="",C720,'CompartenDetalleLimpio(leeme)'!H697))</f>
        <v>4</v>
      </c>
      <c r="I720">
        <f>IF(OR($A720=2028,$D720=2032031,$D720=2032032,$D720=2033032,$D720=2033034,$D720=2034035,ISNUMBER(SEARCH("DOBLE GRADO",$B720))),"",IF('CompartenDetalleLimpio(leeme)'!I697="",D720,'CompartenDetalleLimpio(leeme)'!I697))</f>
        <v>2265035</v>
      </c>
      <c r="J720" t="str">
        <f>IF(OR($A720=2028,$D720=2032031,$D720=2032032,$D720=2033032,$D720=2033034,$D720=2034035,ISNUMBER(SEARCH("DOBLE GRADO",$B720))),"",IF('CompartenDetalleLimpio(leeme)'!J697="",E720,'CompartenDetalleLimpio(leeme)'!J697))</f>
        <v>COMPORTAMIENTO DE PERSONAJES</v>
      </c>
      <c r="K720">
        <f>'CompartenDetalleLimpio(leeme)'!K697</f>
        <v>37</v>
      </c>
      <c r="L720">
        <f>'CompartenDetalleLimpio(leeme)'!L697</f>
        <v>10</v>
      </c>
      <c r="M720">
        <f>'CompartenDetalleLimpio(leeme)'!M697</f>
        <v>27</v>
      </c>
      <c r="N720">
        <f t="shared" si="83"/>
        <v>1</v>
      </c>
      <c r="O720">
        <f t="shared" si="84"/>
        <v>1</v>
      </c>
      <c r="P720">
        <f t="shared" si="85"/>
        <v>1</v>
      </c>
      <c r="Q720">
        <f t="shared" si="86"/>
        <v>1</v>
      </c>
      <c r="R720">
        <f t="shared" si="87"/>
        <v>1</v>
      </c>
      <c r="S720" t="str">
        <f t="shared" si="88"/>
        <v>1</v>
      </c>
      <c r="T720" t="str">
        <f t="shared" si="89"/>
        <v/>
      </c>
    </row>
    <row r="721" spans="1:20" hidden="1">
      <c r="A721">
        <f>'CompartenDetalleLimpio(leeme)'!A698</f>
        <v>2265</v>
      </c>
      <c r="B721" t="str">
        <f>'CompartenDetalleLimpio(leeme)'!B698</f>
        <v>GRADO EN DISEÑO Y DESARROLLO DE VIDEOJUEGOS (MADRID)</v>
      </c>
      <c r="C721">
        <f>'CompartenDetalleLimpio(leeme)'!C698</f>
        <v>4</v>
      </c>
      <c r="D721">
        <f>'CompartenDetalleLimpio(leeme)'!D698</f>
        <v>2265036</v>
      </c>
      <c r="E721" t="str">
        <f>'CompartenDetalleLimpio(leeme)'!E698</f>
        <v>GESTION Y DIRECCION DE PROYECTOS</v>
      </c>
      <c r="F721">
        <f>IF(OR($A721=2028,$D721=2032031,$D721=2032032,$D721=2033032,$D721=2033034,$D721=2034035,ISNUMBER(SEARCH("DOBLE GRADO",$B721))),"",IF('CompartenDetalleLimpio(leeme)'!F698="",A721,'CompartenDetalleLimpio(leeme)'!F698))</f>
        <v>2265</v>
      </c>
      <c r="G721" t="str">
        <f>IF(OR($A721=2028,$D721=2032031,$D721=2032032,$D721=2033032,$D721=2033034,$D721=2034035,ISNUMBER(SEARCH("DOBLE GRADO",$B721))),"",IF('CompartenDetalleLimpio(leeme)'!G698="",B721,'CompartenDetalleLimpio(leeme)'!G698))</f>
        <v>GRADO EN DISEÑO Y DESARROLLO DE VIDEOJUEGOS (MADRID)</v>
      </c>
      <c r="H721">
        <f>IF(OR($A721=2028,$D721=2032031,$D721=2032032,$D721=2033032,$D721=2033034,$D721=2034035,ISNUMBER(SEARCH("DOBLE GRADO",$B721))),"",IF('CompartenDetalleLimpio(leeme)'!H698="",C721,'CompartenDetalleLimpio(leeme)'!H698))</f>
        <v>4</v>
      </c>
      <c r="I721">
        <f>IF(OR($A721=2028,$D721=2032031,$D721=2032032,$D721=2033032,$D721=2033034,$D721=2034035,ISNUMBER(SEARCH("DOBLE GRADO",$B721))),"",IF('CompartenDetalleLimpio(leeme)'!I698="",D721,'CompartenDetalleLimpio(leeme)'!I698))</f>
        <v>2265036</v>
      </c>
      <c r="J721" t="str">
        <f>IF(OR($A721=2028,$D721=2032031,$D721=2032032,$D721=2033032,$D721=2033034,$D721=2034035,ISNUMBER(SEARCH("DOBLE GRADO",$B721))),"",IF('CompartenDetalleLimpio(leeme)'!J698="",E721,'CompartenDetalleLimpio(leeme)'!J698))</f>
        <v>GESTION Y DIRECCION DE PROYECTOS</v>
      </c>
      <c r="K721">
        <f>'CompartenDetalleLimpio(leeme)'!K698</f>
        <v>39</v>
      </c>
      <c r="L721">
        <f>'CompartenDetalleLimpio(leeme)'!L698</f>
        <v>10</v>
      </c>
      <c r="M721">
        <f>'CompartenDetalleLimpio(leeme)'!M698</f>
        <v>29</v>
      </c>
      <c r="N721">
        <f t="shared" si="83"/>
        <v>1</v>
      </c>
      <c r="O721">
        <f t="shared" si="84"/>
        <v>1</v>
      </c>
      <c r="P721">
        <f t="shared" si="85"/>
        <v>1</v>
      </c>
      <c r="Q721">
        <f t="shared" si="86"/>
        <v>1</v>
      </c>
      <c r="R721">
        <f t="shared" si="87"/>
        <v>1</v>
      </c>
      <c r="S721" t="str">
        <f t="shared" si="88"/>
        <v>1</v>
      </c>
      <c r="T721" t="str">
        <f t="shared" si="89"/>
        <v/>
      </c>
    </row>
    <row r="722" spans="1:20" hidden="1">
      <c r="A722">
        <f>'CompartenDetalleLimpio(leeme)'!A699</f>
        <v>2265</v>
      </c>
      <c r="B722" t="str">
        <f>'CompartenDetalleLimpio(leeme)'!B699</f>
        <v>GRADO EN DISEÑO Y DESARROLLO DE VIDEOJUEGOS (MADRID)</v>
      </c>
      <c r="C722">
        <f>'CompartenDetalleLimpio(leeme)'!C699</f>
        <v>4</v>
      </c>
      <c r="D722">
        <f>'CompartenDetalleLimpio(leeme)'!D699</f>
        <v>2265037</v>
      </c>
      <c r="E722" t="str">
        <f>'CompartenDetalleLimpio(leeme)'!E699</f>
        <v>DISEÑO VISUAL Y ARTE FINAL</v>
      </c>
      <c r="F722">
        <f>IF(OR($A722=2028,$D722=2032031,$D722=2032032,$D722=2033032,$D722=2033034,$D722=2034035,ISNUMBER(SEARCH("DOBLE GRADO",$B722))),"",IF('CompartenDetalleLimpio(leeme)'!F699="",A722,'CompartenDetalleLimpio(leeme)'!F699))</f>
        <v>2265</v>
      </c>
      <c r="G722" t="str">
        <f>IF(OR($A722=2028,$D722=2032031,$D722=2032032,$D722=2033032,$D722=2033034,$D722=2034035,ISNUMBER(SEARCH("DOBLE GRADO",$B722))),"",IF('CompartenDetalleLimpio(leeme)'!G699="",B722,'CompartenDetalleLimpio(leeme)'!G699))</f>
        <v>GRADO EN DISEÑO Y DESARROLLO DE VIDEOJUEGOS (MADRID)</v>
      </c>
      <c r="H722">
        <f>IF(OR($A722=2028,$D722=2032031,$D722=2032032,$D722=2033032,$D722=2033034,$D722=2034035,ISNUMBER(SEARCH("DOBLE GRADO",$B722))),"",IF('CompartenDetalleLimpio(leeme)'!H699="",C722,'CompartenDetalleLimpio(leeme)'!H699))</f>
        <v>4</v>
      </c>
      <c r="I722">
        <f>IF(OR($A722=2028,$D722=2032031,$D722=2032032,$D722=2033032,$D722=2033034,$D722=2034035,ISNUMBER(SEARCH("DOBLE GRADO",$B722))),"",IF('CompartenDetalleLimpio(leeme)'!I699="",D722,'CompartenDetalleLimpio(leeme)'!I699))</f>
        <v>2265037</v>
      </c>
      <c r="J722" t="str">
        <f>IF(OR($A722=2028,$D722=2032031,$D722=2032032,$D722=2033032,$D722=2033034,$D722=2034035,ISNUMBER(SEARCH("DOBLE GRADO",$B722))),"",IF('CompartenDetalleLimpio(leeme)'!J699="",E722,'CompartenDetalleLimpio(leeme)'!J699))</f>
        <v>DISEÑO VISUAL Y ARTE FINAL</v>
      </c>
      <c r="K722">
        <f>'CompartenDetalleLimpio(leeme)'!K699</f>
        <v>37</v>
      </c>
      <c r="L722">
        <f>'CompartenDetalleLimpio(leeme)'!L699</f>
        <v>9</v>
      </c>
      <c r="M722">
        <f>'CompartenDetalleLimpio(leeme)'!M699</f>
        <v>28</v>
      </c>
      <c r="N722">
        <f t="shared" si="83"/>
        <v>1</v>
      </c>
      <c r="O722">
        <f t="shared" si="84"/>
        <v>1</v>
      </c>
      <c r="P722">
        <f t="shared" si="85"/>
        <v>1</v>
      </c>
      <c r="Q722">
        <f t="shared" si="86"/>
        <v>1</v>
      </c>
      <c r="R722">
        <f t="shared" si="87"/>
        <v>1</v>
      </c>
      <c r="S722" t="str">
        <f t="shared" si="88"/>
        <v>1</v>
      </c>
      <c r="T722" t="str">
        <f t="shared" si="89"/>
        <v/>
      </c>
    </row>
    <row r="723" spans="1:20" hidden="1">
      <c r="A723">
        <f>'CompartenDetalleLimpio(leeme)'!A700</f>
        <v>2265</v>
      </c>
      <c r="B723" t="str">
        <f>'CompartenDetalleLimpio(leeme)'!B700</f>
        <v>GRADO EN DISEÑO Y DESARROLLO DE VIDEOJUEGOS (MADRID)</v>
      </c>
      <c r="C723">
        <f>'CompartenDetalleLimpio(leeme)'!C700</f>
        <v>4</v>
      </c>
      <c r="D723">
        <f>'CompartenDetalleLimpio(leeme)'!D700</f>
        <v>2265038</v>
      </c>
      <c r="E723" t="str">
        <f>'CompartenDetalleLimpio(leeme)'!E700</f>
        <v>JUEGOS PARA WEB Y REDES SOCIALES</v>
      </c>
      <c r="F723">
        <f>IF(OR($A723=2028,$D723=2032031,$D723=2032032,$D723=2033032,$D723=2033034,$D723=2034035,ISNUMBER(SEARCH("DOBLE GRADO",$B723))),"",IF('CompartenDetalleLimpio(leeme)'!F700="",A723,'CompartenDetalleLimpio(leeme)'!F700))</f>
        <v>2265</v>
      </c>
      <c r="G723" t="str">
        <f>IF(OR($A723=2028,$D723=2032031,$D723=2032032,$D723=2033032,$D723=2033034,$D723=2034035,ISNUMBER(SEARCH("DOBLE GRADO",$B723))),"",IF('CompartenDetalleLimpio(leeme)'!G700="",B723,'CompartenDetalleLimpio(leeme)'!G700))</f>
        <v>GRADO EN DISEÑO Y DESARROLLO DE VIDEOJUEGOS (MADRID)</v>
      </c>
      <c r="H723">
        <f>IF(OR($A723=2028,$D723=2032031,$D723=2032032,$D723=2033032,$D723=2033034,$D723=2034035,ISNUMBER(SEARCH("DOBLE GRADO",$B723))),"",IF('CompartenDetalleLimpio(leeme)'!H700="",C723,'CompartenDetalleLimpio(leeme)'!H700))</f>
        <v>4</v>
      </c>
      <c r="I723">
        <f>IF(OR($A723=2028,$D723=2032031,$D723=2032032,$D723=2033032,$D723=2033034,$D723=2034035,ISNUMBER(SEARCH("DOBLE GRADO",$B723))),"",IF('CompartenDetalleLimpio(leeme)'!I700="",D723,'CompartenDetalleLimpio(leeme)'!I700))</f>
        <v>2265038</v>
      </c>
      <c r="J723" t="str">
        <f>IF(OR($A723=2028,$D723=2032031,$D723=2032032,$D723=2033032,$D723=2033034,$D723=2034035,ISNUMBER(SEARCH("DOBLE GRADO",$B723))),"",IF('CompartenDetalleLimpio(leeme)'!J700="",E723,'CompartenDetalleLimpio(leeme)'!J700))</f>
        <v>JUEGOS PARA WEB Y REDES SOCIALES</v>
      </c>
      <c r="K723">
        <f>'CompartenDetalleLimpio(leeme)'!K700</f>
        <v>40</v>
      </c>
      <c r="L723">
        <f>'CompartenDetalleLimpio(leeme)'!L700</f>
        <v>9</v>
      </c>
      <c r="M723">
        <f>'CompartenDetalleLimpio(leeme)'!M700</f>
        <v>31</v>
      </c>
      <c r="N723">
        <f t="shared" si="83"/>
        <v>1</v>
      </c>
      <c r="O723">
        <f t="shared" si="84"/>
        <v>1</v>
      </c>
      <c r="P723">
        <f t="shared" si="85"/>
        <v>1</v>
      </c>
      <c r="Q723">
        <f t="shared" si="86"/>
        <v>1</v>
      </c>
      <c r="R723">
        <f t="shared" si="87"/>
        <v>1</v>
      </c>
      <c r="S723" t="str">
        <f t="shared" si="88"/>
        <v>1</v>
      </c>
      <c r="T723" t="str">
        <f t="shared" si="89"/>
        <v/>
      </c>
    </row>
    <row r="724" spans="1:20" hidden="1">
      <c r="A724">
        <f>'CompartenDetalleLimpio(leeme)'!A701</f>
        <v>2265</v>
      </c>
      <c r="B724" t="str">
        <f>'CompartenDetalleLimpio(leeme)'!B701</f>
        <v>GRADO EN DISEÑO Y DESARROLLO DE VIDEOJUEGOS (MADRID)</v>
      </c>
      <c r="C724">
        <f>'CompartenDetalleLimpio(leeme)'!C701</f>
        <v>4</v>
      </c>
      <c r="D724">
        <f>'CompartenDetalleLimpio(leeme)'!D701</f>
        <v>2265039</v>
      </c>
      <c r="E724" t="str">
        <f>'CompartenDetalleLimpio(leeme)'!E701</f>
        <v>DESARROLLO DE APLICACIONES PARA DISPOSITIVOS MOVILES</v>
      </c>
      <c r="F724">
        <f>IF(OR($A724=2028,$D724=2032031,$D724=2032032,$D724=2033032,$D724=2033034,$D724=2034035,ISNUMBER(SEARCH("DOBLE GRADO",$B724))),"",IF('CompartenDetalleLimpio(leeme)'!F701="",A724,'CompartenDetalleLimpio(leeme)'!F701))</f>
        <v>2265</v>
      </c>
      <c r="G724" t="str">
        <f>IF(OR($A724=2028,$D724=2032031,$D724=2032032,$D724=2033032,$D724=2033034,$D724=2034035,ISNUMBER(SEARCH("DOBLE GRADO",$B724))),"",IF('CompartenDetalleLimpio(leeme)'!G701="",B724,'CompartenDetalleLimpio(leeme)'!G701))</f>
        <v>GRADO EN DISEÑO Y DESARROLLO DE VIDEOJUEGOS (MADRID)</v>
      </c>
      <c r="H724">
        <f>IF(OR($A724=2028,$D724=2032031,$D724=2032032,$D724=2033032,$D724=2033034,$D724=2034035,ISNUMBER(SEARCH("DOBLE GRADO",$B724))),"",IF('CompartenDetalleLimpio(leeme)'!H701="",C724,'CompartenDetalleLimpio(leeme)'!H701))</f>
        <v>4</v>
      </c>
      <c r="I724">
        <f>IF(OR($A724=2028,$D724=2032031,$D724=2032032,$D724=2033032,$D724=2033034,$D724=2034035,ISNUMBER(SEARCH("DOBLE GRADO",$B724))),"",IF('CompartenDetalleLimpio(leeme)'!I701="",D724,'CompartenDetalleLimpio(leeme)'!I701))</f>
        <v>2265039</v>
      </c>
      <c r="J724" t="str">
        <f>IF(OR($A724=2028,$D724=2032031,$D724=2032032,$D724=2033032,$D724=2033034,$D724=2034035,ISNUMBER(SEARCH("DOBLE GRADO",$B724))),"",IF('CompartenDetalleLimpio(leeme)'!J701="",E724,'CompartenDetalleLimpio(leeme)'!J701))</f>
        <v>DESARROLLO DE APLICACIONES PARA DISPOSITIVOS MOVILES</v>
      </c>
      <c r="K724">
        <f>'CompartenDetalleLimpio(leeme)'!K701</f>
        <v>37</v>
      </c>
      <c r="L724">
        <f>'CompartenDetalleLimpio(leeme)'!L701</f>
        <v>8</v>
      </c>
      <c r="M724">
        <f>'CompartenDetalleLimpio(leeme)'!M701</f>
        <v>29</v>
      </c>
      <c r="N724">
        <f t="shared" si="83"/>
        <v>1</v>
      </c>
      <c r="O724">
        <f t="shared" si="84"/>
        <v>1</v>
      </c>
      <c r="P724">
        <f t="shared" si="85"/>
        <v>1</v>
      </c>
      <c r="Q724">
        <f t="shared" si="86"/>
        <v>1</v>
      </c>
      <c r="R724">
        <f t="shared" si="87"/>
        <v>1</v>
      </c>
      <c r="S724" t="str">
        <f t="shared" si="88"/>
        <v>1</v>
      </c>
      <c r="T724" t="str">
        <f t="shared" si="89"/>
        <v/>
      </c>
    </row>
    <row r="725" spans="1:20" hidden="1">
      <c r="A725">
        <f>'CompartenDetalleLimpio(leeme)'!A702</f>
        <v>2265</v>
      </c>
      <c r="B725" t="str">
        <f>'CompartenDetalleLimpio(leeme)'!B702</f>
        <v>GRADO EN DISEÑO Y DESARROLLO DE VIDEOJUEGOS (MADRID)</v>
      </c>
      <c r="C725">
        <f>'CompartenDetalleLimpio(leeme)'!C702</f>
        <v>4</v>
      </c>
      <c r="D725">
        <f>'CompartenDetalleLimpio(leeme)'!D702</f>
        <v>2265040</v>
      </c>
      <c r="E725" t="str">
        <f>'CompartenDetalleLimpio(leeme)'!E702</f>
        <v>RECONOCIMIENTO ACADEMICO DE CREDITOS</v>
      </c>
      <c r="F725">
        <f>IF(OR($A725=2028,$D725=2032031,$D725=2032032,$D725=2033032,$D725=2033034,$D725=2034035,ISNUMBER(SEARCH("DOBLE GRADO",$B725))),"",IF('CompartenDetalleLimpio(leeme)'!F702="",A725,'CompartenDetalleLimpio(leeme)'!F702))</f>
        <v>2265</v>
      </c>
      <c r="G725" t="str">
        <f>IF(OR($A725=2028,$D725=2032031,$D725=2032032,$D725=2033032,$D725=2033034,$D725=2034035,ISNUMBER(SEARCH("DOBLE GRADO",$B725))),"",IF('CompartenDetalleLimpio(leeme)'!G702="",B725,'CompartenDetalleLimpio(leeme)'!G702))</f>
        <v>GRADO EN DISEÑO Y DESARROLLO DE VIDEOJUEGOS (MADRID)</v>
      </c>
      <c r="H725">
        <f>IF(OR($A725=2028,$D725=2032031,$D725=2032032,$D725=2033032,$D725=2033034,$D725=2034035,ISNUMBER(SEARCH("DOBLE GRADO",$B725))),"",IF('CompartenDetalleLimpio(leeme)'!H702="",C725,'CompartenDetalleLimpio(leeme)'!H702))</f>
        <v>4</v>
      </c>
      <c r="I725">
        <f>IF(OR($A725=2028,$D725=2032031,$D725=2032032,$D725=2033032,$D725=2033034,$D725=2034035,ISNUMBER(SEARCH("DOBLE GRADO",$B725))),"",IF('CompartenDetalleLimpio(leeme)'!I702="",D725,'CompartenDetalleLimpio(leeme)'!I702))</f>
        <v>2265040</v>
      </c>
      <c r="J725" t="str">
        <f>IF(OR($A725=2028,$D725=2032031,$D725=2032032,$D725=2033032,$D725=2033034,$D725=2034035,ISNUMBER(SEARCH("DOBLE GRADO",$B725))),"",IF('CompartenDetalleLimpio(leeme)'!J702="",E725,'CompartenDetalleLimpio(leeme)'!J702))</f>
        <v>RECONOCIMIENTO ACADEMICO DE CREDITOS</v>
      </c>
      <c r="K725">
        <f>'CompartenDetalleLimpio(leeme)'!K702</f>
        <v>39</v>
      </c>
      <c r="L725">
        <f>'CompartenDetalleLimpio(leeme)'!L702</f>
        <v>9</v>
      </c>
      <c r="M725">
        <f>'CompartenDetalleLimpio(leeme)'!M702</f>
        <v>30</v>
      </c>
      <c r="N725">
        <f t="shared" si="83"/>
        <v>1</v>
      </c>
      <c r="O725">
        <f t="shared" si="84"/>
        <v>1</v>
      </c>
      <c r="P725">
        <f t="shared" si="85"/>
        <v>1</v>
      </c>
      <c r="Q725">
        <f t="shared" si="86"/>
        <v>1</v>
      </c>
      <c r="R725">
        <f t="shared" si="87"/>
        <v>1</v>
      </c>
      <c r="S725" t="str">
        <f t="shared" si="88"/>
        <v>1</v>
      </c>
      <c r="T725" t="str">
        <f t="shared" si="89"/>
        <v/>
      </c>
    </row>
    <row r="726" spans="1:20" hidden="1">
      <c r="A726">
        <f>'CompartenDetalleLimpio(leeme)'!A703</f>
        <v>2265</v>
      </c>
      <c r="B726" t="str">
        <f>'CompartenDetalleLimpio(leeme)'!B703</f>
        <v>GRADO EN DISEÑO Y DESARROLLO DE VIDEOJUEGOS (MADRID)</v>
      </c>
      <c r="C726">
        <f>'CompartenDetalleLimpio(leeme)'!C703</f>
        <v>4</v>
      </c>
      <c r="D726">
        <f>'CompartenDetalleLimpio(leeme)'!D703</f>
        <v>2265041</v>
      </c>
      <c r="E726" t="str">
        <f>'CompartenDetalleLimpio(leeme)'!E703</f>
        <v>PRACTICAS EXTERNAS</v>
      </c>
      <c r="F726">
        <f>IF(OR($A726=2028,$D726=2032031,$D726=2032032,$D726=2033032,$D726=2033034,$D726=2034035,ISNUMBER(SEARCH("DOBLE GRADO",$B726))),"",IF('CompartenDetalleLimpio(leeme)'!F703="",A726,'CompartenDetalleLimpio(leeme)'!F703))</f>
        <v>2265</v>
      </c>
      <c r="G726" t="str">
        <f>IF(OR($A726=2028,$D726=2032031,$D726=2032032,$D726=2033032,$D726=2033034,$D726=2034035,ISNUMBER(SEARCH("DOBLE GRADO",$B726))),"",IF('CompartenDetalleLimpio(leeme)'!G703="",B726,'CompartenDetalleLimpio(leeme)'!G703))</f>
        <v>GRADO EN DISEÑO Y DESARROLLO DE VIDEOJUEGOS (MADRID)</v>
      </c>
      <c r="H726">
        <f>IF(OR($A726=2028,$D726=2032031,$D726=2032032,$D726=2033032,$D726=2033034,$D726=2034035,ISNUMBER(SEARCH("DOBLE GRADO",$B726))),"",IF('CompartenDetalleLimpio(leeme)'!H703="",C726,'CompartenDetalleLimpio(leeme)'!H703))</f>
        <v>4</v>
      </c>
      <c r="I726">
        <f>IF(OR($A726=2028,$D726=2032031,$D726=2032032,$D726=2033032,$D726=2033034,$D726=2034035,ISNUMBER(SEARCH("DOBLE GRADO",$B726))),"",IF('CompartenDetalleLimpio(leeme)'!I703="",D726,'CompartenDetalleLimpio(leeme)'!I703))</f>
        <v>2265041</v>
      </c>
      <c r="J726" t="str">
        <f>IF(OR($A726=2028,$D726=2032031,$D726=2032032,$D726=2033032,$D726=2033034,$D726=2034035,ISNUMBER(SEARCH("DOBLE GRADO",$B726))),"",IF('CompartenDetalleLimpio(leeme)'!J703="",E726,'CompartenDetalleLimpio(leeme)'!J703))</f>
        <v>PRACTICAS EXTERNAS</v>
      </c>
      <c r="K726">
        <f>'CompartenDetalleLimpio(leeme)'!K703</f>
        <v>40</v>
      </c>
      <c r="L726">
        <f>'CompartenDetalleLimpio(leeme)'!L703</f>
        <v>8</v>
      </c>
      <c r="M726">
        <f>'CompartenDetalleLimpio(leeme)'!M703</f>
        <v>32</v>
      </c>
      <c r="N726">
        <f t="shared" si="83"/>
        <v>1</v>
      </c>
      <c r="O726">
        <f t="shared" si="84"/>
        <v>1</v>
      </c>
      <c r="P726">
        <f t="shared" si="85"/>
        <v>1</v>
      </c>
      <c r="Q726">
        <f t="shared" si="86"/>
        <v>1</v>
      </c>
      <c r="R726">
        <f t="shared" si="87"/>
        <v>1</v>
      </c>
      <c r="S726" t="str">
        <f t="shared" si="88"/>
        <v>1</v>
      </c>
      <c r="T726" t="str">
        <f t="shared" si="89"/>
        <v/>
      </c>
    </row>
    <row r="727" spans="1:20" hidden="1">
      <c r="A727">
        <f>'CompartenDetalleLimpio(leeme)'!A704</f>
        <v>2265</v>
      </c>
      <c r="B727" t="str">
        <f>'CompartenDetalleLimpio(leeme)'!B704</f>
        <v>GRADO EN DISEÑO Y DESARROLLO DE VIDEOJUEGOS (MADRID)</v>
      </c>
      <c r="C727">
        <f>'CompartenDetalleLimpio(leeme)'!C704</f>
        <v>4</v>
      </c>
      <c r="D727">
        <f>'CompartenDetalleLimpio(leeme)'!D704</f>
        <v>2265042</v>
      </c>
      <c r="E727" t="str">
        <f>'CompartenDetalleLimpio(leeme)'!E704</f>
        <v>TRABAJO FIN DE GRADO</v>
      </c>
      <c r="F727">
        <f>IF(OR($A727=2028,$D727=2032031,$D727=2032032,$D727=2033032,$D727=2033034,$D727=2034035,ISNUMBER(SEARCH("DOBLE GRADO",$B727))),"",IF('CompartenDetalleLimpio(leeme)'!F704="",A727,'CompartenDetalleLimpio(leeme)'!F704))</f>
        <v>2265</v>
      </c>
      <c r="G727" t="str">
        <f>IF(OR($A727=2028,$D727=2032031,$D727=2032032,$D727=2033032,$D727=2033034,$D727=2034035,ISNUMBER(SEARCH("DOBLE GRADO",$B727))),"",IF('CompartenDetalleLimpio(leeme)'!G704="",B727,'CompartenDetalleLimpio(leeme)'!G704))</f>
        <v>GRADO EN DISEÑO Y DESARROLLO DE VIDEOJUEGOS (MADRID)</v>
      </c>
      <c r="H727">
        <f>IF(OR($A727=2028,$D727=2032031,$D727=2032032,$D727=2033032,$D727=2033034,$D727=2034035,ISNUMBER(SEARCH("DOBLE GRADO",$B727))),"",IF('CompartenDetalleLimpio(leeme)'!H704="",C727,'CompartenDetalleLimpio(leeme)'!H704))</f>
        <v>4</v>
      </c>
      <c r="I727">
        <f>IF(OR($A727=2028,$D727=2032031,$D727=2032032,$D727=2033032,$D727=2033034,$D727=2034035,ISNUMBER(SEARCH("DOBLE GRADO",$B727))),"",IF('CompartenDetalleLimpio(leeme)'!I704="",D727,'CompartenDetalleLimpio(leeme)'!I704))</f>
        <v>2265042</v>
      </c>
      <c r="J727" t="str">
        <f>IF(OR($A727=2028,$D727=2032031,$D727=2032032,$D727=2033032,$D727=2033034,$D727=2034035,ISNUMBER(SEARCH("DOBLE GRADO",$B727))),"",IF('CompartenDetalleLimpio(leeme)'!J704="",E727,'CompartenDetalleLimpio(leeme)'!J704))</f>
        <v>TRABAJO FIN DE GRADO</v>
      </c>
      <c r="K727">
        <f>'CompartenDetalleLimpio(leeme)'!K704</f>
        <v>64</v>
      </c>
      <c r="L727">
        <f>'CompartenDetalleLimpio(leeme)'!L704</f>
        <v>14</v>
      </c>
      <c r="M727">
        <f>'CompartenDetalleLimpio(leeme)'!M704</f>
        <v>50</v>
      </c>
      <c r="N727">
        <f t="shared" si="83"/>
        <v>1</v>
      </c>
      <c r="O727">
        <f t="shared" si="84"/>
        <v>1</v>
      </c>
      <c r="P727">
        <f t="shared" si="85"/>
        <v>1</v>
      </c>
      <c r="Q727">
        <f t="shared" si="86"/>
        <v>1</v>
      </c>
      <c r="R727">
        <f t="shared" si="87"/>
        <v>1</v>
      </c>
      <c r="S727" t="str">
        <f t="shared" si="88"/>
        <v>1</v>
      </c>
      <c r="T727" t="str">
        <f t="shared" si="89"/>
        <v/>
      </c>
    </row>
    <row r="728" spans="1:20">
      <c r="A728">
        <f>'CompartenDetalleLimpio(leeme)'!A705</f>
        <v>2269</v>
      </c>
      <c r="B728" t="str">
        <f>'CompartenDetalleLimpio(leeme)'!B705</f>
        <v>DOBLE GRADO EN INGENIERIA INFORMATICA (PRESENCIAL) Y ADMINISTRACION Y DIRECCION DE EMPRESAS (A DISTANCIA) (VICALVARO)</v>
      </c>
      <c r="C728">
        <f>'CompartenDetalleLimpio(leeme)'!C705</f>
        <v>1</v>
      </c>
      <c r="D728">
        <f>'CompartenDetalleLimpio(leeme)'!D705</f>
        <v>2269001</v>
      </c>
      <c r="E728" t="str">
        <f>'CompartenDetalleLimpio(leeme)'!E705</f>
        <v>HISTORIA ECONOMICA</v>
      </c>
      <c r="F728" t="str">
        <f>IF(OR($A728=2028,$D728=2032031,$D728=2032032,$D728=2033032,$D728=2033034,$D728=2034035,ISNUMBER(SEARCH("DOBLE GRADO",$B728))),"",IF('CompartenDetalleLimpio(leeme)'!F705="",A728,'CompartenDetalleLimpio(leeme)'!F705))</f>
        <v/>
      </c>
      <c r="G728" t="str">
        <f>IF(OR($A728=2028,$D728=2032031,$D728=2032032,$D728=2033032,$D728=2033034,$D728=2034035,ISNUMBER(SEARCH("DOBLE GRADO",$B728))),"",IF('CompartenDetalleLimpio(leeme)'!G705="",B728,'CompartenDetalleLimpio(leeme)'!G705))</f>
        <v/>
      </c>
      <c r="H728" t="str">
        <f>IF(OR($A728=2028,$D728=2032031,$D728=2032032,$D728=2033032,$D728=2033034,$D728=2034035,ISNUMBER(SEARCH("DOBLE GRADO",$B728))),"",IF('CompartenDetalleLimpio(leeme)'!H705="",C728,'CompartenDetalleLimpio(leeme)'!H705))</f>
        <v/>
      </c>
      <c r="I728" t="str">
        <f>IF(OR($A728=2028,$D728=2032031,$D728=2032032,$D728=2033032,$D728=2033034,$D728=2034035,ISNUMBER(SEARCH("DOBLE GRADO",$B728))),"",IF('CompartenDetalleLimpio(leeme)'!I705="",D728,'CompartenDetalleLimpio(leeme)'!I705))</f>
        <v/>
      </c>
      <c r="J728" t="str">
        <f>IF(OR($A728=2028,$D728=2032031,$D728=2032032,$D728=2033032,$D728=2033034,$D728=2034035,ISNUMBER(SEARCH("DOBLE GRADO",$B728))),"",IF('CompartenDetalleLimpio(leeme)'!J705="",E728,'CompartenDetalleLimpio(leeme)'!J705))</f>
        <v/>
      </c>
      <c r="K728">
        <f>'CompartenDetalleLimpio(leeme)'!K705</f>
        <v>12</v>
      </c>
      <c r="L728">
        <f>'CompartenDetalleLimpio(leeme)'!L705</f>
        <v>3</v>
      </c>
      <c r="M728">
        <f>'CompartenDetalleLimpio(leeme)'!M705</f>
        <v>9</v>
      </c>
      <c r="N728" t="str">
        <f t="shared" si="83"/>
        <v/>
      </c>
      <c r="O728">
        <f t="shared" si="84"/>
        <v>1</v>
      </c>
      <c r="P728" t="str">
        <f t="shared" si="85"/>
        <v>OK</v>
      </c>
      <c r="Q728">
        <f t="shared" si="86"/>
        <v>0</v>
      </c>
      <c r="R728" t="str">
        <f t="shared" si="87"/>
        <v/>
      </c>
      <c r="S728" t="str">
        <f t="shared" si="88"/>
        <v/>
      </c>
      <c r="T728">
        <f t="shared" si="89"/>
        <v>0</v>
      </c>
    </row>
    <row r="729" spans="1:20">
      <c r="A729">
        <f>'CompartenDetalleLimpio(leeme)'!A706</f>
        <v>2269</v>
      </c>
      <c r="B729" t="str">
        <f>'CompartenDetalleLimpio(leeme)'!B706</f>
        <v>DOBLE GRADO EN INGENIERIA INFORMATICA (PRESENCIAL) Y ADMINISTRACION Y DIRECCION DE EMPRESAS (A DISTANCIA) (VICALVARO)</v>
      </c>
      <c r="C729">
        <f>'CompartenDetalleLimpio(leeme)'!C706</f>
        <v>1</v>
      </c>
      <c r="D729">
        <f>'CompartenDetalleLimpio(leeme)'!D706</f>
        <v>2269002</v>
      </c>
      <c r="E729" t="str">
        <f>'CompartenDetalleLimpio(leeme)'!E706</f>
        <v>LOGICA</v>
      </c>
      <c r="F729" t="str">
        <f>IF(OR($A729=2028,$D729=2032031,$D729=2032032,$D729=2033032,$D729=2033034,$D729=2034035,ISNUMBER(SEARCH("DOBLE GRADO",$B729))),"",IF('CompartenDetalleLimpio(leeme)'!F706="",A729,'CompartenDetalleLimpio(leeme)'!F706))</f>
        <v/>
      </c>
      <c r="G729" t="str">
        <f>IF(OR($A729=2028,$D729=2032031,$D729=2032032,$D729=2033032,$D729=2033034,$D729=2034035,ISNUMBER(SEARCH("DOBLE GRADO",$B729))),"",IF('CompartenDetalleLimpio(leeme)'!G706="",B729,'CompartenDetalleLimpio(leeme)'!G706))</f>
        <v/>
      </c>
      <c r="H729" t="str">
        <f>IF(OR($A729=2028,$D729=2032031,$D729=2032032,$D729=2033032,$D729=2033034,$D729=2034035,ISNUMBER(SEARCH("DOBLE GRADO",$B729))),"",IF('CompartenDetalleLimpio(leeme)'!H706="",C729,'CompartenDetalleLimpio(leeme)'!H706))</f>
        <v/>
      </c>
      <c r="I729" t="str">
        <f>IF(OR($A729=2028,$D729=2032031,$D729=2032032,$D729=2033032,$D729=2033034,$D729=2034035,ISNUMBER(SEARCH("DOBLE GRADO",$B729))),"",IF('CompartenDetalleLimpio(leeme)'!I706="",D729,'CompartenDetalleLimpio(leeme)'!I706))</f>
        <v/>
      </c>
      <c r="J729" t="str">
        <f>IF(OR($A729=2028,$D729=2032031,$D729=2032032,$D729=2033032,$D729=2033034,$D729=2034035,ISNUMBER(SEARCH("DOBLE GRADO",$B729))),"",IF('CompartenDetalleLimpio(leeme)'!J706="",E729,'CompartenDetalleLimpio(leeme)'!J706))</f>
        <v/>
      </c>
      <c r="K729">
        <f>'CompartenDetalleLimpio(leeme)'!K706</f>
        <v>17</v>
      </c>
      <c r="L729">
        <f>'CompartenDetalleLimpio(leeme)'!L706</f>
        <v>4</v>
      </c>
      <c r="M729">
        <f>'CompartenDetalleLimpio(leeme)'!M706</f>
        <v>13</v>
      </c>
      <c r="N729" t="str">
        <f t="shared" si="83"/>
        <v/>
      </c>
      <c r="O729">
        <f t="shared" si="84"/>
        <v>1</v>
      </c>
      <c r="P729" t="str">
        <f t="shared" si="85"/>
        <v>OK</v>
      </c>
      <c r="Q729">
        <f t="shared" si="86"/>
        <v>1</v>
      </c>
      <c r="R729" t="str">
        <f t="shared" si="87"/>
        <v/>
      </c>
      <c r="S729" t="str">
        <f t="shared" si="88"/>
        <v/>
      </c>
      <c r="T729">
        <f t="shared" si="89"/>
        <v>1</v>
      </c>
    </row>
    <row r="730" spans="1:20">
      <c r="A730">
        <f>'CompartenDetalleLimpio(leeme)'!A707</f>
        <v>2269</v>
      </c>
      <c r="B730" t="str">
        <f>'CompartenDetalleLimpio(leeme)'!B707</f>
        <v>DOBLE GRADO EN INGENIERIA INFORMATICA (PRESENCIAL) Y ADMINISTRACION Y DIRECCION DE EMPRESAS (A DISTANCIA) (VICALVARO)</v>
      </c>
      <c r="C730">
        <f>'CompartenDetalleLimpio(leeme)'!C707</f>
        <v>1</v>
      </c>
      <c r="D730">
        <f>'CompartenDetalleLimpio(leeme)'!D707</f>
        <v>2269003</v>
      </c>
      <c r="E730" t="str">
        <f>'CompartenDetalleLimpio(leeme)'!E707</f>
        <v>INTRODUCCION A LA EMPRESA I</v>
      </c>
      <c r="F730" t="str">
        <f>IF(OR($A730=2028,$D730=2032031,$D730=2032032,$D730=2033032,$D730=2033034,$D730=2034035,ISNUMBER(SEARCH("DOBLE GRADO",$B730))),"",IF('CompartenDetalleLimpio(leeme)'!F707="",A730,'CompartenDetalleLimpio(leeme)'!F707))</f>
        <v/>
      </c>
      <c r="G730" t="str">
        <f>IF(OR($A730=2028,$D730=2032031,$D730=2032032,$D730=2033032,$D730=2033034,$D730=2034035,ISNUMBER(SEARCH("DOBLE GRADO",$B730))),"",IF('CompartenDetalleLimpio(leeme)'!G707="",B730,'CompartenDetalleLimpio(leeme)'!G707))</f>
        <v/>
      </c>
      <c r="H730" t="str">
        <f>IF(OR($A730=2028,$D730=2032031,$D730=2032032,$D730=2033032,$D730=2033034,$D730=2034035,ISNUMBER(SEARCH("DOBLE GRADO",$B730))),"",IF('CompartenDetalleLimpio(leeme)'!H707="",C730,'CompartenDetalleLimpio(leeme)'!H707))</f>
        <v/>
      </c>
      <c r="I730" t="str">
        <f>IF(OR($A730=2028,$D730=2032031,$D730=2032032,$D730=2033032,$D730=2033034,$D730=2034035,ISNUMBER(SEARCH("DOBLE GRADO",$B730))),"",IF('CompartenDetalleLimpio(leeme)'!I707="",D730,'CompartenDetalleLimpio(leeme)'!I707))</f>
        <v/>
      </c>
      <c r="J730" t="str">
        <f>IF(OR($A730=2028,$D730=2032031,$D730=2032032,$D730=2033032,$D730=2033034,$D730=2034035,ISNUMBER(SEARCH("DOBLE GRADO",$B730))),"",IF('CompartenDetalleLimpio(leeme)'!J707="",E730,'CompartenDetalleLimpio(leeme)'!J707))</f>
        <v/>
      </c>
      <c r="K730">
        <f>'CompartenDetalleLimpio(leeme)'!K707</f>
        <v>10</v>
      </c>
      <c r="L730">
        <f>'CompartenDetalleLimpio(leeme)'!L707</f>
        <v>1</v>
      </c>
      <c r="M730">
        <f>'CompartenDetalleLimpio(leeme)'!M707</f>
        <v>9</v>
      </c>
      <c r="N730" t="str">
        <f t="shared" si="83"/>
        <v/>
      </c>
      <c r="O730">
        <f t="shared" si="84"/>
        <v>1</v>
      </c>
      <c r="P730" t="str">
        <f t="shared" si="85"/>
        <v>OK</v>
      </c>
      <c r="Q730">
        <f t="shared" si="86"/>
        <v>0</v>
      </c>
      <c r="R730" t="str">
        <f t="shared" si="87"/>
        <v/>
      </c>
      <c r="S730" t="str">
        <f t="shared" si="88"/>
        <v/>
      </c>
      <c r="T730">
        <f t="shared" si="89"/>
        <v>0</v>
      </c>
    </row>
    <row r="731" spans="1:20">
      <c r="A731">
        <f>'CompartenDetalleLimpio(leeme)'!A708</f>
        <v>2269</v>
      </c>
      <c r="B731" t="str">
        <f>'CompartenDetalleLimpio(leeme)'!B708</f>
        <v>DOBLE GRADO EN INGENIERIA INFORMATICA (PRESENCIAL) Y ADMINISTRACION Y DIRECCION DE EMPRESAS (A DISTANCIA) (VICALVARO)</v>
      </c>
      <c r="C731">
        <f>'CompartenDetalleLimpio(leeme)'!C708</f>
        <v>1</v>
      </c>
      <c r="D731">
        <f>'CompartenDetalleLimpio(leeme)'!D708</f>
        <v>2269005</v>
      </c>
      <c r="E731" t="str">
        <f>'CompartenDetalleLimpio(leeme)'!E708</f>
        <v>FUNDAMENTOS FISICOS DE LA INFORMATICA</v>
      </c>
      <c r="F731" t="str">
        <f>IF(OR($A731=2028,$D731=2032031,$D731=2032032,$D731=2033032,$D731=2033034,$D731=2034035,ISNUMBER(SEARCH("DOBLE GRADO",$B731))),"",IF('CompartenDetalleLimpio(leeme)'!F708="",A731,'CompartenDetalleLimpio(leeme)'!F708))</f>
        <v/>
      </c>
      <c r="G731" t="str">
        <f>IF(OR($A731=2028,$D731=2032031,$D731=2032032,$D731=2033032,$D731=2033034,$D731=2034035,ISNUMBER(SEARCH("DOBLE GRADO",$B731))),"",IF('CompartenDetalleLimpio(leeme)'!G708="",B731,'CompartenDetalleLimpio(leeme)'!G708))</f>
        <v/>
      </c>
      <c r="H731" t="str">
        <f>IF(OR($A731=2028,$D731=2032031,$D731=2032032,$D731=2033032,$D731=2033034,$D731=2034035,ISNUMBER(SEARCH("DOBLE GRADO",$B731))),"",IF('CompartenDetalleLimpio(leeme)'!H708="",C731,'CompartenDetalleLimpio(leeme)'!H708))</f>
        <v/>
      </c>
      <c r="I731" t="str">
        <f>IF(OR($A731=2028,$D731=2032031,$D731=2032032,$D731=2033032,$D731=2033034,$D731=2034035,ISNUMBER(SEARCH("DOBLE GRADO",$B731))),"",IF('CompartenDetalleLimpio(leeme)'!I708="",D731,'CompartenDetalleLimpio(leeme)'!I708))</f>
        <v/>
      </c>
      <c r="J731" t="str">
        <f>IF(OR($A731=2028,$D731=2032031,$D731=2032032,$D731=2033032,$D731=2033034,$D731=2034035,ISNUMBER(SEARCH("DOBLE GRADO",$B731))),"",IF('CompartenDetalleLimpio(leeme)'!J708="",E731,'CompartenDetalleLimpio(leeme)'!J708))</f>
        <v/>
      </c>
      <c r="K731">
        <f>'CompartenDetalleLimpio(leeme)'!K708</f>
        <v>13</v>
      </c>
      <c r="L731">
        <f>'CompartenDetalleLimpio(leeme)'!L708</f>
        <v>2</v>
      </c>
      <c r="M731">
        <f>'CompartenDetalleLimpio(leeme)'!M708</f>
        <v>11</v>
      </c>
      <c r="N731" t="str">
        <f t="shared" si="83"/>
        <v/>
      </c>
      <c r="O731">
        <f t="shared" si="84"/>
        <v>1</v>
      </c>
      <c r="P731" t="str">
        <f t="shared" si="85"/>
        <v>OK</v>
      </c>
      <c r="Q731">
        <f t="shared" si="86"/>
        <v>1</v>
      </c>
      <c r="R731" t="str">
        <f t="shared" si="87"/>
        <v/>
      </c>
      <c r="S731" t="str">
        <f t="shared" si="88"/>
        <v/>
      </c>
      <c r="T731">
        <f t="shared" si="89"/>
        <v>1</v>
      </c>
    </row>
    <row r="732" spans="1:20">
      <c r="A732">
        <f>'CompartenDetalleLimpio(leeme)'!A709</f>
        <v>2269</v>
      </c>
      <c r="B732" t="str">
        <f>'CompartenDetalleLimpio(leeme)'!B709</f>
        <v>DOBLE GRADO EN INGENIERIA INFORMATICA (PRESENCIAL) Y ADMINISTRACION Y DIRECCION DE EMPRESAS (A DISTANCIA) (VICALVARO)</v>
      </c>
      <c r="C732">
        <f>'CompartenDetalleLimpio(leeme)'!C709</f>
        <v>1</v>
      </c>
      <c r="D732">
        <f>'CompartenDetalleLimpio(leeme)'!D709</f>
        <v>2269006</v>
      </c>
      <c r="E732" t="str">
        <f>'CompartenDetalleLimpio(leeme)'!E709</f>
        <v>INTRODUCCION A LA PROGRAMACION</v>
      </c>
      <c r="F732" t="str">
        <f>IF(OR($A732=2028,$D732=2032031,$D732=2032032,$D732=2033032,$D732=2033034,$D732=2034035,ISNUMBER(SEARCH("DOBLE GRADO",$B732))),"",IF('CompartenDetalleLimpio(leeme)'!F709="",A732,'CompartenDetalleLimpio(leeme)'!F709))</f>
        <v/>
      </c>
      <c r="G732" t="str">
        <f>IF(OR($A732=2028,$D732=2032031,$D732=2032032,$D732=2033032,$D732=2033034,$D732=2034035,ISNUMBER(SEARCH("DOBLE GRADO",$B732))),"",IF('CompartenDetalleLimpio(leeme)'!G709="",B732,'CompartenDetalleLimpio(leeme)'!G709))</f>
        <v/>
      </c>
      <c r="H732" t="str">
        <f>IF(OR($A732=2028,$D732=2032031,$D732=2032032,$D732=2033032,$D732=2033034,$D732=2034035,ISNUMBER(SEARCH("DOBLE GRADO",$B732))),"",IF('CompartenDetalleLimpio(leeme)'!H709="",C732,'CompartenDetalleLimpio(leeme)'!H709))</f>
        <v/>
      </c>
      <c r="I732" t="str">
        <f>IF(OR($A732=2028,$D732=2032031,$D732=2032032,$D732=2033032,$D732=2033034,$D732=2034035,ISNUMBER(SEARCH("DOBLE GRADO",$B732))),"",IF('CompartenDetalleLimpio(leeme)'!I709="",D732,'CompartenDetalleLimpio(leeme)'!I709))</f>
        <v/>
      </c>
      <c r="J732" t="str">
        <f>IF(OR($A732=2028,$D732=2032031,$D732=2032032,$D732=2033032,$D732=2033034,$D732=2034035,ISNUMBER(SEARCH("DOBLE GRADO",$B732))),"",IF('CompartenDetalleLimpio(leeme)'!J709="",E732,'CompartenDetalleLimpio(leeme)'!J709))</f>
        <v/>
      </c>
      <c r="K732">
        <f>'CompartenDetalleLimpio(leeme)'!K709</f>
        <v>19</v>
      </c>
      <c r="L732">
        <f>'CompartenDetalleLimpio(leeme)'!L709</f>
        <v>5</v>
      </c>
      <c r="M732">
        <f>'CompartenDetalleLimpio(leeme)'!M709</f>
        <v>14</v>
      </c>
      <c r="N732" t="str">
        <f t="shared" si="83"/>
        <v/>
      </c>
      <c r="O732">
        <f t="shared" si="84"/>
        <v>1</v>
      </c>
      <c r="P732" t="str">
        <f t="shared" si="85"/>
        <v>OK</v>
      </c>
      <c r="Q732">
        <f t="shared" si="86"/>
        <v>1</v>
      </c>
      <c r="R732" t="str">
        <f t="shared" si="87"/>
        <v/>
      </c>
      <c r="S732" t="str">
        <f t="shared" si="88"/>
        <v/>
      </c>
      <c r="T732">
        <f t="shared" si="89"/>
        <v>1</v>
      </c>
    </row>
    <row r="733" spans="1:20">
      <c r="A733">
        <f>'CompartenDetalleLimpio(leeme)'!A710</f>
        <v>2269</v>
      </c>
      <c r="B733" t="str">
        <f>'CompartenDetalleLimpio(leeme)'!B710</f>
        <v>DOBLE GRADO EN INGENIERIA INFORMATICA (PRESENCIAL) Y ADMINISTRACION Y DIRECCION DE EMPRESAS (A DISTANCIA) (VICALVARO)</v>
      </c>
      <c r="C733">
        <f>'CompartenDetalleLimpio(leeme)'!C710</f>
        <v>1</v>
      </c>
      <c r="D733">
        <f>'CompartenDetalleLimpio(leeme)'!D710</f>
        <v>2269007</v>
      </c>
      <c r="E733" t="str">
        <f>'CompartenDetalleLimpio(leeme)'!E710</f>
        <v>DERECHO MERCANTIL</v>
      </c>
      <c r="F733" t="str">
        <f>IF(OR($A733=2028,$D733=2032031,$D733=2032032,$D733=2033032,$D733=2033034,$D733=2034035,ISNUMBER(SEARCH("DOBLE GRADO",$B733))),"",IF('CompartenDetalleLimpio(leeme)'!F710="",A733,'CompartenDetalleLimpio(leeme)'!F710))</f>
        <v/>
      </c>
      <c r="G733" t="str">
        <f>IF(OR($A733=2028,$D733=2032031,$D733=2032032,$D733=2033032,$D733=2033034,$D733=2034035,ISNUMBER(SEARCH("DOBLE GRADO",$B733))),"",IF('CompartenDetalleLimpio(leeme)'!G710="",B733,'CompartenDetalleLimpio(leeme)'!G710))</f>
        <v/>
      </c>
      <c r="H733" t="str">
        <f>IF(OR($A733=2028,$D733=2032031,$D733=2032032,$D733=2033032,$D733=2033034,$D733=2034035,ISNUMBER(SEARCH("DOBLE GRADO",$B733))),"",IF('CompartenDetalleLimpio(leeme)'!H710="",C733,'CompartenDetalleLimpio(leeme)'!H710))</f>
        <v/>
      </c>
      <c r="I733" t="str">
        <f>IF(OR($A733=2028,$D733=2032031,$D733=2032032,$D733=2033032,$D733=2033034,$D733=2034035,ISNUMBER(SEARCH("DOBLE GRADO",$B733))),"",IF('CompartenDetalleLimpio(leeme)'!I710="",D733,'CompartenDetalleLimpio(leeme)'!I710))</f>
        <v/>
      </c>
      <c r="J733" t="str">
        <f>IF(OR($A733=2028,$D733=2032031,$D733=2032032,$D733=2033032,$D733=2033034,$D733=2034035,ISNUMBER(SEARCH("DOBLE GRADO",$B733))),"",IF('CompartenDetalleLimpio(leeme)'!J710="",E733,'CompartenDetalleLimpio(leeme)'!J710))</f>
        <v/>
      </c>
      <c r="K733">
        <f>'CompartenDetalleLimpio(leeme)'!K710</f>
        <v>10</v>
      </c>
      <c r="L733">
        <f>'CompartenDetalleLimpio(leeme)'!L710</f>
        <v>2</v>
      </c>
      <c r="M733">
        <f>'CompartenDetalleLimpio(leeme)'!M710</f>
        <v>8</v>
      </c>
      <c r="N733" t="str">
        <f t="shared" si="83"/>
        <v/>
      </c>
      <c r="O733">
        <f t="shared" si="84"/>
        <v>1</v>
      </c>
      <c r="P733" t="str">
        <f t="shared" si="85"/>
        <v>OK</v>
      </c>
      <c r="Q733">
        <f t="shared" si="86"/>
        <v>0</v>
      </c>
      <c r="R733" t="str">
        <f t="shared" si="87"/>
        <v/>
      </c>
      <c r="S733" t="str">
        <f t="shared" si="88"/>
        <v/>
      </c>
      <c r="T733">
        <f t="shared" si="89"/>
        <v>0</v>
      </c>
    </row>
    <row r="734" spans="1:20">
      <c r="A734">
        <f>'CompartenDetalleLimpio(leeme)'!A711</f>
        <v>2269</v>
      </c>
      <c r="B734" t="str">
        <f>'CompartenDetalleLimpio(leeme)'!B711</f>
        <v>DOBLE GRADO EN INGENIERIA INFORMATICA (PRESENCIAL) Y ADMINISTRACION Y DIRECCION DE EMPRESAS (A DISTANCIA) (VICALVARO)</v>
      </c>
      <c r="C734">
        <f>'CompartenDetalleLimpio(leeme)'!C711</f>
        <v>1</v>
      </c>
      <c r="D734">
        <f>'CompartenDetalleLimpio(leeme)'!D711</f>
        <v>2269008</v>
      </c>
      <c r="E734" t="str">
        <f>'CompartenDetalleLimpio(leeme)'!E711</f>
        <v>INTRODUCCION A LA EMPRESA II</v>
      </c>
      <c r="F734" t="str">
        <f>IF(OR($A734=2028,$D734=2032031,$D734=2032032,$D734=2033032,$D734=2033034,$D734=2034035,ISNUMBER(SEARCH("DOBLE GRADO",$B734))),"",IF('CompartenDetalleLimpio(leeme)'!F711="",A734,'CompartenDetalleLimpio(leeme)'!F711))</f>
        <v/>
      </c>
      <c r="G734" t="str">
        <f>IF(OR($A734=2028,$D734=2032031,$D734=2032032,$D734=2033032,$D734=2033034,$D734=2034035,ISNUMBER(SEARCH("DOBLE GRADO",$B734))),"",IF('CompartenDetalleLimpio(leeme)'!G711="",B734,'CompartenDetalleLimpio(leeme)'!G711))</f>
        <v/>
      </c>
      <c r="H734" t="str">
        <f>IF(OR($A734=2028,$D734=2032031,$D734=2032032,$D734=2033032,$D734=2033034,$D734=2034035,ISNUMBER(SEARCH("DOBLE GRADO",$B734))),"",IF('CompartenDetalleLimpio(leeme)'!H711="",C734,'CompartenDetalleLimpio(leeme)'!H711))</f>
        <v/>
      </c>
      <c r="I734" t="str">
        <f>IF(OR($A734=2028,$D734=2032031,$D734=2032032,$D734=2033032,$D734=2033034,$D734=2034035,ISNUMBER(SEARCH("DOBLE GRADO",$B734))),"",IF('CompartenDetalleLimpio(leeme)'!I711="",D734,'CompartenDetalleLimpio(leeme)'!I711))</f>
        <v/>
      </c>
      <c r="J734" t="str">
        <f>IF(OR($A734=2028,$D734=2032031,$D734=2032032,$D734=2033032,$D734=2033034,$D734=2034035,ISNUMBER(SEARCH("DOBLE GRADO",$B734))),"",IF('CompartenDetalleLimpio(leeme)'!J711="",E734,'CompartenDetalleLimpio(leeme)'!J711))</f>
        <v/>
      </c>
      <c r="K734">
        <f>'CompartenDetalleLimpio(leeme)'!K711</f>
        <v>10</v>
      </c>
      <c r="L734">
        <f>'CompartenDetalleLimpio(leeme)'!L711</f>
        <v>2</v>
      </c>
      <c r="M734">
        <f>'CompartenDetalleLimpio(leeme)'!M711</f>
        <v>8</v>
      </c>
      <c r="N734" t="str">
        <f t="shared" si="83"/>
        <v/>
      </c>
      <c r="O734">
        <f t="shared" si="84"/>
        <v>1</v>
      </c>
      <c r="P734" t="str">
        <f t="shared" si="85"/>
        <v>OK</v>
      </c>
      <c r="Q734">
        <f t="shared" si="86"/>
        <v>0</v>
      </c>
      <c r="R734" t="str">
        <f t="shared" si="87"/>
        <v/>
      </c>
      <c r="S734" t="str">
        <f t="shared" si="88"/>
        <v/>
      </c>
      <c r="T734">
        <f t="shared" si="89"/>
        <v>0</v>
      </c>
    </row>
    <row r="735" spans="1:20">
      <c r="A735">
        <f>'CompartenDetalleLimpio(leeme)'!A712</f>
        <v>2269</v>
      </c>
      <c r="B735" t="str">
        <f>'CompartenDetalleLimpio(leeme)'!B712</f>
        <v>DOBLE GRADO EN INGENIERIA INFORMATICA (PRESENCIAL) Y ADMINISTRACION Y DIRECCION DE EMPRESAS (A DISTANCIA) (VICALVARO)</v>
      </c>
      <c r="C735">
        <f>'CompartenDetalleLimpio(leeme)'!C712</f>
        <v>1</v>
      </c>
      <c r="D735">
        <f>'CompartenDetalleLimpio(leeme)'!D712</f>
        <v>2269010</v>
      </c>
      <c r="E735" t="str">
        <f>'CompartenDetalleLimpio(leeme)'!E712</f>
        <v>CALCULO</v>
      </c>
      <c r="F735" t="str">
        <f>IF(OR($A735=2028,$D735=2032031,$D735=2032032,$D735=2033032,$D735=2033034,$D735=2034035,ISNUMBER(SEARCH("DOBLE GRADO",$B735))),"",IF('CompartenDetalleLimpio(leeme)'!F712="",A735,'CompartenDetalleLimpio(leeme)'!F712))</f>
        <v/>
      </c>
      <c r="G735" t="str">
        <f>IF(OR($A735=2028,$D735=2032031,$D735=2032032,$D735=2033032,$D735=2033034,$D735=2034035,ISNUMBER(SEARCH("DOBLE GRADO",$B735))),"",IF('CompartenDetalleLimpio(leeme)'!G712="",B735,'CompartenDetalleLimpio(leeme)'!G712))</f>
        <v/>
      </c>
      <c r="H735" t="str">
        <f>IF(OR($A735=2028,$D735=2032031,$D735=2032032,$D735=2033032,$D735=2033034,$D735=2034035,ISNUMBER(SEARCH("DOBLE GRADO",$B735))),"",IF('CompartenDetalleLimpio(leeme)'!H712="",C735,'CompartenDetalleLimpio(leeme)'!H712))</f>
        <v/>
      </c>
      <c r="I735" t="str">
        <f>IF(OR($A735=2028,$D735=2032031,$D735=2032032,$D735=2033032,$D735=2033034,$D735=2034035,ISNUMBER(SEARCH("DOBLE GRADO",$B735))),"",IF('CompartenDetalleLimpio(leeme)'!I712="",D735,'CompartenDetalleLimpio(leeme)'!I712))</f>
        <v/>
      </c>
      <c r="J735" t="str">
        <f>IF(OR($A735=2028,$D735=2032031,$D735=2032032,$D735=2033032,$D735=2033034,$D735=2034035,ISNUMBER(SEARCH("DOBLE GRADO",$B735))),"",IF('CompartenDetalleLimpio(leeme)'!J712="",E735,'CompartenDetalleLimpio(leeme)'!J712))</f>
        <v/>
      </c>
      <c r="K735">
        <f>'CompartenDetalleLimpio(leeme)'!K712</f>
        <v>13</v>
      </c>
      <c r="L735">
        <f>'CompartenDetalleLimpio(leeme)'!L712</f>
        <v>3</v>
      </c>
      <c r="M735">
        <f>'CompartenDetalleLimpio(leeme)'!M712</f>
        <v>10</v>
      </c>
      <c r="N735" t="str">
        <f t="shared" si="83"/>
        <v/>
      </c>
      <c r="O735">
        <f t="shared" si="84"/>
        <v>1</v>
      </c>
      <c r="P735" t="str">
        <f t="shared" si="85"/>
        <v>OK</v>
      </c>
      <c r="Q735">
        <f t="shared" si="86"/>
        <v>1</v>
      </c>
      <c r="R735" t="str">
        <f t="shared" si="87"/>
        <v/>
      </c>
      <c r="S735" t="str">
        <f t="shared" si="88"/>
        <v/>
      </c>
      <c r="T735">
        <f t="shared" si="89"/>
        <v>1</v>
      </c>
    </row>
    <row r="736" spans="1:20">
      <c r="A736">
        <f>'CompartenDetalleLimpio(leeme)'!A713</f>
        <v>2269</v>
      </c>
      <c r="B736" t="str">
        <f>'CompartenDetalleLimpio(leeme)'!B713</f>
        <v>DOBLE GRADO EN INGENIERIA INFORMATICA (PRESENCIAL) Y ADMINISTRACION Y DIRECCION DE EMPRESAS (A DISTANCIA) (VICALVARO)</v>
      </c>
      <c r="C736">
        <f>'CompartenDetalleLimpio(leeme)'!C713</f>
        <v>1</v>
      </c>
      <c r="D736">
        <f>'CompartenDetalleLimpio(leeme)'!D713</f>
        <v>2269011</v>
      </c>
      <c r="E736" t="str">
        <f>'CompartenDetalleLimpio(leeme)'!E713</f>
        <v>FUNDAMENTOS DE COMPUTADORES</v>
      </c>
      <c r="F736" t="str">
        <f>IF(OR($A736=2028,$D736=2032031,$D736=2032032,$D736=2033032,$D736=2033034,$D736=2034035,ISNUMBER(SEARCH("DOBLE GRADO",$B736))),"",IF('CompartenDetalleLimpio(leeme)'!F713="",A736,'CompartenDetalleLimpio(leeme)'!F713))</f>
        <v/>
      </c>
      <c r="G736" t="str">
        <f>IF(OR($A736=2028,$D736=2032031,$D736=2032032,$D736=2033032,$D736=2033034,$D736=2034035,ISNUMBER(SEARCH("DOBLE GRADO",$B736))),"",IF('CompartenDetalleLimpio(leeme)'!G713="",B736,'CompartenDetalleLimpio(leeme)'!G713))</f>
        <v/>
      </c>
      <c r="H736" t="str">
        <f>IF(OR($A736=2028,$D736=2032031,$D736=2032032,$D736=2033032,$D736=2033034,$D736=2034035,ISNUMBER(SEARCH("DOBLE GRADO",$B736))),"",IF('CompartenDetalleLimpio(leeme)'!H713="",C736,'CompartenDetalleLimpio(leeme)'!H713))</f>
        <v/>
      </c>
      <c r="I736" t="str">
        <f>IF(OR($A736=2028,$D736=2032031,$D736=2032032,$D736=2033032,$D736=2033034,$D736=2034035,ISNUMBER(SEARCH("DOBLE GRADO",$B736))),"",IF('CompartenDetalleLimpio(leeme)'!I713="",D736,'CompartenDetalleLimpio(leeme)'!I713))</f>
        <v/>
      </c>
      <c r="J736" t="str">
        <f>IF(OR($A736=2028,$D736=2032031,$D736=2032032,$D736=2033032,$D736=2033034,$D736=2034035,ISNUMBER(SEARCH("DOBLE GRADO",$B736))),"",IF('CompartenDetalleLimpio(leeme)'!J713="",E736,'CompartenDetalleLimpio(leeme)'!J713))</f>
        <v/>
      </c>
      <c r="K736">
        <f>'CompartenDetalleLimpio(leeme)'!K713</f>
        <v>11</v>
      </c>
      <c r="L736">
        <f>'CompartenDetalleLimpio(leeme)'!L713</f>
        <v>2</v>
      </c>
      <c r="M736">
        <f>'CompartenDetalleLimpio(leeme)'!M713</f>
        <v>9</v>
      </c>
      <c r="N736" t="str">
        <f t="shared" si="83"/>
        <v/>
      </c>
      <c r="O736">
        <f t="shared" si="84"/>
        <v>1</v>
      </c>
      <c r="P736" t="str">
        <f t="shared" si="85"/>
        <v>OK</v>
      </c>
      <c r="Q736">
        <f t="shared" si="86"/>
        <v>1</v>
      </c>
      <c r="R736" t="str">
        <f t="shared" si="87"/>
        <v/>
      </c>
      <c r="S736" t="str">
        <f t="shared" si="88"/>
        <v/>
      </c>
      <c r="T736">
        <f t="shared" si="89"/>
        <v>1</v>
      </c>
    </row>
    <row r="737" spans="1:20">
      <c r="A737">
        <f>'CompartenDetalleLimpio(leeme)'!A714</f>
        <v>2269</v>
      </c>
      <c r="B737" t="str">
        <f>'CompartenDetalleLimpio(leeme)'!B714</f>
        <v>DOBLE GRADO EN INGENIERIA INFORMATICA (PRESENCIAL) Y ADMINISTRACION Y DIRECCION DE EMPRESAS (A DISTANCIA) (VICALVARO)</v>
      </c>
      <c r="C737">
        <f>'CompartenDetalleLimpio(leeme)'!C714</f>
        <v>1</v>
      </c>
      <c r="D737">
        <f>'CompartenDetalleLimpio(leeme)'!D714</f>
        <v>2269012</v>
      </c>
      <c r="E737" t="str">
        <f>'CompartenDetalleLimpio(leeme)'!E714</f>
        <v>ESTRUCTURAS DE DATOS</v>
      </c>
      <c r="F737" t="str">
        <f>IF(OR($A737=2028,$D737=2032031,$D737=2032032,$D737=2033032,$D737=2033034,$D737=2034035,ISNUMBER(SEARCH("DOBLE GRADO",$B737))),"",IF('CompartenDetalleLimpio(leeme)'!F714="",A737,'CompartenDetalleLimpio(leeme)'!F714))</f>
        <v/>
      </c>
      <c r="G737" t="str">
        <f>IF(OR($A737=2028,$D737=2032031,$D737=2032032,$D737=2033032,$D737=2033034,$D737=2034035,ISNUMBER(SEARCH("DOBLE GRADO",$B737))),"",IF('CompartenDetalleLimpio(leeme)'!G714="",B737,'CompartenDetalleLimpio(leeme)'!G714))</f>
        <v/>
      </c>
      <c r="H737" t="str">
        <f>IF(OR($A737=2028,$D737=2032031,$D737=2032032,$D737=2033032,$D737=2033034,$D737=2034035,ISNUMBER(SEARCH("DOBLE GRADO",$B737))),"",IF('CompartenDetalleLimpio(leeme)'!H714="",C737,'CompartenDetalleLimpio(leeme)'!H714))</f>
        <v/>
      </c>
      <c r="I737" t="str">
        <f>IF(OR($A737=2028,$D737=2032031,$D737=2032032,$D737=2033032,$D737=2033034,$D737=2034035,ISNUMBER(SEARCH("DOBLE GRADO",$B737))),"",IF('CompartenDetalleLimpio(leeme)'!I714="",D737,'CompartenDetalleLimpio(leeme)'!I714))</f>
        <v/>
      </c>
      <c r="J737" t="str">
        <f>IF(OR($A737=2028,$D737=2032031,$D737=2032032,$D737=2033032,$D737=2033034,$D737=2034035,ISNUMBER(SEARCH("DOBLE GRADO",$B737))),"",IF('CompartenDetalleLimpio(leeme)'!J714="",E737,'CompartenDetalleLimpio(leeme)'!J714))</f>
        <v/>
      </c>
      <c r="K737">
        <f>'CompartenDetalleLimpio(leeme)'!K714</f>
        <v>17</v>
      </c>
      <c r="L737">
        <f>'CompartenDetalleLimpio(leeme)'!L714</f>
        <v>3</v>
      </c>
      <c r="M737">
        <f>'CompartenDetalleLimpio(leeme)'!M714</f>
        <v>14</v>
      </c>
      <c r="N737" t="str">
        <f t="shared" si="83"/>
        <v/>
      </c>
      <c r="O737">
        <f t="shared" si="84"/>
        <v>1</v>
      </c>
      <c r="P737" t="str">
        <f t="shared" si="85"/>
        <v>OK</v>
      </c>
      <c r="Q737">
        <f t="shared" si="86"/>
        <v>1</v>
      </c>
      <c r="R737" t="str">
        <f t="shared" si="87"/>
        <v/>
      </c>
      <c r="S737" t="str">
        <f t="shared" si="88"/>
        <v/>
      </c>
      <c r="T737">
        <f t="shared" si="89"/>
        <v>1</v>
      </c>
    </row>
    <row r="738" spans="1:20">
      <c r="A738">
        <f>'CompartenDetalleLimpio(leeme)'!A715</f>
        <v>2269</v>
      </c>
      <c r="B738" t="str">
        <f>'CompartenDetalleLimpio(leeme)'!B715</f>
        <v>DOBLE GRADO EN INGENIERIA INFORMATICA (PRESENCIAL) Y ADMINISTRACION Y DIRECCION DE EMPRESAS (A DISTANCIA) (VICALVARO)</v>
      </c>
      <c r="C738">
        <f>'CompartenDetalleLimpio(leeme)'!C715</f>
        <v>1</v>
      </c>
      <c r="D738">
        <f>'CompartenDetalleLimpio(leeme)'!D715</f>
        <v>2269015</v>
      </c>
      <c r="E738" t="str">
        <f>'CompartenDetalleLimpio(leeme)'!E715</f>
        <v>MATEMATICA DISCRETA Y ALGEBRA</v>
      </c>
      <c r="F738" t="str">
        <f>IF(OR($A738=2028,$D738=2032031,$D738=2032032,$D738=2033032,$D738=2033034,$D738=2034035,ISNUMBER(SEARCH("DOBLE GRADO",$B738))),"",IF('CompartenDetalleLimpio(leeme)'!F715="",A738,'CompartenDetalleLimpio(leeme)'!F715))</f>
        <v/>
      </c>
      <c r="G738" t="str">
        <f>IF(OR($A738=2028,$D738=2032031,$D738=2032032,$D738=2033032,$D738=2033034,$D738=2034035,ISNUMBER(SEARCH("DOBLE GRADO",$B738))),"",IF('CompartenDetalleLimpio(leeme)'!G715="",B738,'CompartenDetalleLimpio(leeme)'!G715))</f>
        <v/>
      </c>
      <c r="H738" t="str">
        <f>IF(OR($A738=2028,$D738=2032031,$D738=2032032,$D738=2033032,$D738=2033034,$D738=2034035,ISNUMBER(SEARCH("DOBLE GRADO",$B738))),"",IF('CompartenDetalleLimpio(leeme)'!H715="",C738,'CompartenDetalleLimpio(leeme)'!H715))</f>
        <v/>
      </c>
      <c r="I738" t="str">
        <f>IF(OR($A738=2028,$D738=2032031,$D738=2032032,$D738=2033032,$D738=2033034,$D738=2034035,ISNUMBER(SEARCH("DOBLE GRADO",$B738))),"",IF('CompartenDetalleLimpio(leeme)'!I715="",D738,'CompartenDetalleLimpio(leeme)'!I715))</f>
        <v/>
      </c>
      <c r="J738" t="str">
        <f>IF(OR($A738=2028,$D738=2032031,$D738=2032032,$D738=2033032,$D738=2033034,$D738=2034035,ISNUMBER(SEARCH("DOBLE GRADO",$B738))),"",IF('CompartenDetalleLimpio(leeme)'!J715="",E738,'CompartenDetalleLimpio(leeme)'!J715))</f>
        <v/>
      </c>
      <c r="K738">
        <f>'CompartenDetalleLimpio(leeme)'!K715</f>
        <v>16</v>
      </c>
      <c r="L738">
        <f>'CompartenDetalleLimpio(leeme)'!L715</f>
        <v>5</v>
      </c>
      <c r="M738">
        <f>'CompartenDetalleLimpio(leeme)'!M715</f>
        <v>11</v>
      </c>
      <c r="N738" t="str">
        <f t="shared" si="83"/>
        <v/>
      </c>
      <c r="O738">
        <f t="shared" si="84"/>
        <v>1</v>
      </c>
      <c r="P738" t="str">
        <f t="shared" si="85"/>
        <v>OK</v>
      </c>
      <c r="Q738">
        <f t="shared" si="86"/>
        <v>1</v>
      </c>
      <c r="R738" t="str">
        <f t="shared" si="87"/>
        <v/>
      </c>
      <c r="S738" t="str">
        <f t="shared" si="88"/>
        <v/>
      </c>
      <c r="T738">
        <f t="shared" si="89"/>
        <v>1</v>
      </c>
    </row>
    <row r="739" spans="1:20">
      <c r="A739">
        <f>'CompartenDetalleLimpio(leeme)'!A716</f>
        <v>2269</v>
      </c>
      <c r="B739" t="str">
        <f>'CompartenDetalleLimpio(leeme)'!B716</f>
        <v>DOBLE GRADO EN INGENIERIA INFORMATICA (PRESENCIAL) Y ADMINISTRACION Y DIRECCION DE EMPRESAS (A DISTANCIA) (VICALVARO)</v>
      </c>
      <c r="C739">
        <f>'CompartenDetalleLimpio(leeme)'!C716</f>
        <v>1</v>
      </c>
      <c r="D739">
        <f>'CompartenDetalleLimpio(leeme)'!D716</f>
        <v>2269023</v>
      </c>
      <c r="E739" t="str">
        <f>'CompartenDetalleLimpio(leeme)'!E716</f>
        <v>INTRODUCCION A LA ECONOMIA</v>
      </c>
      <c r="F739" t="str">
        <f>IF(OR($A739=2028,$D739=2032031,$D739=2032032,$D739=2033032,$D739=2033034,$D739=2034035,ISNUMBER(SEARCH("DOBLE GRADO",$B739))),"",IF('CompartenDetalleLimpio(leeme)'!F716="",A739,'CompartenDetalleLimpio(leeme)'!F716))</f>
        <v/>
      </c>
      <c r="G739" t="str">
        <f>IF(OR($A739=2028,$D739=2032031,$D739=2032032,$D739=2033032,$D739=2033034,$D739=2034035,ISNUMBER(SEARCH("DOBLE GRADO",$B739))),"",IF('CompartenDetalleLimpio(leeme)'!G716="",B739,'CompartenDetalleLimpio(leeme)'!G716))</f>
        <v/>
      </c>
      <c r="H739" t="str">
        <f>IF(OR($A739=2028,$D739=2032031,$D739=2032032,$D739=2033032,$D739=2033034,$D739=2034035,ISNUMBER(SEARCH("DOBLE GRADO",$B739))),"",IF('CompartenDetalleLimpio(leeme)'!H716="",C739,'CompartenDetalleLimpio(leeme)'!H716))</f>
        <v/>
      </c>
      <c r="I739" t="str">
        <f>IF(OR($A739=2028,$D739=2032031,$D739=2032032,$D739=2033032,$D739=2033034,$D739=2034035,ISNUMBER(SEARCH("DOBLE GRADO",$B739))),"",IF('CompartenDetalleLimpio(leeme)'!I716="",D739,'CompartenDetalleLimpio(leeme)'!I716))</f>
        <v/>
      </c>
      <c r="J739" t="str">
        <f>IF(OR($A739=2028,$D739=2032031,$D739=2032032,$D739=2033032,$D739=2033034,$D739=2034035,ISNUMBER(SEARCH("DOBLE GRADO",$B739))),"",IF('CompartenDetalleLimpio(leeme)'!J716="",E739,'CompartenDetalleLimpio(leeme)'!J716))</f>
        <v/>
      </c>
      <c r="K739">
        <f>'CompartenDetalleLimpio(leeme)'!K716</f>
        <v>10</v>
      </c>
      <c r="L739">
        <f>'CompartenDetalleLimpio(leeme)'!L716</f>
        <v>2</v>
      </c>
      <c r="M739">
        <f>'CompartenDetalleLimpio(leeme)'!M716</f>
        <v>8</v>
      </c>
      <c r="N739" t="str">
        <f t="shared" si="83"/>
        <v/>
      </c>
      <c r="O739">
        <f t="shared" si="84"/>
        <v>1</v>
      </c>
      <c r="P739" t="str">
        <f t="shared" si="85"/>
        <v>OK</v>
      </c>
      <c r="Q739">
        <f t="shared" si="86"/>
        <v>0</v>
      </c>
      <c r="R739" t="str">
        <f t="shared" si="87"/>
        <v/>
      </c>
      <c r="S739" t="str">
        <f t="shared" si="88"/>
        <v/>
      </c>
      <c r="T739">
        <f t="shared" si="89"/>
        <v>0</v>
      </c>
    </row>
    <row r="740" spans="1:20">
      <c r="A740">
        <f>'CompartenDetalleLimpio(leeme)'!A717</f>
        <v>2269</v>
      </c>
      <c r="B740" t="str">
        <f>'CompartenDetalleLimpio(leeme)'!B717</f>
        <v>DOBLE GRADO EN INGENIERIA INFORMATICA (PRESENCIAL) Y ADMINISTRACION Y DIRECCION DE EMPRESAS (A DISTANCIA) (VICALVARO)</v>
      </c>
      <c r="C740">
        <f>'CompartenDetalleLimpio(leeme)'!C717</f>
        <v>2</v>
      </c>
      <c r="D740">
        <f>'CompartenDetalleLimpio(leeme)'!D717</f>
        <v>2269004</v>
      </c>
      <c r="E740" t="str">
        <f>'CompartenDetalleLimpio(leeme)'!E717</f>
        <v>CONTABILIDAD FINANCIERA I</v>
      </c>
      <c r="F740" t="str">
        <f>IF(OR($A740=2028,$D740=2032031,$D740=2032032,$D740=2033032,$D740=2033034,$D740=2034035,ISNUMBER(SEARCH("DOBLE GRADO",$B740))),"",IF('CompartenDetalleLimpio(leeme)'!F717="",A740,'CompartenDetalleLimpio(leeme)'!F717))</f>
        <v/>
      </c>
      <c r="G740" t="str">
        <f>IF(OR($A740=2028,$D740=2032031,$D740=2032032,$D740=2033032,$D740=2033034,$D740=2034035,ISNUMBER(SEARCH("DOBLE GRADO",$B740))),"",IF('CompartenDetalleLimpio(leeme)'!G717="",B740,'CompartenDetalleLimpio(leeme)'!G717))</f>
        <v/>
      </c>
      <c r="H740" t="str">
        <f>IF(OR($A740=2028,$D740=2032031,$D740=2032032,$D740=2033032,$D740=2033034,$D740=2034035,ISNUMBER(SEARCH("DOBLE GRADO",$B740))),"",IF('CompartenDetalleLimpio(leeme)'!H717="",C740,'CompartenDetalleLimpio(leeme)'!H717))</f>
        <v/>
      </c>
      <c r="I740" t="str">
        <f>IF(OR($A740=2028,$D740=2032031,$D740=2032032,$D740=2033032,$D740=2033034,$D740=2034035,ISNUMBER(SEARCH("DOBLE GRADO",$B740))),"",IF('CompartenDetalleLimpio(leeme)'!I717="",D740,'CompartenDetalleLimpio(leeme)'!I717))</f>
        <v/>
      </c>
      <c r="J740" t="str">
        <f>IF(OR($A740=2028,$D740=2032031,$D740=2032032,$D740=2033032,$D740=2033034,$D740=2034035,ISNUMBER(SEARCH("DOBLE GRADO",$B740))),"",IF('CompartenDetalleLimpio(leeme)'!J717="",E740,'CompartenDetalleLimpio(leeme)'!J717))</f>
        <v/>
      </c>
      <c r="K740">
        <f>'CompartenDetalleLimpio(leeme)'!K717</f>
        <v>8</v>
      </c>
      <c r="L740">
        <f>'CompartenDetalleLimpio(leeme)'!L717</f>
        <v>2</v>
      </c>
      <c r="M740">
        <f>'CompartenDetalleLimpio(leeme)'!M717</f>
        <v>6</v>
      </c>
      <c r="N740" t="str">
        <f t="shared" si="83"/>
        <v/>
      </c>
      <c r="O740">
        <f t="shared" si="84"/>
        <v>1</v>
      </c>
      <c r="P740" t="str">
        <f t="shared" si="85"/>
        <v>OK</v>
      </c>
      <c r="Q740">
        <f t="shared" si="86"/>
        <v>0</v>
      </c>
      <c r="R740" t="str">
        <f t="shared" si="87"/>
        <v/>
      </c>
      <c r="S740" t="str">
        <f t="shared" si="88"/>
        <v/>
      </c>
      <c r="T740">
        <f t="shared" si="89"/>
        <v>0</v>
      </c>
    </row>
    <row r="741" spans="1:20">
      <c r="A741">
        <f>'CompartenDetalleLimpio(leeme)'!A718</f>
        <v>2269</v>
      </c>
      <c r="B741" t="str">
        <f>'CompartenDetalleLimpio(leeme)'!B718</f>
        <v>DOBLE GRADO EN INGENIERIA INFORMATICA (PRESENCIAL) Y ADMINISTRACION Y DIRECCION DE EMPRESAS (A DISTANCIA) (VICALVARO)</v>
      </c>
      <c r="C741">
        <f>'CompartenDetalleLimpio(leeme)'!C718</f>
        <v>2</v>
      </c>
      <c r="D741">
        <f>'CompartenDetalleLimpio(leeme)'!D718</f>
        <v>2269009</v>
      </c>
      <c r="E741" t="str">
        <f>'CompartenDetalleLimpio(leeme)'!E718</f>
        <v>CONTABILIDAD FINANCIERA II</v>
      </c>
      <c r="F741" t="str">
        <f>IF(OR($A741=2028,$D741=2032031,$D741=2032032,$D741=2033032,$D741=2033034,$D741=2034035,ISNUMBER(SEARCH("DOBLE GRADO",$B741))),"",IF('CompartenDetalleLimpio(leeme)'!F718="",A741,'CompartenDetalleLimpio(leeme)'!F718))</f>
        <v/>
      </c>
      <c r="G741" t="str">
        <f>IF(OR($A741=2028,$D741=2032031,$D741=2032032,$D741=2033032,$D741=2033034,$D741=2034035,ISNUMBER(SEARCH("DOBLE GRADO",$B741))),"",IF('CompartenDetalleLimpio(leeme)'!G718="",B741,'CompartenDetalleLimpio(leeme)'!G718))</f>
        <v/>
      </c>
      <c r="H741" t="str">
        <f>IF(OR($A741=2028,$D741=2032031,$D741=2032032,$D741=2033032,$D741=2033034,$D741=2034035,ISNUMBER(SEARCH("DOBLE GRADO",$B741))),"",IF('CompartenDetalleLimpio(leeme)'!H718="",C741,'CompartenDetalleLimpio(leeme)'!H718))</f>
        <v/>
      </c>
      <c r="I741" t="str">
        <f>IF(OR($A741=2028,$D741=2032031,$D741=2032032,$D741=2033032,$D741=2033034,$D741=2034035,ISNUMBER(SEARCH("DOBLE GRADO",$B741))),"",IF('CompartenDetalleLimpio(leeme)'!I718="",D741,'CompartenDetalleLimpio(leeme)'!I718))</f>
        <v/>
      </c>
      <c r="J741" t="str">
        <f>IF(OR($A741=2028,$D741=2032031,$D741=2032032,$D741=2033032,$D741=2033034,$D741=2034035,ISNUMBER(SEARCH("DOBLE GRADO",$B741))),"",IF('CompartenDetalleLimpio(leeme)'!J718="",E741,'CompartenDetalleLimpio(leeme)'!J718))</f>
        <v/>
      </c>
      <c r="K741">
        <f>'CompartenDetalleLimpio(leeme)'!K718</f>
        <v>15</v>
      </c>
      <c r="L741">
        <f>'CompartenDetalleLimpio(leeme)'!L718</f>
        <v>4</v>
      </c>
      <c r="M741">
        <f>'CompartenDetalleLimpio(leeme)'!M718</f>
        <v>11</v>
      </c>
      <c r="N741" t="str">
        <f t="shared" si="83"/>
        <v/>
      </c>
      <c r="O741">
        <f t="shared" si="84"/>
        <v>1</v>
      </c>
      <c r="P741" t="str">
        <f t="shared" si="85"/>
        <v>OK</v>
      </c>
      <c r="Q741">
        <f t="shared" si="86"/>
        <v>0</v>
      </c>
      <c r="R741" t="str">
        <f t="shared" si="87"/>
        <v/>
      </c>
      <c r="S741" t="str">
        <f t="shared" si="88"/>
        <v/>
      </c>
      <c r="T741">
        <f t="shared" si="89"/>
        <v>0</v>
      </c>
    </row>
    <row r="742" spans="1:20">
      <c r="A742">
        <f>'CompartenDetalleLimpio(leeme)'!A719</f>
        <v>2269</v>
      </c>
      <c r="B742" t="str">
        <f>'CompartenDetalleLimpio(leeme)'!B719</f>
        <v>DOBLE GRADO EN INGENIERIA INFORMATICA (PRESENCIAL) Y ADMINISTRACION Y DIRECCION DE EMPRESAS (A DISTANCIA) (VICALVARO)</v>
      </c>
      <c r="C742">
        <f>'CompartenDetalleLimpio(leeme)'!C719</f>
        <v>2</v>
      </c>
      <c r="D742">
        <f>'CompartenDetalleLimpio(leeme)'!D719</f>
        <v>2269016</v>
      </c>
      <c r="E742" t="str">
        <f>'CompartenDetalleLimpio(leeme)'!E719</f>
        <v>IDIOMA MODERNO</v>
      </c>
      <c r="F742" t="str">
        <f>IF(OR($A742=2028,$D742=2032031,$D742=2032032,$D742=2033032,$D742=2033034,$D742=2034035,ISNUMBER(SEARCH("DOBLE GRADO",$B742))),"",IF('CompartenDetalleLimpio(leeme)'!F719="",A742,'CompartenDetalleLimpio(leeme)'!F719))</f>
        <v/>
      </c>
      <c r="G742" t="str">
        <f>IF(OR($A742=2028,$D742=2032031,$D742=2032032,$D742=2033032,$D742=2033034,$D742=2034035,ISNUMBER(SEARCH("DOBLE GRADO",$B742))),"",IF('CompartenDetalleLimpio(leeme)'!G719="",B742,'CompartenDetalleLimpio(leeme)'!G719))</f>
        <v/>
      </c>
      <c r="H742" t="str">
        <f>IF(OR($A742=2028,$D742=2032031,$D742=2032032,$D742=2033032,$D742=2033034,$D742=2034035,ISNUMBER(SEARCH("DOBLE GRADO",$B742))),"",IF('CompartenDetalleLimpio(leeme)'!H719="",C742,'CompartenDetalleLimpio(leeme)'!H719))</f>
        <v/>
      </c>
      <c r="I742" t="str">
        <f>IF(OR($A742=2028,$D742=2032031,$D742=2032032,$D742=2033032,$D742=2033034,$D742=2034035,ISNUMBER(SEARCH("DOBLE GRADO",$B742))),"",IF('CompartenDetalleLimpio(leeme)'!I719="",D742,'CompartenDetalleLimpio(leeme)'!I719))</f>
        <v/>
      </c>
      <c r="J742" t="str">
        <f>IF(OR($A742=2028,$D742=2032031,$D742=2032032,$D742=2033032,$D742=2033034,$D742=2034035,ISNUMBER(SEARCH("DOBLE GRADO",$B742))),"",IF('CompartenDetalleLimpio(leeme)'!J719="",E742,'CompartenDetalleLimpio(leeme)'!J719))</f>
        <v/>
      </c>
      <c r="K742">
        <f>'CompartenDetalleLimpio(leeme)'!K719</f>
        <v>3</v>
      </c>
      <c r="L742">
        <f>'CompartenDetalleLimpio(leeme)'!L719</f>
        <v>1</v>
      </c>
      <c r="M742">
        <f>'CompartenDetalleLimpio(leeme)'!M719</f>
        <v>2</v>
      </c>
      <c r="N742" t="str">
        <f t="shared" si="83"/>
        <v/>
      </c>
      <c r="O742">
        <f t="shared" si="84"/>
        <v>1</v>
      </c>
      <c r="P742" t="str">
        <f t="shared" si="85"/>
        <v>OK</v>
      </c>
      <c r="Q742">
        <f t="shared" si="86"/>
        <v>0</v>
      </c>
      <c r="R742" t="str">
        <f t="shared" si="87"/>
        <v/>
      </c>
      <c r="S742" t="str">
        <f t="shared" si="88"/>
        <v/>
      </c>
      <c r="T742">
        <f t="shared" si="89"/>
        <v>0</v>
      </c>
    </row>
    <row r="743" spans="1:20">
      <c r="A743">
        <f>'CompartenDetalleLimpio(leeme)'!A720</f>
        <v>2269</v>
      </c>
      <c r="B743" t="str">
        <f>'CompartenDetalleLimpio(leeme)'!B720</f>
        <v>DOBLE GRADO EN INGENIERIA INFORMATICA (PRESENCIAL) Y ADMINISTRACION Y DIRECCION DE EMPRESAS (A DISTANCIA) (VICALVARO)</v>
      </c>
      <c r="C743">
        <f>'CompartenDetalleLimpio(leeme)'!C720</f>
        <v>2</v>
      </c>
      <c r="D743">
        <f>'CompartenDetalleLimpio(leeme)'!D720</f>
        <v>2269017</v>
      </c>
      <c r="E743" t="str">
        <f>'CompartenDetalleLimpio(leeme)'!E720</f>
        <v>ESTRUCTURA DE COMPUTADORES</v>
      </c>
      <c r="F743" t="str">
        <f>IF(OR($A743=2028,$D743=2032031,$D743=2032032,$D743=2033032,$D743=2033034,$D743=2034035,ISNUMBER(SEARCH("DOBLE GRADO",$B743))),"",IF('CompartenDetalleLimpio(leeme)'!F720="",A743,'CompartenDetalleLimpio(leeme)'!F720))</f>
        <v/>
      </c>
      <c r="G743" t="str">
        <f>IF(OR($A743=2028,$D743=2032031,$D743=2032032,$D743=2033032,$D743=2033034,$D743=2034035,ISNUMBER(SEARCH("DOBLE GRADO",$B743))),"",IF('CompartenDetalleLimpio(leeme)'!G720="",B743,'CompartenDetalleLimpio(leeme)'!G720))</f>
        <v/>
      </c>
      <c r="H743" t="str">
        <f>IF(OR($A743=2028,$D743=2032031,$D743=2032032,$D743=2033032,$D743=2033034,$D743=2034035,ISNUMBER(SEARCH("DOBLE GRADO",$B743))),"",IF('CompartenDetalleLimpio(leeme)'!H720="",C743,'CompartenDetalleLimpio(leeme)'!H720))</f>
        <v/>
      </c>
      <c r="I743" t="str">
        <f>IF(OR($A743=2028,$D743=2032031,$D743=2032032,$D743=2033032,$D743=2033034,$D743=2034035,ISNUMBER(SEARCH("DOBLE GRADO",$B743))),"",IF('CompartenDetalleLimpio(leeme)'!I720="",D743,'CompartenDetalleLimpio(leeme)'!I720))</f>
        <v/>
      </c>
      <c r="J743" t="str">
        <f>IF(OR($A743=2028,$D743=2032031,$D743=2032032,$D743=2033032,$D743=2033034,$D743=2034035,ISNUMBER(SEARCH("DOBLE GRADO",$B743))),"",IF('CompartenDetalleLimpio(leeme)'!J720="",E743,'CompartenDetalleLimpio(leeme)'!J720))</f>
        <v/>
      </c>
      <c r="K743">
        <f>'CompartenDetalleLimpio(leeme)'!K720</f>
        <v>6</v>
      </c>
      <c r="L743">
        <f>'CompartenDetalleLimpio(leeme)'!L720</f>
        <v>0</v>
      </c>
      <c r="M743">
        <f>'CompartenDetalleLimpio(leeme)'!M720</f>
        <v>6</v>
      </c>
      <c r="N743" t="str">
        <f t="shared" si="83"/>
        <v/>
      </c>
      <c r="O743">
        <f t="shared" si="84"/>
        <v>1</v>
      </c>
      <c r="P743" t="str">
        <f t="shared" si="85"/>
        <v>OK</v>
      </c>
      <c r="Q743">
        <f t="shared" si="86"/>
        <v>1</v>
      </c>
      <c r="R743" t="str">
        <f t="shared" si="87"/>
        <v/>
      </c>
      <c r="S743" t="str">
        <f t="shared" si="88"/>
        <v/>
      </c>
      <c r="T743">
        <f t="shared" si="89"/>
        <v>1</v>
      </c>
    </row>
    <row r="744" spans="1:20">
      <c r="A744">
        <f>'CompartenDetalleLimpio(leeme)'!A721</f>
        <v>2269</v>
      </c>
      <c r="B744" t="str">
        <f>'CompartenDetalleLimpio(leeme)'!B721</f>
        <v>DOBLE GRADO EN INGENIERIA INFORMATICA (PRESENCIAL) Y ADMINISTRACION Y DIRECCION DE EMPRESAS (A DISTANCIA) (VICALVARO)</v>
      </c>
      <c r="C744">
        <f>'CompartenDetalleLimpio(leeme)'!C721</f>
        <v>2</v>
      </c>
      <c r="D744">
        <f>'CompartenDetalleLimpio(leeme)'!D721</f>
        <v>2269018</v>
      </c>
      <c r="E744" t="str">
        <f>'CompartenDetalleLimpio(leeme)'!E721</f>
        <v>PROGRAMACION ORIENTADA A OBJETOS</v>
      </c>
      <c r="F744" t="str">
        <f>IF(OR($A744=2028,$D744=2032031,$D744=2032032,$D744=2033032,$D744=2033034,$D744=2034035,ISNUMBER(SEARCH("DOBLE GRADO",$B744))),"",IF('CompartenDetalleLimpio(leeme)'!F721="",A744,'CompartenDetalleLimpio(leeme)'!F721))</f>
        <v/>
      </c>
      <c r="G744" t="str">
        <f>IF(OR($A744=2028,$D744=2032031,$D744=2032032,$D744=2033032,$D744=2033034,$D744=2034035,ISNUMBER(SEARCH("DOBLE GRADO",$B744))),"",IF('CompartenDetalleLimpio(leeme)'!G721="",B744,'CompartenDetalleLimpio(leeme)'!G721))</f>
        <v/>
      </c>
      <c r="H744" t="str">
        <f>IF(OR($A744=2028,$D744=2032031,$D744=2032032,$D744=2033032,$D744=2033034,$D744=2034035,ISNUMBER(SEARCH("DOBLE GRADO",$B744))),"",IF('CompartenDetalleLimpio(leeme)'!H721="",C744,'CompartenDetalleLimpio(leeme)'!H721))</f>
        <v/>
      </c>
      <c r="I744" t="str">
        <f>IF(OR($A744=2028,$D744=2032031,$D744=2032032,$D744=2033032,$D744=2033034,$D744=2034035,ISNUMBER(SEARCH("DOBLE GRADO",$B744))),"",IF('CompartenDetalleLimpio(leeme)'!I721="",D744,'CompartenDetalleLimpio(leeme)'!I721))</f>
        <v/>
      </c>
      <c r="J744" t="str">
        <f>IF(OR($A744=2028,$D744=2032031,$D744=2032032,$D744=2033032,$D744=2033034,$D744=2034035,ISNUMBER(SEARCH("DOBLE GRADO",$B744))),"",IF('CompartenDetalleLimpio(leeme)'!J721="",E744,'CompartenDetalleLimpio(leeme)'!J721))</f>
        <v/>
      </c>
      <c r="K744">
        <f>'CompartenDetalleLimpio(leeme)'!K721</f>
        <v>10</v>
      </c>
      <c r="L744">
        <f>'CompartenDetalleLimpio(leeme)'!L721</f>
        <v>1</v>
      </c>
      <c r="M744">
        <f>'CompartenDetalleLimpio(leeme)'!M721</f>
        <v>9</v>
      </c>
      <c r="N744" t="str">
        <f t="shared" si="83"/>
        <v/>
      </c>
      <c r="O744">
        <f t="shared" si="84"/>
        <v>1</v>
      </c>
      <c r="P744" t="str">
        <f t="shared" si="85"/>
        <v>OK</v>
      </c>
      <c r="Q744">
        <f t="shared" si="86"/>
        <v>1</v>
      </c>
      <c r="R744" t="str">
        <f t="shared" si="87"/>
        <v/>
      </c>
      <c r="S744" t="str">
        <f t="shared" si="88"/>
        <v/>
      </c>
      <c r="T744">
        <f t="shared" si="89"/>
        <v>1</v>
      </c>
    </row>
    <row r="745" spans="1:20">
      <c r="A745">
        <f>'CompartenDetalleLimpio(leeme)'!A722</f>
        <v>2269</v>
      </c>
      <c r="B745" t="str">
        <f>'CompartenDetalleLimpio(leeme)'!B722</f>
        <v>DOBLE GRADO EN INGENIERIA INFORMATICA (PRESENCIAL) Y ADMINISTRACION Y DIRECCION DE EMPRESAS (A DISTANCIA) (VICALVARO)</v>
      </c>
      <c r="C745">
        <f>'CompartenDetalleLimpio(leeme)'!C722</f>
        <v>2</v>
      </c>
      <c r="D745">
        <f>'CompartenDetalleLimpio(leeme)'!D722</f>
        <v>2269019</v>
      </c>
      <c r="E745" t="str">
        <f>'CompartenDetalleLimpio(leeme)'!E722</f>
        <v>INTRODUCCION AL MARKETING Y LA COMUNICACION EN LA EMPRESA</v>
      </c>
      <c r="F745" t="str">
        <f>IF(OR($A745=2028,$D745=2032031,$D745=2032032,$D745=2033032,$D745=2033034,$D745=2034035,ISNUMBER(SEARCH("DOBLE GRADO",$B745))),"",IF('CompartenDetalleLimpio(leeme)'!F722="",A745,'CompartenDetalleLimpio(leeme)'!F722))</f>
        <v/>
      </c>
      <c r="G745" t="str">
        <f>IF(OR($A745=2028,$D745=2032031,$D745=2032032,$D745=2033032,$D745=2033034,$D745=2034035,ISNUMBER(SEARCH("DOBLE GRADO",$B745))),"",IF('CompartenDetalleLimpio(leeme)'!G722="",B745,'CompartenDetalleLimpio(leeme)'!G722))</f>
        <v/>
      </c>
      <c r="H745" t="str">
        <f>IF(OR($A745=2028,$D745=2032031,$D745=2032032,$D745=2033032,$D745=2033034,$D745=2034035,ISNUMBER(SEARCH("DOBLE GRADO",$B745))),"",IF('CompartenDetalleLimpio(leeme)'!H722="",C745,'CompartenDetalleLimpio(leeme)'!H722))</f>
        <v/>
      </c>
      <c r="I745" t="str">
        <f>IF(OR($A745=2028,$D745=2032031,$D745=2032032,$D745=2033032,$D745=2033034,$D745=2034035,ISNUMBER(SEARCH("DOBLE GRADO",$B745))),"",IF('CompartenDetalleLimpio(leeme)'!I722="",D745,'CompartenDetalleLimpio(leeme)'!I722))</f>
        <v/>
      </c>
      <c r="J745" t="str">
        <f>IF(OR($A745=2028,$D745=2032031,$D745=2032032,$D745=2033032,$D745=2033034,$D745=2034035,ISNUMBER(SEARCH("DOBLE GRADO",$B745))),"",IF('CompartenDetalleLimpio(leeme)'!J722="",E745,'CompartenDetalleLimpio(leeme)'!J722))</f>
        <v/>
      </c>
      <c r="K745">
        <f>'CompartenDetalleLimpio(leeme)'!K722</f>
        <v>6</v>
      </c>
      <c r="L745">
        <f>'CompartenDetalleLimpio(leeme)'!L722</f>
        <v>1</v>
      </c>
      <c r="M745">
        <f>'CompartenDetalleLimpio(leeme)'!M722</f>
        <v>5</v>
      </c>
      <c r="N745" t="str">
        <f t="shared" si="83"/>
        <v/>
      </c>
      <c r="O745">
        <f t="shared" si="84"/>
        <v>1</v>
      </c>
      <c r="P745" t="str">
        <f t="shared" si="85"/>
        <v>OK</v>
      </c>
      <c r="Q745">
        <f t="shared" si="86"/>
        <v>0</v>
      </c>
      <c r="R745" t="str">
        <f t="shared" si="87"/>
        <v/>
      </c>
      <c r="S745" t="str">
        <f t="shared" si="88"/>
        <v/>
      </c>
      <c r="T745">
        <f t="shared" si="89"/>
        <v>0</v>
      </c>
    </row>
    <row r="746" spans="1:20">
      <c r="A746">
        <f>'CompartenDetalleLimpio(leeme)'!A723</f>
        <v>2269</v>
      </c>
      <c r="B746" t="str">
        <f>'CompartenDetalleLimpio(leeme)'!B723</f>
        <v>DOBLE GRADO EN INGENIERIA INFORMATICA (PRESENCIAL) Y ADMINISTRACION Y DIRECCION DE EMPRESAS (A DISTANCIA) (VICALVARO)</v>
      </c>
      <c r="C746">
        <f>'CompartenDetalleLimpio(leeme)'!C723</f>
        <v>2</v>
      </c>
      <c r="D746">
        <f>'CompartenDetalleLimpio(leeme)'!D723</f>
        <v>2269020</v>
      </c>
      <c r="E746" t="str">
        <f>'CompartenDetalleLimpio(leeme)'!E723</f>
        <v>DEONTOLOGIA PROFESIONAL, PRINCIPIOS JURIDICOS BASICOS E IGUALDAD</v>
      </c>
      <c r="F746" t="str">
        <f>IF(OR($A746=2028,$D746=2032031,$D746=2032032,$D746=2033032,$D746=2033034,$D746=2034035,ISNUMBER(SEARCH("DOBLE GRADO",$B746))),"",IF('CompartenDetalleLimpio(leeme)'!F723="",A746,'CompartenDetalleLimpio(leeme)'!F723))</f>
        <v/>
      </c>
      <c r="G746" t="str">
        <f>IF(OR($A746=2028,$D746=2032031,$D746=2032032,$D746=2033032,$D746=2033034,$D746=2034035,ISNUMBER(SEARCH("DOBLE GRADO",$B746))),"",IF('CompartenDetalleLimpio(leeme)'!G723="",B746,'CompartenDetalleLimpio(leeme)'!G723))</f>
        <v/>
      </c>
      <c r="H746" t="str">
        <f>IF(OR($A746=2028,$D746=2032031,$D746=2032032,$D746=2033032,$D746=2033034,$D746=2034035,ISNUMBER(SEARCH("DOBLE GRADO",$B746))),"",IF('CompartenDetalleLimpio(leeme)'!H723="",C746,'CompartenDetalleLimpio(leeme)'!H723))</f>
        <v/>
      </c>
      <c r="I746" t="str">
        <f>IF(OR($A746=2028,$D746=2032031,$D746=2032032,$D746=2033032,$D746=2033034,$D746=2034035,ISNUMBER(SEARCH("DOBLE GRADO",$B746))),"",IF('CompartenDetalleLimpio(leeme)'!I723="",D746,'CompartenDetalleLimpio(leeme)'!I723))</f>
        <v/>
      </c>
      <c r="J746" t="str">
        <f>IF(OR($A746=2028,$D746=2032031,$D746=2032032,$D746=2033032,$D746=2033034,$D746=2034035,ISNUMBER(SEARCH("DOBLE GRADO",$B746))),"",IF('CompartenDetalleLimpio(leeme)'!J723="",E746,'CompartenDetalleLimpio(leeme)'!J723))</f>
        <v/>
      </c>
      <c r="K746">
        <f>'CompartenDetalleLimpio(leeme)'!K723</f>
        <v>9</v>
      </c>
      <c r="L746">
        <f>'CompartenDetalleLimpio(leeme)'!L723</f>
        <v>2</v>
      </c>
      <c r="M746">
        <f>'CompartenDetalleLimpio(leeme)'!M723</f>
        <v>7</v>
      </c>
      <c r="N746" t="str">
        <f t="shared" si="83"/>
        <v/>
      </c>
      <c r="O746">
        <f t="shared" si="84"/>
        <v>1</v>
      </c>
      <c r="P746" t="str">
        <f t="shared" si="85"/>
        <v>OK</v>
      </c>
      <c r="Q746">
        <f t="shared" si="86"/>
        <v>0</v>
      </c>
      <c r="R746" t="str">
        <f t="shared" si="87"/>
        <v/>
      </c>
      <c r="S746" t="str">
        <f t="shared" si="88"/>
        <v/>
      </c>
      <c r="T746">
        <f t="shared" si="89"/>
        <v>0</v>
      </c>
    </row>
    <row r="747" spans="1:20">
      <c r="A747">
        <f>'CompartenDetalleLimpio(leeme)'!A724</f>
        <v>2269</v>
      </c>
      <c r="B747" t="str">
        <f>'CompartenDetalleLimpio(leeme)'!B724</f>
        <v>DOBLE GRADO EN INGENIERIA INFORMATICA (PRESENCIAL) Y ADMINISTRACION Y DIRECCION DE EMPRESAS (A DISTANCIA) (VICALVARO)</v>
      </c>
      <c r="C747">
        <f>'CompartenDetalleLimpio(leeme)'!C724</f>
        <v>2</v>
      </c>
      <c r="D747">
        <f>'CompartenDetalleLimpio(leeme)'!D724</f>
        <v>2269024</v>
      </c>
      <c r="E747" t="str">
        <f>'CompartenDetalleLimpio(leeme)'!E724</f>
        <v>SOCIOLOGIA DE LA EMPRESA</v>
      </c>
      <c r="F747" t="str">
        <f>IF(OR($A747=2028,$D747=2032031,$D747=2032032,$D747=2033032,$D747=2033034,$D747=2034035,ISNUMBER(SEARCH("DOBLE GRADO",$B747))),"",IF('CompartenDetalleLimpio(leeme)'!F724="",A747,'CompartenDetalleLimpio(leeme)'!F724))</f>
        <v/>
      </c>
      <c r="G747" t="str">
        <f>IF(OR($A747=2028,$D747=2032031,$D747=2032032,$D747=2033032,$D747=2033034,$D747=2034035,ISNUMBER(SEARCH("DOBLE GRADO",$B747))),"",IF('CompartenDetalleLimpio(leeme)'!G724="",B747,'CompartenDetalleLimpio(leeme)'!G724))</f>
        <v/>
      </c>
      <c r="H747" t="str">
        <f>IF(OR($A747=2028,$D747=2032031,$D747=2032032,$D747=2033032,$D747=2033034,$D747=2034035,ISNUMBER(SEARCH("DOBLE GRADO",$B747))),"",IF('CompartenDetalleLimpio(leeme)'!H724="",C747,'CompartenDetalleLimpio(leeme)'!H724))</f>
        <v/>
      </c>
      <c r="I747" t="str">
        <f>IF(OR($A747=2028,$D747=2032031,$D747=2032032,$D747=2033032,$D747=2033034,$D747=2034035,ISNUMBER(SEARCH("DOBLE GRADO",$B747))),"",IF('CompartenDetalleLimpio(leeme)'!I724="",D747,'CompartenDetalleLimpio(leeme)'!I724))</f>
        <v/>
      </c>
      <c r="J747" t="str">
        <f>IF(OR($A747=2028,$D747=2032031,$D747=2032032,$D747=2033032,$D747=2033034,$D747=2034035,ISNUMBER(SEARCH("DOBLE GRADO",$B747))),"",IF('CompartenDetalleLimpio(leeme)'!J724="",E747,'CompartenDetalleLimpio(leeme)'!J724))</f>
        <v/>
      </c>
      <c r="K747">
        <f>'CompartenDetalleLimpio(leeme)'!K724</f>
        <v>7</v>
      </c>
      <c r="L747">
        <f>'CompartenDetalleLimpio(leeme)'!L724</f>
        <v>2</v>
      </c>
      <c r="M747">
        <f>'CompartenDetalleLimpio(leeme)'!M724</f>
        <v>5</v>
      </c>
      <c r="N747" t="str">
        <f t="shared" si="83"/>
        <v/>
      </c>
      <c r="O747">
        <f t="shared" si="84"/>
        <v>1</v>
      </c>
      <c r="P747" t="str">
        <f t="shared" si="85"/>
        <v>OK</v>
      </c>
      <c r="Q747">
        <f t="shared" si="86"/>
        <v>0</v>
      </c>
      <c r="R747" t="str">
        <f t="shared" si="87"/>
        <v/>
      </c>
      <c r="S747" t="str">
        <f t="shared" si="88"/>
        <v/>
      </c>
      <c r="T747">
        <f t="shared" si="89"/>
        <v>0</v>
      </c>
    </row>
    <row r="748" spans="1:20">
      <c r="A748">
        <f>'CompartenDetalleLimpio(leeme)'!A725</f>
        <v>2269</v>
      </c>
      <c r="B748" t="str">
        <f>'CompartenDetalleLimpio(leeme)'!B725</f>
        <v>DOBLE GRADO EN INGENIERIA INFORMATICA (PRESENCIAL) Y ADMINISTRACION Y DIRECCION DE EMPRESAS (A DISTANCIA) (VICALVARO)</v>
      </c>
      <c r="C748">
        <f>'CompartenDetalleLimpio(leeme)'!C725</f>
        <v>2</v>
      </c>
      <c r="D748">
        <f>'CompartenDetalleLimpio(leeme)'!D725</f>
        <v>2269025</v>
      </c>
      <c r="E748" t="str">
        <f>'CompartenDetalleLimpio(leeme)'!E725</f>
        <v>INFORMATICA Y SOCIEDAD</v>
      </c>
      <c r="F748" t="str">
        <f>IF(OR($A748=2028,$D748=2032031,$D748=2032032,$D748=2033032,$D748=2033034,$D748=2034035,ISNUMBER(SEARCH("DOBLE GRADO",$B748))),"",IF('CompartenDetalleLimpio(leeme)'!F725="",A748,'CompartenDetalleLimpio(leeme)'!F725))</f>
        <v/>
      </c>
      <c r="G748" t="str">
        <f>IF(OR($A748=2028,$D748=2032031,$D748=2032032,$D748=2033032,$D748=2033034,$D748=2034035,ISNUMBER(SEARCH("DOBLE GRADO",$B748))),"",IF('CompartenDetalleLimpio(leeme)'!G725="",B748,'CompartenDetalleLimpio(leeme)'!G725))</f>
        <v/>
      </c>
      <c r="H748" t="str">
        <f>IF(OR($A748=2028,$D748=2032031,$D748=2032032,$D748=2033032,$D748=2033034,$D748=2034035,ISNUMBER(SEARCH("DOBLE GRADO",$B748))),"",IF('CompartenDetalleLimpio(leeme)'!H725="",C748,'CompartenDetalleLimpio(leeme)'!H725))</f>
        <v/>
      </c>
      <c r="I748" t="str">
        <f>IF(OR($A748=2028,$D748=2032031,$D748=2032032,$D748=2033032,$D748=2033034,$D748=2034035,ISNUMBER(SEARCH("DOBLE GRADO",$B748))),"",IF('CompartenDetalleLimpio(leeme)'!I725="",D748,'CompartenDetalleLimpio(leeme)'!I725))</f>
        <v/>
      </c>
      <c r="J748" t="str">
        <f>IF(OR($A748=2028,$D748=2032031,$D748=2032032,$D748=2033032,$D748=2033034,$D748=2034035,ISNUMBER(SEARCH("DOBLE GRADO",$B748))),"",IF('CompartenDetalleLimpio(leeme)'!J725="",E748,'CompartenDetalleLimpio(leeme)'!J725))</f>
        <v/>
      </c>
      <c r="K748">
        <f>'CompartenDetalleLimpio(leeme)'!K725</f>
        <v>6</v>
      </c>
      <c r="L748">
        <f>'CompartenDetalleLimpio(leeme)'!L725</f>
        <v>1</v>
      </c>
      <c r="M748">
        <f>'CompartenDetalleLimpio(leeme)'!M725</f>
        <v>5</v>
      </c>
      <c r="N748" t="str">
        <f t="shared" si="83"/>
        <v/>
      </c>
      <c r="O748">
        <f t="shared" si="84"/>
        <v>1</v>
      </c>
      <c r="P748" t="str">
        <f t="shared" si="85"/>
        <v>OK</v>
      </c>
      <c r="Q748">
        <f t="shared" si="86"/>
        <v>1</v>
      </c>
      <c r="R748" t="str">
        <f t="shared" si="87"/>
        <v/>
      </c>
      <c r="S748" t="str">
        <f t="shared" si="88"/>
        <v/>
      </c>
      <c r="T748">
        <f t="shared" si="89"/>
        <v>1</v>
      </c>
    </row>
    <row r="749" spans="1:20">
      <c r="A749">
        <f>'CompartenDetalleLimpio(leeme)'!A726</f>
        <v>2269</v>
      </c>
      <c r="B749" t="str">
        <f>'CompartenDetalleLimpio(leeme)'!B726</f>
        <v>DOBLE GRADO EN INGENIERIA INFORMATICA (PRESENCIAL) Y ADMINISTRACION Y DIRECCION DE EMPRESAS (A DISTANCIA) (VICALVARO)</v>
      </c>
      <c r="C749">
        <f>'CompartenDetalleLimpio(leeme)'!C726</f>
        <v>2</v>
      </c>
      <c r="D749">
        <f>'CompartenDetalleLimpio(leeme)'!D726</f>
        <v>2269026</v>
      </c>
      <c r="E749" t="str">
        <f>'CompartenDetalleLimpio(leeme)'!E726</f>
        <v>ORGANIZACION Y ARQUITECTURA DE COMPUTADORES</v>
      </c>
      <c r="F749" t="str">
        <f>IF(OR($A749=2028,$D749=2032031,$D749=2032032,$D749=2033032,$D749=2033034,$D749=2034035,ISNUMBER(SEARCH("DOBLE GRADO",$B749))),"",IF('CompartenDetalleLimpio(leeme)'!F726="",A749,'CompartenDetalleLimpio(leeme)'!F726))</f>
        <v/>
      </c>
      <c r="G749" t="str">
        <f>IF(OR($A749=2028,$D749=2032031,$D749=2032032,$D749=2033032,$D749=2033034,$D749=2034035,ISNUMBER(SEARCH("DOBLE GRADO",$B749))),"",IF('CompartenDetalleLimpio(leeme)'!G726="",B749,'CompartenDetalleLimpio(leeme)'!G726))</f>
        <v/>
      </c>
      <c r="H749" t="str">
        <f>IF(OR($A749=2028,$D749=2032031,$D749=2032032,$D749=2033032,$D749=2033034,$D749=2034035,ISNUMBER(SEARCH("DOBLE GRADO",$B749))),"",IF('CompartenDetalleLimpio(leeme)'!H726="",C749,'CompartenDetalleLimpio(leeme)'!H726))</f>
        <v/>
      </c>
      <c r="I749" t="str">
        <f>IF(OR($A749=2028,$D749=2032031,$D749=2032032,$D749=2033032,$D749=2033034,$D749=2034035,ISNUMBER(SEARCH("DOBLE GRADO",$B749))),"",IF('CompartenDetalleLimpio(leeme)'!I726="",D749,'CompartenDetalleLimpio(leeme)'!I726))</f>
        <v/>
      </c>
      <c r="J749" t="str">
        <f>IF(OR($A749=2028,$D749=2032031,$D749=2032032,$D749=2033032,$D749=2033034,$D749=2034035,ISNUMBER(SEARCH("DOBLE GRADO",$B749))),"",IF('CompartenDetalleLimpio(leeme)'!J726="",E749,'CompartenDetalleLimpio(leeme)'!J726))</f>
        <v/>
      </c>
      <c r="K749">
        <f>'CompartenDetalleLimpio(leeme)'!K726</f>
        <v>11</v>
      </c>
      <c r="L749">
        <f>'CompartenDetalleLimpio(leeme)'!L726</f>
        <v>3</v>
      </c>
      <c r="M749">
        <f>'CompartenDetalleLimpio(leeme)'!M726</f>
        <v>8</v>
      </c>
      <c r="N749" t="str">
        <f t="shared" si="83"/>
        <v/>
      </c>
      <c r="O749">
        <f t="shared" si="84"/>
        <v>1</v>
      </c>
      <c r="P749" t="str">
        <f t="shared" si="85"/>
        <v>OK</v>
      </c>
      <c r="Q749">
        <f t="shared" si="86"/>
        <v>1</v>
      </c>
      <c r="R749" t="str">
        <f t="shared" si="87"/>
        <v/>
      </c>
      <c r="S749" t="str">
        <f t="shared" si="88"/>
        <v/>
      </c>
      <c r="T749">
        <f t="shared" si="89"/>
        <v>1</v>
      </c>
    </row>
    <row r="750" spans="1:20">
      <c r="A750">
        <f>'CompartenDetalleLimpio(leeme)'!A727</f>
        <v>2269</v>
      </c>
      <c r="B750" t="str">
        <f>'CompartenDetalleLimpio(leeme)'!B727</f>
        <v>DOBLE GRADO EN INGENIERIA INFORMATICA (PRESENCIAL) Y ADMINISTRACION Y DIRECCION DE EMPRESAS (A DISTANCIA) (VICALVARO)</v>
      </c>
      <c r="C750">
        <f>'CompartenDetalleLimpio(leeme)'!C727</f>
        <v>2</v>
      </c>
      <c r="D750">
        <f>'CompartenDetalleLimpio(leeme)'!D727</f>
        <v>2269027</v>
      </c>
      <c r="E750" t="str">
        <f>'CompartenDetalleLimpio(leeme)'!E727</f>
        <v>REDES DE COMPUTADORES</v>
      </c>
      <c r="F750" t="str">
        <f>IF(OR($A750=2028,$D750=2032031,$D750=2032032,$D750=2033032,$D750=2033034,$D750=2034035,ISNUMBER(SEARCH("DOBLE GRADO",$B750))),"",IF('CompartenDetalleLimpio(leeme)'!F727="",A750,'CompartenDetalleLimpio(leeme)'!F727))</f>
        <v/>
      </c>
      <c r="G750" t="str">
        <f>IF(OR($A750=2028,$D750=2032031,$D750=2032032,$D750=2033032,$D750=2033034,$D750=2034035,ISNUMBER(SEARCH("DOBLE GRADO",$B750))),"",IF('CompartenDetalleLimpio(leeme)'!G727="",B750,'CompartenDetalleLimpio(leeme)'!G727))</f>
        <v/>
      </c>
      <c r="H750" t="str">
        <f>IF(OR($A750=2028,$D750=2032031,$D750=2032032,$D750=2033032,$D750=2033034,$D750=2034035,ISNUMBER(SEARCH("DOBLE GRADO",$B750))),"",IF('CompartenDetalleLimpio(leeme)'!H727="",C750,'CompartenDetalleLimpio(leeme)'!H727))</f>
        <v/>
      </c>
      <c r="I750" t="str">
        <f>IF(OR($A750=2028,$D750=2032031,$D750=2032032,$D750=2033032,$D750=2033034,$D750=2034035,ISNUMBER(SEARCH("DOBLE GRADO",$B750))),"",IF('CompartenDetalleLimpio(leeme)'!I727="",D750,'CompartenDetalleLimpio(leeme)'!I727))</f>
        <v/>
      </c>
      <c r="J750" t="str">
        <f>IF(OR($A750=2028,$D750=2032031,$D750=2032032,$D750=2033032,$D750=2033034,$D750=2034035,ISNUMBER(SEARCH("DOBLE GRADO",$B750))),"",IF('CompartenDetalleLimpio(leeme)'!J727="",E750,'CompartenDetalleLimpio(leeme)'!J727))</f>
        <v/>
      </c>
      <c r="K750">
        <f>'CompartenDetalleLimpio(leeme)'!K727</f>
        <v>8</v>
      </c>
      <c r="L750">
        <f>'CompartenDetalleLimpio(leeme)'!L727</f>
        <v>1</v>
      </c>
      <c r="M750">
        <f>'CompartenDetalleLimpio(leeme)'!M727</f>
        <v>7</v>
      </c>
      <c r="N750" t="str">
        <f t="shared" si="83"/>
        <v/>
      </c>
      <c r="O750">
        <f t="shared" si="84"/>
        <v>1</v>
      </c>
      <c r="P750" t="str">
        <f t="shared" si="85"/>
        <v>OK</v>
      </c>
      <c r="Q750">
        <f t="shared" si="86"/>
        <v>1</v>
      </c>
      <c r="R750" t="str">
        <f t="shared" si="87"/>
        <v/>
      </c>
      <c r="S750" t="str">
        <f t="shared" si="88"/>
        <v/>
      </c>
      <c r="T750">
        <f t="shared" si="89"/>
        <v>1</v>
      </c>
    </row>
    <row r="751" spans="1:20">
      <c r="A751">
        <f>'CompartenDetalleLimpio(leeme)'!A728</f>
        <v>2269</v>
      </c>
      <c r="B751" t="str">
        <f>'CompartenDetalleLimpio(leeme)'!B728</f>
        <v>DOBLE GRADO EN INGENIERIA INFORMATICA (PRESENCIAL) Y ADMINISTRACION Y DIRECCION DE EMPRESAS (A DISTANCIA) (VICALVARO)</v>
      </c>
      <c r="C751">
        <f>'CompartenDetalleLimpio(leeme)'!C728</f>
        <v>2</v>
      </c>
      <c r="D751">
        <f>'CompartenDetalleLimpio(leeme)'!D728</f>
        <v>2269039</v>
      </c>
      <c r="E751" t="str">
        <f>'CompartenDetalleLimpio(leeme)'!E728</f>
        <v>DIRECCION DE PRODUCCION</v>
      </c>
      <c r="F751" t="str">
        <f>IF(OR($A751=2028,$D751=2032031,$D751=2032032,$D751=2033032,$D751=2033034,$D751=2034035,ISNUMBER(SEARCH("DOBLE GRADO",$B751))),"",IF('CompartenDetalleLimpio(leeme)'!F728="",A751,'CompartenDetalleLimpio(leeme)'!F728))</f>
        <v/>
      </c>
      <c r="G751" t="str">
        <f>IF(OR($A751=2028,$D751=2032031,$D751=2032032,$D751=2033032,$D751=2033034,$D751=2034035,ISNUMBER(SEARCH("DOBLE GRADO",$B751))),"",IF('CompartenDetalleLimpio(leeme)'!G728="",B751,'CompartenDetalleLimpio(leeme)'!G728))</f>
        <v/>
      </c>
      <c r="H751" t="str">
        <f>IF(OR($A751=2028,$D751=2032031,$D751=2032032,$D751=2033032,$D751=2033034,$D751=2034035,ISNUMBER(SEARCH("DOBLE GRADO",$B751))),"",IF('CompartenDetalleLimpio(leeme)'!H728="",C751,'CompartenDetalleLimpio(leeme)'!H728))</f>
        <v/>
      </c>
      <c r="I751" t="str">
        <f>IF(OR($A751=2028,$D751=2032031,$D751=2032032,$D751=2033032,$D751=2033034,$D751=2034035,ISNUMBER(SEARCH("DOBLE GRADO",$B751))),"",IF('CompartenDetalleLimpio(leeme)'!I728="",D751,'CompartenDetalleLimpio(leeme)'!I728))</f>
        <v/>
      </c>
      <c r="J751" t="str">
        <f>IF(OR($A751=2028,$D751=2032031,$D751=2032032,$D751=2033032,$D751=2033034,$D751=2034035,ISNUMBER(SEARCH("DOBLE GRADO",$B751))),"",IF('CompartenDetalleLimpio(leeme)'!J728="",E751,'CompartenDetalleLimpio(leeme)'!J728))</f>
        <v/>
      </c>
      <c r="K751">
        <f>'CompartenDetalleLimpio(leeme)'!K728</f>
        <v>7</v>
      </c>
      <c r="L751">
        <f>'CompartenDetalleLimpio(leeme)'!L728</f>
        <v>1</v>
      </c>
      <c r="M751">
        <f>'CompartenDetalleLimpio(leeme)'!M728</f>
        <v>6</v>
      </c>
      <c r="N751" t="str">
        <f t="shared" si="83"/>
        <v/>
      </c>
      <c r="O751">
        <f t="shared" si="84"/>
        <v>1</v>
      </c>
      <c r="P751" t="str">
        <f t="shared" si="85"/>
        <v>OK</v>
      </c>
      <c r="Q751">
        <f t="shared" si="86"/>
        <v>0</v>
      </c>
      <c r="R751" t="str">
        <f t="shared" si="87"/>
        <v/>
      </c>
      <c r="S751" t="str">
        <f t="shared" si="88"/>
        <v/>
      </c>
      <c r="T751">
        <f t="shared" si="89"/>
        <v>0</v>
      </c>
    </row>
    <row r="752" spans="1:20">
      <c r="A752">
        <f>'CompartenDetalleLimpio(leeme)'!A729</f>
        <v>2269</v>
      </c>
      <c r="B752" t="str">
        <f>'CompartenDetalleLimpio(leeme)'!B729</f>
        <v>DOBLE GRADO EN INGENIERIA INFORMATICA (PRESENCIAL) Y ADMINISTRACION Y DIRECCION DE EMPRESAS (A DISTANCIA) (VICALVARO)</v>
      </c>
      <c r="C752">
        <f>'CompartenDetalleLimpio(leeme)'!C729</f>
        <v>2</v>
      </c>
      <c r="D752">
        <f>'CompartenDetalleLimpio(leeme)'!D729</f>
        <v>2269040</v>
      </c>
      <c r="E752" t="str">
        <f>'CompartenDetalleLimpio(leeme)'!E729</f>
        <v>MATEMATICAS FINANCIERAS</v>
      </c>
      <c r="F752" t="str">
        <f>IF(OR($A752=2028,$D752=2032031,$D752=2032032,$D752=2033032,$D752=2033034,$D752=2034035,ISNUMBER(SEARCH("DOBLE GRADO",$B752))),"",IF('CompartenDetalleLimpio(leeme)'!F729="",A752,'CompartenDetalleLimpio(leeme)'!F729))</f>
        <v/>
      </c>
      <c r="G752" t="str">
        <f>IF(OR($A752=2028,$D752=2032031,$D752=2032032,$D752=2033032,$D752=2033034,$D752=2034035,ISNUMBER(SEARCH("DOBLE GRADO",$B752))),"",IF('CompartenDetalleLimpio(leeme)'!G729="",B752,'CompartenDetalleLimpio(leeme)'!G729))</f>
        <v/>
      </c>
      <c r="H752" t="str">
        <f>IF(OR($A752=2028,$D752=2032031,$D752=2032032,$D752=2033032,$D752=2033034,$D752=2034035,ISNUMBER(SEARCH("DOBLE GRADO",$B752))),"",IF('CompartenDetalleLimpio(leeme)'!H729="",C752,'CompartenDetalleLimpio(leeme)'!H729))</f>
        <v/>
      </c>
      <c r="I752" t="str">
        <f>IF(OR($A752=2028,$D752=2032031,$D752=2032032,$D752=2033032,$D752=2033034,$D752=2034035,ISNUMBER(SEARCH("DOBLE GRADO",$B752))),"",IF('CompartenDetalleLimpio(leeme)'!I729="",D752,'CompartenDetalleLimpio(leeme)'!I729))</f>
        <v/>
      </c>
      <c r="J752" t="str">
        <f>IF(OR($A752=2028,$D752=2032031,$D752=2032032,$D752=2033032,$D752=2033034,$D752=2034035,ISNUMBER(SEARCH("DOBLE GRADO",$B752))),"",IF('CompartenDetalleLimpio(leeme)'!J729="",E752,'CompartenDetalleLimpio(leeme)'!J729))</f>
        <v/>
      </c>
      <c r="K752">
        <f>'CompartenDetalleLimpio(leeme)'!K729</f>
        <v>8</v>
      </c>
      <c r="L752">
        <f>'CompartenDetalleLimpio(leeme)'!L729</f>
        <v>2</v>
      </c>
      <c r="M752">
        <f>'CompartenDetalleLimpio(leeme)'!M729</f>
        <v>6</v>
      </c>
      <c r="N752" t="str">
        <f t="shared" si="83"/>
        <v/>
      </c>
      <c r="O752">
        <f t="shared" si="84"/>
        <v>1</v>
      </c>
      <c r="P752" t="str">
        <f t="shared" si="85"/>
        <v>OK</v>
      </c>
      <c r="Q752">
        <f t="shared" si="86"/>
        <v>0</v>
      </c>
      <c r="R752" t="str">
        <f t="shared" si="87"/>
        <v/>
      </c>
      <c r="S752" t="str">
        <f t="shared" si="88"/>
        <v/>
      </c>
      <c r="T752">
        <f t="shared" si="89"/>
        <v>0</v>
      </c>
    </row>
    <row r="753" spans="1:20">
      <c r="A753">
        <f>'CompartenDetalleLimpio(leeme)'!A730</f>
        <v>2269</v>
      </c>
      <c r="B753" t="str">
        <f>'CompartenDetalleLimpio(leeme)'!B730</f>
        <v>DOBLE GRADO EN INGENIERIA INFORMATICA (PRESENCIAL) Y ADMINISTRACION Y DIRECCION DE EMPRESAS (A DISTANCIA) (VICALVARO)</v>
      </c>
      <c r="C753">
        <f>'CompartenDetalleLimpio(leeme)'!C730</f>
        <v>3</v>
      </c>
      <c r="D753">
        <f>'CompartenDetalleLimpio(leeme)'!D730</f>
        <v>2269022</v>
      </c>
      <c r="E753" t="str">
        <f>'CompartenDetalleLimpio(leeme)'!E730</f>
        <v>DIRECCION DE MARKETING</v>
      </c>
      <c r="F753" t="str">
        <f>IF(OR($A753=2028,$D753=2032031,$D753=2032032,$D753=2033032,$D753=2033034,$D753=2034035,ISNUMBER(SEARCH("DOBLE GRADO",$B753))),"",IF('CompartenDetalleLimpio(leeme)'!F730="",A753,'CompartenDetalleLimpio(leeme)'!F730))</f>
        <v/>
      </c>
      <c r="G753" t="str">
        <f>IF(OR($A753=2028,$D753=2032031,$D753=2032032,$D753=2033032,$D753=2033034,$D753=2034035,ISNUMBER(SEARCH("DOBLE GRADO",$B753))),"",IF('CompartenDetalleLimpio(leeme)'!G730="",B753,'CompartenDetalleLimpio(leeme)'!G730))</f>
        <v/>
      </c>
      <c r="H753" t="str">
        <f>IF(OR($A753=2028,$D753=2032031,$D753=2032032,$D753=2033032,$D753=2033034,$D753=2034035,ISNUMBER(SEARCH("DOBLE GRADO",$B753))),"",IF('CompartenDetalleLimpio(leeme)'!H730="",C753,'CompartenDetalleLimpio(leeme)'!H730))</f>
        <v/>
      </c>
      <c r="I753" t="str">
        <f>IF(OR($A753=2028,$D753=2032031,$D753=2032032,$D753=2033032,$D753=2033034,$D753=2034035,ISNUMBER(SEARCH("DOBLE GRADO",$B753))),"",IF('CompartenDetalleLimpio(leeme)'!I730="",D753,'CompartenDetalleLimpio(leeme)'!I730))</f>
        <v/>
      </c>
      <c r="J753" t="str">
        <f>IF(OR($A753=2028,$D753=2032031,$D753=2032032,$D753=2033032,$D753=2033034,$D753=2034035,ISNUMBER(SEARCH("DOBLE GRADO",$B753))),"",IF('CompartenDetalleLimpio(leeme)'!J730="",E753,'CompartenDetalleLimpio(leeme)'!J730))</f>
        <v/>
      </c>
      <c r="K753">
        <f>'CompartenDetalleLimpio(leeme)'!K730</f>
        <v>7</v>
      </c>
      <c r="L753">
        <f>'CompartenDetalleLimpio(leeme)'!L730</f>
        <v>5</v>
      </c>
      <c r="M753">
        <f>'CompartenDetalleLimpio(leeme)'!M730</f>
        <v>2</v>
      </c>
      <c r="N753" t="str">
        <f t="shared" si="83"/>
        <v/>
      </c>
      <c r="O753">
        <f t="shared" si="84"/>
        <v>1</v>
      </c>
      <c r="P753" t="str">
        <f t="shared" si="85"/>
        <v>OK</v>
      </c>
      <c r="Q753">
        <f t="shared" si="86"/>
        <v>0</v>
      </c>
      <c r="R753" t="str">
        <f t="shared" si="87"/>
        <v/>
      </c>
      <c r="S753" t="str">
        <f t="shared" si="88"/>
        <v/>
      </c>
      <c r="T753">
        <f t="shared" si="89"/>
        <v>0</v>
      </c>
    </row>
    <row r="754" spans="1:20">
      <c r="A754">
        <f>'CompartenDetalleLimpio(leeme)'!A731</f>
        <v>2269</v>
      </c>
      <c r="B754" t="str">
        <f>'CompartenDetalleLimpio(leeme)'!B731</f>
        <v>DOBLE GRADO EN INGENIERIA INFORMATICA (PRESENCIAL) Y ADMINISTRACION Y DIRECCION DE EMPRESAS (A DISTANCIA) (VICALVARO)</v>
      </c>
      <c r="C754">
        <f>'CompartenDetalleLimpio(leeme)'!C731</f>
        <v>3</v>
      </c>
      <c r="D754">
        <f>'CompartenDetalleLimpio(leeme)'!D731</f>
        <v>2269028</v>
      </c>
      <c r="E754" t="str">
        <f>'CompartenDetalleLimpio(leeme)'!E731</f>
        <v>RECURSOS HUMANOS</v>
      </c>
      <c r="F754" t="str">
        <f>IF(OR($A754=2028,$D754=2032031,$D754=2032032,$D754=2033032,$D754=2033034,$D754=2034035,ISNUMBER(SEARCH("DOBLE GRADO",$B754))),"",IF('CompartenDetalleLimpio(leeme)'!F731="",A754,'CompartenDetalleLimpio(leeme)'!F731))</f>
        <v/>
      </c>
      <c r="G754" t="str">
        <f>IF(OR($A754=2028,$D754=2032031,$D754=2032032,$D754=2033032,$D754=2033034,$D754=2034035,ISNUMBER(SEARCH("DOBLE GRADO",$B754))),"",IF('CompartenDetalleLimpio(leeme)'!G731="",B754,'CompartenDetalleLimpio(leeme)'!G731))</f>
        <v/>
      </c>
      <c r="H754" t="str">
        <f>IF(OR($A754=2028,$D754=2032031,$D754=2032032,$D754=2033032,$D754=2033034,$D754=2034035,ISNUMBER(SEARCH("DOBLE GRADO",$B754))),"",IF('CompartenDetalleLimpio(leeme)'!H731="",C754,'CompartenDetalleLimpio(leeme)'!H731))</f>
        <v/>
      </c>
      <c r="I754" t="str">
        <f>IF(OR($A754=2028,$D754=2032031,$D754=2032032,$D754=2033032,$D754=2033034,$D754=2034035,ISNUMBER(SEARCH("DOBLE GRADO",$B754))),"",IF('CompartenDetalleLimpio(leeme)'!I731="",D754,'CompartenDetalleLimpio(leeme)'!I731))</f>
        <v/>
      </c>
      <c r="J754" t="str">
        <f>IF(OR($A754=2028,$D754=2032031,$D754=2032032,$D754=2033032,$D754=2033034,$D754=2034035,ISNUMBER(SEARCH("DOBLE GRADO",$B754))),"",IF('CompartenDetalleLimpio(leeme)'!J731="",E754,'CompartenDetalleLimpio(leeme)'!J731))</f>
        <v/>
      </c>
      <c r="K754">
        <f>'CompartenDetalleLimpio(leeme)'!K731</f>
        <v>5</v>
      </c>
      <c r="L754">
        <f>'CompartenDetalleLimpio(leeme)'!L731</f>
        <v>4</v>
      </c>
      <c r="M754">
        <f>'CompartenDetalleLimpio(leeme)'!M731</f>
        <v>1</v>
      </c>
      <c r="N754" t="str">
        <f t="shared" si="83"/>
        <v/>
      </c>
      <c r="O754">
        <f t="shared" si="84"/>
        <v>1</v>
      </c>
      <c r="P754" t="str">
        <f t="shared" si="85"/>
        <v>OK</v>
      </c>
      <c r="Q754">
        <f t="shared" si="86"/>
        <v>0</v>
      </c>
      <c r="R754" t="str">
        <f t="shared" si="87"/>
        <v/>
      </c>
      <c r="S754" t="str">
        <f t="shared" si="88"/>
        <v/>
      </c>
      <c r="T754">
        <f t="shared" si="89"/>
        <v>0</v>
      </c>
    </row>
    <row r="755" spans="1:20">
      <c r="A755">
        <f>'CompartenDetalleLimpio(leeme)'!A732</f>
        <v>2269</v>
      </c>
      <c r="B755" t="str">
        <f>'CompartenDetalleLimpio(leeme)'!B732</f>
        <v>DOBLE GRADO EN INGENIERIA INFORMATICA (PRESENCIAL) Y ADMINISTRACION Y DIRECCION DE EMPRESAS (A DISTANCIA) (VICALVARO)</v>
      </c>
      <c r="C755">
        <f>'CompartenDetalleLimpio(leeme)'!C732</f>
        <v>3</v>
      </c>
      <c r="D755">
        <f>'CompartenDetalleLimpio(leeme)'!D732</f>
        <v>2269029</v>
      </c>
      <c r="E755" t="str">
        <f>'CompartenDetalleLimpio(leeme)'!E732</f>
        <v>DIRECCION ESTRATEGICA Y POLITICA DE EMPRESA I</v>
      </c>
      <c r="F755" t="str">
        <f>IF(OR($A755=2028,$D755=2032031,$D755=2032032,$D755=2033032,$D755=2033034,$D755=2034035,ISNUMBER(SEARCH("DOBLE GRADO",$B755))),"",IF('CompartenDetalleLimpio(leeme)'!F732="",A755,'CompartenDetalleLimpio(leeme)'!F732))</f>
        <v/>
      </c>
      <c r="G755" t="str">
        <f>IF(OR($A755=2028,$D755=2032031,$D755=2032032,$D755=2033032,$D755=2033034,$D755=2034035,ISNUMBER(SEARCH("DOBLE GRADO",$B755))),"",IF('CompartenDetalleLimpio(leeme)'!G732="",B755,'CompartenDetalleLimpio(leeme)'!G732))</f>
        <v/>
      </c>
      <c r="H755" t="str">
        <f>IF(OR($A755=2028,$D755=2032031,$D755=2032032,$D755=2033032,$D755=2033034,$D755=2034035,ISNUMBER(SEARCH("DOBLE GRADO",$B755))),"",IF('CompartenDetalleLimpio(leeme)'!H732="",C755,'CompartenDetalleLimpio(leeme)'!H732))</f>
        <v/>
      </c>
      <c r="I755" t="str">
        <f>IF(OR($A755=2028,$D755=2032031,$D755=2032032,$D755=2033032,$D755=2033034,$D755=2034035,ISNUMBER(SEARCH("DOBLE GRADO",$B755))),"",IF('CompartenDetalleLimpio(leeme)'!I732="",D755,'CompartenDetalleLimpio(leeme)'!I732))</f>
        <v/>
      </c>
      <c r="J755" t="str">
        <f>IF(OR($A755=2028,$D755=2032031,$D755=2032032,$D755=2033032,$D755=2033034,$D755=2034035,ISNUMBER(SEARCH("DOBLE GRADO",$B755))),"",IF('CompartenDetalleLimpio(leeme)'!J732="",E755,'CompartenDetalleLimpio(leeme)'!J732))</f>
        <v/>
      </c>
      <c r="K755">
        <f>'CompartenDetalleLimpio(leeme)'!K732</f>
        <v>3</v>
      </c>
      <c r="L755">
        <f>'CompartenDetalleLimpio(leeme)'!L732</f>
        <v>2</v>
      </c>
      <c r="M755">
        <f>'CompartenDetalleLimpio(leeme)'!M732</f>
        <v>1</v>
      </c>
      <c r="N755" t="str">
        <f t="shared" si="83"/>
        <v/>
      </c>
      <c r="O755">
        <f t="shared" si="84"/>
        <v>1</v>
      </c>
      <c r="P755" t="str">
        <f t="shared" si="85"/>
        <v>OK</v>
      </c>
      <c r="Q755">
        <f t="shared" si="86"/>
        <v>0</v>
      </c>
      <c r="R755" t="str">
        <f t="shared" si="87"/>
        <v/>
      </c>
      <c r="S755" t="str">
        <f t="shared" si="88"/>
        <v/>
      </c>
      <c r="T755">
        <f t="shared" si="89"/>
        <v>0</v>
      </c>
    </row>
    <row r="756" spans="1:20">
      <c r="A756">
        <f>'CompartenDetalleLimpio(leeme)'!A733</f>
        <v>2269</v>
      </c>
      <c r="B756" t="str">
        <f>'CompartenDetalleLimpio(leeme)'!B733</f>
        <v>DOBLE GRADO EN INGENIERIA INFORMATICA (PRESENCIAL) Y ADMINISTRACION Y DIRECCION DE EMPRESAS (A DISTANCIA) (VICALVARO)</v>
      </c>
      <c r="C756">
        <f>'CompartenDetalleLimpio(leeme)'!C733</f>
        <v>3</v>
      </c>
      <c r="D756">
        <f>'CompartenDetalleLimpio(leeme)'!D733</f>
        <v>2269030</v>
      </c>
      <c r="E756" t="str">
        <f>'CompartenDetalleLimpio(leeme)'!E733</f>
        <v>CONTABILIDAD ANALITICA</v>
      </c>
      <c r="F756" t="str">
        <f>IF(OR($A756=2028,$D756=2032031,$D756=2032032,$D756=2033032,$D756=2033034,$D756=2034035,ISNUMBER(SEARCH("DOBLE GRADO",$B756))),"",IF('CompartenDetalleLimpio(leeme)'!F733="",A756,'CompartenDetalleLimpio(leeme)'!F733))</f>
        <v/>
      </c>
      <c r="G756" t="str">
        <f>IF(OR($A756=2028,$D756=2032031,$D756=2032032,$D756=2033032,$D756=2033034,$D756=2034035,ISNUMBER(SEARCH("DOBLE GRADO",$B756))),"",IF('CompartenDetalleLimpio(leeme)'!G733="",B756,'CompartenDetalleLimpio(leeme)'!G733))</f>
        <v/>
      </c>
      <c r="H756" t="str">
        <f>IF(OR($A756=2028,$D756=2032031,$D756=2032032,$D756=2033032,$D756=2033034,$D756=2034035,ISNUMBER(SEARCH("DOBLE GRADO",$B756))),"",IF('CompartenDetalleLimpio(leeme)'!H733="",C756,'CompartenDetalleLimpio(leeme)'!H733))</f>
        <v/>
      </c>
      <c r="I756" t="str">
        <f>IF(OR($A756=2028,$D756=2032031,$D756=2032032,$D756=2033032,$D756=2033034,$D756=2034035,ISNUMBER(SEARCH("DOBLE GRADO",$B756))),"",IF('CompartenDetalleLimpio(leeme)'!I733="",D756,'CompartenDetalleLimpio(leeme)'!I733))</f>
        <v/>
      </c>
      <c r="J756" t="str">
        <f>IF(OR($A756=2028,$D756=2032031,$D756=2032032,$D756=2033032,$D756=2033034,$D756=2034035,ISNUMBER(SEARCH("DOBLE GRADO",$B756))),"",IF('CompartenDetalleLimpio(leeme)'!J733="",E756,'CompartenDetalleLimpio(leeme)'!J733))</f>
        <v/>
      </c>
      <c r="K756">
        <f>'CompartenDetalleLimpio(leeme)'!K733</f>
        <v>2</v>
      </c>
      <c r="L756">
        <f>'CompartenDetalleLimpio(leeme)'!L733</f>
        <v>1</v>
      </c>
      <c r="M756">
        <f>'CompartenDetalleLimpio(leeme)'!M733</f>
        <v>1</v>
      </c>
      <c r="N756" t="str">
        <f t="shared" si="83"/>
        <v/>
      </c>
      <c r="O756">
        <f t="shared" si="84"/>
        <v>1</v>
      </c>
      <c r="P756" t="str">
        <f t="shared" si="85"/>
        <v>OK</v>
      </c>
      <c r="Q756">
        <f t="shared" si="86"/>
        <v>0</v>
      </c>
      <c r="R756" t="str">
        <f t="shared" si="87"/>
        <v/>
      </c>
      <c r="S756" t="str">
        <f t="shared" si="88"/>
        <v/>
      </c>
      <c r="T756">
        <f t="shared" si="89"/>
        <v>0</v>
      </c>
    </row>
    <row r="757" spans="1:20">
      <c r="A757">
        <f>'CompartenDetalleLimpio(leeme)'!A734</f>
        <v>2269</v>
      </c>
      <c r="B757" t="str">
        <f>'CompartenDetalleLimpio(leeme)'!B734</f>
        <v>DOBLE GRADO EN INGENIERIA INFORMATICA (PRESENCIAL) Y ADMINISTRACION Y DIRECCION DE EMPRESAS (A DISTANCIA) (VICALVARO)</v>
      </c>
      <c r="C757">
        <f>'CompartenDetalleLimpio(leeme)'!C734</f>
        <v>3</v>
      </c>
      <c r="D757">
        <f>'CompartenDetalleLimpio(leeme)'!D734</f>
        <v>2269031</v>
      </c>
      <c r="E757" t="str">
        <f>'CompartenDetalleLimpio(leeme)'!E734</f>
        <v>ESTADISTICA EMPRESARIAL I</v>
      </c>
      <c r="F757" t="str">
        <f>IF(OR($A757=2028,$D757=2032031,$D757=2032032,$D757=2033032,$D757=2033034,$D757=2034035,ISNUMBER(SEARCH("DOBLE GRADO",$B757))),"",IF('CompartenDetalleLimpio(leeme)'!F734="",A757,'CompartenDetalleLimpio(leeme)'!F734))</f>
        <v/>
      </c>
      <c r="G757" t="str">
        <f>IF(OR($A757=2028,$D757=2032031,$D757=2032032,$D757=2033032,$D757=2033034,$D757=2034035,ISNUMBER(SEARCH("DOBLE GRADO",$B757))),"",IF('CompartenDetalleLimpio(leeme)'!G734="",B757,'CompartenDetalleLimpio(leeme)'!G734))</f>
        <v/>
      </c>
      <c r="H757" t="str">
        <f>IF(OR($A757=2028,$D757=2032031,$D757=2032032,$D757=2033032,$D757=2033034,$D757=2034035,ISNUMBER(SEARCH("DOBLE GRADO",$B757))),"",IF('CompartenDetalleLimpio(leeme)'!H734="",C757,'CompartenDetalleLimpio(leeme)'!H734))</f>
        <v/>
      </c>
      <c r="I757" t="str">
        <f>IF(OR($A757=2028,$D757=2032031,$D757=2032032,$D757=2033032,$D757=2033034,$D757=2034035,ISNUMBER(SEARCH("DOBLE GRADO",$B757))),"",IF('CompartenDetalleLimpio(leeme)'!I734="",D757,'CompartenDetalleLimpio(leeme)'!I734))</f>
        <v/>
      </c>
      <c r="J757" t="str">
        <f>IF(OR($A757=2028,$D757=2032031,$D757=2032032,$D757=2033032,$D757=2033034,$D757=2034035,ISNUMBER(SEARCH("DOBLE GRADO",$B757))),"",IF('CompartenDetalleLimpio(leeme)'!J734="",E757,'CompartenDetalleLimpio(leeme)'!J734))</f>
        <v/>
      </c>
      <c r="K757">
        <f>'CompartenDetalleLimpio(leeme)'!K734</f>
        <v>3</v>
      </c>
      <c r="L757">
        <f>'CompartenDetalleLimpio(leeme)'!L734</f>
        <v>1</v>
      </c>
      <c r="M757">
        <f>'CompartenDetalleLimpio(leeme)'!M734</f>
        <v>2</v>
      </c>
      <c r="N757" t="str">
        <f t="shared" si="83"/>
        <v/>
      </c>
      <c r="O757">
        <f t="shared" si="84"/>
        <v>1</v>
      </c>
      <c r="P757" t="str">
        <f t="shared" si="85"/>
        <v>OK</v>
      </c>
      <c r="Q757">
        <f t="shared" si="86"/>
        <v>0</v>
      </c>
      <c r="R757" t="str">
        <f t="shared" si="87"/>
        <v/>
      </c>
      <c r="S757" t="str">
        <f t="shared" si="88"/>
        <v/>
      </c>
      <c r="T757">
        <f t="shared" si="89"/>
        <v>0</v>
      </c>
    </row>
    <row r="758" spans="1:20">
      <c r="A758">
        <f>'CompartenDetalleLimpio(leeme)'!A735</f>
        <v>2269</v>
      </c>
      <c r="B758" t="str">
        <f>'CompartenDetalleLimpio(leeme)'!B735</f>
        <v>DOBLE GRADO EN INGENIERIA INFORMATICA (PRESENCIAL) Y ADMINISTRACION Y DIRECCION DE EMPRESAS (A DISTANCIA) (VICALVARO)</v>
      </c>
      <c r="C758">
        <f>'CompartenDetalleLimpio(leeme)'!C735</f>
        <v>3</v>
      </c>
      <c r="D758">
        <f>'CompartenDetalleLimpio(leeme)'!D735</f>
        <v>2269032</v>
      </c>
      <c r="E758" t="str">
        <f>'CompartenDetalleLimpio(leeme)'!E735</f>
        <v>MICROECONOMIA</v>
      </c>
      <c r="F758" t="str">
        <f>IF(OR($A758=2028,$D758=2032031,$D758=2032032,$D758=2033032,$D758=2033034,$D758=2034035,ISNUMBER(SEARCH("DOBLE GRADO",$B758))),"",IF('CompartenDetalleLimpio(leeme)'!F735="",A758,'CompartenDetalleLimpio(leeme)'!F735))</f>
        <v/>
      </c>
      <c r="G758" t="str">
        <f>IF(OR($A758=2028,$D758=2032031,$D758=2032032,$D758=2033032,$D758=2033034,$D758=2034035,ISNUMBER(SEARCH("DOBLE GRADO",$B758))),"",IF('CompartenDetalleLimpio(leeme)'!G735="",B758,'CompartenDetalleLimpio(leeme)'!G735))</f>
        <v/>
      </c>
      <c r="H758" t="str">
        <f>IF(OR($A758=2028,$D758=2032031,$D758=2032032,$D758=2033032,$D758=2033034,$D758=2034035,ISNUMBER(SEARCH("DOBLE GRADO",$B758))),"",IF('CompartenDetalleLimpio(leeme)'!H735="",C758,'CompartenDetalleLimpio(leeme)'!H735))</f>
        <v/>
      </c>
      <c r="I758" t="str">
        <f>IF(OR($A758=2028,$D758=2032031,$D758=2032032,$D758=2033032,$D758=2033034,$D758=2034035,ISNUMBER(SEARCH("DOBLE GRADO",$B758))),"",IF('CompartenDetalleLimpio(leeme)'!I735="",D758,'CompartenDetalleLimpio(leeme)'!I735))</f>
        <v/>
      </c>
      <c r="J758" t="str">
        <f>IF(OR($A758=2028,$D758=2032031,$D758=2032032,$D758=2033032,$D758=2033034,$D758=2034035,ISNUMBER(SEARCH("DOBLE GRADO",$B758))),"",IF('CompartenDetalleLimpio(leeme)'!J735="",E758,'CompartenDetalleLimpio(leeme)'!J735))</f>
        <v/>
      </c>
      <c r="K758">
        <f>'CompartenDetalleLimpio(leeme)'!K735</f>
        <v>3</v>
      </c>
      <c r="L758">
        <f>'CompartenDetalleLimpio(leeme)'!L735</f>
        <v>2</v>
      </c>
      <c r="M758">
        <f>'CompartenDetalleLimpio(leeme)'!M735</f>
        <v>1</v>
      </c>
      <c r="N758" t="str">
        <f t="shared" si="83"/>
        <v/>
      </c>
      <c r="O758">
        <f t="shared" si="84"/>
        <v>1</v>
      </c>
      <c r="P758" t="str">
        <f t="shared" si="85"/>
        <v>OK</v>
      </c>
      <c r="Q758">
        <f t="shared" si="86"/>
        <v>0</v>
      </c>
      <c r="R758" t="str">
        <f t="shared" si="87"/>
        <v/>
      </c>
      <c r="S758" t="str">
        <f t="shared" si="88"/>
        <v/>
      </c>
      <c r="T758">
        <f t="shared" si="89"/>
        <v>0</v>
      </c>
    </row>
    <row r="759" spans="1:20">
      <c r="A759">
        <f>'CompartenDetalleLimpio(leeme)'!A736</f>
        <v>2269</v>
      </c>
      <c r="B759" t="str">
        <f>'CompartenDetalleLimpio(leeme)'!B736</f>
        <v>DOBLE GRADO EN INGENIERIA INFORMATICA (PRESENCIAL) Y ADMINISTRACION Y DIRECCION DE EMPRESAS (A DISTANCIA) (VICALVARO)</v>
      </c>
      <c r="C759">
        <f>'CompartenDetalleLimpio(leeme)'!C736</f>
        <v>3</v>
      </c>
      <c r="D759">
        <f>'CompartenDetalleLimpio(leeme)'!D736</f>
        <v>2269033</v>
      </c>
      <c r="E759" t="str">
        <f>'CompartenDetalleLimpio(leeme)'!E736</f>
        <v>BASES DE DATOS</v>
      </c>
      <c r="F759" t="str">
        <f>IF(OR($A759=2028,$D759=2032031,$D759=2032032,$D759=2033032,$D759=2033034,$D759=2034035,ISNUMBER(SEARCH("DOBLE GRADO",$B759))),"",IF('CompartenDetalleLimpio(leeme)'!F736="",A759,'CompartenDetalleLimpio(leeme)'!F736))</f>
        <v/>
      </c>
      <c r="G759" t="str">
        <f>IF(OR($A759=2028,$D759=2032031,$D759=2032032,$D759=2033032,$D759=2033034,$D759=2034035,ISNUMBER(SEARCH("DOBLE GRADO",$B759))),"",IF('CompartenDetalleLimpio(leeme)'!G736="",B759,'CompartenDetalleLimpio(leeme)'!G736))</f>
        <v/>
      </c>
      <c r="H759" t="str">
        <f>IF(OR($A759=2028,$D759=2032031,$D759=2032032,$D759=2033032,$D759=2033034,$D759=2034035,ISNUMBER(SEARCH("DOBLE GRADO",$B759))),"",IF('CompartenDetalleLimpio(leeme)'!H736="",C759,'CompartenDetalleLimpio(leeme)'!H736))</f>
        <v/>
      </c>
      <c r="I759" t="str">
        <f>IF(OR($A759=2028,$D759=2032031,$D759=2032032,$D759=2033032,$D759=2033034,$D759=2034035,ISNUMBER(SEARCH("DOBLE GRADO",$B759))),"",IF('CompartenDetalleLimpio(leeme)'!I736="",D759,'CompartenDetalleLimpio(leeme)'!I736))</f>
        <v/>
      </c>
      <c r="J759" t="str">
        <f>IF(OR($A759=2028,$D759=2032031,$D759=2032032,$D759=2033032,$D759=2033034,$D759=2034035,ISNUMBER(SEARCH("DOBLE GRADO",$B759))),"",IF('CompartenDetalleLimpio(leeme)'!J736="",E759,'CompartenDetalleLimpio(leeme)'!J736))</f>
        <v/>
      </c>
      <c r="K759">
        <f>'CompartenDetalleLimpio(leeme)'!K736</f>
        <v>4</v>
      </c>
      <c r="L759">
        <f>'CompartenDetalleLimpio(leeme)'!L736</f>
        <v>1</v>
      </c>
      <c r="M759">
        <f>'CompartenDetalleLimpio(leeme)'!M736</f>
        <v>3</v>
      </c>
      <c r="N759" t="str">
        <f t="shared" si="83"/>
        <v/>
      </c>
      <c r="O759">
        <f t="shared" si="84"/>
        <v>1</v>
      </c>
      <c r="P759" t="str">
        <f t="shared" si="85"/>
        <v>OK</v>
      </c>
      <c r="Q759">
        <f t="shared" si="86"/>
        <v>1</v>
      </c>
      <c r="R759" t="str">
        <f t="shared" si="87"/>
        <v/>
      </c>
      <c r="S759" t="str">
        <f t="shared" si="88"/>
        <v/>
      </c>
      <c r="T759">
        <f t="shared" si="89"/>
        <v>1</v>
      </c>
    </row>
    <row r="760" spans="1:20">
      <c r="A760">
        <f>'CompartenDetalleLimpio(leeme)'!A737</f>
        <v>2269</v>
      </c>
      <c r="B760" t="str">
        <f>'CompartenDetalleLimpio(leeme)'!B737</f>
        <v>DOBLE GRADO EN INGENIERIA INFORMATICA (PRESENCIAL) Y ADMINISTRACION Y DIRECCION DE EMPRESAS (A DISTANCIA) (VICALVARO)</v>
      </c>
      <c r="C760">
        <f>'CompartenDetalleLimpio(leeme)'!C737</f>
        <v>3</v>
      </c>
      <c r="D760">
        <f>'CompartenDetalleLimpio(leeme)'!D737</f>
        <v>2269034</v>
      </c>
      <c r="E760" t="str">
        <f>'CompartenDetalleLimpio(leeme)'!E737</f>
        <v>TEORIA DE AUTOMATAS Y LENGUAJES FORMALES</v>
      </c>
      <c r="F760" t="str">
        <f>IF(OR($A760=2028,$D760=2032031,$D760=2032032,$D760=2033032,$D760=2033034,$D760=2034035,ISNUMBER(SEARCH("DOBLE GRADO",$B760))),"",IF('CompartenDetalleLimpio(leeme)'!F737="",A760,'CompartenDetalleLimpio(leeme)'!F737))</f>
        <v/>
      </c>
      <c r="G760" t="str">
        <f>IF(OR($A760=2028,$D760=2032031,$D760=2032032,$D760=2033032,$D760=2033034,$D760=2034035,ISNUMBER(SEARCH("DOBLE GRADO",$B760))),"",IF('CompartenDetalleLimpio(leeme)'!G737="",B760,'CompartenDetalleLimpio(leeme)'!G737))</f>
        <v/>
      </c>
      <c r="H760" t="str">
        <f>IF(OR($A760=2028,$D760=2032031,$D760=2032032,$D760=2033032,$D760=2033034,$D760=2034035,ISNUMBER(SEARCH("DOBLE GRADO",$B760))),"",IF('CompartenDetalleLimpio(leeme)'!H737="",C760,'CompartenDetalleLimpio(leeme)'!H737))</f>
        <v/>
      </c>
      <c r="I760" t="str">
        <f>IF(OR($A760=2028,$D760=2032031,$D760=2032032,$D760=2033032,$D760=2033034,$D760=2034035,ISNUMBER(SEARCH("DOBLE GRADO",$B760))),"",IF('CompartenDetalleLimpio(leeme)'!I737="",D760,'CompartenDetalleLimpio(leeme)'!I737))</f>
        <v/>
      </c>
      <c r="J760" t="str">
        <f>IF(OR($A760=2028,$D760=2032031,$D760=2032032,$D760=2033032,$D760=2033034,$D760=2034035,ISNUMBER(SEARCH("DOBLE GRADO",$B760))),"",IF('CompartenDetalleLimpio(leeme)'!J737="",E760,'CompartenDetalleLimpio(leeme)'!J737))</f>
        <v/>
      </c>
      <c r="K760">
        <f>'CompartenDetalleLimpio(leeme)'!K737</f>
        <v>4</v>
      </c>
      <c r="L760">
        <f>'CompartenDetalleLimpio(leeme)'!L737</f>
        <v>1</v>
      </c>
      <c r="M760">
        <f>'CompartenDetalleLimpio(leeme)'!M737</f>
        <v>3</v>
      </c>
      <c r="N760" t="str">
        <f t="shared" si="83"/>
        <v/>
      </c>
      <c r="O760">
        <f t="shared" si="84"/>
        <v>1</v>
      </c>
      <c r="P760" t="str">
        <f t="shared" si="85"/>
        <v>OK</v>
      </c>
      <c r="Q760">
        <f t="shared" si="86"/>
        <v>1</v>
      </c>
      <c r="R760" t="str">
        <f t="shared" si="87"/>
        <v/>
      </c>
      <c r="S760" t="str">
        <f t="shared" si="88"/>
        <v/>
      </c>
      <c r="T760">
        <f t="shared" si="89"/>
        <v>1</v>
      </c>
    </row>
    <row r="761" spans="1:20">
      <c r="A761">
        <f>'CompartenDetalleLimpio(leeme)'!A738</f>
        <v>2269</v>
      </c>
      <c r="B761" t="str">
        <f>'CompartenDetalleLimpio(leeme)'!B738</f>
        <v>DOBLE GRADO EN INGENIERIA INFORMATICA (PRESENCIAL) Y ADMINISTRACION Y DIRECCION DE EMPRESAS (A DISTANCIA) (VICALVARO)</v>
      </c>
      <c r="C761">
        <f>'CompartenDetalleLimpio(leeme)'!C738</f>
        <v>3</v>
      </c>
      <c r="D761">
        <f>'CompartenDetalleLimpio(leeme)'!D738</f>
        <v>2269035</v>
      </c>
      <c r="E761" t="str">
        <f>'CompartenDetalleLimpio(leeme)'!E738</f>
        <v>DIRECCION ESTRATEGICA Y POLITICA DE EMPRESA II</v>
      </c>
      <c r="F761" t="str">
        <f>IF(OR($A761=2028,$D761=2032031,$D761=2032032,$D761=2033032,$D761=2033034,$D761=2034035,ISNUMBER(SEARCH("DOBLE GRADO",$B761))),"",IF('CompartenDetalleLimpio(leeme)'!F738="",A761,'CompartenDetalleLimpio(leeme)'!F738))</f>
        <v/>
      </c>
      <c r="G761" t="str">
        <f>IF(OR($A761=2028,$D761=2032031,$D761=2032032,$D761=2033032,$D761=2033034,$D761=2034035,ISNUMBER(SEARCH("DOBLE GRADO",$B761))),"",IF('CompartenDetalleLimpio(leeme)'!G738="",B761,'CompartenDetalleLimpio(leeme)'!G738))</f>
        <v/>
      </c>
      <c r="H761" t="str">
        <f>IF(OR($A761=2028,$D761=2032031,$D761=2032032,$D761=2033032,$D761=2033034,$D761=2034035,ISNUMBER(SEARCH("DOBLE GRADO",$B761))),"",IF('CompartenDetalleLimpio(leeme)'!H738="",C761,'CompartenDetalleLimpio(leeme)'!H738))</f>
        <v/>
      </c>
      <c r="I761" t="str">
        <f>IF(OR($A761=2028,$D761=2032031,$D761=2032032,$D761=2033032,$D761=2033034,$D761=2034035,ISNUMBER(SEARCH("DOBLE GRADO",$B761))),"",IF('CompartenDetalleLimpio(leeme)'!I738="",D761,'CompartenDetalleLimpio(leeme)'!I738))</f>
        <v/>
      </c>
      <c r="J761" t="str">
        <f>IF(OR($A761=2028,$D761=2032031,$D761=2032032,$D761=2033032,$D761=2033034,$D761=2034035,ISNUMBER(SEARCH("DOBLE GRADO",$B761))),"",IF('CompartenDetalleLimpio(leeme)'!J738="",E761,'CompartenDetalleLimpio(leeme)'!J738))</f>
        <v/>
      </c>
      <c r="K761">
        <f>'CompartenDetalleLimpio(leeme)'!K738</f>
        <v>3</v>
      </c>
      <c r="L761">
        <f>'CompartenDetalleLimpio(leeme)'!L738</f>
        <v>2</v>
      </c>
      <c r="M761">
        <f>'CompartenDetalleLimpio(leeme)'!M738</f>
        <v>1</v>
      </c>
      <c r="N761" t="str">
        <f t="shared" si="83"/>
        <v/>
      </c>
      <c r="O761">
        <f t="shared" si="84"/>
        <v>1</v>
      </c>
      <c r="P761" t="str">
        <f t="shared" si="85"/>
        <v>OK</v>
      </c>
      <c r="Q761">
        <f t="shared" si="86"/>
        <v>0</v>
      </c>
      <c r="R761" t="str">
        <f t="shared" si="87"/>
        <v/>
      </c>
      <c r="S761" t="str">
        <f t="shared" si="88"/>
        <v/>
      </c>
      <c r="T761">
        <f t="shared" si="89"/>
        <v>0</v>
      </c>
    </row>
    <row r="762" spans="1:20">
      <c r="A762">
        <f>'CompartenDetalleLimpio(leeme)'!A739</f>
        <v>2269</v>
      </c>
      <c r="B762" t="str">
        <f>'CompartenDetalleLimpio(leeme)'!B739</f>
        <v>DOBLE GRADO EN INGENIERIA INFORMATICA (PRESENCIAL) Y ADMINISTRACION Y DIRECCION DE EMPRESAS (A DISTANCIA) (VICALVARO)</v>
      </c>
      <c r="C762">
        <f>'CompartenDetalleLimpio(leeme)'!C739</f>
        <v>3</v>
      </c>
      <c r="D762">
        <f>'CompartenDetalleLimpio(leeme)'!D739</f>
        <v>2269036</v>
      </c>
      <c r="E762" t="str">
        <f>'CompartenDetalleLimpio(leeme)'!E739</f>
        <v>ESTADISTICA EMPRESARIAL II</v>
      </c>
      <c r="F762" t="str">
        <f>IF(OR($A762=2028,$D762=2032031,$D762=2032032,$D762=2033032,$D762=2033034,$D762=2034035,ISNUMBER(SEARCH("DOBLE GRADO",$B762))),"",IF('CompartenDetalleLimpio(leeme)'!F739="",A762,'CompartenDetalleLimpio(leeme)'!F739))</f>
        <v/>
      </c>
      <c r="G762" t="str">
        <f>IF(OR($A762=2028,$D762=2032031,$D762=2032032,$D762=2033032,$D762=2033034,$D762=2034035,ISNUMBER(SEARCH("DOBLE GRADO",$B762))),"",IF('CompartenDetalleLimpio(leeme)'!G739="",B762,'CompartenDetalleLimpio(leeme)'!G739))</f>
        <v/>
      </c>
      <c r="H762" t="str">
        <f>IF(OR($A762=2028,$D762=2032031,$D762=2032032,$D762=2033032,$D762=2033034,$D762=2034035,ISNUMBER(SEARCH("DOBLE GRADO",$B762))),"",IF('CompartenDetalleLimpio(leeme)'!H739="",C762,'CompartenDetalleLimpio(leeme)'!H739))</f>
        <v/>
      </c>
      <c r="I762" t="str">
        <f>IF(OR($A762=2028,$D762=2032031,$D762=2032032,$D762=2033032,$D762=2033034,$D762=2034035,ISNUMBER(SEARCH("DOBLE GRADO",$B762))),"",IF('CompartenDetalleLimpio(leeme)'!I739="",D762,'CompartenDetalleLimpio(leeme)'!I739))</f>
        <v/>
      </c>
      <c r="J762" t="str">
        <f>IF(OR($A762=2028,$D762=2032031,$D762=2032032,$D762=2033032,$D762=2033034,$D762=2034035,ISNUMBER(SEARCH("DOBLE GRADO",$B762))),"",IF('CompartenDetalleLimpio(leeme)'!J739="",E762,'CompartenDetalleLimpio(leeme)'!J739))</f>
        <v/>
      </c>
      <c r="K762">
        <f>'CompartenDetalleLimpio(leeme)'!K739</f>
        <v>7</v>
      </c>
      <c r="L762">
        <f>'CompartenDetalleLimpio(leeme)'!L739</f>
        <v>3</v>
      </c>
      <c r="M762">
        <f>'CompartenDetalleLimpio(leeme)'!M739</f>
        <v>4</v>
      </c>
      <c r="N762" t="str">
        <f t="shared" si="83"/>
        <v/>
      </c>
      <c r="O762">
        <f t="shared" si="84"/>
        <v>1</v>
      </c>
      <c r="P762" t="str">
        <f t="shared" si="85"/>
        <v>OK</v>
      </c>
      <c r="Q762">
        <f t="shared" si="86"/>
        <v>0</v>
      </c>
      <c r="R762" t="str">
        <f t="shared" si="87"/>
        <v/>
      </c>
      <c r="S762" t="str">
        <f t="shared" si="88"/>
        <v/>
      </c>
      <c r="T762">
        <f t="shared" si="89"/>
        <v>0</v>
      </c>
    </row>
    <row r="763" spans="1:20">
      <c r="A763">
        <f>'CompartenDetalleLimpio(leeme)'!A740</f>
        <v>2269</v>
      </c>
      <c r="B763" t="str">
        <f>'CompartenDetalleLimpio(leeme)'!B740</f>
        <v>DOBLE GRADO EN INGENIERIA INFORMATICA (PRESENCIAL) Y ADMINISTRACION Y DIRECCION DE EMPRESAS (A DISTANCIA) (VICALVARO)</v>
      </c>
      <c r="C763">
        <f>'CompartenDetalleLimpio(leeme)'!C740</f>
        <v>3</v>
      </c>
      <c r="D763">
        <f>'CompartenDetalleLimpio(leeme)'!D740</f>
        <v>2269037</v>
      </c>
      <c r="E763" t="str">
        <f>'CompartenDetalleLimpio(leeme)'!E740</f>
        <v>MACROECONOMIA</v>
      </c>
      <c r="F763" t="str">
        <f>IF(OR($A763=2028,$D763=2032031,$D763=2032032,$D763=2033032,$D763=2033034,$D763=2034035,ISNUMBER(SEARCH("DOBLE GRADO",$B763))),"",IF('CompartenDetalleLimpio(leeme)'!F740="",A763,'CompartenDetalleLimpio(leeme)'!F740))</f>
        <v/>
      </c>
      <c r="G763" t="str">
        <f>IF(OR($A763=2028,$D763=2032031,$D763=2032032,$D763=2033032,$D763=2033034,$D763=2034035,ISNUMBER(SEARCH("DOBLE GRADO",$B763))),"",IF('CompartenDetalleLimpio(leeme)'!G740="",B763,'CompartenDetalleLimpio(leeme)'!G740))</f>
        <v/>
      </c>
      <c r="H763" t="str">
        <f>IF(OR($A763=2028,$D763=2032031,$D763=2032032,$D763=2033032,$D763=2033034,$D763=2034035,ISNUMBER(SEARCH("DOBLE GRADO",$B763))),"",IF('CompartenDetalleLimpio(leeme)'!H740="",C763,'CompartenDetalleLimpio(leeme)'!H740))</f>
        <v/>
      </c>
      <c r="I763" t="str">
        <f>IF(OR($A763=2028,$D763=2032031,$D763=2032032,$D763=2033032,$D763=2033034,$D763=2034035,ISNUMBER(SEARCH("DOBLE GRADO",$B763))),"",IF('CompartenDetalleLimpio(leeme)'!I740="",D763,'CompartenDetalleLimpio(leeme)'!I740))</f>
        <v/>
      </c>
      <c r="J763" t="str">
        <f>IF(OR($A763=2028,$D763=2032031,$D763=2032032,$D763=2033032,$D763=2033034,$D763=2034035,ISNUMBER(SEARCH("DOBLE GRADO",$B763))),"",IF('CompartenDetalleLimpio(leeme)'!J740="",E763,'CompartenDetalleLimpio(leeme)'!J740))</f>
        <v/>
      </c>
      <c r="K763">
        <f>'CompartenDetalleLimpio(leeme)'!K740</f>
        <v>4</v>
      </c>
      <c r="L763">
        <f>'CompartenDetalleLimpio(leeme)'!L740</f>
        <v>3</v>
      </c>
      <c r="M763">
        <f>'CompartenDetalleLimpio(leeme)'!M740</f>
        <v>1</v>
      </c>
      <c r="N763" t="str">
        <f t="shared" si="83"/>
        <v/>
      </c>
      <c r="O763">
        <f t="shared" si="84"/>
        <v>1</v>
      </c>
      <c r="P763" t="str">
        <f t="shared" si="85"/>
        <v>OK</v>
      </c>
      <c r="Q763">
        <f t="shared" si="86"/>
        <v>0</v>
      </c>
      <c r="R763" t="str">
        <f t="shared" si="87"/>
        <v/>
      </c>
      <c r="S763" t="str">
        <f t="shared" si="88"/>
        <v/>
      </c>
      <c r="T763">
        <f t="shared" si="89"/>
        <v>0</v>
      </c>
    </row>
    <row r="764" spans="1:20">
      <c r="A764">
        <f>'CompartenDetalleLimpio(leeme)'!A741</f>
        <v>2269</v>
      </c>
      <c r="B764" t="str">
        <f>'CompartenDetalleLimpio(leeme)'!B741</f>
        <v>DOBLE GRADO EN INGENIERIA INFORMATICA (PRESENCIAL) Y ADMINISTRACION Y DIRECCION DE EMPRESAS (A DISTANCIA) (VICALVARO)</v>
      </c>
      <c r="C764">
        <f>'CompartenDetalleLimpio(leeme)'!C741</f>
        <v>3</v>
      </c>
      <c r="D764">
        <f>'CompartenDetalleLimpio(leeme)'!D741</f>
        <v>2269038</v>
      </c>
      <c r="E764" t="str">
        <f>'CompartenDetalleLimpio(leeme)'!E741</f>
        <v>DISEÑO Y ANALISIS DE ALGORITMOS</v>
      </c>
      <c r="F764" t="str">
        <f>IF(OR($A764=2028,$D764=2032031,$D764=2032032,$D764=2033032,$D764=2033034,$D764=2034035,ISNUMBER(SEARCH("DOBLE GRADO",$B764))),"",IF('CompartenDetalleLimpio(leeme)'!F741="",A764,'CompartenDetalleLimpio(leeme)'!F741))</f>
        <v/>
      </c>
      <c r="G764" t="str">
        <f>IF(OR($A764=2028,$D764=2032031,$D764=2032032,$D764=2033032,$D764=2033034,$D764=2034035,ISNUMBER(SEARCH("DOBLE GRADO",$B764))),"",IF('CompartenDetalleLimpio(leeme)'!G741="",B764,'CompartenDetalleLimpio(leeme)'!G741))</f>
        <v/>
      </c>
      <c r="H764" t="str">
        <f>IF(OR($A764=2028,$D764=2032031,$D764=2032032,$D764=2033032,$D764=2033034,$D764=2034035,ISNUMBER(SEARCH("DOBLE GRADO",$B764))),"",IF('CompartenDetalleLimpio(leeme)'!H741="",C764,'CompartenDetalleLimpio(leeme)'!H741))</f>
        <v/>
      </c>
      <c r="I764" t="str">
        <f>IF(OR($A764=2028,$D764=2032031,$D764=2032032,$D764=2033032,$D764=2033034,$D764=2034035,ISNUMBER(SEARCH("DOBLE GRADO",$B764))),"",IF('CompartenDetalleLimpio(leeme)'!I741="",D764,'CompartenDetalleLimpio(leeme)'!I741))</f>
        <v/>
      </c>
      <c r="J764" t="str">
        <f>IF(OR($A764=2028,$D764=2032031,$D764=2032032,$D764=2033032,$D764=2033034,$D764=2034035,ISNUMBER(SEARCH("DOBLE GRADO",$B764))),"",IF('CompartenDetalleLimpio(leeme)'!J741="",E764,'CompartenDetalleLimpio(leeme)'!J741))</f>
        <v/>
      </c>
      <c r="K764">
        <f>'CompartenDetalleLimpio(leeme)'!K741</f>
        <v>11</v>
      </c>
      <c r="L764">
        <f>'CompartenDetalleLimpio(leeme)'!L741</f>
        <v>3</v>
      </c>
      <c r="M764">
        <f>'CompartenDetalleLimpio(leeme)'!M741</f>
        <v>8</v>
      </c>
      <c r="N764" t="str">
        <f t="shared" si="83"/>
        <v/>
      </c>
      <c r="O764">
        <f t="shared" si="84"/>
        <v>1</v>
      </c>
      <c r="P764" t="str">
        <f t="shared" si="85"/>
        <v>OK</v>
      </c>
      <c r="Q764">
        <f t="shared" si="86"/>
        <v>1</v>
      </c>
      <c r="R764" t="str">
        <f t="shared" si="87"/>
        <v/>
      </c>
      <c r="S764" t="str">
        <f t="shared" si="88"/>
        <v/>
      </c>
      <c r="T764">
        <f t="shared" si="89"/>
        <v>1</v>
      </c>
    </row>
    <row r="765" spans="1:20">
      <c r="A765">
        <f>'CompartenDetalleLimpio(leeme)'!A742</f>
        <v>2269</v>
      </c>
      <c r="B765" t="str">
        <f>'CompartenDetalleLimpio(leeme)'!B742</f>
        <v>DOBLE GRADO EN INGENIERIA INFORMATICA (PRESENCIAL) Y ADMINISTRACION Y DIRECCION DE EMPRESAS (A DISTANCIA) (VICALVARO)</v>
      </c>
      <c r="C765">
        <f>'CompartenDetalleLimpio(leeme)'!C742</f>
        <v>3</v>
      </c>
      <c r="D765">
        <f>'CompartenDetalleLimpio(leeme)'!D742</f>
        <v>2269059</v>
      </c>
      <c r="E765" t="str">
        <f>'CompartenDetalleLimpio(leeme)'!E742</f>
        <v>INGENIERIA DEL SOFTWARE</v>
      </c>
      <c r="F765" t="str">
        <f>IF(OR($A765=2028,$D765=2032031,$D765=2032032,$D765=2033032,$D765=2033034,$D765=2034035,ISNUMBER(SEARCH("DOBLE GRADO",$B765))),"",IF('CompartenDetalleLimpio(leeme)'!F742="",A765,'CompartenDetalleLimpio(leeme)'!F742))</f>
        <v/>
      </c>
      <c r="G765" t="str">
        <f>IF(OR($A765=2028,$D765=2032031,$D765=2032032,$D765=2033032,$D765=2033034,$D765=2034035,ISNUMBER(SEARCH("DOBLE GRADO",$B765))),"",IF('CompartenDetalleLimpio(leeme)'!G742="",B765,'CompartenDetalleLimpio(leeme)'!G742))</f>
        <v/>
      </c>
      <c r="H765" t="str">
        <f>IF(OR($A765=2028,$D765=2032031,$D765=2032032,$D765=2033032,$D765=2033034,$D765=2034035,ISNUMBER(SEARCH("DOBLE GRADO",$B765))),"",IF('CompartenDetalleLimpio(leeme)'!H742="",C765,'CompartenDetalleLimpio(leeme)'!H742))</f>
        <v/>
      </c>
      <c r="I765" t="str">
        <f>IF(OR($A765=2028,$D765=2032031,$D765=2032032,$D765=2033032,$D765=2033034,$D765=2034035,ISNUMBER(SEARCH("DOBLE GRADO",$B765))),"",IF('CompartenDetalleLimpio(leeme)'!I742="",D765,'CompartenDetalleLimpio(leeme)'!I742))</f>
        <v/>
      </c>
      <c r="J765" t="str">
        <f>IF(OR($A765=2028,$D765=2032031,$D765=2032032,$D765=2033032,$D765=2033034,$D765=2034035,ISNUMBER(SEARCH("DOBLE GRADO",$B765))),"",IF('CompartenDetalleLimpio(leeme)'!J742="",E765,'CompartenDetalleLimpio(leeme)'!J742))</f>
        <v/>
      </c>
      <c r="K765">
        <f>'CompartenDetalleLimpio(leeme)'!K742</f>
        <v>7</v>
      </c>
      <c r="L765">
        <f>'CompartenDetalleLimpio(leeme)'!L742</f>
        <v>2</v>
      </c>
      <c r="M765">
        <f>'CompartenDetalleLimpio(leeme)'!M742</f>
        <v>5</v>
      </c>
      <c r="N765" t="str">
        <f t="shared" si="83"/>
        <v/>
      </c>
      <c r="O765">
        <f t="shared" si="84"/>
        <v>1</v>
      </c>
      <c r="P765" t="str">
        <f t="shared" si="85"/>
        <v>OK</v>
      </c>
      <c r="Q765">
        <f t="shared" si="86"/>
        <v>1</v>
      </c>
      <c r="R765" t="str">
        <f t="shared" si="87"/>
        <v/>
      </c>
      <c r="S765" t="str">
        <f t="shared" si="88"/>
        <v/>
      </c>
      <c r="T765">
        <f t="shared" si="89"/>
        <v>1</v>
      </c>
    </row>
    <row r="766" spans="1:20">
      <c r="A766">
        <f>'CompartenDetalleLimpio(leeme)'!A743</f>
        <v>2269</v>
      </c>
      <c r="B766" t="str">
        <f>'CompartenDetalleLimpio(leeme)'!B743</f>
        <v>DOBLE GRADO EN INGENIERIA INFORMATICA (PRESENCIAL) Y ADMINISTRACION Y DIRECCION DE EMPRESAS (A DISTANCIA) (VICALVARO)</v>
      </c>
      <c r="C766">
        <f>'CompartenDetalleLimpio(leeme)'!C743</f>
        <v>3</v>
      </c>
      <c r="D766">
        <f>'CompartenDetalleLimpio(leeme)'!D743</f>
        <v>2269060</v>
      </c>
      <c r="E766" t="str">
        <f>'CompartenDetalleLimpio(leeme)'!E743</f>
        <v>EL ENTORNO ECONOMICO NACIONAL E INTERNACIONAL DE LA EMPRESA</v>
      </c>
      <c r="F766" t="str">
        <f>IF(OR($A766=2028,$D766=2032031,$D766=2032032,$D766=2033032,$D766=2033034,$D766=2034035,ISNUMBER(SEARCH("DOBLE GRADO",$B766))),"",IF('CompartenDetalleLimpio(leeme)'!F743="",A766,'CompartenDetalleLimpio(leeme)'!F743))</f>
        <v/>
      </c>
      <c r="G766" t="str">
        <f>IF(OR($A766=2028,$D766=2032031,$D766=2032032,$D766=2033032,$D766=2033034,$D766=2034035,ISNUMBER(SEARCH("DOBLE GRADO",$B766))),"",IF('CompartenDetalleLimpio(leeme)'!G743="",B766,'CompartenDetalleLimpio(leeme)'!G743))</f>
        <v/>
      </c>
      <c r="H766" t="str">
        <f>IF(OR($A766=2028,$D766=2032031,$D766=2032032,$D766=2033032,$D766=2033034,$D766=2034035,ISNUMBER(SEARCH("DOBLE GRADO",$B766))),"",IF('CompartenDetalleLimpio(leeme)'!H743="",C766,'CompartenDetalleLimpio(leeme)'!H743))</f>
        <v/>
      </c>
      <c r="I766" t="str">
        <f>IF(OR($A766=2028,$D766=2032031,$D766=2032032,$D766=2033032,$D766=2033034,$D766=2034035,ISNUMBER(SEARCH("DOBLE GRADO",$B766))),"",IF('CompartenDetalleLimpio(leeme)'!I743="",D766,'CompartenDetalleLimpio(leeme)'!I743))</f>
        <v/>
      </c>
      <c r="J766" t="str">
        <f>IF(OR($A766=2028,$D766=2032031,$D766=2032032,$D766=2033032,$D766=2033034,$D766=2034035,ISNUMBER(SEARCH("DOBLE GRADO",$B766))),"",IF('CompartenDetalleLimpio(leeme)'!J743="",E766,'CompartenDetalleLimpio(leeme)'!J743))</f>
        <v/>
      </c>
      <c r="K766">
        <f>'CompartenDetalleLimpio(leeme)'!K743</f>
        <v>4</v>
      </c>
      <c r="L766">
        <f>'CompartenDetalleLimpio(leeme)'!L743</f>
        <v>4</v>
      </c>
      <c r="M766">
        <f>'CompartenDetalleLimpio(leeme)'!M743</f>
        <v>0</v>
      </c>
      <c r="N766" t="str">
        <f t="shared" si="83"/>
        <v/>
      </c>
      <c r="O766">
        <f t="shared" si="84"/>
        <v>1</v>
      </c>
      <c r="P766" t="str">
        <f t="shared" si="85"/>
        <v>OK</v>
      </c>
      <c r="Q766">
        <f t="shared" si="86"/>
        <v>0</v>
      </c>
      <c r="R766" t="str">
        <f t="shared" si="87"/>
        <v/>
      </c>
      <c r="S766" t="str">
        <f t="shared" si="88"/>
        <v/>
      </c>
      <c r="T766">
        <f t="shared" si="89"/>
        <v>0</v>
      </c>
    </row>
    <row r="767" spans="1:20">
      <c r="A767">
        <f>'CompartenDetalleLimpio(leeme)'!A744</f>
        <v>2269</v>
      </c>
      <c r="B767" t="str">
        <f>'CompartenDetalleLimpio(leeme)'!B744</f>
        <v>DOBLE GRADO EN INGENIERIA INFORMATICA (PRESENCIAL) Y ADMINISTRACION Y DIRECCION DE EMPRESAS (A DISTANCIA) (VICALVARO)</v>
      </c>
      <c r="C767">
        <f>'CompartenDetalleLimpio(leeme)'!C744</f>
        <v>4</v>
      </c>
      <c r="D767">
        <f>'CompartenDetalleLimpio(leeme)'!D744</f>
        <v>2269041</v>
      </c>
      <c r="E767" t="str">
        <f>'CompartenDetalleLimpio(leeme)'!E744</f>
        <v>SISTEMAS OPERATIVOS</v>
      </c>
      <c r="F767" t="str">
        <f>IF(OR($A767=2028,$D767=2032031,$D767=2032032,$D767=2033032,$D767=2033034,$D767=2034035,ISNUMBER(SEARCH("DOBLE GRADO",$B767))),"",IF('CompartenDetalleLimpio(leeme)'!F744="",A767,'CompartenDetalleLimpio(leeme)'!F744))</f>
        <v/>
      </c>
      <c r="G767" t="str">
        <f>IF(OR($A767=2028,$D767=2032031,$D767=2032032,$D767=2033032,$D767=2033034,$D767=2034035,ISNUMBER(SEARCH("DOBLE GRADO",$B767))),"",IF('CompartenDetalleLimpio(leeme)'!G744="",B767,'CompartenDetalleLimpio(leeme)'!G744))</f>
        <v/>
      </c>
      <c r="H767" t="str">
        <f>IF(OR($A767=2028,$D767=2032031,$D767=2032032,$D767=2033032,$D767=2033034,$D767=2034035,ISNUMBER(SEARCH("DOBLE GRADO",$B767))),"",IF('CompartenDetalleLimpio(leeme)'!H744="",C767,'CompartenDetalleLimpio(leeme)'!H744))</f>
        <v/>
      </c>
      <c r="I767" t="str">
        <f>IF(OR($A767=2028,$D767=2032031,$D767=2032032,$D767=2033032,$D767=2033034,$D767=2034035,ISNUMBER(SEARCH("DOBLE GRADO",$B767))),"",IF('CompartenDetalleLimpio(leeme)'!I744="",D767,'CompartenDetalleLimpio(leeme)'!I744))</f>
        <v/>
      </c>
      <c r="J767" t="str">
        <f>IF(OR($A767=2028,$D767=2032031,$D767=2032032,$D767=2033032,$D767=2033034,$D767=2034035,ISNUMBER(SEARCH("DOBLE GRADO",$B767))),"",IF('CompartenDetalleLimpio(leeme)'!J744="",E767,'CompartenDetalleLimpio(leeme)'!J744))</f>
        <v/>
      </c>
      <c r="K767">
        <f>'CompartenDetalleLimpio(leeme)'!K744</f>
        <v>9</v>
      </c>
      <c r="L767">
        <f>'CompartenDetalleLimpio(leeme)'!L744</f>
        <v>2</v>
      </c>
      <c r="M767">
        <f>'CompartenDetalleLimpio(leeme)'!M744</f>
        <v>7</v>
      </c>
      <c r="N767" t="str">
        <f t="shared" si="83"/>
        <v/>
      </c>
      <c r="O767">
        <f t="shared" si="84"/>
        <v>1</v>
      </c>
      <c r="P767" t="str">
        <f t="shared" si="85"/>
        <v>OK</v>
      </c>
      <c r="Q767">
        <f t="shared" si="86"/>
        <v>1</v>
      </c>
      <c r="R767" t="str">
        <f t="shared" si="87"/>
        <v/>
      </c>
      <c r="S767" t="str">
        <f t="shared" si="88"/>
        <v/>
      </c>
      <c r="T767">
        <f t="shared" si="89"/>
        <v>1</v>
      </c>
    </row>
    <row r="768" spans="1:20">
      <c r="A768">
        <f>'CompartenDetalleLimpio(leeme)'!A745</f>
        <v>2269</v>
      </c>
      <c r="B768" t="str">
        <f>'CompartenDetalleLimpio(leeme)'!B745</f>
        <v>DOBLE GRADO EN INGENIERIA INFORMATICA (PRESENCIAL) Y ADMINISTRACION Y DIRECCION DE EMPRESAS (A DISTANCIA) (VICALVARO)</v>
      </c>
      <c r="C768">
        <f>'CompartenDetalleLimpio(leeme)'!C745</f>
        <v>4</v>
      </c>
      <c r="D768">
        <f>'CompartenDetalleLimpio(leeme)'!D745</f>
        <v>2269042</v>
      </c>
      <c r="E768" t="str">
        <f>'CompartenDetalleLimpio(leeme)'!E745</f>
        <v>SEGURIDAD INFORMATICA</v>
      </c>
      <c r="F768" t="str">
        <f>IF(OR($A768=2028,$D768=2032031,$D768=2032032,$D768=2033032,$D768=2033034,$D768=2034035,ISNUMBER(SEARCH("DOBLE GRADO",$B768))),"",IF('CompartenDetalleLimpio(leeme)'!F745="",A768,'CompartenDetalleLimpio(leeme)'!F745))</f>
        <v/>
      </c>
      <c r="G768" t="str">
        <f>IF(OR($A768=2028,$D768=2032031,$D768=2032032,$D768=2033032,$D768=2033034,$D768=2034035,ISNUMBER(SEARCH("DOBLE GRADO",$B768))),"",IF('CompartenDetalleLimpio(leeme)'!G745="",B768,'CompartenDetalleLimpio(leeme)'!G745))</f>
        <v/>
      </c>
      <c r="H768" t="str">
        <f>IF(OR($A768=2028,$D768=2032031,$D768=2032032,$D768=2033032,$D768=2033034,$D768=2034035,ISNUMBER(SEARCH("DOBLE GRADO",$B768))),"",IF('CompartenDetalleLimpio(leeme)'!H745="",C768,'CompartenDetalleLimpio(leeme)'!H745))</f>
        <v/>
      </c>
      <c r="I768" t="str">
        <f>IF(OR($A768=2028,$D768=2032031,$D768=2032032,$D768=2033032,$D768=2033034,$D768=2034035,ISNUMBER(SEARCH("DOBLE GRADO",$B768))),"",IF('CompartenDetalleLimpio(leeme)'!I745="",D768,'CompartenDetalleLimpio(leeme)'!I745))</f>
        <v/>
      </c>
      <c r="J768" t="str">
        <f>IF(OR($A768=2028,$D768=2032031,$D768=2032032,$D768=2033032,$D768=2033034,$D768=2034035,ISNUMBER(SEARCH("DOBLE GRADO",$B768))),"",IF('CompartenDetalleLimpio(leeme)'!J745="",E768,'CompartenDetalleLimpio(leeme)'!J745))</f>
        <v/>
      </c>
      <c r="K768">
        <f>'CompartenDetalleLimpio(leeme)'!K745</f>
        <v>4</v>
      </c>
      <c r="L768">
        <f>'CompartenDetalleLimpio(leeme)'!L745</f>
        <v>0</v>
      </c>
      <c r="M768">
        <f>'CompartenDetalleLimpio(leeme)'!M745</f>
        <v>4</v>
      </c>
      <c r="N768" t="str">
        <f t="shared" si="83"/>
        <v/>
      </c>
      <c r="O768">
        <f t="shared" si="84"/>
        <v>1</v>
      </c>
      <c r="P768" t="str">
        <f t="shared" si="85"/>
        <v>OK</v>
      </c>
      <c r="Q768">
        <f t="shared" si="86"/>
        <v>1</v>
      </c>
      <c r="R768" t="str">
        <f t="shared" si="87"/>
        <v/>
      </c>
      <c r="S768" t="str">
        <f t="shared" si="88"/>
        <v/>
      </c>
      <c r="T768">
        <f t="shared" si="89"/>
        <v>1</v>
      </c>
    </row>
    <row r="769" spans="1:20">
      <c r="A769">
        <f>'CompartenDetalleLimpio(leeme)'!A746</f>
        <v>2269</v>
      </c>
      <c r="B769" t="str">
        <f>'CompartenDetalleLimpio(leeme)'!B746</f>
        <v>DOBLE GRADO EN INGENIERIA INFORMATICA (PRESENCIAL) Y ADMINISTRACION Y DIRECCION DE EMPRESAS (A DISTANCIA) (VICALVARO)</v>
      </c>
      <c r="C769">
        <f>'CompartenDetalleLimpio(leeme)'!C746</f>
        <v>4</v>
      </c>
      <c r="D769">
        <f>'CompartenDetalleLimpio(leeme)'!D746</f>
        <v>2269043</v>
      </c>
      <c r="E769" t="str">
        <f>'CompartenDetalleLimpio(leeme)'!E746</f>
        <v>DIRECCION FINANCIERA I</v>
      </c>
      <c r="F769" t="str">
        <f>IF(OR($A769=2028,$D769=2032031,$D769=2032032,$D769=2033032,$D769=2033034,$D769=2034035,ISNUMBER(SEARCH("DOBLE GRADO",$B769))),"",IF('CompartenDetalleLimpio(leeme)'!F746="",A769,'CompartenDetalleLimpio(leeme)'!F746))</f>
        <v/>
      </c>
      <c r="G769" t="str">
        <f>IF(OR($A769=2028,$D769=2032031,$D769=2032032,$D769=2033032,$D769=2033034,$D769=2034035,ISNUMBER(SEARCH("DOBLE GRADO",$B769))),"",IF('CompartenDetalleLimpio(leeme)'!G746="",B769,'CompartenDetalleLimpio(leeme)'!G746))</f>
        <v/>
      </c>
      <c r="H769" t="str">
        <f>IF(OR($A769=2028,$D769=2032031,$D769=2032032,$D769=2033032,$D769=2033034,$D769=2034035,ISNUMBER(SEARCH("DOBLE GRADO",$B769))),"",IF('CompartenDetalleLimpio(leeme)'!H746="",C769,'CompartenDetalleLimpio(leeme)'!H746))</f>
        <v/>
      </c>
      <c r="I769" t="str">
        <f>IF(OR($A769=2028,$D769=2032031,$D769=2032032,$D769=2033032,$D769=2033034,$D769=2034035,ISNUMBER(SEARCH("DOBLE GRADO",$B769))),"",IF('CompartenDetalleLimpio(leeme)'!I746="",D769,'CompartenDetalleLimpio(leeme)'!I746))</f>
        <v/>
      </c>
      <c r="J769" t="str">
        <f>IF(OR($A769=2028,$D769=2032031,$D769=2032032,$D769=2033032,$D769=2033034,$D769=2034035,ISNUMBER(SEARCH("DOBLE GRADO",$B769))),"",IF('CompartenDetalleLimpio(leeme)'!J746="",E769,'CompartenDetalleLimpio(leeme)'!J746))</f>
        <v/>
      </c>
      <c r="K769">
        <f>'CompartenDetalleLimpio(leeme)'!K746</f>
        <v>3</v>
      </c>
      <c r="L769">
        <f>'CompartenDetalleLimpio(leeme)'!L746</f>
        <v>1</v>
      </c>
      <c r="M769">
        <f>'CompartenDetalleLimpio(leeme)'!M746</f>
        <v>2</v>
      </c>
      <c r="N769" t="str">
        <f t="shared" si="83"/>
        <v/>
      </c>
      <c r="O769">
        <f t="shared" si="84"/>
        <v>1</v>
      </c>
      <c r="P769" t="str">
        <f t="shared" si="85"/>
        <v>OK</v>
      </c>
      <c r="Q769">
        <f t="shared" si="86"/>
        <v>0</v>
      </c>
      <c r="R769" t="str">
        <f t="shared" si="87"/>
        <v/>
      </c>
      <c r="S769" t="str">
        <f t="shared" si="88"/>
        <v/>
      </c>
      <c r="T769">
        <f t="shared" si="89"/>
        <v>0</v>
      </c>
    </row>
    <row r="770" spans="1:20">
      <c r="A770">
        <f>'CompartenDetalleLimpio(leeme)'!A747</f>
        <v>2269</v>
      </c>
      <c r="B770" t="str">
        <f>'CompartenDetalleLimpio(leeme)'!B747</f>
        <v>DOBLE GRADO EN INGENIERIA INFORMATICA (PRESENCIAL) Y ADMINISTRACION Y DIRECCION DE EMPRESAS (A DISTANCIA) (VICALVARO)</v>
      </c>
      <c r="C770">
        <f>'CompartenDetalleLimpio(leeme)'!C747</f>
        <v>4</v>
      </c>
      <c r="D770">
        <f>'CompartenDetalleLimpio(leeme)'!D747</f>
        <v>2269044</v>
      </c>
      <c r="E770" t="str">
        <f>'CompartenDetalleLimpio(leeme)'!E747</f>
        <v>PROGRAMACION DECLARATIVA</v>
      </c>
      <c r="F770" t="str">
        <f>IF(OR($A770=2028,$D770=2032031,$D770=2032032,$D770=2033032,$D770=2033034,$D770=2034035,ISNUMBER(SEARCH("DOBLE GRADO",$B770))),"",IF('CompartenDetalleLimpio(leeme)'!F747="",A770,'CompartenDetalleLimpio(leeme)'!F747))</f>
        <v/>
      </c>
      <c r="G770" t="str">
        <f>IF(OR($A770=2028,$D770=2032031,$D770=2032032,$D770=2033032,$D770=2033034,$D770=2034035,ISNUMBER(SEARCH("DOBLE GRADO",$B770))),"",IF('CompartenDetalleLimpio(leeme)'!G747="",B770,'CompartenDetalleLimpio(leeme)'!G747))</f>
        <v/>
      </c>
      <c r="H770" t="str">
        <f>IF(OR($A770=2028,$D770=2032031,$D770=2032032,$D770=2033032,$D770=2033034,$D770=2034035,ISNUMBER(SEARCH("DOBLE GRADO",$B770))),"",IF('CompartenDetalleLimpio(leeme)'!H747="",C770,'CompartenDetalleLimpio(leeme)'!H747))</f>
        <v/>
      </c>
      <c r="I770" t="str">
        <f>IF(OR($A770=2028,$D770=2032031,$D770=2032032,$D770=2033032,$D770=2033034,$D770=2034035,ISNUMBER(SEARCH("DOBLE GRADO",$B770))),"",IF('CompartenDetalleLimpio(leeme)'!I747="",D770,'CompartenDetalleLimpio(leeme)'!I747))</f>
        <v/>
      </c>
      <c r="J770" t="str">
        <f>IF(OR($A770=2028,$D770=2032031,$D770=2032032,$D770=2033032,$D770=2033034,$D770=2034035,ISNUMBER(SEARCH("DOBLE GRADO",$B770))),"",IF('CompartenDetalleLimpio(leeme)'!J747="",E770,'CompartenDetalleLimpio(leeme)'!J747))</f>
        <v/>
      </c>
      <c r="K770">
        <f>'CompartenDetalleLimpio(leeme)'!K747</f>
        <v>10</v>
      </c>
      <c r="L770">
        <f>'CompartenDetalleLimpio(leeme)'!L747</f>
        <v>1</v>
      </c>
      <c r="M770">
        <f>'CompartenDetalleLimpio(leeme)'!M747</f>
        <v>9</v>
      </c>
      <c r="N770" t="str">
        <f t="shared" si="83"/>
        <v/>
      </c>
      <c r="O770">
        <f t="shared" si="84"/>
        <v>1</v>
      </c>
      <c r="P770" t="str">
        <f t="shared" si="85"/>
        <v>OK</v>
      </c>
      <c r="Q770">
        <f t="shared" si="86"/>
        <v>1</v>
      </c>
      <c r="R770" t="str">
        <f t="shared" si="87"/>
        <v/>
      </c>
      <c r="S770" t="str">
        <f t="shared" si="88"/>
        <v/>
      </c>
      <c r="T770">
        <f t="shared" si="89"/>
        <v>1</v>
      </c>
    </row>
    <row r="771" spans="1:20">
      <c r="A771">
        <f>'CompartenDetalleLimpio(leeme)'!A748</f>
        <v>2269</v>
      </c>
      <c r="B771" t="str">
        <f>'CompartenDetalleLimpio(leeme)'!B748</f>
        <v>DOBLE GRADO EN INGENIERIA INFORMATICA (PRESENCIAL) Y ADMINISTRACION Y DIRECCION DE EMPRESAS (A DISTANCIA) (VICALVARO)</v>
      </c>
      <c r="C771">
        <f>'CompartenDetalleLimpio(leeme)'!C748</f>
        <v>4</v>
      </c>
      <c r="D771">
        <f>'CompartenDetalleLimpio(leeme)'!D748</f>
        <v>2269045</v>
      </c>
      <c r="E771" t="str">
        <f>'CompartenDetalleLimpio(leeme)'!E748</f>
        <v>ESTRUCTURAS DE DATOS AVANZADAS</v>
      </c>
      <c r="F771" t="str">
        <f>IF(OR($A771=2028,$D771=2032031,$D771=2032032,$D771=2033032,$D771=2033034,$D771=2034035,ISNUMBER(SEARCH("DOBLE GRADO",$B771))),"",IF('CompartenDetalleLimpio(leeme)'!F748="",A771,'CompartenDetalleLimpio(leeme)'!F748))</f>
        <v/>
      </c>
      <c r="G771" t="str">
        <f>IF(OR($A771=2028,$D771=2032031,$D771=2032032,$D771=2033032,$D771=2033034,$D771=2034035,ISNUMBER(SEARCH("DOBLE GRADO",$B771))),"",IF('CompartenDetalleLimpio(leeme)'!G748="",B771,'CompartenDetalleLimpio(leeme)'!G748))</f>
        <v/>
      </c>
      <c r="H771" t="str">
        <f>IF(OR($A771=2028,$D771=2032031,$D771=2032032,$D771=2033032,$D771=2033034,$D771=2034035,ISNUMBER(SEARCH("DOBLE GRADO",$B771))),"",IF('CompartenDetalleLimpio(leeme)'!H748="",C771,'CompartenDetalleLimpio(leeme)'!H748))</f>
        <v/>
      </c>
      <c r="I771" t="str">
        <f>IF(OR($A771=2028,$D771=2032031,$D771=2032032,$D771=2033032,$D771=2033034,$D771=2034035,ISNUMBER(SEARCH("DOBLE GRADO",$B771))),"",IF('CompartenDetalleLimpio(leeme)'!I748="",D771,'CompartenDetalleLimpio(leeme)'!I748))</f>
        <v/>
      </c>
      <c r="J771" t="str">
        <f>IF(OR($A771=2028,$D771=2032031,$D771=2032032,$D771=2033032,$D771=2033034,$D771=2034035,ISNUMBER(SEARCH("DOBLE GRADO",$B771))),"",IF('CompartenDetalleLimpio(leeme)'!J748="",E771,'CompartenDetalleLimpio(leeme)'!J748))</f>
        <v/>
      </c>
      <c r="K771">
        <f>'CompartenDetalleLimpio(leeme)'!K748</f>
        <v>9</v>
      </c>
      <c r="L771">
        <f>'CompartenDetalleLimpio(leeme)'!L748</f>
        <v>1</v>
      </c>
      <c r="M771">
        <f>'CompartenDetalleLimpio(leeme)'!M748</f>
        <v>8</v>
      </c>
      <c r="N771" t="str">
        <f t="shared" ref="N771:N834" si="90">IF(I771="","",COUNTIF($I$2:$I$1170,I771))</f>
        <v/>
      </c>
      <c r="O771">
        <f t="shared" ref="O771:O834" si="91">COUNTIF($D$2:$D$1170,D771)</f>
        <v>1</v>
      </c>
      <c r="P771" t="str">
        <f t="shared" ref="P771:P834" si="92">IF(I771=D771,1,"OK")</f>
        <v>OK</v>
      </c>
      <c r="Q771">
        <f t="shared" ref="Q771:Q834" si="93">COUNTIF($I$2:$I$1170,D771)</f>
        <v>1</v>
      </c>
      <c r="R771" t="str">
        <f t="shared" ref="R771:R834" si="94">IF(I771="","",COUNTIF($D$2:$D$1170,I771))</f>
        <v/>
      </c>
      <c r="S771" t="str">
        <f t="shared" ref="S771:S834" si="95">IF(G771="","",IF(ISNUMBER(SEARCH("DOBLE GRADO",G771)),"","1"))</f>
        <v/>
      </c>
      <c r="T771">
        <f t="shared" ref="T771:T834" si="96">IF(ISNUMBER(SEARCH("DOBLE GRADO",B771)),COUNTIF($I$2:$I$1170,D771),"")</f>
        <v>1</v>
      </c>
    </row>
    <row r="772" spans="1:20">
      <c r="A772">
        <f>'CompartenDetalleLimpio(leeme)'!A749</f>
        <v>2269</v>
      </c>
      <c r="B772" t="str">
        <f>'CompartenDetalleLimpio(leeme)'!B749</f>
        <v>DOBLE GRADO EN INGENIERIA INFORMATICA (PRESENCIAL) Y ADMINISTRACION Y DIRECCION DE EMPRESAS (A DISTANCIA) (VICALVARO)</v>
      </c>
      <c r="C772">
        <f>'CompartenDetalleLimpio(leeme)'!C749</f>
        <v>4</v>
      </c>
      <c r="D772">
        <f>'CompartenDetalleLimpio(leeme)'!D749</f>
        <v>2269046</v>
      </c>
      <c r="E772" t="str">
        <f>'CompartenDetalleLimpio(leeme)'!E749</f>
        <v>DIRECCION FINANCIERA II</v>
      </c>
      <c r="F772" t="str">
        <f>IF(OR($A772=2028,$D772=2032031,$D772=2032032,$D772=2033032,$D772=2033034,$D772=2034035,ISNUMBER(SEARCH("DOBLE GRADO",$B772))),"",IF('CompartenDetalleLimpio(leeme)'!F749="",A772,'CompartenDetalleLimpio(leeme)'!F749))</f>
        <v/>
      </c>
      <c r="G772" t="str">
        <f>IF(OR($A772=2028,$D772=2032031,$D772=2032032,$D772=2033032,$D772=2033034,$D772=2034035,ISNUMBER(SEARCH("DOBLE GRADO",$B772))),"",IF('CompartenDetalleLimpio(leeme)'!G749="",B772,'CompartenDetalleLimpio(leeme)'!G749))</f>
        <v/>
      </c>
      <c r="H772" t="str">
        <f>IF(OR($A772=2028,$D772=2032031,$D772=2032032,$D772=2033032,$D772=2033034,$D772=2034035,ISNUMBER(SEARCH("DOBLE GRADO",$B772))),"",IF('CompartenDetalleLimpio(leeme)'!H749="",C772,'CompartenDetalleLimpio(leeme)'!H749))</f>
        <v/>
      </c>
      <c r="I772" t="str">
        <f>IF(OR($A772=2028,$D772=2032031,$D772=2032032,$D772=2033032,$D772=2033034,$D772=2034035,ISNUMBER(SEARCH("DOBLE GRADO",$B772))),"",IF('CompartenDetalleLimpio(leeme)'!I749="",D772,'CompartenDetalleLimpio(leeme)'!I749))</f>
        <v/>
      </c>
      <c r="J772" t="str">
        <f>IF(OR($A772=2028,$D772=2032031,$D772=2032032,$D772=2033032,$D772=2033034,$D772=2034035,ISNUMBER(SEARCH("DOBLE GRADO",$B772))),"",IF('CompartenDetalleLimpio(leeme)'!J749="",E772,'CompartenDetalleLimpio(leeme)'!J749))</f>
        <v/>
      </c>
      <c r="K772">
        <f>'CompartenDetalleLimpio(leeme)'!K749</f>
        <v>4</v>
      </c>
      <c r="L772">
        <f>'CompartenDetalleLimpio(leeme)'!L749</f>
        <v>2</v>
      </c>
      <c r="M772">
        <f>'CompartenDetalleLimpio(leeme)'!M749</f>
        <v>2</v>
      </c>
      <c r="N772" t="str">
        <f t="shared" si="90"/>
        <v/>
      </c>
      <c r="O772">
        <f t="shared" si="91"/>
        <v>1</v>
      </c>
      <c r="P772" t="str">
        <f t="shared" si="92"/>
        <v>OK</v>
      </c>
      <c r="Q772">
        <f t="shared" si="93"/>
        <v>0</v>
      </c>
      <c r="R772" t="str">
        <f t="shared" si="94"/>
        <v/>
      </c>
      <c r="S772" t="str">
        <f t="shared" si="95"/>
        <v/>
      </c>
      <c r="T772">
        <f t="shared" si="96"/>
        <v>0</v>
      </c>
    </row>
    <row r="773" spans="1:20">
      <c r="A773">
        <f>'CompartenDetalleLimpio(leeme)'!A750</f>
        <v>2269</v>
      </c>
      <c r="B773" t="str">
        <f>'CompartenDetalleLimpio(leeme)'!B750</f>
        <v>DOBLE GRADO EN INGENIERIA INFORMATICA (PRESENCIAL) Y ADMINISTRACION Y DIRECCION DE EMPRESAS (A DISTANCIA) (VICALVARO)</v>
      </c>
      <c r="C773">
        <f>'CompartenDetalleLimpio(leeme)'!C750</f>
        <v>4</v>
      </c>
      <c r="D773">
        <f>'CompartenDetalleLimpio(leeme)'!D750</f>
        <v>2269047</v>
      </c>
      <c r="E773" t="str">
        <f>'CompartenDetalleLimpio(leeme)'!E750</f>
        <v>ANALISIS DE BALANCES</v>
      </c>
      <c r="F773" t="str">
        <f>IF(OR($A773=2028,$D773=2032031,$D773=2032032,$D773=2033032,$D773=2033034,$D773=2034035,ISNUMBER(SEARCH("DOBLE GRADO",$B773))),"",IF('CompartenDetalleLimpio(leeme)'!F750="",A773,'CompartenDetalleLimpio(leeme)'!F750))</f>
        <v/>
      </c>
      <c r="G773" t="str">
        <f>IF(OR($A773=2028,$D773=2032031,$D773=2032032,$D773=2033032,$D773=2033034,$D773=2034035,ISNUMBER(SEARCH("DOBLE GRADO",$B773))),"",IF('CompartenDetalleLimpio(leeme)'!G750="",B773,'CompartenDetalleLimpio(leeme)'!G750))</f>
        <v/>
      </c>
      <c r="H773" t="str">
        <f>IF(OR($A773=2028,$D773=2032031,$D773=2032032,$D773=2033032,$D773=2033034,$D773=2034035,ISNUMBER(SEARCH("DOBLE GRADO",$B773))),"",IF('CompartenDetalleLimpio(leeme)'!H750="",C773,'CompartenDetalleLimpio(leeme)'!H750))</f>
        <v/>
      </c>
      <c r="I773" t="str">
        <f>IF(OR($A773=2028,$D773=2032031,$D773=2032032,$D773=2033032,$D773=2033034,$D773=2034035,ISNUMBER(SEARCH("DOBLE GRADO",$B773))),"",IF('CompartenDetalleLimpio(leeme)'!I750="",D773,'CompartenDetalleLimpio(leeme)'!I750))</f>
        <v/>
      </c>
      <c r="J773" t="str">
        <f>IF(OR($A773=2028,$D773=2032031,$D773=2032032,$D773=2033032,$D773=2033034,$D773=2034035,ISNUMBER(SEARCH("DOBLE GRADO",$B773))),"",IF('CompartenDetalleLimpio(leeme)'!J750="",E773,'CompartenDetalleLimpio(leeme)'!J750))</f>
        <v/>
      </c>
      <c r="K773">
        <f>'CompartenDetalleLimpio(leeme)'!K750</f>
        <v>3</v>
      </c>
      <c r="L773">
        <f>'CompartenDetalleLimpio(leeme)'!L750</f>
        <v>2</v>
      </c>
      <c r="M773">
        <f>'CompartenDetalleLimpio(leeme)'!M750</f>
        <v>1</v>
      </c>
      <c r="N773" t="str">
        <f t="shared" si="90"/>
        <v/>
      </c>
      <c r="O773">
        <f t="shared" si="91"/>
        <v>1</v>
      </c>
      <c r="P773" t="str">
        <f t="shared" si="92"/>
        <v>OK</v>
      </c>
      <c r="Q773">
        <f t="shared" si="93"/>
        <v>0</v>
      </c>
      <c r="R773" t="str">
        <f t="shared" si="94"/>
        <v/>
      </c>
      <c r="S773" t="str">
        <f t="shared" si="95"/>
        <v/>
      </c>
      <c r="T773">
        <f t="shared" si="96"/>
        <v>0</v>
      </c>
    </row>
    <row r="774" spans="1:20">
      <c r="A774">
        <f>'CompartenDetalleLimpio(leeme)'!A751</f>
        <v>2269</v>
      </c>
      <c r="B774" t="str">
        <f>'CompartenDetalleLimpio(leeme)'!B751</f>
        <v>DOBLE GRADO EN INGENIERIA INFORMATICA (PRESENCIAL) Y ADMINISTRACION Y DIRECCION DE EMPRESAS (A DISTANCIA) (VICALVARO)</v>
      </c>
      <c r="C774">
        <f>'CompartenDetalleLimpio(leeme)'!C751</f>
        <v>4</v>
      </c>
      <c r="D774">
        <f>'CompartenDetalleLimpio(leeme)'!D751</f>
        <v>2269048</v>
      </c>
      <c r="E774" t="str">
        <f>'CompartenDetalleLimpio(leeme)'!E751</f>
        <v>AMPLIACION DE INGENIERIA DEL SOFTWARE</v>
      </c>
      <c r="F774" t="str">
        <f>IF(OR($A774=2028,$D774=2032031,$D774=2032032,$D774=2033032,$D774=2033034,$D774=2034035,ISNUMBER(SEARCH("DOBLE GRADO",$B774))),"",IF('CompartenDetalleLimpio(leeme)'!F751="",A774,'CompartenDetalleLimpio(leeme)'!F751))</f>
        <v/>
      </c>
      <c r="G774" t="str">
        <f>IF(OR($A774=2028,$D774=2032031,$D774=2032032,$D774=2033032,$D774=2033034,$D774=2034035,ISNUMBER(SEARCH("DOBLE GRADO",$B774))),"",IF('CompartenDetalleLimpio(leeme)'!G751="",B774,'CompartenDetalleLimpio(leeme)'!G751))</f>
        <v/>
      </c>
      <c r="H774" t="str">
        <f>IF(OR($A774=2028,$D774=2032031,$D774=2032032,$D774=2033032,$D774=2033034,$D774=2034035,ISNUMBER(SEARCH("DOBLE GRADO",$B774))),"",IF('CompartenDetalleLimpio(leeme)'!H751="",C774,'CompartenDetalleLimpio(leeme)'!H751))</f>
        <v/>
      </c>
      <c r="I774" t="str">
        <f>IF(OR($A774=2028,$D774=2032031,$D774=2032032,$D774=2033032,$D774=2033034,$D774=2034035,ISNUMBER(SEARCH("DOBLE GRADO",$B774))),"",IF('CompartenDetalleLimpio(leeme)'!I751="",D774,'CompartenDetalleLimpio(leeme)'!I751))</f>
        <v/>
      </c>
      <c r="J774" t="str">
        <f>IF(OR($A774=2028,$D774=2032031,$D774=2032032,$D774=2033032,$D774=2033034,$D774=2034035,ISNUMBER(SEARCH("DOBLE GRADO",$B774))),"",IF('CompartenDetalleLimpio(leeme)'!J751="",E774,'CompartenDetalleLimpio(leeme)'!J751))</f>
        <v/>
      </c>
      <c r="K774">
        <f>'CompartenDetalleLimpio(leeme)'!K751</f>
        <v>10</v>
      </c>
      <c r="L774">
        <f>'CompartenDetalleLimpio(leeme)'!L751</f>
        <v>2</v>
      </c>
      <c r="M774">
        <f>'CompartenDetalleLimpio(leeme)'!M751</f>
        <v>8</v>
      </c>
      <c r="N774" t="str">
        <f t="shared" si="90"/>
        <v/>
      </c>
      <c r="O774">
        <f t="shared" si="91"/>
        <v>1</v>
      </c>
      <c r="P774" t="str">
        <f t="shared" si="92"/>
        <v>OK</v>
      </c>
      <c r="Q774">
        <f t="shared" si="93"/>
        <v>1</v>
      </c>
      <c r="R774" t="str">
        <f t="shared" si="94"/>
        <v/>
      </c>
      <c r="S774" t="str">
        <f t="shared" si="95"/>
        <v/>
      </c>
      <c r="T774">
        <f t="shared" si="96"/>
        <v>1</v>
      </c>
    </row>
    <row r="775" spans="1:20">
      <c r="A775">
        <f>'CompartenDetalleLimpio(leeme)'!A752</f>
        <v>2269</v>
      </c>
      <c r="B775" t="str">
        <f>'CompartenDetalleLimpio(leeme)'!B752</f>
        <v>DOBLE GRADO EN INGENIERIA INFORMATICA (PRESENCIAL) Y ADMINISTRACION Y DIRECCION DE EMPRESAS (A DISTANCIA) (VICALVARO)</v>
      </c>
      <c r="C775">
        <f>'CompartenDetalleLimpio(leeme)'!C752</f>
        <v>4</v>
      </c>
      <c r="D775">
        <f>'CompartenDetalleLimpio(leeme)'!D752</f>
        <v>2269049</v>
      </c>
      <c r="E775" t="str">
        <f>'CompartenDetalleLimpio(leeme)'!E752</f>
        <v>INTELIGENCIA ARTIFICIAL</v>
      </c>
      <c r="F775" t="str">
        <f>IF(OR($A775=2028,$D775=2032031,$D775=2032032,$D775=2033032,$D775=2033034,$D775=2034035,ISNUMBER(SEARCH("DOBLE GRADO",$B775))),"",IF('CompartenDetalleLimpio(leeme)'!F752="",A775,'CompartenDetalleLimpio(leeme)'!F752))</f>
        <v/>
      </c>
      <c r="G775" t="str">
        <f>IF(OR($A775=2028,$D775=2032031,$D775=2032032,$D775=2033032,$D775=2033034,$D775=2034035,ISNUMBER(SEARCH("DOBLE GRADO",$B775))),"",IF('CompartenDetalleLimpio(leeme)'!G752="",B775,'CompartenDetalleLimpio(leeme)'!G752))</f>
        <v/>
      </c>
      <c r="H775" t="str">
        <f>IF(OR($A775=2028,$D775=2032031,$D775=2032032,$D775=2033032,$D775=2033034,$D775=2034035,ISNUMBER(SEARCH("DOBLE GRADO",$B775))),"",IF('CompartenDetalleLimpio(leeme)'!H752="",C775,'CompartenDetalleLimpio(leeme)'!H752))</f>
        <v/>
      </c>
      <c r="I775" t="str">
        <f>IF(OR($A775=2028,$D775=2032031,$D775=2032032,$D775=2033032,$D775=2033034,$D775=2034035,ISNUMBER(SEARCH("DOBLE GRADO",$B775))),"",IF('CompartenDetalleLimpio(leeme)'!I752="",D775,'CompartenDetalleLimpio(leeme)'!I752))</f>
        <v/>
      </c>
      <c r="J775" t="str">
        <f>IF(OR($A775=2028,$D775=2032031,$D775=2032032,$D775=2033032,$D775=2033034,$D775=2034035,ISNUMBER(SEARCH("DOBLE GRADO",$B775))),"",IF('CompartenDetalleLimpio(leeme)'!J752="",E775,'CompartenDetalleLimpio(leeme)'!J752))</f>
        <v/>
      </c>
      <c r="K775">
        <f>'CompartenDetalleLimpio(leeme)'!K752</f>
        <v>7</v>
      </c>
      <c r="L775">
        <f>'CompartenDetalleLimpio(leeme)'!L752</f>
        <v>1</v>
      </c>
      <c r="M775">
        <f>'CompartenDetalleLimpio(leeme)'!M752</f>
        <v>6</v>
      </c>
      <c r="N775" t="str">
        <f t="shared" si="90"/>
        <v/>
      </c>
      <c r="O775">
        <f t="shared" si="91"/>
        <v>1</v>
      </c>
      <c r="P775" t="str">
        <f t="shared" si="92"/>
        <v>OK</v>
      </c>
      <c r="Q775">
        <f t="shared" si="93"/>
        <v>1</v>
      </c>
      <c r="R775" t="str">
        <f t="shared" si="94"/>
        <v/>
      </c>
      <c r="S775" t="str">
        <f t="shared" si="95"/>
        <v/>
      </c>
      <c r="T775">
        <f t="shared" si="96"/>
        <v>1</v>
      </c>
    </row>
    <row r="776" spans="1:20">
      <c r="A776">
        <f>'CompartenDetalleLimpio(leeme)'!A753</f>
        <v>2269</v>
      </c>
      <c r="B776" t="str">
        <f>'CompartenDetalleLimpio(leeme)'!B753</f>
        <v>DOBLE GRADO EN INGENIERIA INFORMATICA (PRESENCIAL) Y ADMINISTRACION Y DIRECCION DE EMPRESAS (A DISTANCIA) (VICALVARO)</v>
      </c>
      <c r="C776">
        <f>'CompartenDetalleLimpio(leeme)'!C753</f>
        <v>4</v>
      </c>
      <c r="D776">
        <f>'CompartenDetalleLimpio(leeme)'!D753</f>
        <v>2269050</v>
      </c>
      <c r="E776" t="str">
        <f>'CompartenDetalleLimpio(leeme)'!E753</f>
        <v>SISTEMAS DISTRIBUIDOS</v>
      </c>
      <c r="F776" t="str">
        <f>IF(OR($A776=2028,$D776=2032031,$D776=2032032,$D776=2033032,$D776=2033034,$D776=2034035,ISNUMBER(SEARCH("DOBLE GRADO",$B776))),"",IF('CompartenDetalleLimpio(leeme)'!F753="",A776,'CompartenDetalleLimpio(leeme)'!F753))</f>
        <v/>
      </c>
      <c r="G776" t="str">
        <f>IF(OR($A776=2028,$D776=2032031,$D776=2032032,$D776=2033032,$D776=2033034,$D776=2034035,ISNUMBER(SEARCH("DOBLE GRADO",$B776))),"",IF('CompartenDetalleLimpio(leeme)'!G753="",B776,'CompartenDetalleLimpio(leeme)'!G753))</f>
        <v/>
      </c>
      <c r="H776" t="str">
        <f>IF(OR($A776=2028,$D776=2032031,$D776=2032032,$D776=2033032,$D776=2033034,$D776=2034035,ISNUMBER(SEARCH("DOBLE GRADO",$B776))),"",IF('CompartenDetalleLimpio(leeme)'!H753="",C776,'CompartenDetalleLimpio(leeme)'!H753))</f>
        <v/>
      </c>
      <c r="I776" t="str">
        <f>IF(OR($A776=2028,$D776=2032031,$D776=2032032,$D776=2033032,$D776=2033034,$D776=2034035,ISNUMBER(SEARCH("DOBLE GRADO",$B776))),"",IF('CompartenDetalleLimpio(leeme)'!I753="",D776,'CompartenDetalleLimpio(leeme)'!I753))</f>
        <v/>
      </c>
      <c r="J776" t="str">
        <f>IF(OR($A776=2028,$D776=2032031,$D776=2032032,$D776=2033032,$D776=2033034,$D776=2034035,ISNUMBER(SEARCH("DOBLE GRADO",$B776))),"",IF('CompartenDetalleLimpio(leeme)'!J753="",E776,'CompartenDetalleLimpio(leeme)'!J753))</f>
        <v/>
      </c>
      <c r="K776">
        <f>'CompartenDetalleLimpio(leeme)'!K753</f>
        <v>9</v>
      </c>
      <c r="L776">
        <f>'CompartenDetalleLimpio(leeme)'!L753</f>
        <v>2</v>
      </c>
      <c r="M776">
        <f>'CompartenDetalleLimpio(leeme)'!M753</f>
        <v>7</v>
      </c>
      <c r="N776" t="str">
        <f t="shared" si="90"/>
        <v/>
      </c>
      <c r="O776">
        <f t="shared" si="91"/>
        <v>1</v>
      </c>
      <c r="P776" t="str">
        <f t="shared" si="92"/>
        <v>OK</v>
      </c>
      <c r="Q776">
        <f t="shared" si="93"/>
        <v>1</v>
      </c>
      <c r="R776" t="str">
        <f t="shared" si="94"/>
        <v/>
      </c>
      <c r="S776" t="str">
        <f t="shared" si="95"/>
        <v/>
      </c>
      <c r="T776">
        <f t="shared" si="96"/>
        <v>1</v>
      </c>
    </row>
    <row r="777" spans="1:20">
      <c r="A777">
        <f>'CompartenDetalleLimpio(leeme)'!A754</f>
        <v>2269</v>
      </c>
      <c r="B777" t="str">
        <f>'CompartenDetalleLimpio(leeme)'!B754</f>
        <v>DOBLE GRADO EN INGENIERIA INFORMATICA (PRESENCIAL) Y ADMINISTRACION Y DIRECCION DE EMPRESAS (A DISTANCIA) (VICALVARO)</v>
      </c>
      <c r="C777">
        <f>'CompartenDetalleLimpio(leeme)'!C754</f>
        <v>4</v>
      </c>
      <c r="D777">
        <f>'CompartenDetalleLimpio(leeme)'!D754</f>
        <v>2269051</v>
      </c>
      <c r="E777" t="str">
        <f>'CompartenDetalleLimpio(leeme)'!E754</f>
        <v>PROCESADORES DE LENGUAJES</v>
      </c>
      <c r="F777" t="str">
        <f>IF(OR($A777=2028,$D777=2032031,$D777=2032032,$D777=2033032,$D777=2033034,$D777=2034035,ISNUMBER(SEARCH("DOBLE GRADO",$B777))),"",IF('CompartenDetalleLimpio(leeme)'!F754="",A777,'CompartenDetalleLimpio(leeme)'!F754))</f>
        <v/>
      </c>
      <c r="G777" t="str">
        <f>IF(OR($A777=2028,$D777=2032031,$D777=2032032,$D777=2033032,$D777=2033034,$D777=2034035,ISNUMBER(SEARCH("DOBLE GRADO",$B777))),"",IF('CompartenDetalleLimpio(leeme)'!G754="",B777,'CompartenDetalleLimpio(leeme)'!G754))</f>
        <v/>
      </c>
      <c r="H777" t="str">
        <f>IF(OR($A777=2028,$D777=2032031,$D777=2032032,$D777=2033032,$D777=2033034,$D777=2034035,ISNUMBER(SEARCH("DOBLE GRADO",$B777))),"",IF('CompartenDetalleLimpio(leeme)'!H754="",C777,'CompartenDetalleLimpio(leeme)'!H754))</f>
        <v/>
      </c>
      <c r="I777" t="str">
        <f>IF(OR($A777=2028,$D777=2032031,$D777=2032032,$D777=2033032,$D777=2033034,$D777=2034035,ISNUMBER(SEARCH("DOBLE GRADO",$B777))),"",IF('CompartenDetalleLimpio(leeme)'!I754="",D777,'CompartenDetalleLimpio(leeme)'!I754))</f>
        <v/>
      </c>
      <c r="J777" t="str">
        <f>IF(OR($A777=2028,$D777=2032031,$D777=2032032,$D777=2033032,$D777=2033034,$D777=2034035,ISNUMBER(SEARCH("DOBLE GRADO",$B777))),"",IF('CompartenDetalleLimpio(leeme)'!J754="",E777,'CompartenDetalleLimpio(leeme)'!J754))</f>
        <v/>
      </c>
      <c r="K777">
        <f>'CompartenDetalleLimpio(leeme)'!K754</f>
        <v>9</v>
      </c>
      <c r="L777">
        <f>'CompartenDetalleLimpio(leeme)'!L754</f>
        <v>0</v>
      </c>
      <c r="M777">
        <f>'CompartenDetalleLimpio(leeme)'!M754</f>
        <v>9</v>
      </c>
      <c r="N777" t="str">
        <f t="shared" si="90"/>
        <v/>
      </c>
      <c r="O777">
        <f t="shared" si="91"/>
        <v>1</v>
      </c>
      <c r="P777" t="str">
        <f t="shared" si="92"/>
        <v>OK</v>
      </c>
      <c r="Q777">
        <f t="shared" si="93"/>
        <v>1</v>
      </c>
      <c r="R777" t="str">
        <f t="shared" si="94"/>
        <v/>
      </c>
      <c r="S777" t="str">
        <f t="shared" si="95"/>
        <v/>
      </c>
      <c r="T777">
        <f t="shared" si="96"/>
        <v>1</v>
      </c>
    </row>
    <row r="778" spans="1:20">
      <c r="A778">
        <f>'CompartenDetalleLimpio(leeme)'!A755</f>
        <v>2269</v>
      </c>
      <c r="B778" t="str">
        <f>'CompartenDetalleLimpio(leeme)'!B755</f>
        <v>DOBLE GRADO EN INGENIERIA INFORMATICA (PRESENCIAL) Y ADMINISTRACION Y DIRECCION DE EMPRESAS (A DISTANCIA) (VICALVARO)</v>
      </c>
      <c r="C778">
        <f>'CompartenDetalleLimpio(leeme)'!C755</f>
        <v>4</v>
      </c>
      <c r="D778">
        <f>'CompartenDetalleLimpio(leeme)'!D755</f>
        <v>2269061</v>
      </c>
      <c r="E778" t="str">
        <f>'CompartenDetalleLimpio(leeme)'!E755</f>
        <v>SISTEMAS EMPOTRADOS Y DE TIEMPO REAL</v>
      </c>
      <c r="F778" t="str">
        <f>IF(OR($A778=2028,$D778=2032031,$D778=2032032,$D778=2033032,$D778=2033034,$D778=2034035,ISNUMBER(SEARCH("DOBLE GRADO",$B778))),"",IF('CompartenDetalleLimpio(leeme)'!F755="",A778,'CompartenDetalleLimpio(leeme)'!F755))</f>
        <v/>
      </c>
      <c r="G778" t="str">
        <f>IF(OR($A778=2028,$D778=2032031,$D778=2032032,$D778=2033032,$D778=2033034,$D778=2034035,ISNUMBER(SEARCH("DOBLE GRADO",$B778))),"",IF('CompartenDetalleLimpio(leeme)'!G755="",B778,'CompartenDetalleLimpio(leeme)'!G755))</f>
        <v/>
      </c>
      <c r="H778" t="str">
        <f>IF(OR($A778=2028,$D778=2032031,$D778=2032032,$D778=2033032,$D778=2033034,$D778=2034035,ISNUMBER(SEARCH("DOBLE GRADO",$B778))),"",IF('CompartenDetalleLimpio(leeme)'!H755="",C778,'CompartenDetalleLimpio(leeme)'!H755))</f>
        <v/>
      </c>
      <c r="I778" t="str">
        <f>IF(OR($A778=2028,$D778=2032031,$D778=2032032,$D778=2033032,$D778=2033034,$D778=2034035,ISNUMBER(SEARCH("DOBLE GRADO",$B778))),"",IF('CompartenDetalleLimpio(leeme)'!I755="",D778,'CompartenDetalleLimpio(leeme)'!I755))</f>
        <v/>
      </c>
      <c r="J778" t="str">
        <f>IF(OR($A778=2028,$D778=2032031,$D778=2032032,$D778=2033032,$D778=2033034,$D778=2034035,ISNUMBER(SEARCH("DOBLE GRADO",$B778))),"",IF('CompartenDetalleLimpio(leeme)'!J755="",E778,'CompartenDetalleLimpio(leeme)'!J755))</f>
        <v/>
      </c>
      <c r="K778">
        <f>'CompartenDetalleLimpio(leeme)'!K755</f>
        <v>3</v>
      </c>
      <c r="L778">
        <f>'CompartenDetalleLimpio(leeme)'!L755</f>
        <v>1</v>
      </c>
      <c r="M778">
        <f>'CompartenDetalleLimpio(leeme)'!M755</f>
        <v>2</v>
      </c>
      <c r="N778" t="str">
        <f t="shared" si="90"/>
        <v/>
      </c>
      <c r="O778">
        <f t="shared" si="91"/>
        <v>1</v>
      </c>
      <c r="P778" t="str">
        <f t="shared" si="92"/>
        <v>OK</v>
      </c>
      <c r="Q778">
        <f t="shared" si="93"/>
        <v>1</v>
      </c>
      <c r="R778" t="str">
        <f t="shared" si="94"/>
        <v/>
      </c>
      <c r="S778" t="str">
        <f t="shared" si="95"/>
        <v/>
      </c>
      <c r="T778">
        <f t="shared" si="96"/>
        <v>1</v>
      </c>
    </row>
    <row r="779" spans="1:20">
      <c r="A779">
        <f>'CompartenDetalleLimpio(leeme)'!A756</f>
        <v>2269</v>
      </c>
      <c r="B779" t="str">
        <f>'CompartenDetalleLimpio(leeme)'!B756</f>
        <v>DOBLE GRADO EN INGENIERIA INFORMATICA (PRESENCIAL) Y ADMINISTRACION Y DIRECCION DE EMPRESAS (A DISTANCIA) (VICALVARO)</v>
      </c>
      <c r="C779">
        <f>'CompartenDetalleLimpio(leeme)'!C756</f>
        <v>5</v>
      </c>
      <c r="D779">
        <f>'CompartenDetalleLimpio(leeme)'!D756</f>
        <v>2269052</v>
      </c>
      <c r="E779" t="str">
        <f>'CompartenDetalleLimpio(leeme)'!E756</f>
        <v>DERECHO DEL TRABAJO</v>
      </c>
      <c r="F779" t="str">
        <f>IF(OR($A779=2028,$D779=2032031,$D779=2032032,$D779=2033032,$D779=2033034,$D779=2034035,ISNUMBER(SEARCH("DOBLE GRADO",$B779))),"",IF('CompartenDetalleLimpio(leeme)'!F756="",A779,'CompartenDetalleLimpio(leeme)'!F756))</f>
        <v/>
      </c>
      <c r="G779" t="str">
        <f>IF(OR($A779=2028,$D779=2032031,$D779=2032032,$D779=2033032,$D779=2033034,$D779=2034035,ISNUMBER(SEARCH("DOBLE GRADO",$B779))),"",IF('CompartenDetalleLimpio(leeme)'!G756="",B779,'CompartenDetalleLimpio(leeme)'!G756))</f>
        <v/>
      </c>
      <c r="H779" t="str">
        <f>IF(OR($A779=2028,$D779=2032031,$D779=2032032,$D779=2033032,$D779=2033034,$D779=2034035,ISNUMBER(SEARCH("DOBLE GRADO",$B779))),"",IF('CompartenDetalleLimpio(leeme)'!H756="",C779,'CompartenDetalleLimpio(leeme)'!H756))</f>
        <v/>
      </c>
      <c r="I779" t="str">
        <f>IF(OR($A779=2028,$D779=2032031,$D779=2032032,$D779=2033032,$D779=2033034,$D779=2034035,ISNUMBER(SEARCH("DOBLE GRADO",$B779))),"",IF('CompartenDetalleLimpio(leeme)'!I756="",D779,'CompartenDetalleLimpio(leeme)'!I756))</f>
        <v/>
      </c>
      <c r="J779" t="str">
        <f>IF(OR($A779=2028,$D779=2032031,$D779=2032032,$D779=2033032,$D779=2033034,$D779=2034035,ISNUMBER(SEARCH("DOBLE GRADO",$B779))),"",IF('CompartenDetalleLimpio(leeme)'!J756="",E779,'CompartenDetalleLimpio(leeme)'!J756))</f>
        <v/>
      </c>
      <c r="K779">
        <f>'CompartenDetalleLimpio(leeme)'!K756</f>
        <v>6</v>
      </c>
      <c r="L779">
        <f>'CompartenDetalleLimpio(leeme)'!L756</f>
        <v>1</v>
      </c>
      <c r="M779">
        <f>'CompartenDetalleLimpio(leeme)'!M756</f>
        <v>5</v>
      </c>
      <c r="N779" t="str">
        <f t="shared" si="90"/>
        <v/>
      </c>
      <c r="O779">
        <f t="shared" si="91"/>
        <v>1</v>
      </c>
      <c r="P779" t="str">
        <f t="shared" si="92"/>
        <v>OK</v>
      </c>
      <c r="Q779">
        <f t="shared" si="93"/>
        <v>0</v>
      </c>
      <c r="R779" t="str">
        <f t="shared" si="94"/>
        <v/>
      </c>
      <c r="S779" t="str">
        <f t="shared" si="95"/>
        <v/>
      </c>
      <c r="T779">
        <f t="shared" si="96"/>
        <v>0</v>
      </c>
    </row>
    <row r="780" spans="1:20">
      <c r="A780">
        <f>'CompartenDetalleLimpio(leeme)'!A757</f>
        <v>2269</v>
      </c>
      <c r="B780" t="str">
        <f>'CompartenDetalleLimpio(leeme)'!B757</f>
        <v>DOBLE GRADO EN INGENIERIA INFORMATICA (PRESENCIAL) Y ADMINISTRACION Y DIRECCION DE EMPRESAS (A DISTANCIA) (VICALVARO)</v>
      </c>
      <c r="C780">
        <f>'CompartenDetalleLimpio(leeme)'!C757</f>
        <v>5</v>
      </c>
      <c r="D780">
        <f>'CompartenDetalleLimpio(leeme)'!D757</f>
        <v>2269053</v>
      </c>
      <c r="E780" t="str">
        <f>'CompartenDetalleLimpio(leeme)'!E757</f>
        <v>REGIMEN FISCAL DE LA EMPRESA</v>
      </c>
      <c r="F780" t="str">
        <f>IF(OR($A780=2028,$D780=2032031,$D780=2032032,$D780=2033032,$D780=2033034,$D780=2034035,ISNUMBER(SEARCH("DOBLE GRADO",$B780))),"",IF('CompartenDetalleLimpio(leeme)'!F757="",A780,'CompartenDetalleLimpio(leeme)'!F757))</f>
        <v/>
      </c>
      <c r="G780" t="str">
        <f>IF(OR($A780=2028,$D780=2032031,$D780=2032032,$D780=2033032,$D780=2033034,$D780=2034035,ISNUMBER(SEARCH("DOBLE GRADO",$B780))),"",IF('CompartenDetalleLimpio(leeme)'!G757="",B780,'CompartenDetalleLimpio(leeme)'!G757))</f>
        <v/>
      </c>
      <c r="H780" t="str">
        <f>IF(OR($A780=2028,$D780=2032031,$D780=2032032,$D780=2033032,$D780=2033034,$D780=2034035,ISNUMBER(SEARCH("DOBLE GRADO",$B780))),"",IF('CompartenDetalleLimpio(leeme)'!H757="",C780,'CompartenDetalleLimpio(leeme)'!H757))</f>
        <v/>
      </c>
      <c r="I780" t="str">
        <f>IF(OR($A780=2028,$D780=2032031,$D780=2032032,$D780=2033032,$D780=2033034,$D780=2034035,ISNUMBER(SEARCH("DOBLE GRADO",$B780))),"",IF('CompartenDetalleLimpio(leeme)'!I757="",D780,'CompartenDetalleLimpio(leeme)'!I757))</f>
        <v/>
      </c>
      <c r="J780" t="str">
        <f>IF(OR($A780=2028,$D780=2032031,$D780=2032032,$D780=2033032,$D780=2033034,$D780=2034035,ISNUMBER(SEARCH("DOBLE GRADO",$B780))),"",IF('CompartenDetalleLimpio(leeme)'!J757="",E780,'CompartenDetalleLimpio(leeme)'!J757))</f>
        <v/>
      </c>
      <c r="K780">
        <f>'CompartenDetalleLimpio(leeme)'!K757</f>
        <v>6</v>
      </c>
      <c r="L780">
        <f>'CompartenDetalleLimpio(leeme)'!L757</f>
        <v>1</v>
      </c>
      <c r="M780">
        <f>'CompartenDetalleLimpio(leeme)'!M757</f>
        <v>5</v>
      </c>
      <c r="N780" t="str">
        <f t="shared" si="90"/>
        <v/>
      </c>
      <c r="O780">
        <f t="shared" si="91"/>
        <v>1</v>
      </c>
      <c r="P780" t="str">
        <f t="shared" si="92"/>
        <v>OK</v>
      </c>
      <c r="Q780">
        <f t="shared" si="93"/>
        <v>0</v>
      </c>
      <c r="R780" t="str">
        <f t="shared" si="94"/>
        <v/>
      </c>
      <c r="S780" t="str">
        <f t="shared" si="95"/>
        <v/>
      </c>
      <c r="T780">
        <f t="shared" si="96"/>
        <v>0</v>
      </c>
    </row>
    <row r="781" spans="1:20">
      <c r="A781">
        <f>'CompartenDetalleLimpio(leeme)'!A758</f>
        <v>2269</v>
      </c>
      <c r="B781" t="str">
        <f>'CompartenDetalleLimpio(leeme)'!B758</f>
        <v>DOBLE GRADO EN INGENIERIA INFORMATICA (PRESENCIAL) Y ADMINISTRACION Y DIRECCION DE EMPRESAS (A DISTANCIA) (VICALVARO)</v>
      </c>
      <c r="C781">
        <f>'CompartenDetalleLimpio(leeme)'!C758</f>
        <v>5</v>
      </c>
      <c r="D781">
        <f>'CompartenDetalleLimpio(leeme)'!D758</f>
        <v>2269054</v>
      </c>
      <c r="E781" t="str">
        <f>'CompartenDetalleLimpio(leeme)'!E758</f>
        <v>DIRECCION COMERCIAL</v>
      </c>
      <c r="F781" t="str">
        <f>IF(OR($A781=2028,$D781=2032031,$D781=2032032,$D781=2033032,$D781=2033034,$D781=2034035,ISNUMBER(SEARCH("DOBLE GRADO",$B781))),"",IF('CompartenDetalleLimpio(leeme)'!F758="",A781,'CompartenDetalleLimpio(leeme)'!F758))</f>
        <v/>
      </c>
      <c r="G781" t="str">
        <f>IF(OR($A781=2028,$D781=2032031,$D781=2032032,$D781=2033032,$D781=2033034,$D781=2034035,ISNUMBER(SEARCH("DOBLE GRADO",$B781))),"",IF('CompartenDetalleLimpio(leeme)'!G758="",B781,'CompartenDetalleLimpio(leeme)'!G758))</f>
        <v/>
      </c>
      <c r="H781" t="str">
        <f>IF(OR($A781=2028,$D781=2032031,$D781=2032032,$D781=2033032,$D781=2033034,$D781=2034035,ISNUMBER(SEARCH("DOBLE GRADO",$B781))),"",IF('CompartenDetalleLimpio(leeme)'!H758="",C781,'CompartenDetalleLimpio(leeme)'!H758))</f>
        <v/>
      </c>
      <c r="I781" t="str">
        <f>IF(OR($A781=2028,$D781=2032031,$D781=2032032,$D781=2033032,$D781=2033034,$D781=2034035,ISNUMBER(SEARCH("DOBLE GRADO",$B781))),"",IF('CompartenDetalleLimpio(leeme)'!I758="",D781,'CompartenDetalleLimpio(leeme)'!I758))</f>
        <v/>
      </c>
      <c r="J781" t="str">
        <f>IF(OR($A781=2028,$D781=2032031,$D781=2032032,$D781=2033032,$D781=2033034,$D781=2034035,ISNUMBER(SEARCH("DOBLE GRADO",$B781))),"",IF('CompartenDetalleLimpio(leeme)'!J758="",E781,'CompartenDetalleLimpio(leeme)'!J758))</f>
        <v/>
      </c>
      <c r="K781">
        <f>'CompartenDetalleLimpio(leeme)'!K758</f>
        <v>8</v>
      </c>
      <c r="L781">
        <f>'CompartenDetalleLimpio(leeme)'!L758</f>
        <v>1</v>
      </c>
      <c r="M781">
        <f>'CompartenDetalleLimpio(leeme)'!M758</f>
        <v>7</v>
      </c>
      <c r="N781" t="str">
        <f t="shared" si="90"/>
        <v/>
      </c>
      <c r="O781">
        <f t="shared" si="91"/>
        <v>1</v>
      </c>
      <c r="P781" t="str">
        <f t="shared" si="92"/>
        <v>OK</v>
      </c>
      <c r="Q781">
        <f t="shared" si="93"/>
        <v>0</v>
      </c>
      <c r="R781" t="str">
        <f t="shared" si="94"/>
        <v/>
      </c>
      <c r="S781" t="str">
        <f t="shared" si="95"/>
        <v/>
      </c>
      <c r="T781">
        <f t="shared" si="96"/>
        <v>0</v>
      </c>
    </row>
    <row r="782" spans="1:20">
      <c r="A782">
        <f>'CompartenDetalleLimpio(leeme)'!A759</f>
        <v>2269</v>
      </c>
      <c r="B782" t="str">
        <f>'CompartenDetalleLimpio(leeme)'!B759</f>
        <v>DOBLE GRADO EN INGENIERIA INFORMATICA (PRESENCIAL) Y ADMINISTRACION Y DIRECCION DE EMPRESAS (A DISTANCIA) (VICALVARO)</v>
      </c>
      <c r="C782">
        <f>'CompartenDetalleLimpio(leeme)'!C759</f>
        <v>5</v>
      </c>
      <c r="D782">
        <f>'CompartenDetalleLimpio(leeme)'!D759</f>
        <v>2269055</v>
      </c>
      <c r="E782" t="str">
        <f>'CompartenDetalleLimpio(leeme)'!E759</f>
        <v>INTERACCION PERSONA-ORDENADOR</v>
      </c>
      <c r="F782" t="str">
        <f>IF(OR($A782=2028,$D782=2032031,$D782=2032032,$D782=2033032,$D782=2033034,$D782=2034035,ISNUMBER(SEARCH("DOBLE GRADO",$B782))),"",IF('CompartenDetalleLimpio(leeme)'!F759="",A782,'CompartenDetalleLimpio(leeme)'!F759))</f>
        <v/>
      </c>
      <c r="G782" t="str">
        <f>IF(OR($A782=2028,$D782=2032031,$D782=2032032,$D782=2033032,$D782=2033034,$D782=2034035,ISNUMBER(SEARCH("DOBLE GRADO",$B782))),"",IF('CompartenDetalleLimpio(leeme)'!G759="",B782,'CompartenDetalleLimpio(leeme)'!G759))</f>
        <v/>
      </c>
      <c r="H782" t="str">
        <f>IF(OR($A782=2028,$D782=2032031,$D782=2032032,$D782=2033032,$D782=2033034,$D782=2034035,ISNUMBER(SEARCH("DOBLE GRADO",$B782))),"",IF('CompartenDetalleLimpio(leeme)'!H759="",C782,'CompartenDetalleLimpio(leeme)'!H759))</f>
        <v/>
      </c>
      <c r="I782" t="str">
        <f>IF(OR($A782=2028,$D782=2032031,$D782=2032032,$D782=2033032,$D782=2033034,$D782=2034035,ISNUMBER(SEARCH("DOBLE GRADO",$B782))),"",IF('CompartenDetalleLimpio(leeme)'!I759="",D782,'CompartenDetalleLimpio(leeme)'!I759))</f>
        <v/>
      </c>
      <c r="J782" t="str">
        <f>IF(OR($A782=2028,$D782=2032031,$D782=2032032,$D782=2033032,$D782=2033034,$D782=2034035,ISNUMBER(SEARCH("DOBLE GRADO",$B782))),"",IF('CompartenDetalleLimpio(leeme)'!J759="",E782,'CompartenDetalleLimpio(leeme)'!J759))</f>
        <v/>
      </c>
      <c r="K782">
        <f>'CompartenDetalleLimpio(leeme)'!K759</f>
        <v>11</v>
      </c>
      <c r="L782">
        <f>'CompartenDetalleLimpio(leeme)'!L759</f>
        <v>2</v>
      </c>
      <c r="M782">
        <f>'CompartenDetalleLimpio(leeme)'!M759</f>
        <v>9</v>
      </c>
      <c r="N782" t="str">
        <f t="shared" si="90"/>
        <v/>
      </c>
      <c r="O782">
        <f t="shared" si="91"/>
        <v>1</v>
      </c>
      <c r="P782" t="str">
        <f t="shared" si="92"/>
        <v>OK</v>
      </c>
      <c r="Q782">
        <f t="shared" si="93"/>
        <v>1</v>
      </c>
      <c r="R782" t="str">
        <f t="shared" si="94"/>
        <v/>
      </c>
      <c r="S782" t="str">
        <f t="shared" si="95"/>
        <v/>
      </c>
      <c r="T782">
        <f t="shared" si="96"/>
        <v>1</v>
      </c>
    </row>
    <row r="783" spans="1:20">
      <c r="A783">
        <f>'CompartenDetalleLimpio(leeme)'!A760</f>
        <v>2269</v>
      </c>
      <c r="B783" t="str">
        <f>'CompartenDetalleLimpio(leeme)'!B760</f>
        <v>DOBLE GRADO EN INGENIERIA INFORMATICA (PRESENCIAL) Y ADMINISTRACION Y DIRECCION DE EMPRESAS (A DISTANCIA) (VICALVARO)</v>
      </c>
      <c r="C783">
        <f>'CompartenDetalleLimpio(leeme)'!C760</f>
        <v>5</v>
      </c>
      <c r="D783">
        <f>'CompartenDetalleLimpio(leeme)'!D760</f>
        <v>2269056</v>
      </c>
      <c r="E783" t="str">
        <f>'CompartenDetalleLimpio(leeme)'!E760</f>
        <v>RECONOCIMIENTO ACADEMICO DE CREDITOS</v>
      </c>
      <c r="F783" t="str">
        <f>IF(OR($A783=2028,$D783=2032031,$D783=2032032,$D783=2033032,$D783=2033034,$D783=2034035,ISNUMBER(SEARCH("DOBLE GRADO",$B783))),"",IF('CompartenDetalleLimpio(leeme)'!F760="",A783,'CompartenDetalleLimpio(leeme)'!F760))</f>
        <v/>
      </c>
      <c r="G783" t="str">
        <f>IF(OR($A783=2028,$D783=2032031,$D783=2032032,$D783=2033032,$D783=2033034,$D783=2034035,ISNUMBER(SEARCH("DOBLE GRADO",$B783))),"",IF('CompartenDetalleLimpio(leeme)'!G760="",B783,'CompartenDetalleLimpio(leeme)'!G760))</f>
        <v/>
      </c>
      <c r="H783" t="str">
        <f>IF(OR($A783=2028,$D783=2032031,$D783=2032032,$D783=2033032,$D783=2033034,$D783=2034035,ISNUMBER(SEARCH("DOBLE GRADO",$B783))),"",IF('CompartenDetalleLimpio(leeme)'!H760="",C783,'CompartenDetalleLimpio(leeme)'!H760))</f>
        <v/>
      </c>
      <c r="I783" t="str">
        <f>IF(OR($A783=2028,$D783=2032031,$D783=2032032,$D783=2033032,$D783=2033034,$D783=2034035,ISNUMBER(SEARCH("DOBLE GRADO",$B783))),"",IF('CompartenDetalleLimpio(leeme)'!I760="",D783,'CompartenDetalleLimpio(leeme)'!I760))</f>
        <v/>
      </c>
      <c r="J783" t="str">
        <f>IF(OR($A783=2028,$D783=2032031,$D783=2032032,$D783=2033032,$D783=2033034,$D783=2034035,ISNUMBER(SEARCH("DOBLE GRADO",$B783))),"",IF('CompartenDetalleLimpio(leeme)'!J760="",E783,'CompartenDetalleLimpio(leeme)'!J760))</f>
        <v/>
      </c>
      <c r="K783">
        <f>'CompartenDetalleLimpio(leeme)'!K760</f>
        <v>6</v>
      </c>
      <c r="L783">
        <f>'CompartenDetalleLimpio(leeme)'!L760</f>
        <v>0</v>
      </c>
      <c r="M783">
        <f>'CompartenDetalleLimpio(leeme)'!M760</f>
        <v>6</v>
      </c>
      <c r="N783" t="str">
        <f t="shared" si="90"/>
        <v/>
      </c>
      <c r="O783">
        <f t="shared" si="91"/>
        <v>1</v>
      </c>
      <c r="P783" t="str">
        <f t="shared" si="92"/>
        <v>OK</v>
      </c>
      <c r="Q783">
        <f t="shared" si="93"/>
        <v>0</v>
      </c>
      <c r="R783" t="str">
        <f t="shared" si="94"/>
        <v/>
      </c>
      <c r="S783" t="str">
        <f t="shared" si="95"/>
        <v/>
      </c>
      <c r="T783">
        <f t="shared" si="96"/>
        <v>0</v>
      </c>
    </row>
    <row r="784" spans="1:20">
      <c r="A784">
        <f>'CompartenDetalleLimpio(leeme)'!A761</f>
        <v>2269</v>
      </c>
      <c r="B784" t="str">
        <f>'CompartenDetalleLimpio(leeme)'!B761</f>
        <v>DOBLE GRADO EN INGENIERIA INFORMATICA (PRESENCIAL) Y ADMINISTRACION Y DIRECCION DE EMPRESAS (A DISTANCIA) (VICALVARO)</v>
      </c>
      <c r="C784">
        <f>'CompartenDetalleLimpio(leeme)'!C761</f>
        <v>5</v>
      </c>
      <c r="D784">
        <f>'CompartenDetalleLimpio(leeme)'!D761</f>
        <v>2269057</v>
      </c>
      <c r="E784" t="str">
        <f>'CompartenDetalleLimpio(leeme)'!E761</f>
        <v>PRACTICAS EXTERNAS</v>
      </c>
      <c r="F784" t="str">
        <f>IF(OR($A784=2028,$D784=2032031,$D784=2032032,$D784=2033032,$D784=2033034,$D784=2034035,ISNUMBER(SEARCH("DOBLE GRADO",$B784))),"",IF('CompartenDetalleLimpio(leeme)'!F761="",A784,'CompartenDetalleLimpio(leeme)'!F761))</f>
        <v/>
      </c>
      <c r="G784" t="str">
        <f>IF(OR($A784=2028,$D784=2032031,$D784=2032032,$D784=2033032,$D784=2033034,$D784=2034035,ISNUMBER(SEARCH("DOBLE GRADO",$B784))),"",IF('CompartenDetalleLimpio(leeme)'!G761="",B784,'CompartenDetalleLimpio(leeme)'!G761))</f>
        <v/>
      </c>
      <c r="H784" t="str">
        <f>IF(OR($A784=2028,$D784=2032031,$D784=2032032,$D784=2033032,$D784=2033034,$D784=2034035,ISNUMBER(SEARCH("DOBLE GRADO",$B784))),"",IF('CompartenDetalleLimpio(leeme)'!H761="",C784,'CompartenDetalleLimpio(leeme)'!H761))</f>
        <v/>
      </c>
      <c r="I784" t="str">
        <f>IF(OR($A784=2028,$D784=2032031,$D784=2032032,$D784=2033032,$D784=2033034,$D784=2034035,ISNUMBER(SEARCH("DOBLE GRADO",$B784))),"",IF('CompartenDetalleLimpio(leeme)'!I761="",D784,'CompartenDetalleLimpio(leeme)'!I761))</f>
        <v/>
      </c>
      <c r="J784" t="str">
        <f>IF(OR($A784=2028,$D784=2032031,$D784=2032032,$D784=2033032,$D784=2033034,$D784=2034035,ISNUMBER(SEARCH("DOBLE GRADO",$B784))),"",IF('CompartenDetalleLimpio(leeme)'!J761="",E784,'CompartenDetalleLimpio(leeme)'!J761))</f>
        <v/>
      </c>
      <c r="K784">
        <f>'CompartenDetalleLimpio(leeme)'!K761</f>
        <v>6</v>
      </c>
      <c r="L784">
        <f>'CompartenDetalleLimpio(leeme)'!L761</f>
        <v>0</v>
      </c>
      <c r="M784">
        <f>'CompartenDetalleLimpio(leeme)'!M761</f>
        <v>6</v>
      </c>
      <c r="N784" t="str">
        <f t="shared" si="90"/>
        <v/>
      </c>
      <c r="O784">
        <f t="shared" si="91"/>
        <v>1</v>
      </c>
      <c r="P784" t="str">
        <f t="shared" si="92"/>
        <v>OK</v>
      </c>
      <c r="Q784">
        <f t="shared" si="93"/>
        <v>0</v>
      </c>
      <c r="R784" t="str">
        <f t="shared" si="94"/>
        <v/>
      </c>
      <c r="S784" t="str">
        <f t="shared" si="95"/>
        <v/>
      </c>
      <c r="T784">
        <f t="shared" si="96"/>
        <v>0</v>
      </c>
    </row>
    <row r="785" spans="1:20">
      <c r="A785">
        <f>'CompartenDetalleLimpio(leeme)'!A762</f>
        <v>2269</v>
      </c>
      <c r="B785" t="str">
        <f>'CompartenDetalleLimpio(leeme)'!B762</f>
        <v>DOBLE GRADO EN INGENIERIA INFORMATICA (PRESENCIAL) Y ADMINISTRACION Y DIRECCION DE EMPRESAS (A DISTANCIA) (VICALVARO)</v>
      </c>
      <c r="C785">
        <f>'CompartenDetalleLimpio(leeme)'!C762</f>
        <v>5</v>
      </c>
      <c r="D785">
        <f>'CompartenDetalleLimpio(leeme)'!D762</f>
        <v>2269058</v>
      </c>
      <c r="E785" t="str">
        <f>'CompartenDetalleLimpio(leeme)'!E762</f>
        <v>TRABAJO FIN DE GRADO INGENIERIA INFORMATICA</v>
      </c>
      <c r="F785" t="str">
        <f>IF(OR($A785=2028,$D785=2032031,$D785=2032032,$D785=2033032,$D785=2033034,$D785=2034035,ISNUMBER(SEARCH("DOBLE GRADO",$B785))),"",IF('CompartenDetalleLimpio(leeme)'!F762="",A785,'CompartenDetalleLimpio(leeme)'!F762))</f>
        <v/>
      </c>
      <c r="G785" t="str">
        <f>IF(OR($A785=2028,$D785=2032031,$D785=2032032,$D785=2033032,$D785=2033034,$D785=2034035,ISNUMBER(SEARCH("DOBLE GRADO",$B785))),"",IF('CompartenDetalleLimpio(leeme)'!G762="",B785,'CompartenDetalleLimpio(leeme)'!G762))</f>
        <v/>
      </c>
      <c r="H785" t="str">
        <f>IF(OR($A785=2028,$D785=2032031,$D785=2032032,$D785=2033032,$D785=2033034,$D785=2034035,ISNUMBER(SEARCH("DOBLE GRADO",$B785))),"",IF('CompartenDetalleLimpio(leeme)'!H762="",C785,'CompartenDetalleLimpio(leeme)'!H762))</f>
        <v/>
      </c>
      <c r="I785" t="str">
        <f>IF(OR($A785=2028,$D785=2032031,$D785=2032032,$D785=2033032,$D785=2033034,$D785=2034035,ISNUMBER(SEARCH("DOBLE GRADO",$B785))),"",IF('CompartenDetalleLimpio(leeme)'!I762="",D785,'CompartenDetalleLimpio(leeme)'!I762))</f>
        <v/>
      </c>
      <c r="J785" t="str">
        <f>IF(OR($A785=2028,$D785=2032031,$D785=2032032,$D785=2033032,$D785=2033034,$D785=2034035,ISNUMBER(SEARCH("DOBLE GRADO",$B785))),"",IF('CompartenDetalleLimpio(leeme)'!J762="",E785,'CompartenDetalleLimpio(leeme)'!J762))</f>
        <v/>
      </c>
      <c r="K785">
        <f>'CompartenDetalleLimpio(leeme)'!K762</f>
        <v>11</v>
      </c>
      <c r="L785">
        <f>'CompartenDetalleLimpio(leeme)'!L762</f>
        <v>0</v>
      </c>
      <c r="M785">
        <f>'CompartenDetalleLimpio(leeme)'!M762</f>
        <v>11</v>
      </c>
      <c r="N785" t="str">
        <f t="shared" si="90"/>
        <v/>
      </c>
      <c r="O785">
        <f t="shared" si="91"/>
        <v>1</v>
      </c>
      <c r="P785" t="str">
        <f t="shared" si="92"/>
        <v>OK</v>
      </c>
      <c r="Q785">
        <f t="shared" si="93"/>
        <v>0</v>
      </c>
      <c r="R785" t="str">
        <f t="shared" si="94"/>
        <v/>
      </c>
      <c r="S785" t="str">
        <f t="shared" si="95"/>
        <v/>
      </c>
      <c r="T785">
        <f t="shared" si="96"/>
        <v>0</v>
      </c>
    </row>
    <row r="786" spans="1:20">
      <c r="A786">
        <f>'CompartenDetalleLimpio(leeme)'!A763</f>
        <v>2269</v>
      </c>
      <c r="B786" t="str">
        <f>'CompartenDetalleLimpio(leeme)'!B763</f>
        <v>DOBLE GRADO EN INGENIERIA INFORMATICA (PRESENCIAL) Y ADMINISTRACION Y DIRECCION DE EMPRESAS (A DISTANCIA) (VICALVARO)</v>
      </c>
      <c r="C786">
        <f>'CompartenDetalleLimpio(leeme)'!C763</f>
        <v>5</v>
      </c>
      <c r="D786">
        <f>'CompartenDetalleLimpio(leeme)'!D763</f>
        <v>2269062</v>
      </c>
      <c r="E786" t="str">
        <f>'CompartenDetalleLimpio(leeme)'!E763</f>
        <v>TRABAJO FIN DE GRADO ADE</v>
      </c>
      <c r="F786" t="str">
        <f>IF(OR($A786=2028,$D786=2032031,$D786=2032032,$D786=2033032,$D786=2033034,$D786=2034035,ISNUMBER(SEARCH("DOBLE GRADO",$B786))),"",IF('CompartenDetalleLimpio(leeme)'!F763="",A786,'CompartenDetalleLimpio(leeme)'!F763))</f>
        <v/>
      </c>
      <c r="G786" t="str">
        <f>IF(OR($A786=2028,$D786=2032031,$D786=2032032,$D786=2033032,$D786=2033034,$D786=2034035,ISNUMBER(SEARCH("DOBLE GRADO",$B786))),"",IF('CompartenDetalleLimpio(leeme)'!G763="",B786,'CompartenDetalleLimpio(leeme)'!G763))</f>
        <v/>
      </c>
      <c r="H786" t="str">
        <f>IF(OR($A786=2028,$D786=2032031,$D786=2032032,$D786=2033032,$D786=2033034,$D786=2034035,ISNUMBER(SEARCH("DOBLE GRADO",$B786))),"",IF('CompartenDetalleLimpio(leeme)'!H763="",C786,'CompartenDetalleLimpio(leeme)'!H763))</f>
        <v/>
      </c>
      <c r="I786" t="str">
        <f>IF(OR($A786=2028,$D786=2032031,$D786=2032032,$D786=2033032,$D786=2033034,$D786=2034035,ISNUMBER(SEARCH("DOBLE GRADO",$B786))),"",IF('CompartenDetalleLimpio(leeme)'!I763="",D786,'CompartenDetalleLimpio(leeme)'!I763))</f>
        <v/>
      </c>
      <c r="J786" t="str">
        <f>IF(OR($A786=2028,$D786=2032031,$D786=2032032,$D786=2033032,$D786=2033034,$D786=2034035,ISNUMBER(SEARCH("DOBLE GRADO",$B786))),"",IF('CompartenDetalleLimpio(leeme)'!J763="",E786,'CompartenDetalleLimpio(leeme)'!J763))</f>
        <v/>
      </c>
      <c r="K786">
        <f>'CompartenDetalleLimpio(leeme)'!K763</f>
        <v>11</v>
      </c>
      <c r="L786">
        <f>'CompartenDetalleLimpio(leeme)'!L763</f>
        <v>0</v>
      </c>
      <c r="M786">
        <f>'CompartenDetalleLimpio(leeme)'!M763</f>
        <v>11</v>
      </c>
      <c r="N786" t="str">
        <f t="shared" si="90"/>
        <v/>
      </c>
      <c r="O786">
        <f t="shared" si="91"/>
        <v>1</v>
      </c>
      <c r="P786" t="str">
        <f t="shared" si="92"/>
        <v>OK</v>
      </c>
      <c r="Q786">
        <f t="shared" si="93"/>
        <v>0</v>
      </c>
      <c r="R786" t="str">
        <f t="shared" si="94"/>
        <v/>
      </c>
      <c r="S786" t="str">
        <f t="shared" si="95"/>
        <v/>
      </c>
      <c r="T786">
        <f t="shared" si="96"/>
        <v>0</v>
      </c>
    </row>
    <row r="787" spans="1:20" hidden="1">
      <c r="A787">
        <f>'CompartenDetalleLimpio(leeme)'!A764</f>
        <v>2285</v>
      </c>
      <c r="B787" t="str">
        <f>'CompartenDetalleLimpio(leeme)'!B764</f>
        <v>GRADO EN INGENIERIA DE LA CIBERSEGURIDAD (MOSTOLES)</v>
      </c>
      <c r="C787">
        <f>'CompartenDetalleLimpio(leeme)'!C764</f>
        <v>1</v>
      </c>
      <c r="D787">
        <f>'CompartenDetalleLimpio(leeme)'!D764</f>
        <v>2285001</v>
      </c>
      <c r="E787" t="str">
        <f>'CompartenDetalleLimpio(leeme)'!E764</f>
        <v>FUNDAMENTOS FISICOS DE LA INFORMATICA</v>
      </c>
      <c r="F787">
        <f>IF(OR($A787=2028,$D787=2032031,$D787=2032032,$D787=2033032,$D787=2033034,$D787=2034035,ISNUMBER(SEARCH("DOBLE GRADO",$B787))),"",IF('CompartenDetalleLimpio(leeme)'!F764="",A787,'CompartenDetalleLimpio(leeme)'!F764))</f>
        <v>2285</v>
      </c>
      <c r="G787" t="str">
        <f>IF(OR($A787=2028,$D787=2032031,$D787=2032032,$D787=2033032,$D787=2033034,$D787=2034035,ISNUMBER(SEARCH("DOBLE GRADO",$B787))),"",IF('CompartenDetalleLimpio(leeme)'!G764="",B787,'CompartenDetalleLimpio(leeme)'!G764))</f>
        <v>GRADO EN INGENIERIA DE LA CIBERSEGURIDAD (MOSTOLES)</v>
      </c>
      <c r="H787">
        <f>IF(OR($A787=2028,$D787=2032031,$D787=2032032,$D787=2033032,$D787=2033034,$D787=2034035,ISNUMBER(SEARCH("DOBLE GRADO",$B787))),"",IF('CompartenDetalleLimpio(leeme)'!H764="",C787,'CompartenDetalleLimpio(leeme)'!H764))</f>
        <v>1</v>
      </c>
      <c r="I787">
        <f>IF(OR($A787=2028,$D787=2032031,$D787=2032032,$D787=2033032,$D787=2033034,$D787=2034035,ISNUMBER(SEARCH("DOBLE GRADO",$B787))),"",IF('CompartenDetalleLimpio(leeme)'!I764="",D787,'CompartenDetalleLimpio(leeme)'!I764))</f>
        <v>2285001</v>
      </c>
      <c r="J787" t="str">
        <f>IF(OR($A787=2028,$D787=2032031,$D787=2032032,$D787=2033032,$D787=2033034,$D787=2034035,ISNUMBER(SEARCH("DOBLE GRADO",$B787))),"",IF('CompartenDetalleLimpio(leeme)'!J764="",E787,'CompartenDetalleLimpio(leeme)'!J764))</f>
        <v>FUNDAMENTOS FISICOS DE LA INFORMATICA</v>
      </c>
      <c r="K787">
        <f>'CompartenDetalleLimpio(leeme)'!K764</f>
        <v>67</v>
      </c>
      <c r="L787">
        <f>'CompartenDetalleLimpio(leeme)'!L764</f>
        <v>11</v>
      </c>
      <c r="M787">
        <f>'CompartenDetalleLimpio(leeme)'!M764</f>
        <v>56</v>
      </c>
      <c r="N787">
        <f t="shared" si="90"/>
        <v>1</v>
      </c>
      <c r="O787">
        <f t="shared" si="91"/>
        <v>1</v>
      </c>
      <c r="P787">
        <f t="shared" si="92"/>
        <v>1</v>
      </c>
      <c r="Q787">
        <f t="shared" si="93"/>
        <v>1</v>
      </c>
      <c r="R787">
        <f t="shared" si="94"/>
        <v>1</v>
      </c>
      <c r="S787" t="str">
        <f t="shared" si="95"/>
        <v>1</v>
      </c>
      <c r="T787" t="str">
        <f t="shared" si="96"/>
        <v/>
      </c>
    </row>
    <row r="788" spans="1:20" hidden="1">
      <c r="A788">
        <f>'CompartenDetalleLimpio(leeme)'!A765</f>
        <v>2285</v>
      </c>
      <c r="B788" t="str">
        <f>'CompartenDetalleLimpio(leeme)'!B765</f>
        <v>GRADO EN INGENIERIA DE LA CIBERSEGURIDAD (MOSTOLES)</v>
      </c>
      <c r="C788">
        <f>'CompartenDetalleLimpio(leeme)'!C765</f>
        <v>1</v>
      </c>
      <c r="D788">
        <f>'CompartenDetalleLimpio(leeme)'!D765</f>
        <v>2285002</v>
      </c>
      <c r="E788" t="str">
        <f>'CompartenDetalleLimpio(leeme)'!E765</f>
        <v>INTRODUCCION A LA CIBERSEGURIDAD</v>
      </c>
      <c r="F788">
        <f>IF(OR($A788=2028,$D788=2032031,$D788=2032032,$D788=2033032,$D788=2033034,$D788=2034035,ISNUMBER(SEARCH("DOBLE GRADO",$B788))),"",IF('CompartenDetalleLimpio(leeme)'!F765="",A788,'CompartenDetalleLimpio(leeme)'!F765))</f>
        <v>2285</v>
      </c>
      <c r="G788" t="str">
        <f>IF(OR($A788=2028,$D788=2032031,$D788=2032032,$D788=2033032,$D788=2033034,$D788=2034035,ISNUMBER(SEARCH("DOBLE GRADO",$B788))),"",IF('CompartenDetalleLimpio(leeme)'!G765="",B788,'CompartenDetalleLimpio(leeme)'!G765))</f>
        <v>GRADO EN INGENIERIA DE LA CIBERSEGURIDAD (MOSTOLES)</v>
      </c>
      <c r="H788">
        <f>IF(OR($A788=2028,$D788=2032031,$D788=2032032,$D788=2033032,$D788=2033034,$D788=2034035,ISNUMBER(SEARCH("DOBLE GRADO",$B788))),"",IF('CompartenDetalleLimpio(leeme)'!H765="",C788,'CompartenDetalleLimpio(leeme)'!H765))</f>
        <v>1</v>
      </c>
      <c r="I788">
        <f>IF(OR($A788=2028,$D788=2032031,$D788=2032032,$D788=2033032,$D788=2033034,$D788=2034035,ISNUMBER(SEARCH("DOBLE GRADO",$B788))),"",IF('CompartenDetalleLimpio(leeme)'!I765="",D788,'CompartenDetalleLimpio(leeme)'!I765))</f>
        <v>2285002</v>
      </c>
      <c r="J788" t="str">
        <f>IF(OR($A788=2028,$D788=2032031,$D788=2032032,$D788=2033032,$D788=2033034,$D788=2034035,ISNUMBER(SEARCH("DOBLE GRADO",$B788))),"",IF('CompartenDetalleLimpio(leeme)'!J765="",E788,'CompartenDetalleLimpio(leeme)'!J765))</f>
        <v>INTRODUCCION A LA CIBERSEGURIDAD</v>
      </c>
      <c r="K788">
        <f>'CompartenDetalleLimpio(leeme)'!K765</f>
        <v>64</v>
      </c>
      <c r="L788">
        <f>'CompartenDetalleLimpio(leeme)'!L765</f>
        <v>8</v>
      </c>
      <c r="M788">
        <f>'CompartenDetalleLimpio(leeme)'!M765</f>
        <v>56</v>
      </c>
      <c r="N788">
        <f t="shared" si="90"/>
        <v>1</v>
      </c>
      <c r="O788">
        <f t="shared" si="91"/>
        <v>1</v>
      </c>
      <c r="P788">
        <f t="shared" si="92"/>
        <v>1</v>
      </c>
      <c r="Q788">
        <f t="shared" si="93"/>
        <v>1</v>
      </c>
      <c r="R788">
        <f t="shared" si="94"/>
        <v>1</v>
      </c>
      <c r="S788" t="str">
        <f t="shared" si="95"/>
        <v>1</v>
      </c>
      <c r="T788" t="str">
        <f t="shared" si="96"/>
        <v/>
      </c>
    </row>
    <row r="789" spans="1:20" hidden="1">
      <c r="A789">
        <f>'CompartenDetalleLimpio(leeme)'!A766</f>
        <v>2285</v>
      </c>
      <c r="B789" t="str">
        <f>'CompartenDetalleLimpio(leeme)'!B766</f>
        <v>GRADO EN INGENIERIA DE LA CIBERSEGURIDAD (MOSTOLES)</v>
      </c>
      <c r="C789">
        <f>'CompartenDetalleLimpio(leeme)'!C766</f>
        <v>1</v>
      </c>
      <c r="D789">
        <f>'CompartenDetalleLimpio(leeme)'!D766</f>
        <v>2285003</v>
      </c>
      <c r="E789" t="str">
        <f>'CompartenDetalleLimpio(leeme)'!E766</f>
        <v>INTRODUCCION A LA PROGRAMACION</v>
      </c>
      <c r="F789">
        <f>IF(OR($A789=2028,$D789=2032031,$D789=2032032,$D789=2033032,$D789=2033034,$D789=2034035,ISNUMBER(SEARCH("DOBLE GRADO",$B789))),"",IF('CompartenDetalleLimpio(leeme)'!F766="",A789,'CompartenDetalleLimpio(leeme)'!F766))</f>
        <v>2285</v>
      </c>
      <c r="G789" t="str">
        <f>IF(OR($A789=2028,$D789=2032031,$D789=2032032,$D789=2033032,$D789=2033034,$D789=2034035,ISNUMBER(SEARCH("DOBLE GRADO",$B789))),"",IF('CompartenDetalleLimpio(leeme)'!G766="",B789,'CompartenDetalleLimpio(leeme)'!G766))</f>
        <v>GRADO EN INGENIERIA DE LA CIBERSEGURIDAD (MOSTOLES)</v>
      </c>
      <c r="H789">
        <f>IF(OR($A789=2028,$D789=2032031,$D789=2032032,$D789=2033032,$D789=2033034,$D789=2034035,ISNUMBER(SEARCH("DOBLE GRADO",$B789))),"",IF('CompartenDetalleLimpio(leeme)'!H766="",C789,'CompartenDetalleLimpio(leeme)'!H766))</f>
        <v>1</v>
      </c>
      <c r="I789">
        <f>IF(OR($A789=2028,$D789=2032031,$D789=2032032,$D789=2033032,$D789=2033034,$D789=2034035,ISNUMBER(SEARCH("DOBLE GRADO",$B789))),"",IF('CompartenDetalleLimpio(leeme)'!I766="",D789,'CompartenDetalleLimpio(leeme)'!I766))</f>
        <v>2285003</v>
      </c>
      <c r="J789" t="str">
        <f>IF(OR($A789=2028,$D789=2032031,$D789=2032032,$D789=2033032,$D789=2033034,$D789=2034035,ISNUMBER(SEARCH("DOBLE GRADO",$B789))),"",IF('CompartenDetalleLimpio(leeme)'!J766="",E789,'CompartenDetalleLimpio(leeme)'!J766))</f>
        <v>INTRODUCCION A LA PROGRAMACION</v>
      </c>
      <c r="K789">
        <f>'CompartenDetalleLimpio(leeme)'!K766</f>
        <v>67</v>
      </c>
      <c r="L789">
        <f>'CompartenDetalleLimpio(leeme)'!L766</f>
        <v>10</v>
      </c>
      <c r="M789">
        <f>'CompartenDetalleLimpio(leeme)'!M766</f>
        <v>57</v>
      </c>
      <c r="N789">
        <f t="shared" si="90"/>
        <v>1</v>
      </c>
      <c r="O789">
        <f t="shared" si="91"/>
        <v>1</v>
      </c>
      <c r="P789">
        <f t="shared" si="92"/>
        <v>1</v>
      </c>
      <c r="Q789">
        <f t="shared" si="93"/>
        <v>1</v>
      </c>
      <c r="R789">
        <f t="shared" si="94"/>
        <v>1</v>
      </c>
      <c r="S789" t="str">
        <f t="shared" si="95"/>
        <v>1</v>
      </c>
      <c r="T789" t="str">
        <f t="shared" si="96"/>
        <v/>
      </c>
    </row>
    <row r="790" spans="1:20" hidden="1">
      <c r="A790">
        <f>'CompartenDetalleLimpio(leeme)'!A767</f>
        <v>2285</v>
      </c>
      <c r="B790" t="str">
        <f>'CompartenDetalleLimpio(leeme)'!B767</f>
        <v>GRADO EN INGENIERIA DE LA CIBERSEGURIDAD (MOSTOLES)</v>
      </c>
      <c r="C790">
        <f>'CompartenDetalleLimpio(leeme)'!C767</f>
        <v>1</v>
      </c>
      <c r="D790">
        <f>'CompartenDetalleLimpio(leeme)'!D767</f>
        <v>2285004</v>
      </c>
      <c r="E790" t="str">
        <f>'CompartenDetalleLimpio(leeme)'!E767</f>
        <v>LOGICA</v>
      </c>
      <c r="F790">
        <f>IF(OR($A790=2028,$D790=2032031,$D790=2032032,$D790=2033032,$D790=2033034,$D790=2034035,ISNUMBER(SEARCH("DOBLE GRADO",$B790))),"",IF('CompartenDetalleLimpio(leeme)'!F767="",A790,'CompartenDetalleLimpio(leeme)'!F767))</f>
        <v>2285</v>
      </c>
      <c r="G790" t="str">
        <f>IF(OR($A790=2028,$D790=2032031,$D790=2032032,$D790=2033032,$D790=2033034,$D790=2034035,ISNUMBER(SEARCH("DOBLE GRADO",$B790))),"",IF('CompartenDetalleLimpio(leeme)'!G767="",B790,'CompartenDetalleLimpio(leeme)'!G767))</f>
        <v>GRADO EN INGENIERIA DE LA CIBERSEGURIDAD (MOSTOLES)</v>
      </c>
      <c r="H790">
        <f>IF(OR($A790=2028,$D790=2032031,$D790=2032032,$D790=2033032,$D790=2033034,$D790=2034035,ISNUMBER(SEARCH("DOBLE GRADO",$B790))),"",IF('CompartenDetalleLimpio(leeme)'!H767="",C790,'CompartenDetalleLimpio(leeme)'!H767))</f>
        <v>1</v>
      </c>
      <c r="I790">
        <f>IF(OR($A790=2028,$D790=2032031,$D790=2032032,$D790=2033032,$D790=2033034,$D790=2034035,ISNUMBER(SEARCH("DOBLE GRADO",$B790))),"",IF('CompartenDetalleLimpio(leeme)'!I767="",D790,'CompartenDetalleLimpio(leeme)'!I767))</f>
        <v>2285004</v>
      </c>
      <c r="J790" t="str">
        <f>IF(OR($A790=2028,$D790=2032031,$D790=2032032,$D790=2033032,$D790=2033034,$D790=2034035,ISNUMBER(SEARCH("DOBLE GRADO",$B790))),"",IF('CompartenDetalleLimpio(leeme)'!J767="",E790,'CompartenDetalleLimpio(leeme)'!J767))</f>
        <v>LOGICA</v>
      </c>
      <c r="K790">
        <f>'CompartenDetalleLimpio(leeme)'!K767</f>
        <v>60</v>
      </c>
      <c r="L790">
        <f>'CompartenDetalleLimpio(leeme)'!L767</f>
        <v>9</v>
      </c>
      <c r="M790">
        <f>'CompartenDetalleLimpio(leeme)'!M767</f>
        <v>51</v>
      </c>
      <c r="N790">
        <f t="shared" si="90"/>
        <v>1</v>
      </c>
      <c r="O790">
        <f t="shared" si="91"/>
        <v>1</v>
      </c>
      <c r="P790">
        <f t="shared" si="92"/>
        <v>1</v>
      </c>
      <c r="Q790">
        <f t="shared" si="93"/>
        <v>1</v>
      </c>
      <c r="R790">
        <f t="shared" si="94"/>
        <v>1</v>
      </c>
      <c r="S790" t="str">
        <f t="shared" si="95"/>
        <v>1</v>
      </c>
      <c r="T790" t="str">
        <f t="shared" si="96"/>
        <v/>
      </c>
    </row>
    <row r="791" spans="1:20" hidden="1">
      <c r="A791">
        <f>'CompartenDetalleLimpio(leeme)'!A768</f>
        <v>2285</v>
      </c>
      <c r="B791" t="str">
        <f>'CompartenDetalleLimpio(leeme)'!B768</f>
        <v>GRADO EN INGENIERIA DE LA CIBERSEGURIDAD (MOSTOLES)</v>
      </c>
      <c r="C791">
        <f>'CompartenDetalleLimpio(leeme)'!C768</f>
        <v>1</v>
      </c>
      <c r="D791">
        <f>'CompartenDetalleLimpio(leeme)'!D768</f>
        <v>2285005</v>
      </c>
      <c r="E791" t="str">
        <f>'CompartenDetalleLimpio(leeme)'!E768</f>
        <v>MATEMATICA DISCRETA Y ALGEBRA</v>
      </c>
      <c r="F791">
        <f>IF(OR($A791=2028,$D791=2032031,$D791=2032032,$D791=2033032,$D791=2033034,$D791=2034035,ISNUMBER(SEARCH("DOBLE GRADO",$B791))),"",IF('CompartenDetalleLimpio(leeme)'!F768="",A791,'CompartenDetalleLimpio(leeme)'!F768))</f>
        <v>2285</v>
      </c>
      <c r="G791" t="str">
        <f>IF(OR($A791=2028,$D791=2032031,$D791=2032032,$D791=2033032,$D791=2033034,$D791=2034035,ISNUMBER(SEARCH("DOBLE GRADO",$B791))),"",IF('CompartenDetalleLimpio(leeme)'!G768="",B791,'CompartenDetalleLimpio(leeme)'!G768))</f>
        <v>GRADO EN INGENIERIA DE LA CIBERSEGURIDAD (MOSTOLES)</v>
      </c>
      <c r="H791">
        <f>IF(OR($A791=2028,$D791=2032031,$D791=2032032,$D791=2033032,$D791=2033034,$D791=2034035,ISNUMBER(SEARCH("DOBLE GRADO",$B791))),"",IF('CompartenDetalleLimpio(leeme)'!H768="",C791,'CompartenDetalleLimpio(leeme)'!H768))</f>
        <v>1</v>
      </c>
      <c r="I791">
        <f>IF(OR($A791=2028,$D791=2032031,$D791=2032032,$D791=2033032,$D791=2033034,$D791=2034035,ISNUMBER(SEARCH("DOBLE GRADO",$B791))),"",IF('CompartenDetalleLimpio(leeme)'!I768="",D791,'CompartenDetalleLimpio(leeme)'!I768))</f>
        <v>2285005</v>
      </c>
      <c r="J791" t="str">
        <f>IF(OR($A791=2028,$D791=2032031,$D791=2032032,$D791=2033032,$D791=2033034,$D791=2034035,ISNUMBER(SEARCH("DOBLE GRADO",$B791))),"",IF('CompartenDetalleLimpio(leeme)'!J768="",E791,'CompartenDetalleLimpio(leeme)'!J768))</f>
        <v>MATEMATICA DISCRETA Y ALGEBRA</v>
      </c>
      <c r="K791">
        <f>'CompartenDetalleLimpio(leeme)'!K768</f>
        <v>72</v>
      </c>
      <c r="L791">
        <f>'CompartenDetalleLimpio(leeme)'!L768</f>
        <v>13</v>
      </c>
      <c r="M791">
        <f>'CompartenDetalleLimpio(leeme)'!M768</f>
        <v>59</v>
      </c>
      <c r="N791">
        <f t="shared" si="90"/>
        <v>1</v>
      </c>
      <c r="O791">
        <f t="shared" si="91"/>
        <v>1</v>
      </c>
      <c r="P791">
        <f t="shared" si="92"/>
        <v>1</v>
      </c>
      <c r="Q791">
        <f t="shared" si="93"/>
        <v>1</v>
      </c>
      <c r="R791">
        <f t="shared" si="94"/>
        <v>1</v>
      </c>
      <c r="S791" t="str">
        <f t="shared" si="95"/>
        <v>1</v>
      </c>
      <c r="T791" t="str">
        <f t="shared" si="96"/>
        <v/>
      </c>
    </row>
    <row r="792" spans="1:20" hidden="1">
      <c r="A792">
        <f>'CompartenDetalleLimpio(leeme)'!A769</f>
        <v>2285</v>
      </c>
      <c r="B792" t="str">
        <f>'CompartenDetalleLimpio(leeme)'!B769</f>
        <v>GRADO EN INGENIERIA DE LA CIBERSEGURIDAD (MOSTOLES)</v>
      </c>
      <c r="C792">
        <f>'CompartenDetalleLimpio(leeme)'!C769</f>
        <v>1</v>
      </c>
      <c r="D792">
        <f>'CompartenDetalleLimpio(leeme)'!D769</f>
        <v>2285006</v>
      </c>
      <c r="E792" t="str">
        <f>'CompartenDetalleLimpio(leeme)'!E769</f>
        <v>CALCULO</v>
      </c>
      <c r="F792">
        <f>IF(OR($A792=2028,$D792=2032031,$D792=2032032,$D792=2033032,$D792=2033034,$D792=2034035,ISNUMBER(SEARCH("DOBLE GRADO",$B792))),"",IF('CompartenDetalleLimpio(leeme)'!F769="",A792,'CompartenDetalleLimpio(leeme)'!F769))</f>
        <v>2285</v>
      </c>
      <c r="G792" t="str">
        <f>IF(OR($A792=2028,$D792=2032031,$D792=2032032,$D792=2033032,$D792=2033034,$D792=2034035,ISNUMBER(SEARCH("DOBLE GRADO",$B792))),"",IF('CompartenDetalleLimpio(leeme)'!G769="",B792,'CompartenDetalleLimpio(leeme)'!G769))</f>
        <v>GRADO EN INGENIERIA DE LA CIBERSEGURIDAD (MOSTOLES)</v>
      </c>
      <c r="H792">
        <f>IF(OR($A792=2028,$D792=2032031,$D792=2032032,$D792=2033032,$D792=2033034,$D792=2034035,ISNUMBER(SEARCH("DOBLE GRADO",$B792))),"",IF('CompartenDetalleLimpio(leeme)'!H769="",C792,'CompartenDetalleLimpio(leeme)'!H769))</f>
        <v>1</v>
      </c>
      <c r="I792">
        <f>IF(OR($A792=2028,$D792=2032031,$D792=2032032,$D792=2033032,$D792=2033034,$D792=2034035,ISNUMBER(SEARCH("DOBLE GRADO",$B792))),"",IF('CompartenDetalleLimpio(leeme)'!I769="",D792,'CompartenDetalleLimpio(leeme)'!I769))</f>
        <v>2285006</v>
      </c>
      <c r="J792" t="str">
        <f>IF(OR($A792=2028,$D792=2032031,$D792=2032032,$D792=2033032,$D792=2033034,$D792=2034035,ISNUMBER(SEARCH("DOBLE GRADO",$B792))),"",IF('CompartenDetalleLimpio(leeme)'!J769="",E792,'CompartenDetalleLimpio(leeme)'!J769))</f>
        <v>CALCULO</v>
      </c>
      <c r="K792">
        <f>'CompartenDetalleLimpio(leeme)'!K769</f>
        <v>84</v>
      </c>
      <c r="L792">
        <f>'CompartenDetalleLimpio(leeme)'!L769</f>
        <v>13</v>
      </c>
      <c r="M792">
        <f>'CompartenDetalleLimpio(leeme)'!M769</f>
        <v>71</v>
      </c>
      <c r="N792">
        <f t="shared" si="90"/>
        <v>1</v>
      </c>
      <c r="O792">
        <f t="shared" si="91"/>
        <v>1</v>
      </c>
      <c r="P792">
        <f t="shared" si="92"/>
        <v>1</v>
      </c>
      <c r="Q792">
        <f t="shared" si="93"/>
        <v>1</v>
      </c>
      <c r="R792">
        <f t="shared" si="94"/>
        <v>1</v>
      </c>
      <c r="S792" t="str">
        <f t="shared" si="95"/>
        <v>1</v>
      </c>
      <c r="T792" t="str">
        <f t="shared" si="96"/>
        <v/>
      </c>
    </row>
    <row r="793" spans="1:20" hidden="1">
      <c r="A793">
        <f>'CompartenDetalleLimpio(leeme)'!A770</f>
        <v>2285</v>
      </c>
      <c r="B793" t="str">
        <f>'CompartenDetalleLimpio(leeme)'!B770</f>
        <v>GRADO EN INGENIERIA DE LA CIBERSEGURIDAD (MOSTOLES)</v>
      </c>
      <c r="C793">
        <f>'CompartenDetalleLimpio(leeme)'!C770</f>
        <v>1</v>
      </c>
      <c r="D793">
        <f>'CompartenDetalleLimpio(leeme)'!D770</f>
        <v>2285007</v>
      </c>
      <c r="E793" t="str">
        <f>'CompartenDetalleLimpio(leeme)'!E770</f>
        <v>CRIPTOGRAFIA</v>
      </c>
      <c r="F793">
        <f>IF(OR($A793=2028,$D793=2032031,$D793=2032032,$D793=2033032,$D793=2033034,$D793=2034035,ISNUMBER(SEARCH("DOBLE GRADO",$B793))),"",IF('CompartenDetalleLimpio(leeme)'!F770="",A793,'CompartenDetalleLimpio(leeme)'!F770))</f>
        <v>2285</v>
      </c>
      <c r="G793" t="str">
        <f>IF(OR($A793=2028,$D793=2032031,$D793=2032032,$D793=2033032,$D793=2033034,$D793=2034035,ISNUMBER(SEARCH("DOBLE GRADO",$B793))),"",IF('CompartenDetalleLimpio(leeme)'!G770="",B793,'CompartenDetalleLimpio(leeme)'!G770))</f>
        <v>GRADO EN INGENIERIA DE LA CIBERSEGURIDAD (MOSTOLES)</v>
      </c>
      <c r="H793">
        <f>IF(OR($A793=2028,$D793=2032031,$D793=2032032,$D793=2033032,$D793=2033034,$D793=2034035,ISNUMBER(SEARCH("DOBLE GRADO",$B793))),"",IF('CompartenDetalleLimpio(leeme)'!H770="",C793,'CompartenDetalleLimpio(leeme)'!H770))</f>
        <v>1</v>
      </c>
      <c r="I793">
        <f>IF(OR($A793=2028,$D793=2032031,$D793=2032032,$D793=2033032,$D793=2033034,$D793=2034035,ISNUMBER(SEARCH("DOBLE GRADO",$B793))),"",IF('CompartenDetalleLimpio(leeme)'!I770="",D793,'CompartenDetalleLimpio(leeme)'!I770))</f>
        <v>2285007</v>
      </c>
      <c r="J793" t="str">
        <f>IF(OR($A793=2028,$D793=2032031,$D793=2032032,$D793=2033032,$D793=2033034,$D793=2034035,ISNUMBER(SEARCH("DOBLE GRADO",$B793))),"",IF('CompartenDetalleLimpio(leeme)'!J770="",E793,'CompartenDetalleLimpio(leeme)'!J770))</f>
        <v>CRIPTOGRAFIA</v>
      </c>
      <c r="K793">
        <f>'CompartenDetalleLimpio(leeme)'!K770</f>
        <v>70</v>
      </c>
      <c r="L793">
        <f>'CompartenDetalleLimpio(leeme)'!L770</f>
        <v>9</v>
      </c>
      <c r="M793">
        <f>'CompartenDetalleLimpio(leeme)'!M770</f>
        <v>61</v>
      </c>
      <c r="N793">
        <f t="shared" si="90"/>
        <v>1</v>
      </c>
      <c r="O793">
        <f t="shared" si="91"/>
        <v>1</v>
      </c>
      <c r="P793">
        <f t="shared" si="92"/>
        <v>1</v>
      </c>
      <c r="Q793">
        <f t="shared" si="93"/>
        <v>1</v>
      </c>
      <c r="R793">
        <f t="shared" si="94"/>
        <v>1</v>
      </c>
      <c r="S793" t="str">
        <f t="shared" si="95"/>
        <v>1</v>
      </c>
      <c r="T793" t="str">
        <f t="shared" si="96"/>
        <v/>
      </c>
    </row>
    <row r="794" spans="1:20" hidden="1">
      <c r="A794">
        <f>'CompartenDetalleLimpio(leeme)'!A771</f>
        <v>2285</v>
      </c>
      <c r="B794" t="str">
        <f>'CompartenDetalleLimpio(leeme)'!B771</f>
        <v>GRADO EN INGENIERIA DE LA CIBERSEGURIDAD (MOSTOLES)</v>
      </c>
      <c r="C794">
        <f>'CompartenDetalleLimpio(leeme)'!C771</f>
        <v>1</v>
      </c>
      <c r="D794">
        <f>'CompartenDetalleLimpio(leeme)'!D771</f>
        <v>2285008</v>
      </c>
      <c r="E794" t="str">
        <f>'CompartenDetalleLimpio(leeme)'!E771</f>
        <v>DIMENSIONES Y MODELO DE LA SEGURIDAD</v>
      </c>
      <c r="F794">
        <f>IF(OR($A794=2028,$D794=2032031,$D794=2032032,$D794=2033032,$D794=2033034,$D794=2034035,ISNUMBER(SEARCH("DOBLE GRADO",$B794))),"",IF('CompartenDetalleLimpio(leeme)'!F771="",A794,'CompartenDetalleLimpio(leeme)'!F771))</f>
        <v>2285</v>
      </c>
      <c r="G794" t="str">
        <f>IF(OR($A794=2028,$D794=2032031,$D794=2032032,$D794=2033032,$D794=2033034,$D794=2034035,ISNUMBER(SEARCH("DOBLE GRADO",$B794))),"",IF('CompartenDetalleLimpio(leeme)'!G771="",B794,'CompartenDetalleLimpio(leeme)'!G771))</f>
        <v>GRADO EN INGENIERIA DE LA CIBERSEGURIDAD (MOSTOLES)</v>
      </c>
      <c r="H794">
        <f>IF(OR($A794=2028,$D794=2032031,$D794=2032032,$D794=2033032,$D794=2033034,$D794=2034035,ISNUMBER(SEARCH("DOBLE GRADO",$B794))),"",IF('CompartenDetalleLimpio(leeme)'!H771="",C794,'CompartenDetalleLimpio(leeme)'!H771))</f>
        <v>1</v>
      </c>
      <c r="I794">
        <f>IF(OR($A794=2028,$D794=2032031,$D794=2032032,$D794=2033032,$D794=2033034,$D794=2034035,ISNUMBER(SEARCH("DOBLE GRADO",$B794))),"",IF('CompartenDetalleLimpio(leeme)'!I771="",D794,'CompartenDetalleLimpio(leeme)'!I771))</f>
        <v>2285008</v>
      </c>
      <c r="J794" t="str">
        <f>IF(OR($A794=2028,$D794=2032031,$D794=2032032,$D794=2033032,$D794=2033034,$D794=2034035,ISNUMBER(SEARCH("DOBLE GRADO",$B794))),"",IF('CompartenDetalleLimpio(leeme)'!J771="",E794,'CompartenDetalleLimpio(leeme)'!J771))</f>
        <v>DIMENSIONES Y MODELO DE LA SEGURIDAD</v>
      </c>
      <c r="K794">
        <f>'CompartenDetalleLimpio(leeme)'!K771</f>
        <v>57</v>
      </c>
      <c r="L794">
        <f>'CompartenDetalleLimpio(leeme)'!L771</f>
        <v>8</v>
      </c>
      <c r="M794">
        <f>'CompartenDetalleLimpio(leeme)'!M771</f>
        <v>49</v>
      </c>
      <c r="N794">
        <f t="shared" si="90"/>
        <v>1</v>
      </c>
      <c r="O794">
        <f t="shared" si="91"/>
        <v>1</v>
      </c>
      <c r="P794">
        <f t="shared" si="92"/>
        <v>1</v>
      </c>
      <c r="Q794">
        <f t="shared" si="93"/>
        <v>1</v>
      </c>
      <c r="R794">
        <f t="shared" si="94"/>
        <v>1</v>
      </c>
      <c r="S794" t="str">
        <f t="shared" si="95"/>
        <v>1</v>
      </c>
      <c r="T794" t="str">
        <f t="shared" si="96"/>
        <v/>
      </c>
    </row>
    <row r="795" spans="1:20" hidden="1">
      <c r="A795">
        <f>'CompartenDetalleLimpio(leeme)'!A772</f>
        <v>2285</v>
      </c>
      <c r="B795" t="str">
        <f>'CompartenDetalleLimpio(leeme)'!B772</f>
        <v>GRADO EN INGENIERIA DE LA CIBERSEGURIDAD (MOSTOLES)</v>
      </c>
      <c r="C795">
        <f>'CompartenDetalleLimpio(leeme)'!C772</f>
        <v>1</v>
      </c>
      <c r="D795">
        <f>'CompartenDetalleLimpio(leeme)'!D772</f>
        <v>2285009</v>
      </c>
      <c r="E795" t="str">
        <f>'CompartenDetalleLimpio(leeme)'!E772</f>
        <v>ESTADISTICA</v>
      </c>
      <c r="F795">
        <f>IF(OR($A795=2028,$D795=2032031,$D795=2032032,$D795=2033032,$D795=2033034,$D795=2034035,ISNUMBER(SEARCH("DOBLE GRADO",$B795))),"",IF('CompartenDetalleLimpio(leeme)'!F772="",A795,'CompartenDetalleLimpio(leeme)'!F772))</f>
        <v>2285</v>
      </c>
      <c r="G795" t="str">
        <f>IF(OR($A795=2028,$D795=2032031,$D795=2032032,$D795=2033032,$D795=2033034,$D795=2034035,ISNUMBER(SEARCH("DOBLE GRADO",$B795))),"",IF('CompartenDetalleLimpio(leeme)'!G772="",B795,'CompartenDetalleLimpio(leeme)'!G772))</f>
        <v>GRADO EN INGENIERIA DE LA CIBERSEGURIDAD (MOSTOLES)</v>
      </c>
      <c r="H795">
        <f>IF(OR($A795=2028,$D795=2032031,$D795=2032032,$D795=2033032,$D795=2033034,$D795=2034035,ISNUMBER(SEARCH("DOBLE GRADO",$B795))),"",IF('CompartenDetalleLimpio(leeme)'!H772="",C795,'CompartenDetalleLimpio(leeme)'!H772))</f>
        <v>1</v>
      </c>
      <c r="I795">
        <f>IF(OR($A795=2028,$D795=2032031,$D795=2032032,$D795=2033032,$D795=2033034,$D795=2034035,ISNUMBER(SEARCH("DOBLE GRADO",$B795))),"",IF('CompartenDetalleLimpio(leeme)'!I772="",D795,'CompartenDetalleLimpio(leeme)'!I772))</f>
        <v>2285009</v>
      </c>
      <c r="J795" t="str">
        <f>IF(OR($A795=2028,$D795=2032031,$D795=2032032,$D795=2033032,$D795=2033034,$D795=2034035,ISNUMBER(SEARCH("DOBLE GRADO",$B795))),"",IF('CompartenDetalleLimpio(leeme)'!J772="",E795,'CompartenDetalleLimpio(leeme)'!J772))</f>
        <v>ESTADISTICA</v>
      </c>
      <c r="K795">
        <f>'CompartenDetalleLimpio(leeme)'!K772</f>
        <v>63</v>
      </c>
      <c r="L795">
        <f>'CompartenDetalleLimpio(leeme)'!L772</f>
        <v>8</v>
      </c>
      <c r="M795">
        <f>'CompartenDetalleLimpio(leeme)'!M772</f>
        <v>55</v>
      </c>
      <c r="N795">
        <f t="shared" si="90"/>
        <v>1</v>
      </c>
      <c r="O795">
        <f t="shared" si="91"/>
        <v>1</v>
      </c>
      <c r="P795">
        <f t="shared" si="92"/>
        <v>1</v>
      </c>
      <c r="Q795">
        <f t="shared" si="93"/>
        <v>1</v>
      </c>
      <c r="R795">
        <f t="shared" si="94"/>
        <v>1</v>
      </c>
      <c r="S795" t="str">
        <f t="shared" si="95"/>
        <v>1</v>
      </c>
      <c r="T795" t="str">
        <f t="shared" si="96"/>
        <v/>
      </c>
    </row>
    <row r="796" spans="1:20" hidden="1">
      <c r="A796">
        <f>'CompartenDetalleLimpio(leeme)'!A773</f>
        <v>2285</v>
      </c>
      <c r="B796" t="str">
        <f>'CompartenDetalleLimpio(leeme)'!B773</f>
        <v>GRADO EN INGENIERIA DE LA CIBERSEGURIDAD (MOSTOLES)</v>
      </c>
      <c r="C796">
        <f>'CompartenDetalleLimpio(leeme)'!C773</f>
        <v>1</v>
      </c>
      <c r="D796">
        <f>'CompartenDetalleLimpio(leeme)'!D773</f>
        <v>2285010</v>
      </c>
      <c r="E796" t="str">
        <f>'CompartenDetalleLimpio(leeme)'!E773</f>
        <v>ESTRUCTURAS DE DATOS</v>
      </c>
      <c r="F796">
        <f>IF(OR($A796=2028,$D796=2032031,$D796=2032032,$D796=2033032,$D796=2033034,$D796=2034035,ISNUMBER(SEARCH("DOBLE GRADO",$B796))),"",IF('CompartenDetalleLimpio(leeme)'!F773="",A796,'CompartenDetalleLimpio(leeme)'!F773))</f>
        <v>2285</v>
      </c>
      <c r="G796" t="str">
        <f>IF(OR($A796=2028,$D796=2032031,$D796=2032032,$D796=2033032,$D796=2033034,$D796=2034035,ISNUMBER(SEARCH("DOBLE GRADO",$B796))),"",IF('CompartenDetalleLimpio(leeme)'!G773="",B796,'CompartenDetalleLimpio(leeme)'!G773))</f>
        <v>GRADO EN INGENIERIA DE LA CIBERSEGURIDAD (MOSTOLES)</v>
      </c>
      <c r="H796">
        <f>IF(OR($A796=2028,$D796=2032031,$D796=2032032,$D796=2033032,$D796=2033034,$D796=2034035,ISNUMBER(SEARCH("DOBLE GRADO",$B796))),"",IF('CompartenDetalleLimpio(leeme)'!H773="",C796,'CompartenDetalleLimpio(leeme)'!H773))</f>
        <v>1</v>
      </c>
      <c r="I796">
        <f>IF(OR($A796=2028,$D796=2032031,$D796=2032032,$D796=2033032,$D796=2033034,$D796=2034035,ISNUMBER(SEARCH("DOBLE GRADO",$B796))),"",IF('CompartenDetalleLimpio(leeme)'!I773="",D796,'CompartenDetalleLimpio(leeme)'!I773))</f>
        <v>2285010</v>
      </c>
      <c r="J796" t="str">
        <f>IF(OR($A796=2028,$D796=2032031,$D796=2032032,$D796=2033032,$D796=2033034,$D796=2034035,ISNUMBER(SEARCH("DOBLE GRADO",$B796))),"",IF('CompartenDetalleLimpio(leeme)'!J773="",E796,'CompartenDetalleLimpio(leeme)'!J773))</f>
        <v>ESTRUCTURAS DE DATOS</v>
      </c>
      <c r="K796">
        <f>'CompartenDetalleLimpio(leeme)'!K773</f>
        <v>92</v>
      </c>
      <c r="L796">
        <f>'CompartenDetalleLimpio(leeme)'!L773</f>
        <v>17</v>
      </c>
      <c r="M796">
        <f>'CompartenDetalleLimpio(leeme)'!M773</f>
        <v>75</v>
      </c>
      <c r="N796">
        <f t="shared" si="90"/>
        <v>1</v>
      </c>
      <c r="O796">
        <f t="shared" si="91"/>
        <v>1</v>
      </c>
      <c r="P796">
        <f t="shared" si="92"/>
        <v>1</v>
      </c>
      <c r="Q796">
        <f t="shared" si="93"/>
        <v>1</v>
      </c>
      <c r="R796">
        <f t="shared" si="94"/>
        <v>1</v>
      </c>
      <c r="S796" t="str">
        <f t="shared" si="95"/>
        <v>1</v>
      </c>
      <c r="T796" t="str">
        <f t="shared" si="96"/>
        <v/>
      </c>
    </row>
    <row r="797" spans="1:20" hidden="1">
      <c r="A797">
        <f>'CompartenDetalleLimpio(leeme)'!A774</f>
        <v>2285</v>
      </c>
      <c r="B797" t="str">
        <f>'CompartenDetalleLimpio(leeme)'!B774</f>
        <v>GRADO EN INGENIERIA DE LA CIBERSEGURIDAD (MOSTOLES)</v>
      </c>
      <c r="C797">
        <f>'CompartenDetalleLimpio(leeme)'!C774</f>
        <v>2</v>
      </c>
      <c r="D797">
        <f>'CompartenDetalleLimpio(leeme)'!D774</f>
        <v>2285011</v>
      </c>
      <c r="E797" t="str">
        <f>'CompartenDetalleLimpio(leeme)'!E774</f>
        <v>METODOS OPERATIVOS Y ESTADISTICOS DE GESTION</v>
      </c>
      <c r="F797">
        <f>IF(OR($A797=2028,$D797=2032031,$D797=2032032,$D797=2033032,$D797=2033034,$D797=2034035,ISNUMBER(SEARCH("DOBLE GRADO",$B797))),"",IF('CompartenDetalleLimpio(leeme)'!F774="",A797,'CompartenDetalleLimpio(leeme)'!F774))</f>
        <v>2285</v>
      </c>
      <c r="G797" t="str">
        <f>IF(OR($A797=2028,$D797=2032031,$D797=2032032,$D797=2033032,$D797=2033034,$D797=2034035,ISNUMBER(SEARCH("DOBLE GRADO",$B797))),"",IF('CompartenDetalleLimpio(leeme)'!G774="",B797,'CompartenDetalleLimpio(leeme)'!G774))</f>
        <v>GRADO EN INGENIERIA DE LA CIBERSEGURIDAD (MOSTOLES)</v>
      </c>
      <c r="H797">
        <f>IF(OR($A797=2028,$D797=2032031,$D797=2032032,$D797=2033032,$D797=2033034,$D797=2034035,ISNUMBER(SEARCH("DOBLE GRADO",$B797))),"",IF('CompartenDetalleLimpio(leeme)'!H774="",C797,'CompartenDetalleLimpio(leeme)'!H774))</f>
        <v>2</v>
      </c>
      <c r="I797">
        <f>IF(OR($A797=2028,$D797=2032031,$D797=2032032,$D797=2033032,$D797=2033034,$D797=2034035,ISNUMBER(SEARCH("DOBLE GRADO",$B797))),"",IF('CompartenDetalleLimpio(leeme)'!I774="",D797,'CompartenDetalleLimpio(leeme)'!I774))</f>
        <v>2285011</v>
      </c>
      <c r="J797" t="str">
        <f>IF(OR($A797=2028,$D797=2032031,$D797=2032032,$D797=2033032,$D797=2033034,$D797=2034035,ISNUMBER(SEARCH("DOBLE GRADO",$B797))),"",IF('CompartenDetalleLimpio(leeme)'!J774="",E797,'CompartenDetalleLimpio(leeme)'!J774))</f>
        <v>METODOS OPERATIVOS Y ESTADISTICOS DE GESTION</v>
      </c>
      <c r="K797">
        <f>'CompartenDetalleLimpio(leeme)'!K774</f>
        <v>58</v>
      </c>
      <c r="L797">
        <f>'CompartenDetalleLimpio(leeme)'!L774</f>
        <v>14</v>
      </c>
      <c r="M797">
        <f>'CompartenDetalleLimpio(leeme)'!M774</f>
        <v>44</v>
      </c>
      <c r="N797">
        <f t="shared" si="90"/>
        <v>1</v>
      </c>
      <c r="O797">
        <f t="shared" si="91"/>
        <v>1</v>
      </c>
      <c r="P797">
        <f t="shared" si="92"/>
        <v>1</v>
      </c>
      <c r="Q797">
        <f t="shared" si="93"/>
        <v>1</v>
      </c>
      <c r="R797">
        <f t="shared" si="94"/>
        <v>1</v>
      </c>
      <c r="S797" t="str">
        <f t="shared" si="95"/>
        <v>1</v>
      </c>
      <c r="T797" t="str">
        <f t="shared" si="96"/>
        <v/>
      </c>
    </row>
    <row r="798" spans="1:20" hidden="1">
      <c r="A798">
        <f>'CompartenDetalleLimpio(leeme)'!A775</f>
        <v>2285</v>
      </c>
      <c r="B798" t="str">
        <f>'CompartenDetalleLimpio(leeme)'!B775</f>
        <v>GRADO EN INGENIERIA DE LA CIBERSEGURIDAD (MOSTOLES)</v>
      </c>
      <c r="C798">
        <f>'CompartenDetalleLimpio(leeme)'!C775</f>
        <v>2</v>
      </c>
      <c r="D798">
        <f>'CompartenDetalleLimpio(leeme)'!D775</f>
        <v>2285012</v>
      </c>
      <c r="E798" t="str">
        <f>'CompartenDetalleLimpio(leeme)'!E775</f>
        <v>PRINCIPIOS JURIDICOS BASICOS APLICADOS A LA CIBERSEGURIDAD</v>
      </c>
      <c r="F798">
        <f>IF(OR($A798=2028,$D798=2032031,$D798=2032032,$D798=2033032,$D798=2033034,$D798=2034035,ISNUMBER(SEARCH("DOBLE GRADO",$B798))),"",IF('CompartenDetalleLimpio(leeme)'!F775="",A798,'CompartenDetalleLimpio(leeme)'!F775))</f>
        <v>2285</v>
      </c>
      <c r="G798" t="str">
        <f>IF(OR($A798=2028,$D798=2032031,$D798=2032032,$D798=2033032,$D798=2033034,$D798=2034035,ISNUMBER(SEARCH("DOBLE GRADO",$B798))),"",IF('CompartenDetalleLimpio(leeme)'!G775="",B798,'CompartenDetalleLimpio(leeme)'!G775))</f>
        <v>GRADO EN INGENIERIA DE LA CIBERSEGURIDAD (MOSTOLES)</v>
      </c>
      <c r="H798">
        <f>IF(OR($A798=2028,$D798=2032031,$D798=2032032,$D798=2033032,$D798=2033034,$D798=2034035,ISNUMBER(SEARCH("DOBLE GRADO",$B798))),"",IF('CompartenDetalleLimpio(leeme)'!H775="",C798,'CompartenDetalleLimpio(leeme)'!H775))</f>
        <v>2</v>
      </c>
      <c r="I798">
        <f>IF(OR($A798=2028,$D798=2032031,$D798=2032032,$D798=2033032,$D798=2033034,$D798=2034035,ISNUMBER(SEARCH("DOBLE GRADO",$B798))),"",IF('CompartenDetalleLimpio(leeme)'!I775="",D798,'CompartenDetalleLimpio(leeme)'!I775))</f>
        <v>2285012</v>
      </c>
      <c r="J798" t="str">
        <f>IF(OR($A798=2028,$D798=2032031,$D798=2032032,$D798=2033032,$D798=2033034,$D798=2034035,ISNUMBER(SEARCH("DOBLE GRADO",$B798))),"",IF('CompartenDetalleLimpio(leeme)'!J775="",E798,'CompartenDetalleLimpio(leeme)'!J775))</f>
        <v>PRINCIPIOS JURIDICOS BASICOS APLICADOS A LA CIBERSEGURIDAD</v>
      </c>
      <c r="K798">
        <f>'CompartenDetalleLimpio(leeme)'!K775</f>
        <v>56</v>
      </c>
      <c r="L798">
        <f>'CompartenDetalleLimpio(leeme)'!L775</f>
        <v>12</v>
      </c>
      <c r="M798">
        <f>'CompartenDetalleLimpio(leeme)'!M775</f>
        <v>44</v>
      </c>
      <c r="N798">
        <f t="shared" si="90"/>
        <v>1</v>
      </c>
      <c r="O798">
        <f t="shared" si="91"/>
        <v>1</v>
      </c>
      <c r="P798">
        <f t="shared" si="92"/>
        <v>1</v>
      </c>
      <c r="Q798">
        <f t="shared" si="93"/>
        <v>1</v>
      </c>
      <c r="R798">
        <f t="shared" si="94"/>
        <v>1</v>
      </c>
      <c r="S798" t="str">
        <f t="shared" si="95"/>
        <v>1</v>
      </c>
      <c r="T798" t="str">
        <f t="shared" si="96"/>
        <v/>
      </c>
    </row>
    <row r="799" spans="1:20" hidden="1">
      <c r="A799">
        <f>'CompartenDetalleLimpio(leeme)'!A776</f>
        <v>2285</v>
      </c>
      <c r="B799" t="str">
        <f>'CompartenDetalleLimpio(leeme)'!B776</f>
        <v>GRADO EN INGENIERIA DE LA CIBERSEGURIDAD (MOSTOLES)</v>
      </c>
      <c r="C799">
        <f>'CompartenDetalleLimpio(leeme)'!C776</f>
        <v>2</v>
      </c>
      <c r="D799">
        <f>'CompartenDetalleLimpio(leeme)'!D776</f>
        <v>2285013</v>
      </c>
      <c r="E799" t="str">
        <f>'CompartenDetalleLimpio(leeme)'!E776</f>
        <v>PROGRAMACION AVANZADA</v>
      </c>
      <c r="F799">
        <f>IF(OR($A799=2028,$D799=2032031,$D799=2032032,$D799=2033032,$D799=2033034,$D799=2034035,ISNUMBER(SEARCH("DOBLE GRADO",$B799))),"",IF('CompartenDetalleLimpio(leeme)'!F776="",A799,'CompartenDetalleLimpio(leeme)'!F776))</f>
        <v>2285</v>
      </c>
      <c r="G799" t="str">
        <f>IF(OR($A799=2028,$D799=2032031,$D799=2032032,$D799=2033032,$D799=2033034,$D799=2034035,ISNUMBER(SEARCH("DOBLE GRADO",$B799))),"",IF('CompartenDetalleLimpio(leeme)'!G776="",B799,'CompartenDetalleLimpio(leeme)'!G776))</f>
        <v>GRADO EN INGENIERIA DE LA CIBERSEGURIDAD (MOSTOLES)</v>
      </c>
      <c r="H799">
        <f>IF(OR($A799=2028,$D799=2032031,$D799=2032032,$D799=2033032,$D799=2033034,$D799=2034035,ISNUMBER(SEARCH("DOBLE GRADO",$B799))),"",IF('CompartenDetalleLimpio(leeme)'!H776="",C799,'CompartenDetalleLimpio(leeme)'!H776))</f>
        <v>2</v>
      </c>
      <c r="I799">
        <f>IF(OR($A799=2028,$D799=2032031,$D799=2032032,$D799=2033032,$D799=2033034,$D799=2034035,ISNUMBER(SEARCH("DOBLE GRADO",$B799))),"",IF('CompartenDetalleLimpio(leeme)'!I776="",D799,'CompartenDetalleLimpio(leeme)'!I776))</f>
        <v>2285013</v>
      </c>
      <c r="J799" t="str">
        <f>IF(OR($A799=2028,$D799=2032031,$D799=2032032,$D799=2033032,$D799=2033034,$D799=2034035,ISNUMBER(SEARCH("DOBLE GRADO",$B799))),"",IF('CompartenDetalleLimpio(leeme)'!J776="",E799,'CompartenDetalleLimpio(leeme)'!J776))</f>
        <v>PROGRAMACION AVANZADA</v>
      </c>
      <c r="K799">
        <f>'CompartenDetalleLimpio(leeme)'!K776</f>
        <v>86</v>
      </c>
      <c r="L799">
        <f>'CompartenDetalleLimpio(leeme)'!L776</f>
        <v>19</v>
      </c>
      <c r="M799">
        <f>'CompartenDetalleLimpio(leeme)'!M776</f>
        <v>67</v>
      </c>
      <c r="N799">
        <f t="shared" si="90"/>
        <v>1</v>
      </c>
      <c r="O799">
        <f t="shared" si="91"/>
        <v>1</v>
      </c>
      <c r="P799">
        <f t="shared" si="92"/>
        <v>1</v>
      </c>
      <c r="Q799">
        <f t="shared" si="93"/>
        <v>1</v>
      </c>
      <c r="R799">
        <f t="shared" si="94"/>
        <v>1</v>
      </c>
      <c r="S799" t="str">
        <f t="shared" si="95"/>
        <v>1</v>
      </c>
      <c r="T799" t="str">
        <f t="shared" si="96"/>
        <v/>
      </c>
    </row>
    <row r="800" spans="1:20" hidden="1">
      <c r="A800">
        <f>'CompartenDetalleLimpio(leeme)'!A777</f>
        <v>2285</v>
      </c>
      <c r="B800" t="str">
        <f>'CompartenDetalleLimpio(leeme)'!B777</f>
        <v>GRADO EN INGENIERIA DE LA CIBERSEGURIDAD (MOSTOLES)</v>
      </c>
      <c r="C800">
        <f>'CompartenDetalleLimpio(leeme)'!C777</f>
        <v>2</v>
      </c>
      <c r="D800">
        <f>'CompartenDetalleLimpio(leeme)'!D777</f>
        <v>2285014</v>
      </c>
      <c r="E800" t="str">
        <f>'CompartenDetalleLimpio(leeme)'!E777</f>
        <v>REDES DE COMPUTADORES</v>
      </c>
      <c r="F800">
        <f>IF(OR($A800=2028,$D800=2032031,$D800=2032032,$D800=2033032,$D800=2033034,$D800=2034035,ISNUMBER(SEARCH("DOBLE GRADO",$B800))),"",IF('CompartenDetalleLimpio(leeme)'!F777="",A800,'CompartenDetalleLimpio(leeme)'!F777))</f>
        <v>2285</v>
      </c>
      <c r="G800" t="str">
        <f>IF(OR($A800=2028,$D800=2032031,$D800=2032032,$D800=2033032,$D800=2033034,$D800=2034035,ISNUMBER(SEARCH("DOBLE GRADO",$B800))),"",IF('CompartenDetalleLimpio(leeme)'!G777="",B800,'CompartenDetalleLimpio(leeme)'!G777))</f>
        <v>GRADO EN INGENIERIA DE LA CIBERSEGURIDAD (MOSTOLES)</v>
      </c>
      <c r="H800">
        <f>IF(OR($A800=2028,$D800=2032031,$D800=2032032,$D800=2033032,$D800=2033034,$D800=2034035,ISNUMBER(SEARCH("DOBLE GRADO",$B800))),"",IF('CompartenDetalleLimpio(leeme)'!H777="",C800,'CompartenDetalleLimpio(leeme)'!H777))</f>
        <v>2</v>
      </c>
      <c r="I800">
        <f>IF(OR($A800=2028,$D800=2032031,$D800=2032032,$D800=2033032,$D800=2033034,$D800=2034035,ISNUMBER(SEARCH("DOBLE GRADO",$B800))),"",IF('CompartenDetalleLimpio(leeme)'!I777="",D800,'CompartenDetalleLimpio(leeme)'!I777))</f>
        <v>2285014</v>
      </c>
      <c r="J800" t="str">
        <f>IF(OR($A800=2028,$D800=2032031,$D800=2032032,$D800=2033032,$D800=2033034,$D800=2034035,ISNUMBER(SEARCH("DOBLE GRADO",$B800))),"",IF('CompartenDetalleLimpio(leeme)'!J777="",E800,'CompartenDetalleLimpio(leeme)'!J777))</f>
        <v>REDES DE COMPUTADORES</v>
      </c>
      <c r="K800">
        <f>'CompartenDetalleLimpio(leeme)'!K777</f>
        <v>54</v>
      </c>
      <c r="L800">
        <f>'CompartenDetalleLimpio(leeme)'!L777</f>
        <v>13</v>
      </c>
      <c r="M800">
        <f>'CompartenDetalleLimpio(leeme)'!M777</f>
        <v>41</v>
      </c>
      <c r="N800">
        <f t="shared" si="90"/>
        <v>1</v>
      </c>
      <c r="O800">
        <f t="shared" si="91"/>
        <v>1</v>
      </c>
      <c r="P800">
        <f t="shared" si="92"/>
        <v>1</v>
      </c>
      <c r="Q800">
        <f t="shared" si="93"/>
        <v>1</v>
      </c>
      <c r="R800">
        <f t="shared" si="94"/>
        <v>1</v>
      </c>
      <c r="S800" t="str">
        <f t="shared" si="95"/>
        <v>1</v>
      </c>
      <c r="T800" t="str">
        <f t="shared" si="96"/>
        <v/>
      </c>
    </row>
    <row r="801" spans="1:20" hidden="1">
      <c r="A801">
        <f>'CompartenDetalleLimpio(leeme)'!A778</f>
        <v>2285</v>
      </c>
      <c r="B801" t="str">
        <f>'CompartenDetalleLimpio(leeme)'!B778</f>
        <v>GRADO EN INGENIERIA DE LA CIBERSEGURIDAD (MOSTOLES)</v>
      </c>
      <c r="C801">
        <f>'CompartenDetalleLimpio(leeme)'!C778</f>
        <v>2</v>
      </c>
      <c r="D801">
        <f>'CompartenDetalleLimpio(leeme)'!D778</f>
        <v>2285015</v>
      </c>
      <c r="E801" t="str">
        <f>'CompartenDetalleLimpio(leeme)'!E778</f>
        <v>TECNICAS DE HACKING</v>
      </c>
      <c r="F801">
        <f>IF(OR($A801=2028,$D801=2032031,$D801=2032032,$D801=2033032,$D801=2033034,$D801=2034035,ISNUMBER(SEARCH("DOBLE GRADO",$B801))),"",IF('CompartenDetalleLimpio(leeme)'!F778="",A801,'CompartenDetalleLimpio(leeme)'!F778))</f>
        <v>2285</v>
      </c>
      <c r="G801" t="str">
        <f>IF(OR($A801=2028,$D801=2032031,$D801=2032032,$D801=2033032,$D801=2033034,$D801=2034035,ISNUMBER(SEARCH("DOBLE GRADO",$B801))),"",IF('CompartenDetalleLimpio(leeme)'!G778="",B801,'CompartenDetalleLimpio(leeme)'!G778))</f>
        <v>GRADO EN INGENIERIA DE LA CIBERSEGURIDAD (MOSTOLES)</v>
      </c>
      <c r="H801">
        <f>IF(OR($A801=2028,$D801=2032031,$D801=2032032,$D801=2033032,$D801=2033034,$D801=2034035,ISNUMBER(SEARCH("DOBLE GRADO",$B801))),"",IF('CompartenDetalleLimpio(leeme)'!H778="",C801,'CompartenDetalleLimpio(leeme)'!H778))</f>
        <v>2</v>
      </c>
      <c r="I801">
        <f>IF(OR($A801=2028,$D801=2032031,$D801=2032032,$D801=2033032,$D801=2033034,$D801=2034035,ISNUMBER(SEARCH("DOBLE GRADO",$B801))),"",IF('CompartenDetalleLimpio(leeme)'!I778="",D801,'CompartenDetalleLimpio(leeme)'!I778))</f>
        <v>2285015</v>
      </c>
      <c r="J801" t="str">
        <f>IF(OR($A801=2028,$D801=2032031,$D801=2032032,$D801=2033032,$D801=2033034,$D801=2034035,ISNUMBER(SEARCH("DOBLE GRADO",$B801))),"",IF('CompartenDetalleLimpio(leeme)'!J778="",E801,'CompartenDetalleLimpio(leeme)'!J778))</f>
        <v>TECNICAS DE HACKING</v>
      </c>
      <c r="K801">
        <f>'CompartenDetalleLimpio(leeme)'!K778</f>
        <v>53</v>
      </c>
      <c r="L801">
        <f>'CompartenDetalleLimpio(leeme)'!L778</f>
        <v>13</v>
      </c>
      <c r="M801">
        <f>'CompartenDetalleLimpio(leeme)'!M778</f>
        <v>40</v>
      </c>
      <c r="N801">
        <f t="shared" si="90"/>
        <v>1</v>
      </c>
      <c r="O801">
        <f t="shared" si="91"/>
        <v>1</v>
      </c>
      <c r="P801">
        <f t="shared" si="92"/>
        <v>1</v>
      </c>
      <c r="Q801">
        <f t="shared" si="93"/>
        <v>1</v>
      </c>
      <c r="R801">
        <f t="shared" si="94"/>
        <v>1</v>
      </c>
      <c r="S801" t="str">
        <f t="shared" si="95"/>
        <v>1</v>
      </c>
      <c r="T801" t="str">
        <f t="shared" si="96"/>
        <v/>
      </c>
    </row>
    <row r="802" spans="1:20" hidden="1">
      <c r="A802">
        <f>'CompartenDetalleLimpio(leeme)'!A779</f>
        <v>2285</v>
      </c>
      <c r="B802" t="str">
        <f>'CompartenDetalleLimpio(leeme)'!B779</f>
        <v>GRADO EN INGENIERIA DE LA CIBERSEGURIDAD (MOSTOLES)</v>
      </c>
      <c r="C802">
        <f>'CompartenDetalleLimpio(leeme)'!C779</f>
        <v>2</v>
      </c>
      <c r="D802">
        <f>'CompartenDetalleLimpio(leeme)'!D779</f>
        <v>2285016</v>
      </c>
      <c r="E802" t="str">
        <f>'CompartenDetalleLimpio(leeme)'!E779</f>
        <v>BASES DE DATOS</v>
      </c>
      <c r="F802">
        <f>IF(OR($A802=2028,$D802=2032031,$D802=2032032,$D802=2033032,$D802=2033034,$D802=2034035,ISNUMBER(SEARCH("DOBLE GRADO",$B802))),"",IF('CompartenDetalleLimpio(leeme)'!F779="",A802,'CompartenDetalleLimpio(leeme)'!F779))</f>
        <v>2285</v>
      </c>
      <c r="G802" t="str">
        <f>IF(OR($A802=2028,$D802=2032031,$D802=2032032,$D802=2033032,$D802=2033034,$D802=2034035,ISNUMBER(SEARCH("DOBLE GRADO",$B802))),"",IF('CompartenDetalleLimpio(leeme)'!G779="",B802,'CompartenDetalleLimpio(leeme)'!G779))</f>
        <v>GRADO EN INGENIERIA DE LA CIBERSEGURIDAD (MOSTOLES)</v>
      </c>
      <c r="H802">
        <f>IF(OR($A802=2028,$D802=2032031,$D802=2032032,$D802=2033032,$D802=2033034,$D802=2034035,ISNUMBER(SEARCH("DOBLE GRADO",$B802))),"",IF('CompartenDetalleLimpio(leeme)'!H779="",C802,'CompartenDetalleLimpio(leeme)'!H779))</f>
        <v>2</v>
      </c>
      <c r="I802">
        <f>IF(OR($A802=2028,$D802=2032031,$D802=2032032,$D802=2033032,$D802=2033034,$D802=2034035,ISNUMBER(SEARCH("DOBLE GRADO",$B802))),"",IF('CompartenDetalleLimpio(leeme)'!I779="",D802,'CompartenDetalleLimpio(leeme)'!I779))</f>
        <v>2285016</v>
      </c>
      <c r="J802" t="str">
        <f>IF(OR($A802=2028,$D802=2032031,$D802=2032032,$D802=2033032,$D802=2033034,$D802=2034035,ISNUMBER(SEARCH("DOBLE GRADO",$B802))),"",IF('CompartenDetalleLimpio(leeme)'!J779="",E802,'CompartenDetalleLimpio(leeme)'!J779))</f>
        <v>BASES DE DATOS</v>
      </c>
      <c r="K802">
        <f>'CompartenDetalleLimpio(leeme)'!K779</f>
        <v>60</v>
      </c>
      <c r="L802">
        <f>'CompartenDetalleLimpio(leeme)'!L779</f>
        <v>15</v>
      </c>
      <c r="M802">
        <f>'CompartenDetalleLimpio(leeme)'!M779</f>
        <v>45</v>
      </c>
      <c r="N802">
        <f t="shared" si="90"/>
        <v>1</v>
      </c>
      <c r="O802">
        <f t="shared" si="91"/>
        <v>1</v>
      </c>
      <c r="P802">
        <f t="shared" si="92"/>
        <v>1</v>
      </c>
      <c r="Q802">
        <f t="shared" si="93"/>
        <v>1</v>
      </c>
      <c r="R802">
        <f t="shared" si="94"/>
        <v>1</v>
      </c>
      <c r="S802" t="str">
        <f t="shared" si="95"/>
        <v>1</v>
      </c>
      <c r="T802" t="str">
        <f t="shared" si="96"/>
        <v/>
      </c>
    </row>
    <row r="803" spans="1:20" hidden="1">
      <c r="A803">
        <f>'CompartenDetalleLimpio(leeme)'!A780</f>
        <v>2285</v>
      </c>
      <c r="B803" t="str">
        <f>'CompartenDetalleLimpio(leeme)'!B780</f>
        <v>GRADO EN INGENIERIA DE LA CIBERSEGURIDAD (MOSTOLES)</v>
      </c>
      <c r="C803">
        <f>'CompartenDetalleLimpio(leeme)'!C780</f>
        <v>2</v>
      </c>
      <c r="D803">
        <f>'CompartenDetalleLimpio(leeme)'!D780</f>
        <v>2285017</v>
      </c>
      <c r="E803" t="str">
        <f>'CompartenDetalleLimpio(leeme)'!E780</f>
        <v>DESARROLLO WEB SEGURO</v>
      </c>
      <c r="F803">
        <f>IF(OR($A803=2028,$D803=2032031,$D803=2032032,$D803=2033032,$D803=2033034,$D803=2034035,ISNUMBER(SEARCH("DOBLE GRADO",$B803))),"",IF('CompartenDetalleLimpio(leeme)'!F780="",A803,'CompartenDetalleLimpio(leeme)'!F780))</f>
        <v>2285</v>
      </c>
      <c r="G803" t="str">
        <f>IF(OR($A803=2028,$D803=2032031,$D803=2032032,$D803=2033032,$D803=2033034,$D803=2034035,ISNUMBER(SEARCH("DOBLE GRADO",$B803))),"",IF('CompartenDetalleLimpio(leeme)'!G780="",B803,'CompartenDetalleLimpio(leeme)'!G780))</f>
        <v>GRADO EN INGENIERIA DE LA CIBERSEGURIDAD (MOSTOLES)</v>
      </c>
      <c r="H803">
        <f>IF(OR($A803=2028,$D803=2032031,$D803=2032032,$D803=2033032,$D803=2033034,$D803=2034035,ISNUMBER(SEARCH("DOBLE GRADO",$B803))),"",IF('CompartenDetalleLimpio(leeme)'!H780="",C803,'CompartenDetalleLimpio(leeme)'!H780))</f>
        <v>2</v>
      </c>
      <c r="I803">
        <f>IF(OR($A803=2028,$D803=2032031,$D803=2032032,$D803=2033032,$D803=2033034,$D803=2034035,ISNUMBER(SEARCH("DOBLE GRADO",$B803))),"",IF('CompartenDetalleLimpio(leeme)'!I780="",D803,'CompartenDetalleLimpio(leeme)'!I780))</f>
        <v>2285017</v>
      </c>
      <c r="J803" t="str">
        <f>IF(OR($A803=2028,$D803=2032031,$D803=2032032,$D803=2033032,$D803=2033034,$D803=2034035,ISNUMBER(SEARCH("DOBLE GRADO",$B803))),"",IF('CompartenDetalleLimpio(leeme)'!J780="",E803,'CompartenDetalleLimpio(leeme)'!J780))</f>
        <v>DESARROLLO WEB SEGURO</v>
      </c>
      <c r="K803">
        <f>'CompartenDetalleLimpio(leeme)'!K780</f>
        <v>68</v>
      </c>
      <c r="L803">
        <f>'CompartenDetalleLimpio(leeme)'!L780</f>
        <v>15</v>
      </c>
      <c r="M803">
        <f>'CompartenDetalleLimpio(leeme)'!M780</f>
        <v>53</v>
      </c>
      <c r="N803">
        <f t="shared" si="90"/>
        <v>1</v>
      </c>
      <c r="O803">
        <f t="shared" si="91"/>
        <v>1</v>
      </c>
      <c r="P803">
        <f t="shared" si="92"/>
        <v>1</v>
      </c>
      <c r="Q803">
        <f t="shared" si="93"/>
        <v>1</v>
      </c>
      <c r="R803">
        <f t="shared" si="94"/>
        <v>1</v>
      </c>
      <c r="S803" t="str">
        <f t="shared" si="95"/>
        <v>1</v>
      </c>
      <c r="T803" t="str">
        <f t="shared" si="96"/>
        <v/>
      </c>
    </row>
    <row r="804" spans="1:20" hidden="1">
      <c r="A804">
        <f>'CompartenDetalleLimpio(leeme)'!A781</f>
        <v>2285</v>
      </c>
      <c r="B804" t="str">
        <f>'CompartenDetalleLimpio(leeme)'!B781</f>
        <v>GRADO EN INGENIERIA DE LA CIBERSEGURIDAD (MOSTOLES)</v>
      </c>
      <c r="C804">
        <f>'CompartenDetalleLimpio(leeme)'!C781</f>
        <v>2</v>
      </c>
      <c r="D804">
        <f>'CompartenDetalleLimpio(leeme)'!D781</f>
        <v>2285018</v>
      </c>
      <c r="E804" t="str">
        <f>'CompartenDetalleLimpio(leeme)'!E781</f>
        <v>ESTRUCTURA DE COMPUTADORES</v>
      </c>
      <c r="F804">
        <f>IF(OR($A804=2028,$D804=2032031,$D804=2032032,$D804=2033032,$D804=2033034,$D804=2034035,ISNUMBER(SEARCH("DOBLE GRADO",$B804))),"",IF('CompartenDetalleLimpio(leeme)'!F781="",A804,'CompartenDetalleLimpio(leeme)'!F781))</f>
        <v>2285</v>
      </c>
      <c r="G804" t="str">
        <f>IF(OR($A804=2028,$D804=2032031,$D804=2032032,$D804=2033032,$D804=2033034,$D804=2034035,ISNUMBER(SEARCH("DOBLE GRADO",$B804))),"",IF('CompartenDetalleLimpio(leeme)'!G781="",B804,'CompartenDetalleLimpio(leeme)'!G781))</f>
        <v>GRADO EN INGENIERIA DE LA CIBERSEGURIDAD (MOSTOLES)</v>
      </c>
      <c r="H804">
        <f>IF(OR($A804=2028,$D804=2032031,$D804=2032032,$D804=2033032,$D804=2033034,$D804=2034035,ISNUMBER(SEARCH("DOBLE GRADO",$B804))),"",IF('CompartenDetalleLimpio(leeme)'!H781="",C804,'CompartenDetalleLimpio(leeme)'!H781))</f>
        <v>2</v>
      </c>
      <c r="I804">
        <f>IF(OR($A804=2028,$D804=2032031,$D804=2032032,$D804=2033032,$D804=2033034,$D804=2034035,ISNUMBER(SEARCH("DOBLE GRADO",$B804))),"",IF('CompartenDetalleLimpio(leeme)'!I781="",D804,'CompartenDetalleLimpio(leeme)'!I781))</f>
        <v>2285018</v>
      </c>
      <c r="J804" t="str">
        <f>IF(OR($A804=2028,$D804=2032031,$D804=2032032,$D804=2033032,$D804=2033034,$D804=2034035,ISNUMBER(SEARCH("DOBLE GRADO",$B804))),"",IF('CompartenDetalleLimpio(leeme)'!J781="",E804,'CompartenDetalleLimpio(leeme)'!J781))</f>
        <v>ESTRUCTURA DE COMPUTADORES</v>
      </c>
      <c r="K804">
        <f>'CompartenDetalleLimpio(leeme)'!K781</f>
        <v>59</v>
      </c>
      <c r="L804">
        <f>'CompartenDetalleLimpio(leeme)'!L781</f>
        <v>15</v>
      </c>
      <c r="M804">
        <f>'CompartenDetalleLimpio(leeme)'!M781</f>
        <v>44</v>
      </c>
      <c r="N804">
        <f t="shared" si="90"/>
        <v>1</v>
      </c>
      <c r="O804">
        <f t="shared" si="91"/>
        <v>1</v>
      </c>
      <c r="P804">
        <f t="shared" si="92"/>
        <v>1</v>
      </c>
      <c r="Q804">
        <f t="shared" si="93"/>
        <v>1</v>
      </c>
      <c r="R804">
        <f t="shared" si="94"/>
        <v>1</v>
      </c>
      <c r="S804" t="str">
        <f t="shared" si="95"/>
        <v>1</v>
      </c>
      <c r="T804" t="str">
        <f t="shared" si="96"/>
        <v/>
      </c>
    </row>
    <row r="805" spans="1:20" hidden="1">
      <c r="A805">
        <f>'CompartenDetalleLimpio(leeme)'!A782</f>
        <v>2285</v>
      </c>
      <c r="B805" t="str">
        <f>'CompartenDetalleLimpio(leeme)'!B782</f>
        <v>GRADO EN INGENIERIA DE LA CIBERSEGURIDAD (MOSTOLES)</v>
      </c>
      <c r="C805">
        <f>'CompartenDetalleLimpio(leeme)'!C782</f>
        <v>2</v>
      </c>
      <c r="D805">
        <f>'CompartenDetalleLimpio(leeme)'!D782</f>
        <v>2285019</v>
      </c>
      <c r="E805" t="str">
        <f>'CompartenDetalleLimpio(leeme)'!E782</f>
        <v>SEGURIDAD EN REDES</v>
      </c>
      <c r="F805">
        <f>IF(OR($A805=2028,$D805=2032031,$D805=2032032,$D805=2033032,$D805=2033034,$D805=2034035,ISNUMBER(SEARCH("DOBLE GRADO",$B805))),"",IF('CompartenDetalleLimpio(leeme)'!F782="",A805,'CompartenDetalleLimpio(leeme)'!F782))</f>
        <v>2285</v>
      </c>
      <c r="G805" t="str">
        <f>IF(OR($A805=2028,$D805=2032031,$D805=2032032,$D805=2033032,$D805=2033034,$D805=2034035,ISNUMBER(SEARCH("DOBLE GRADO",$B805))),"",IF('CompartenDetalleLimpio(leeme)'!G782="",B805,'CompartenDetalleLimpio(leeme)'!G782))</f>
        <v>GRADO EN INGENIERIA DE LA CIBERSEGURIDAD (MOSTOLES)</v>
      </c>
      <c r="H805">
        <f>IF(OR($A805=2028,$D805=2032031,$D805=2032032,$D805=2033032,$D805=2033034,$D805=2034035,ISNUMBER(SEARCH("DOBLE GRADO",$B805))),"",IF('CompartenDetalleLimpio(leeme)'!H782="",C805,'CompartenDetalleLimpio(leeme)'!H782))</f>
        <v>2</v>
      </c>
      <c r="I805">
        <f>IF(OR($A805=2028,$D805=2032031,$D805=2032032,$D805=2033032,$D805=2033034,$D805=2034035,ISNUMBER(SEARCH("DOBLE GRADO",$B805))),"",IF('CompartenDetalleLimpio(leeme)'!I782="",D805,'CompartenDetalleLimpio(leeme)'!I782))</f>
        <v>2285019</v>
      </c>
      <c r="J805" t="str">
        <f>IF(OR($A805=2028,$D805=2032031,$D805=2032032,$D805=2033032,$D805=2033034,$D805=2034035,ISNUMBER(SEARCH("DOBLE GRADO",$B805))),"",IF('CompartenDetalleLimpio(leeme)'!J782="",E805,'CompartenDetalleLimpio(leeme)'!J782))</f>
        <v>SEGURIDAD EN REDES</v>
      </c>
      <c r="K805">
        <f>'CompartenDetalleLimpio(leeme)'!K782</f>
        <v>50</v>
      </c>
      <c r="L805">
        <f>'CompartenDetalleLimpio(leeme)'!L782</f>
        <v>12</v>
      </c>
      <c r="M805">
        <f>'CompartenDetalleLimpio(leeme)'!M782</f>
        <v>38</v>
      </c>
      <c r="N805">
        <f t="shared" si="90"/>
        <v>1</v>
      </c>
      <c r="O805">
        <f t="shared" si="91"/>
        <v>1</v>
      </c>
      <c r="P805">
        <f t="shared" si="92"/>
        <v>1</v>
      </c>
      <c r="Q805">
        <f t="shared" si="93"/>
        <v>1</v>
      </c>
      <c r="R805">
        <f t="shared" si="94"/>
        <v>1</v>
      </c>
      <c r="S805" t="str">
        <f t="shared" si="95"/>
        <v>1</v>
      </c>
      <c r="T805" t="str">
        <f t="shared" si="96"/>
        <v/>
      </c>
    </row>
    <row r="806" spans="1:20" hidden="1">
      <c r="A806">
        <f>'CompartenDetalleLimpio(leeme)'!A783</f>
        <v>2285</v>
      </c>
      <c r="B806" t="str">
        <f>'CompartenDetalleLimpio(leeme)'!B783</f>
        <v>GRADO EN INGENIERIA DE LA CIBERSEGURIDAD (MOSTOLES)</v>
      </c>
      <c r="C806">
        <f>'CompartenDetalleLimpio(leeme)'!C783</f>
        <v>2</v>
      </c>
      <c r="D806">
        <f>'CompartenDetalleLimpio(leeme)'!D783</f>
        <v>2285020</v>
      </c>
      <c r="E806" t="str">
        <f>'CompartenDetalleLimpio(leeme)'!E783</f>
        <v>IDIOMA MODERNO</v>
      </c>
      <c r="F806">
        <f>IF(OR($A806=2028,$D806=2032031,$D806=2032032,$D806=2033032,$D806=2033034,$D806=2034035,ISNUMBER(SEARCH("DOBLE GRADO",$B806))),"",IF('CompartenDetalleLimpio(leeme)'!F783="",A806,'CompartenDetalleLimpio(leeme)'!F783))</f>
        <v>2285</v>
      </c>
      <c r="G806" t="str">
        <f>IF(OR($A806=2028,$D806=2032031,$D806=2032032,$D806=2033032,$D806=2033034,$D806=2034035,ISNUMBER(SEARCH("DOBLE GRADO",$B806))),"",IF('CompartenDetalleLimpio(leeme)'!G783="",B806,'CompartenDetalleLimpio(leeme)'!G783))</f>
        <v>GRADO EN INGENIERIA DE LA CIBERSEGURIDAD (MOSTOLES)</v>
      </c>
      <c r="H806">
        <f>IF(OR($A806=2028,$D806=2032031,$D806=2032032,$D806=2033032,$D806=2033034,$D806=2034035,ISNUMBER(SEARCH("DOBLE GRADO",$B806))),"",IF('CompartenDetalleLimpio(leeme)'!H783="",C806,'CompartenDetalleLimpio(leeme)'!H783))</f>
        <v>2</v>
      </c>
      <c r="I806">
        <f>IF(OR($A806=2028,$D806=2032031,$D806=2032032,$D806=2033032,$D806=2033034,$D806=2034035,ISNUMBER(SEARCH("DOBLE GRADO",$B806))),"",IF('CompartenDetalleLimpio(leeme)'!I783="",D806,'CompartenDetalleLimpio(leeme)'!I783))</f>
        <v>2285020</v>
      </c>
      <c r="J806" t="str">
        <f>IF(OR($A806=2028,$D806=2032031,$D806=2032032,$D806=2033032,$D806=2033034,$D806=2034035,ISNUMBER(SEARCH("DOBLE GRADO",$B806))),"",IF('CompartenDetalleLimpio(leeme)'!J783="",E806,'CompartenDetalleLimpio(leeme)'!J783))</f>
        <v>IDIOMA MODERNO</v>
      </c>
      <c r="K806">
        <f>'CompartenDetalleLimpio(leeme)'!K783</f>
        <v>19</v>
      </c>
      <c r="L806">
        <f>'CompartenDetalleLimpio(leeme)'!L783</f>
        <v>5</v>
      </c>
      <c r="M806">
        <f>'CompartenDetalleLimpio(leeme)'!M783</f>
        <v>14</v>
      </c>
      <c r="N806">
        <f t="shared" si="90"/>
        <v>1</v>
      </c>
      <c r="O806">
        <f t="shared" si="91"/>
        <v>1</v>
      </c>
      <c r="P806">
        <f t="shared" si="92"/>
        <v>1</v>
      </c>
      <c r="Q806">
        <f t="shared" si="93"/>
        <v>1</v>
      </c>
      <c r="R806">
        <f t="shared" si="94"/>
        <v>1</v>
      </c>
      <c r="S806" t="str">
        <f t="shared" si="95"/>
        <v>1</v>
      </c>
      <c r="T806" t="str">
        <f t="shared" si="96"/>
        <v/>
      </c>
    </row>
    <row r="807" spans="1:20" hidden="1">
      <c r="A807">
        <f>'CompartenDetalleLimpio(leeme)'!A784</f>
        <v>2285</v>
      </c>
      <c r="B807" t="str">
        <f>'CompartenDetalleLimpio(leeme)'!B784</f>
        <v>GRADO EN INGENIERIA DE LA CIBERSEGURIDAD (MOSTOLES)</v>
      </c>
      <c r="C807">
        <f>'CompartenDetalleLimpio(leeme)'!C784</f>
        <v>3</v>
      </c>
      <c r="D807">
        <f>'CompartenDetalleLimpio(leeme)'!D784</f>
        <v>2285021</v>
      </c>
      <c r="E807" t="str">
        <f>'CompartenDetalleLimpio(leeme)'!E784</f>
        <v>ARQUITECTURA DE COMPUTADORES</v>
      </c>
      <c r="F807">
        <f>IF(OR($A807=2028,$D807=2032031,$D807=2032032,$D807=2033032,$D807=2033034,$D807=2034035,ISNUMBER(SEARCH("DOBLE GRADO",$B807))),"",IF('CompartenDetalleLimpio(leeme)'!F784="",A807,'CompartenDetalleLimpio(leeme)'!F784))</f>
        <v>2285</v>
      </c>
      <c r="G807" t="str">
        <f>IF(OR($A807=2028,$D807=2032031,$D807=2032032,$D807=2033032,$D807=2033034,$D807=2034035,ISNUMBER(SEARCH("DOBLE GRADO",$B807))),"",IF('CompartenDetalleLimpio(leeme)'!G784="",B807,'CompartenDetalleLimpio(leeme)'!G784))</f>
        <v>GRADO EN INGENIERIA DE LA CIBERSEGURIDAD (MOSTOLES)</v>
      </c>
      <c r="H807">
        <f>IF(OR($A807=2028,$D807=2032031,$D807=2032032,$D807=2033032,$D807=2033034,$D807=2034035,ISNUMBER(SEARCH("DOBLE GRADO",$B807))),"",IF('CompartenDetalleLimpio(leeme)'!H784="",C807,'CompartenDetalleLimpio(leeme)'!H784))</f>
        <v>3</v>
      </c>
      <c r="I807">
        <f>IF(OR($A807=2028,$D807=2032031,$D807=2032032,$D807=2033032,$D807=2033034,$D807=2034035,ISNUMBER(SEARCH("DOBLE GRADO",$B807))),"",IF('CompartenDetalleLimpio(leeme)'!I784="",D807,'CompartenDetalleLimpio(leeme)'!I784))</f>
        <v>2285021</v>
      </c>
      <c r="J807" t="str">
        <f>IF(OR($A807=2028,$D807=2032031,$D807=2032032,$D807=2033032,$D807=2033034,$D807=2034035,ISNUMBER(SEARCH("DOBLE GRADO",$B807))),"",IF('CompartenDetalleLimpio(leeme)'!J784="",E807,'CompartenDetalleLimpio(leeme)'!J784))</f>
        <v>ARQUITECTURA DE COMPUTADORES</v>
      </c>
      <c r="K807">
        <f>'CompartenDetalleLimpio(leeme)'!K784</f>
        <v>65</v>
      </c>
      <c r="L807">
        <f>'CompartenDetalleLimpio(leeme)'!L784</f>
        <v>12</v>
      </c>
      <c r="M807">
        <f>'CompartenDetalleLimpio(leeme)'!M784</f>
        <v>53</v>
      </c>
      <c r="N807">
        <f t="shared" si="90"/>
        <v>1</v>
      </c>
      <c r="O807">
        <f t="shared" si="91"/>
        <v>1</v>
      </c>
      <c r="P807">
        <f t="shared" si="92"/>
        <v>1</v>
      </c>
      <c r="Q807">
        <f t="shared" si="93"/>
        <v>1</v>
      </c>
      <c r="R807">
        <f t="shared" si="94"/>
        <v>1</v>
      </c>
      <c r="S807" t="str">
        <f t="shared" si="95"/>
        <v>1</v>
      </c>
      <c r="T807" t="str">
        <f t="shared" si="96"/>
        <v/>
      </c>
    </row>
    <row r="808" spans="1:20" hidden="1">
      <c r="A808">
        <f>'CompartenDetalleLimpio(leeme)'!A785</f>
        <v>2285</v>
      </c>
      <c r="B808" t="str">
        <f>'CompartenDetalleLimpio(leeme)'!B785</f>
        <v>GRADO EN INGENIERIA DE LA CIBERSEGURIDAD (MOSTOLES)</v>
      </c>
      <c r="C808">
        <f>'CompartenDetalleLimpio(leeme)'!C785</f>
        <v>3</v>
      </c>
      <c r="D808">
        <f>'CompartenDetalleLimpio(leeme)'!D785</f>
        <v>2285022</v>
      </c>
      <c r="E808" t="str">
        <f>'CompartenDetalleLimpio(leeme)'!E785</f>
        <v>DISEÑO Y ANALISIS DE ALGORITMOS</v>
      </c>
      <c r="F808">
        <f>IF(OR($A808=2028,$D808=2032031,$D808=2032032,$D808=2033032,$D808=2033034,$D808=2034035,ISNUMBER(SEARCH("DOBLE GRADO",$B808))),"",IF('CompartenDetalleLimpio(leeme)'!F785="",A808,'CompartenDetalleLimpio(leeme)'!F785))</f>
        <v>2285</v>
      </c>
      <c r="G808" t="str">
        <f>IF(OR($A808=2028,$D808=2032031,$D808=2032032,$D808=2033032,$D808=2033034,$D808=2034035,ISNUMBER(SEARCH("DOBLE GRADO",$B808))),"",IF('CompartenDetalleLimpio(leeme)'!G785="",B808,'CompartenDetalleLimpio(leeme)'!G785))</f>
        <v>GRADO EN INGENIERIA DE LA CIBERSEGURIDAD (MOSTOLES)</v>
      </c>
      <c r="H808">
        <f>IF(OR($A808=2028,$D808=2032031,$D808=2032032,$D808=2033032,$D808=2033034,$D808=2034035,ISNUMBER(SEARCH("DOBLE GRADO",$B808))),"",IF('CompartenDetalleLimpio(leeme)'!H785="",C808,'CompartenDetalleLimpio(leeme)'!H785))</f>
        <v>3</v>
      </c>
      <c r="I808">
        <f>IF(OR($A808=2028,$D808=2032031,$D808=2032032,$D808=2033032,$D808=2033034,$D808=2034035,ISNUMBER(SEARCH("DOBLE GRADO",$B808))),"",IF('CompartenDetalleLimpio(leeme)'!I785="",D808,'CompartenDetalleLimpio(leeme)'!I785))</f>
        <v>2285022</v>
      </c>
      <c r="J808" t="str">
        <f>IF(OR($A808=2028,$D808=2032031,$D808=2032032,$D808=2033032,$D808=2033034,$D808=2034035,ISNUMBER(SEARCH("DOBLE GRADO",$B808))),"",IF('CompartenDetalleLimpio(leeme)'!J785="",E808,'CompartenDetalleLimpio(leeme)'!J785))</f>
        <v>DISEÑO Y ANALISIS DE ALGORITMOS</v>
      </c>
      <c r="K808">
        <f>'CompartenDetalleLimpio(leeme)'!K785</f>
        <v>84</v>
      </c>
      <c r="L808">
        <f>'CompartenDetalleLimpio(leeme)'!L785</f>
        <v>11</v>
      </c>
      <c r="M808">
        <f>'CompartenDetalleLimpio(leeme)'!M785</f>
        <v>73</v>
      </c>
      <c r="N808">
        <f t="shared" si="90"/>
        <v>1</v>
      </c>
      <c r="O808">
        <f t="shared" si="91"/>
        <v>1</v>
      </c>
      <c r="P808">
        <f t="shared" si="92"/>
        <v>1</v>
      </c>
      <c r="Q808">
        <f t="shared" si="93"/>
        <v>1</v>
      </c>
      <c r="R808">
        <f t="shared" si="94"/>
        <v>1</v>
      </c>
      <c r="S808" t="str">
        <f t="shared" si="95"/>
        <v>1</v>
      </c>
      <c r="T808" t="str">
        <f t="shared" si="96"/>
        <v/>
      </c>
    </row>
    <row r="809" spans="1:20" hidden="1">
      <c r="A809">
        <f>'CompartenDetalleLimpio(leeme)'!A786</f>
        <v>2285</v>
      </c>
      <c r="B809" t="str">
        <f>'CompartenDetalleLimpio(leeme)'!B786</f>
        <v>GRADO EN INGENIERIA DE LA CIBERSEGURIDAD (MOSTOLES)</v>
      </c>
      <c r="C809">
        <f>'CompartenDetalleLimpio(leeme)'!C786</f>
        <v>3</v>
      </c>
      <c r="D809">
        <f>'CompartenDetalleLimpio(leeme)'!D786</f>
        <v>2285023</v>
      </c>
      <c r="E809" t="str">
        <f>'CompartenDetalleLimpio(leeme)'!E786</f>
        <v>INGENIERIA DEL SOFTWARE</v>
      </c>
      <c r="F809">
        <f>IF(OR($A809=2028,$D809=2032031,$D809=2032032,$D809=2033032,$D809=2033034,$D809=2034035,ISNUMBER(SEARCH("DOBLE GRADO",$B809))),"",IF('CompartenDetalleLimpio(leeme)'!F786="",A809,'CompartenDetalleLimpio(leeme)'!F786))</f>
        <v>2285</v>
      </c>
      <c r="G809" t="str">
        <f>IF(OR($A809=2028,$D809=2032031,$D809=2032032,$D809=2033032,$D809=2033034,$D809=2034035,ISNUMBER(SEARCH("DOBLE GRADO",$B809))),"",IF('CompartenDetalleLimpio(leeme)'!G786="",B809,'CompartenDetalleLimpio(leeme)'!G786))</f>
        <v>GRADO EN INGENIERIA DE LA CIBERSEGURIDAD (MOSTOLES)</v>
      </c>
      <c r="H809">
        <f>IF(OR($A809=2028,$D809=2032031,$D809=2032032,$D809=2033032,$D809=2033034,$D809=2034035,ISNUMBER(SEARCH("DOBLE GRADO",$B809))),"",IF('CompartenDetalleLimpio(leeme)'!H786="",C809,'CompartenDetalleLimpio(leeme)'!H786))</f>
        <v>3</v>
      </c>
      <c r="I809">
        <f>IF(OR($A809=2028,$D809=2032031,$D809=2032032,$D809=2033032,$D809=2033034,$D809=2034035,ISNUMBER(SEARCH("DOBLE GRADO",$B809))),"",IF('CompartenDetalleLimpio(leeme)'!I786="",D809,'CompartenDetalleLimpio(leeme)'!I786))</f>
        <v>2285023</v>
      </c>
      <c r="J809" t="str">
        <f>IF(OR($A809=2028,$D809=2032031,$D809=2032032,$D809=2033032,$D809=2033034,$D809=2034035,ISNUMBER(SEARCH("DOBLE GRADO",$B809))),"",IF('CompartenDetalleLimpio(leeme)'!J786="",E809,'CompartenDetalleLimpio(leeme)'!J786))</f>
        <v>INGENIERIA DEL SOFTWARE</v>
      </c>
      <c r="K809">
        <f>'CompartenDetalleLimpio(leeme)'!K786</f>
        <v>59</v>
      </c>
      <c r="L809">
        <f>'CompartenDetalleLimpio(leeme)'!L786</f>
        <v>9</v>
      </c>
      <c r="M809">
        <f>'CompartenDetalleLimpio(leeme)'!M786</f>
        <v>50</v>
      </c>
      <c r="N809">
        <f t="shared" si="90"/>
        <v>1</v>
      </c>
      <c r="O809">
        <f t="shared" si="91"/>
        <v>1</v>
      </c>
      <c r="P809">
        <f t="shared" si="92"/>
        <v>1</v>
      </c>
      <c r="Q809">
        <f t="shared" si="93"/>
        <v>1</v>
      </c>
      <c r="R809">
        <f t="shared" si="94"/>
        <v>1</v>
      </c>
      <c r="S809" t="str">
        <f t="shared" si="95"/>
        <v>1</v>
      </c>
      <c r="T809" t="str">
        <f t="shared" si="96"/>
        <v/>
      </c>
    </row>
    <row r="810" spans="1:20" hidden="1">
      <c r="A810">
        <f>'CompartenDetalleLimpio(leeme)'!A787</f>
        <v>2285</v>
      </c>
      <c r="B810" t="str">
        <f>'CompartenDetalleLimpio(leeme)'!B787</f>
        <v>GRADO EN INGENIERIA DE LA CIBERSEGURIDAD (MOSTOLES)</v>
      </c>
      <c r="C810">
        <f>'CompartenDetalleLimpio(leeme)'!C787</f>
        <v>3</v>
      </c>
      <c r="D810">
        <f>'CompartenDetalleLimpio(leeme)'!D787</f>
        <v>2285024</v>
      </c>
      <c r="E810" t="str">
        <f>'CompartenDetalleLimpio(leeme)'!E787</f>
        <v>SEGURIDAD EN BASES DE DATOS</v>
      </c>
      <c r="F810">
        <f>IF(OR($A810=2028,$D810=2032031,$D810=2032032,$D810=2033032,$D810=2033034,$D810=2034035,ISNUMBER(SEARCH("DOBLE GRADO",$B810))),"",IF('CompartenDetalleLimpio(leeme)'!F787="",A810,'CompartenDetalleLimpio(leeme)'!F787))</f>
        <v>2285</v>
      </c>
      <c r="G810" t="str">
        <f>IF(OR($A810=2028,$D810=2032031,$D810=2032032,$D810=2033032,$D810=2033034,$D810=2034035,ISNUMBER(SEARCH("DOBLE GRADO",$B810))),"",IF('CompartenDetalleLimpio(leeme)'!G787="",B810,'CompartenDetalleLimpio(leeme)'!G787))</f>
        <v>GRADO EN INGENIERIA DE LA CIBERSEGURIDAD (MOSTOLES)</v>
      </c>
      <c r="H810">
        <f>IF(OR($A810=2028,$D810=2032031,$D810=2032032,$D810=2033032,$D810=2033034,$D810=2034035,ISNUMBER(SEARCH("DOBLE GRADO",$B810))),"",IF('CompartenDetalleLimpio(leeme)'!H787="",C810,'CompartenDetalleLimpio(leeme)'!H787))</f>
        <v>3</v>
      </c>
      <c r="I810">
        <f>IF(OR($A810=2028,$D810=2032031,$D810=2032032,$D810=2033032,$D810=2033034,$D810=2034035,ISNUMBER(SEARCH("DOBLE GRADO",$B810))),"",IF('CompartenDetalleLimpio(leeme)'!I787="",D810,'CompartenDetalleLimpio(leeme)'!I787))</f>
        <v>2285024</v>
      </c>
      <c r="J810" t="str">
        <f>IF(OR($A810=2028,$D810=2032031,$D810=2032032,$D810=2033032,$D810=2033034,$D810=2034035,ISNUMBER(SEARCH("DOBLE GRADO",$B810))),"",IF('CompartenDetalleLimpio(leeme)'!J787="",E810,'CompartenDetalleLimpio(leeme)'!J787))</f>
        <v>SEGURIDAD EN BASES DE DATOS</v>
      </c>
      <c r="K810">
        <f>'CompartenDetalleLimpio(leeme)'!K787</f>
        <v>61</v>
      </c>
      <c r="L810">
        <f>'CompartenDetalleLimpio(leeme)'!L787</f>
        <v>10</v>
      </c>
      <c r="M810">
        <f>'CompartenDetalleLimpio(leeme)'!M787</f>
        <v>51</v>
      </c>
      <c r="N810">
        <f t="shared" si="90"/>
        <v>1</v>
      </c>
      <c r="O810">
        <f t="shared" si="91"/>
        <v>1</v>
      </c>
      <c r="P810">
        <f t="shared" si="92"/>
        <v>1</v>
      </c>
      <c r="Q810">
        <f t="shared" si="93"/>
        <v>1</v>
      </c>
      <c r="R810">
        <f t="shared" si="94"/>
        <v>1</v>
      </c>
      <c r="S810" t="str">
        <f t="shared" si="95"/>
        <v>1</v>
      </c>
      <c r="T810" t="str">
        <f t="shared" si="96"/>
        <v/>
      </c>
    </row>
    <row r="811" spans="1:20" hidden="1">
      <c r="A811">
        <f>'CompartenDetalleLimpio(leeme)'!A788</f>
        <v>2285</v>
      </c>
      <c r="B811" t="str">
        <f>'CompartenDetalleLimpio(leeme)'!B788</f>
        <v>GRADO EN INGENIERIA DE LA CIBERSEGURIDAD (MOSTOLES)</v>
      </c>
      <c r="C811">
        <f>'CompartenDetalleLimpio(leeme)'!C788</f>
        <v>3</v>
      </c>
      <c r="D811">
        <f>'CompartenDetalleLimpio(leeme)'!D788</f>
        <v>2285025</v>
      </c>
      <c r="E811" t="str">
        <f>'CompartenDetalleLimpio(leeme)'!E788</f>
        <v>SISTEMAS OPERATIVOS</v>
      </c>
      <c r="F811">
        <f>IF(OR($A811=2028,$D811=2032031,$D811=2032032,$D811=2033032,$D811=2033034,$D811=2034035,ISNUMBER(SEARCH("DOBLE GRADO",$B811))),"",IF('CompartenDetalleLimpio(leeme)'!F788="",A811,'CompartenDetalleLimpio(leeme)'!F788))</f>
        <v>2285</v>
      </c>
      <c r="G811" t="str">
        <f>IF(OR($A811=2028,$D811=2032031,$D811=2032032,$D811=2033032,$D811=2033034,$D811=2034035,ISNUMBER(SEARCH("DOBLE GRADO",$B811))),"",IF('CompartenDetalleLimpio(leeme)'!G788="",B811,'CompartenDetalleLimpio(leeme)'!G788))</f>
        <v>GRADO EN INGENIERIA DE LA CIBERSEGURIDAD (MOSTOLES)</v>
      </c>
      <c r="H811">
        <f>IF(OR($A811=2028,$D811=2032031,$D811=2032032,$D811=2033032,$D811=2033034,$D811=2034035,ISNUMBER(SEARCH("DOBLE GRADO",$B811))),"",IF('CompartenDetalleLimpio(leeme)'!H788="",C811,'CompartenDetalleLimpio(leeme)'!H788))</f>
        <v>3</v>
      </c>
      <c r="I811">
        <f>IF(OR($A811=2028,$D811=2032031,$D811=2032032,$D811=2033032,$D811=2033034,$D811=2034035,ISNUMBER(SEARCH("DOBLE GRADO",$B811))),"",IF('CompartenDetalleLimpio(leeme)'!I788="",D811,'CompartenDetalleLimpio(leeme)'!I788))</f>
        <v>2285025</v>
      </c>
      <c r="J811" t="str">
        <f>IF(OR($A811=2028,$D811=2032031,$D811=2032032,$D811=2033032,$D811=2033034,$D811=2034035,ISNUMBER(SEARCH("DOBLE GRADO",$B811))),"",IF('CompartenDetalleLimpio(leeme)'!J788="",E811,'CompartenDetalleLimpio(leeme)'!J788))</f>
        <v>SISTEMAS OPERATIVOS</v>
      </c>
      <c r="K811">
        <f>'CompartenDetalleLimpio(leeme)'!K788</f>
        <v>61</v>
      </c>
      <c r="L811">
        <f>'CompartenDetalleLimpio(leeme)'!L788</f>
        <v>9</v>
      </c>
      <c r="M811">
        <f>'CompartenDetalleLimpio(leeme)'!M788</f>
        <v>52</v>
      </c>
      <c r="N811">
        <f t="shared" si="90"/>
        <v>1</v>
      </c>
      <c r="O811">
        <f t="shared" si="91"/>
        <v>1</v>
      </c>
      <c r="P811">
        <f t="shared" si="92"/>
        <v>1</v>
      </c>
      <c r="Q811">
        <f t="shared" si="93"/>
        <v>1</v>
      </c>
      <c r="R811">
        <f t="shared" si="94"/>
        <v>1</v>
      </c>
      <c r="S811" t="str">
        <f t="shared" si="95"/>
        <v>1</v>
      </c>
      <c r="T811" t="str">
        <f t="shared" si="96"/>
        <v/>
      </c>
    </row>
    <row r="812" spans="1:20" hidden="1">
      <c r="A812">
        <f>'CompartenDetalleLimpio(leeme)'!A789</f>
        <v>2285</v>
      </c>
      <c r="B812" t="str">
        <f>'CompartenDetalleLimpio(leeme)'!B789</f>
        <v>GRADO EN INGENIERIA DE LA CIBERSEGURIDAD (MOSTOLES)</v>
      </c>
      <c r="C812">
        <f>'CompartenDetalleLimpio(leeme)'!C789</f>
        <v>3</v>
      </c>
      <c r="D812">
        <f>'CompartenDetalleLimpio(leeme)'!D789</f>
        <v>2285026</v>
      </c>
      <c r="E812" t="str">
        <f>'CompartenDetalleLimpio(leeme)'!E789</f>
        <v>INTELIGENCIA ARTIFICIAL</v>
      </c>
      <c r="F812">
        <f>IF(OR($A812=2028,$D812=2032031,$D812=2032032,$D812=2033032,$D812=2033034,$D812=2034035,ISNUMBER(SEARCH("DOBLE GRADO",$B812))),"",IF('CompartenDetalleLimpio(leeme)'!F789="",A812,'CompartenDetalleLimpio(leeme)'!F789))</f>
        <v>2285</v>
      </c>
      <c r="G812" t="str">
        <f>IF(OR($A812=2028,$D812=2032031,$D812=2032032,$D812=2033032,$D812=2033034,$D812=2034035,ISNUMBER(SEARCH("DOBLE GRADO",$B812))),"",IF('CompartenDetalleLimpio(leeme)'!G789="",B812,'CompartenDetalleLimpio(leeme)'!G789))</f>
        <v>GRADO EN INGENIERIA DE LA CIBERSEGURIDAD (MOSTOLES)</v>
      </c>
      <c r="H812">
        <f>IF(OR($A812=2028,$D812=2032031,$D812=2032032,$D812=2033032,$D812=2033034,$D812=2034035,ISNUMBER(SEARCH("DOBLE GRADO",$B812))),"",IF('CompartenDetalleLimpio(leeme)'!H789="",C812,'CompartenDetalleLimpio(leeme)'!H789))</f>
        <v>3</v>
      </c>
      <c r="I812">
        <f>IF(OR($A812=2028,$D812=2032031,$D812=2032032,$D812=2033032,$D812=2033034,$D812=2034035,ISNUMBER(SEARCH("DOBLE GRADO",$B812))),"",IF('CompartenDetalleLimpio(leeme)'!I789="",D812,'CompartenDetalleLimpio(leeme)'!I789))</f>
        <v>2285026</v>
      </c>
      <c r="J812" t="str">
        <f>IF(OR($A812=2028,$D812=2032031,$D812=2032032,$D812=2033032,$D812=2033034,$D812=2034035,ISNUMBER(SEARCH("DOBLE GRADO",$B812))),"",IF('CompartenDetalleLimpio(leeme)'!J789="",E812,'CompartenDetalleLimpio(leeme)'!J789))</f>
        <v>INTELIGENCIA ARTIFICIAL</v>
      </c>
      <c r="K812">
        <f>'CompartenDetalleLimpio(leeme)'!K789</f>
        <v>82</v>
      </c>
      <c r="L812">
        <f>'CompartenDetalleLimpio(leeme)'!L789</f>
        <v>13</v>
      </c>
      <c r="M812">
        <f>'CompartenDetalleLimpio(leeme)'!M789</f>
        <v>69</v>
      </c>
      <c r="N812">
        <f t="shared" si="90"/>
        <v>1</v>
      </c>
      <c r="O812">
        <f t="shared" si="91"/>
        <v>1</v>
      </c>
      <c r="P812">
        <f t="shared" si="92"/>
        <v>1</v>
      </c>
      <c r="Q812">
        <f t="shared" si="93"/>
        <v>1</v>
      </c>
      <c r="R812">
        <f t="shared" si="94"/>
        <v>1</v>
      </c>
      <c r="S812" t="str">
        <f t="shared" si="95"/>
        <v>1</v>
      </c>
      <c r="T812" t="str">
        <f t="shared" si="96"/>
        <v/>
      </c>
    </row>
    <row r="813" spans="1:20" hidden="1">
      <c r="A813">
        <f>'CompartenDetalleLimpio(leeme)'!A790</f>
        <v>2285</v>
      </c>
      <c r="B813" t="str">
        <f>'CompartenDetalleLimpio(leeme)'!B790</f>
        <v>GRADO EN INGENIERIA DE LA CIBERSEGURIDAD (MOSTOLES)</v>
      </c>
      <c r="C813">
        <f>'CompartenDetalleLimpio(leeme)'!C790</f>
        <v>3</v>
      </c>
      <c r="D813">
        <f>'CompartenDetalleLimpio(leeme)'!D790</f>
        <v>2285027</v>
      </c>
      <c r="E813" t="str">
        <f>'CompartenDetalleLimpio(leeme)'!E790</f>
        <v>MALWARE Y AMENAZAS DIRIGIDAS</v>
      </c>
      <c r="F813">
        <f>IF(OR($A813=2028,$D813=2032031,$D813=2032032,$D813=2033032,$D813=2033034,$D813=2034035,ISNUMBER(SEARCH("DOBLE GRADO",$B813))),"",IF('CompartenDetalleLimpio(leeme)'!F790="",A813,'CompartenDetalleLimpio(leeme)'!F790))</f>
        <v>2285</v>
      </c>
      <c r="G813" t="str">
        <f>IF(OR($A813=2028,$D813=2032031,$D813=2032032,$D813=2033032,$D813=2033034,$D813=2034035,ISNUMBER(SEARCH("DOBLE GRADO",$B813))),"",IF('CompartenDetalleLimpio(leeme)'!G790="",B813,'CompartenDetalleLimpio(leeme)'!G790))</f>
        <v>GRADO EN INGENIERIA DE LA CIBERSEGURIDAD (MOSTOLES)</v>
      </c>
      <c r="H813">
        <f>IF(OR($A813=2028,$D813=2032031,$D813=2032032,$D813=2033032,$D813=2033034,$D813=2034035,ISNUMBER(SEARCH("DOBLE GRADO",$B813))),"",IF('CompartenDetalleLimpio(leeme)'!H790="",C813,'CompartenDetalleLimpio(leeme)'!H790))</f>
        <v>3</v>
      </c>
      <c r="I813">
        <f>IF(OR($A813=2028,$D813=2032031,$D813=2032032,$D813=2033032,$D813=2033034,$D813=2034035,ISNUMBER(SEARCH("DOBLE GRADO",$B813))),"",IF('CompartenDetalleLimpio(leeme)'!I790="",D813,'CompartenDetalleLimpio(leeme)'!I790))</f>
        <v>2285027</v>
      </c>
      <c r="J813" t="str">
        <f>IF(OR($A813=2028,$D813=2032031,$D813=2032032,$D813=2033032,$D813=2033034,$D813=2034035,ISNUMBER(SEARCH("DOBLE GRADO",$B813))),"",IF('CompartenDetalleLimpio(leeme)'!J790="",E813,'CompartenDetalleLimpio(leeme)'!J790))</f>
        <v>MALWARE Y AMENAZAS DIRIGIDAS</v>
      </c>
      <c r="K813">
        <f>'CompartenDetalleLimpio(leeme)'!K790</f>
        <v>63</v>
      </c>
      <c r="L813">
        <f>'CompartenDetalleLimpio(leeme)'!L790</f>
        <v>11</v>
      </c>
      <c r="M813">
        <f>'CompartenDetalleLimpio(leeme)'!M790</f>
        <v>52</v>
      </c>
      <c r="N813">
        <f t="shared" si="90"/>
        <v>1</v>
      </c>
      <c r="O813">
        <f t="shared" si="91"/>
        <v>1</v>
      </c>
      <c r="P813">
        <f t="shared" si="92"/>
        <v>1</v>
      </c>
      <c r="Q813">
        <f t="shared" si="93"/>
        <v>1</v>
      </c>
      <c r="R813">
        <f t="shared" si="94"/>
        <v>1</v>
      </c>
      <c r="S813" t="str">
        <f t="shared" si="95"/>
        <v>1</v>
      </c>
      <c r="T813" t="str">
        <f t="shared" si="96"/>
        <v/>
      </c>
    </row>
    <row r="814" spans="1:20" hidden="1">
      <c r="A814">
        <f>'CompartenDetalleLimpio(leeme)'!A791</f>
        <v>2285</v>
      </c>
      <c r="B814" t="str">
        <f>'CompartenDetalleLimpio(leeme)'!B791</f>
        <v>GRADO EN INGENIERIA DE LA CIBERSEGURIDAD (MOSTOLES)</v>
      </c>
      <c r="C814">
        <f>'CompartenDetalleLimpio(leeme)'!C791</f>
        <v>3</v>
      </c>
      <c r="D814">
        <f>'CompartenDetalleLimpio(leeme)'!D791</f>
        <v>2285028</v>
      </c>
      <c r="E814" t="str">
        <f>'CompartenDetalleLimpio(leeme)'!E791</f>
        <v>METODOLOGIAS DE DESARROLLO SEGURO</v>
      </c>
      <c r="F814">
        <f>IF(OR($A814=2028,$D814=2032031,$D814=2032032,$D814=2033032,$D814=2033034,$D814=2034035,ISNUMBER(SEARCH("DOBLE GRADO",$B814))),"",IF('CompartenDetalleLimpio(leeme)'!F791="",A814,'CompartenDetalleLimpio(leeme)'!F791))</f>
        <v>2285</v>
      </c>
      <c r="G814" t="str">
        <f>IF(OR($A814=2028,$D814=2032031,$D814=2032032,$D814=2033032,$D814=2033034,$D814=2034035,ISNUMBER(SEARCH("DOBLE GRADO",$B814))),"",IF('CompartenDetalleLimpio(leeme)'!G791="",B814,'CompartenDetalleLimpio(leeme)'!G791))</f>
        <v>GRADO EN INGENIERIA DE LA CIBERSEGURIDAD (MOSTOLES)</v>
      </c>
      <c r="H814">
        <f>IF(OR($A814=2028,$D814=2032031,$D814=2032032,$D814=2033032,$D814=2033034,$D814=2034035,ISNUMBER(SEARCH("DOBLE GRADO",$B814))),"",IF('CompartenDetalleLimpio(leeme)'!H791="",C814,'CompartenDetalleLimpio(leeme)'!H791))</f>
        <v>3</v>
      </c>
      <c r="I814">
        <f>IF(OR($A814=2028,$D814=2032031,$D814=2032032,$D814=2033032,$D814=2033034,$D814=2034035,ISNUMBER(SEARCH("DOBLE GRADO",$B814))),"",IF('CompartenDetalleLimpio(leeme)'!I791="",D814,'CompartenDetalleLimpio(leeme)'!I791))</f>
        <v>2285028</v>
      </c>
      <c r="J814" t="str">
        <f>IF(OR($A814=2028,$D814=2032031,$D814=2032032,$D814=2033032,$D814=2033034,$D814=2034035,ISNUMBER(SEARCH("DOBLE GRADO",$B814))),"",IF('CompartenDetalleLimpio(leeme)'!J791="",E814,'CompartenDetalleLimpio(leeme)'!J791))</f>
        <v>METODOLOGIAS DE DESARROLLO SEGURO</v>
      </c>
      <c r="K814">
        <f>'CompartenDetalleLimpio(leeme)'!K791</f>
        <v>64</v>
      </c>
      <c r="L814">
        <f>'CompartenDetalleLimpio(leeme)'!L791</f>
        <v>11</v>
      </c>
      <c r="M814">
        <f>'CompartenDetalleLimpio(leeme)'!M791</f>
        <v>53</v>
      </c>
      <c r="N814">
        <f t="shared" si="90"/>
        <v>1</v>
      </c>
      <c r="O814">
        <f t="shared" si="91"/>
        <v>1</v>
      </c>
      <c r="P814">
        <f t="shared" si="92"/>
        <v>1</v>
      </c>
      <c r="Q814">
        <f t="shared" si="93"/>
        <v>1</v>
      </c>
      <c r="R814">
        <f t="shared" si="94"/>
        <v>1</v>
      </c>
      <c r="S814" t="str">
        <f t="shared" si="95"/>
        <v>1</v>
      </c>
      <c r="T814" t="str">
        <f t="shared" si="96"/>
        <v/>
      </c>
    </row>
    <row r="815" spans="1:20" hidden="1">
      <c r="A815">
        <f>'CompartenDetalleLimpio(leeme)'!A792</f>
        <v>2285</v>
      </c>
      <c r="B815" t="str">
        <f>'CompartenDetalleLimpio(leeme)'!B792</f>
        <v>GRADO EN INGENIERIA DE LA CIBERSEGURIDAD (MOSTOLES)</v>
      </c>
      <c r="C815">
        <f>'CompartenDetalleLimpio(leeme)'!C792</f>
        <v>3</v>
      </c>
      <c r="D815">
        <f>'CompartenDetalleLimpio(leeme)'!D792</f>
        <v>2285029</v>
      </c>
      <c r="E815" t="str">
        <f>'CompartenDetalleLimpio(leeme)'!E792</f>
        <v>REDES AVANZADAS Y COMPUTACION EN LA NUBE</v>
      </c>
      <c r="F815">
        <f>IF(OR($A815=2028,$D815=2032031,$D815=2032032,$D815=2033032,$D815=2033034,$D815=2034035,ISNUMBER(SEARCH("DOBLE GRADO",$B815))),"",IF('CompartenDetalleLimpio(leeme)'!F792="",A815,'CompartenDetalleLimpio(leeme)'!F792))</f>
        <v>2285</v>
      </c>
      <c r="G815" t="str">
        <f>IF(OR($A815=2028,$D815=2032031,$D815=2032032,$D815=2033032,$D815=2033034,$D815=2034035,ISNUMBER(SEARCH("DOBLE GRADO",$B815))),"",IF('CompartenDetalleLimpio(leeme)'!G792="",B815,'CompartenDetalleLimpio(leeme)'!G792))</f>
        <v>GRADO EN INGENIERIA DE LA CIBERSEGURIDAD (MOSTOLES)</v>
      </c>
      <c r="H815">
        <f>IF(OR($A815=2028,$D815=2032031,$D815=2032032,$D815=2033032,$D815=2033034,$D815=2034035,ISNUMBER(SEARCH("DOBLE GRADO",$B815))),"",IF('CompartenDetalleLimpio(leeme)'!H792="",C815,'CompartenDetalleLimpio(leeme)'!H792))</f>
        <v>3</v>
      </c>
      <c r="I815">
        <f>IF(OR($A815=2028,$D815=2032031,$D815=2032032,$D815=2033032,$D815=2033034,$D815=2034035,ISNUMBER(SEARCH("DOBLE GRADO",$B815))),"",IF('CompartenDetalleLimpio(leeme)'!I792="",D815,'CompartenDetalleLimpio(leeme)'!I792))</f>
        <v>2285029</v>
      </c>
      <c r="J815" t="str">
        <f>IF(OR($A815=2028,$D815=2032031,$D815=2032032,$D815=2033032,$D815=2033034,$D815=2034035,ISNUMBER(SEARCH("DOBLE GRADO",$B815))),"",IF('CompartenDetalleLimpio(leeme)'!J792="",E815,'CompartenDetalleLimpio(leeme)'!J792))</f>
        <v>REDES AVANZADAS Y COMPUTACION EN LA NUBE</v>
      </c>
      <c r="K815">
        <f>'CompartenDetalleLimpio(leeme)'!K792</f>
        <v>61</v>
      </c>
      <c r="L815">
        <f>'CompartenDetalleLimpio(leeme)'!L792</f>
        <v>11</v>
      </c>
      <c r="M815">
        <f>'CompartenDetalleLimpio(leeme)'!M792</f>
        <v>50</v>
      </c>
      <c r="N815">
        <f t="shared" si="90"/>
        <v>1</v>
      </c>
      <c r="O815">
        <f t="shared" si="91"/>
        <v>1</v>
      </c>
      <c r="P815">
        <f t="shared" si="92"/>
        <v>1</v>
      </c>
      <c r="Q815">
        <f t="shared" si="93"/>
        <v>1</v>
      </c>
      <c r="R815">
        <f t="shared" si="94"/>
        <v>1</v>
      </c>
      <c r="S815" t="str">
        <f t="shared" si="95"/>
        <v>1</v>
      </c>
      <c r="T815" t="str">
        <f t="shared" si="96"/>
        <v/>
      </c>
    </row>
    <row r="816" spans="1:20" hidden="1">
      <c r="A816">
        <f>'CompartenDetalleLimpio(leeme)'!A793</f>
        <v>2285</v>
      </c>
      <c r="B816" t="str">
        <f>'CompartenDetalleLimpio(leeme)'!B793</f>
        <v>GRADO EN INGENIERIA DE LA CIBERSEGURIDAD (MOSTOLES)</v>
      </c>
      <c r="C816">
        <f>'CompartenDetalleLimpio(leeme)'!C793</f>
        <v>3</v>
      </c>
      <c r="D816">
        <f>'CompartenDetalleLimpio(leeme)'!D793</f>
        <v>2285030</v>
      </c>
      <c r="E816" t="str">
        <f>'CompartenDetalleLimpio(leeme)'!E793</f>
        <v>SISTEMAS DE INFORMACION</v>
      </c>
      <c r="F816">
        <f>IF(OR($A816=2028,$D816=2032031,$D816=2032032,$D816=2033032,$D816=2033034,$D816=2034035,ISNUMBER(SEARCH("DOBLE GRADO",$B816))),"",IF('CompartenDetalleLimpio(leeme)'!F793="",A816,'CompartenDetalleLimpio(leeme)'!F793))</f>
        <v>2285</v>
      </c>
      <c r="G816" t="str">
        <f>IF(OR($A816=2028,$D816=2032031,$D816=2032032,$D816=2033032,$D816=2033034,$D816=2034035,ISNUMBER(SEARCH("DOBLE GRADO",$B816))),"",IF('CompartenDetalleLimpio(leeme)'!G793="",B816,'CompartenDetalleLimpio(leeme)'!G793))</f>
        <v>GRADO EN INGENIERIA DE LA CIBERSEGURIDAD (MOSTOLES)</v>
      </c>
      <c r="H816">
        <f>IF(OR($A816=2028,$D816=2032031,$D816=2032032,$D816=2033032,$D816=2033034,$D816=2034035,ISNUMBER(SEARCH("DOBLE GRADO",$B816))),"",IF('CompartenDetalleLimpio(leeme)'!H793="",C816,'CompartenDetalleLimpio(leeme)'!H793))</f>
        <v>3</v>
      </c>
      <c r="I816">
        <f>IF(OR($A816=2028,$D816=2032031,$D816=2032032,$D816=2033032,$D816=2033034,$D816=2034035,ISNUMBER(SEARCH("DOBLE GRADO",$B816))),"",IF('CompartenDetalleLimpio(leeme)'!I793="",D816,'CompartenDetalleLimpio(leeme)'!I793))</f>
        <v>2285030</v>
      </c>
      <c r="J816" t="str">
        <f>IF(OR($A816=2028,$D816=2032031,$D816=2032032,$D816=2033032,$D816=2033034,$D816=2034035,ISNUMBER(SEARCH("DOBLE GRADO",$B816))),"",IF('CompartenDetalleLimpio(leeme)'!J793="",E816,'CompartenDetalleLimpio(leeme)'!J793))</f>
        <v>SISTEMAS DE INFORMACION</v>
      </c>
      <c r="K816">
        <f>'CompartenDetalleLimpio(leeme)'!K793</f>
        <v>56</v>
      </c>
      <c r="L816">
        <f>'CompartenDetalleLimpio(leeme)'!L793</f>
        <v>10</v>
      </c>
      <c r="M816">
        <f>'CompartenDetalleLimpio(leeme)'!M793</f>
        <v>46</v>
      </c>
      <c r="N816">
        <f t="shared" si="90"/>
        <v>1</v>
      </c>
      <c r="O816">
        <f t="shared" si="91"/>
        <v>1</v>
      </c>
      <c r="P816">
        <f t="shared" si="92"/>
        <v>1</v>
      </c>
      <c r="Q816">
        <f t="shared" si="93"/>
        <v>1</v>
      </c>
      <c r="R816">
        <f t="shared" si="94"/>
        <v>1</v>
      </c>
      <c r="S816" t="str">
        <f t="shared" si="95"/>
        <v>1</v>
      </c>
      <c r="T816" t="str">
        <f t="shared" si="96"/>
        <v/>
      </c>
    </row>
    <row r="817" spans="1:20" hidden="1">
      <c r="A817">
        <f>'CompartenDetalleLimpio(leeme)'!A794</f>
        <v>2285</v>
      </c>
      <c r="B817" t="str">
        <f>'CompartenDetalleLimpio(leeme)'!B794</f>
        <v>GRADO EN INGENIERIA DE LA CIBERSEGURIDAD (MOSTOLES)</v>
      </c>
      <c r="C817">
        <f>'CompartenDetalleLimpio(leeme)'!C794</f>
        <v>3</v>
      </c>
      <c r="D817">
        <f>'CompartenDetalleLimpio(leeme)'!D794</f>
        <v>2285031</v>
      </c>
      <c r="E817" t="str">
        <f>'CompartenDetalleLimpio(leeme)'!E794</f>
        <v>VISION ARTIFICIAL APLICADA A LA CIBERSEGURIDAD</v>
      </c>
      <c r="F817">
        <f>IF(OR($A817=2028,$D817=2032031,$D817=2032032,$D817=2033032,$D817=2033034,$D817=2034035,ISNUMBER(SEARCH("DOBLE GRADO",$B817))),"",IF('CompartenDetalleLimpio(leeme)'!F794="",A817,'CompartenDetalleLimpio(leeme)'!F794))</f>
        <v>2285</v>
      </c>
      <c r="G817" t="str">
        <f>IF(OR($A817=2028,$D817=2032031,$D817=2032032,$D817=2033032,$D817=2033034,$D817=2034035,ISNUMBER(SEARCH("DOBLE GRADO",$B817))),"",IF('CompartenDetalleLimpio(leeme)'!G794="",B817,'CompartenDetalleLimpio(leeme)'!G794))</f>
        <v>GRADO EN INGENIERIA DE LA CIBERSEGURIDAD (MOSTOLES)</v>
      </c>
      <c r="H817">
        <f>IF(OR($A817=2028,$D817=2032031,$D817=2032032,$D817=2033032,$D817=2033034,$D817=2034035,ISNUMBER(SEARCH("DOBLE GRADO",$B817))),"",IF('CompartenDetalleLimpio(leeme)'!H794="",C817,'CompartenDetalleLimpio(leeme)'!H794))</f>
        <v>3</v>
      </c>
      <c r="I817">
        <f>IF(OR($A817=2028,$D817=2032031,$D817=2032032,$D817=2033032,$D817=2033034,$D817=2034035,ISNUMBER(SEARCH("DOBLE GRADO",$B817))),"",IF('CompartenDetalleLimpio(leeme)'!I794="",D817,'CompartenDetalleLimpio(leeme)'!I794))</f>
        <v>2285031</v>
      </c>
      <c r="J817" t="str">
        <f>IF(OR($A817=2028,$D817=2032031,$D817=2032032,$D817=2033032,$D817=2033034,$D817=2034035,ISNUMBER(SEARCH("DOBLE GRADO",$B817))),"",IF('CompartenDetalleLimpio(leeme)'!J794="",E817,'CompartenDetalleLimpio(leeme)'!J794))</f>
        <v>VISION ARTIFICIAL APLICADA A LA CIBERSEGURIDAD</v>
      </c>
      <c r="K817">
        <f>'CompartenDetalleLimpio(leeme)'!K794</f>
        <v>59</v>
      </c>
      <c r="L817">
        <f>'CompartenDetalleLimpio(leeme)'!L794</f>
        <v>9</v>
      </c>
      <c r="M817">
        <f>'CompartenDetalleLimpio(leeme)'!M794</f>
        <v>50</v>
      </c>
      <c r="N817">
        <f t="shared" si="90"/>
        <v>1</v>
      </c>
      <c r="O817">
        <f t="shared" si="91"/>
        <v>1</v>
      </c>
      <c r="P817">
        <f t="shared" si="92"/>
        <v>1</v>
      </c>
      <c r="Q817">
        <f t="shared" si="93"/>
        <v>1</v>
      </c>
      <c r="R817">
        <f t="shared" si="94"/>
        <v>1</v>
      </c>
      <c r="S817" t="str">
        <f t="shared" si="95"/>
        <v>1</v>
      </c>
      <c r="T817" t="str">
        <f t="shared" si="96"/>
        <v/>
      </c>
    </row>
    <row r="818" spans="1:20" hidden="1">
      <c r="A818">
        <f>'CompartenDetalleLimpio(leeme)'!A795</f>
        <v>2285</v>
      </c>
      <c r="B818" t="str">
        <f>'CompartenDetalleLimpio(leeme)'!B795</f>
        <v>GRADO EN INGENIERIA DE LA CIBERSEGURIDAD (MOSTOLES)</v>
      </c>
      <c r="C818">
        <f>'CompartenDetalleLimpio(leeme)'!C795</f>
        <v>4</v>
      </c>
      <c r="D818">
        <f>'CompartenDetalleLimpio(leeme)'!D795</f>
        <v>2285032</v>
      </c>
      <c r="E818" t="str">
        <f>'CompartenDetalleLimpio(leeme)'!E795</f>
        <v>AUDITORIA</v>
      </c>
      <c r="F818">
        <f>IF(OR($A818=2028,$D818=2032031,$D818=2032032,$D818=2033032,$D818=2033034,$D818=2034035,ISNUMBER(SEARCH("DOBLE GRADO",$B818))),"",IF('CompartenDetalleLimpio(leeme)'!F795="",A818,'CompartenDetalleLimpio(leeme)'!F795))</f>
        <v>2285</v>
      </c>
      <c r="G818" t="str">
        <f>IF(OR($A818=2028,$D818=2032031,$D818=2032032,$D818=2033032,$D818=2033034,$D818=2034035,ISNUMBER(SEARCH("DOBLE GRADO",$B818))),"",IF('CompartenDetalleLimpio(leeme)'!G795="",B818,'CompartenDetalleLimpio(leeme)'!G795))</f>
        <v>GRADO EN INGENIERIA DE LA CIBERSEGURIDAD (MOSTOLES)</v>
      </c>
      <c r="H818">
        <f>IF(OR($A818=2028,$D818=2032031,$D818=2032032,$D818=2033032,$D818=2033034,$D818=2034035,ISNUMBER(SEARCH("DOBLE GRADO",$B818))),"",IF('CompartenDetalleLimpio(leeme)'!H795="",C818,'CompartenDetalleLimpio(leeme)'!H795))</f>
        <v>4</v>
      </c>
      <c r="I818">
        <f>IF(OR($A818=2028,$D818=2032031,$D818=2032032,$D818=2033032,$D818=2033034,$D818=2034035,ISNUMBER(SEARCH("DOBLE GRADO",$B818))),"",IF('CompartenDetalleLimpio(leeme)'!I795="",D818,'CompartenDetalleLimpio(leeme)'!I795))</f>
        <v>2285032</v>
      </c>
      <c r="J818" t="str">
        <f>IF(OR($A818=2028,$D818=2032031,$D818=2032032,$D818=2033032,$D818=2033034,$D818=2034035,ISNUMBER(SEARCH("DOBLE GRADO",$B818))),"",IF('CompartenDetalleLimpio(leeme)'!J795="",E818,'CompartenDetalleLimpio(leeme)'!J795))</f>
        <v>AUDITORIA</v>
      </c>
      <c r="K818">
        <f>'CompartenDetalleLimpio(leeme)'!K795</f>
        <v>52</v>
      </c>
      <c r="L818">
        <f>'CompartenDetalleLimpio(leeme)'!L795</f>
        <v>9</v>
      </c>
      <c r="M818">
        <f>'CompartenDetalleLimpio(leeme)'!M795</f>
        <v>43</v>
      </c>
      <c r="N818">
        <f t="shared" si="90"/>
        <v>1</v>
      </c>
      <c r="O818">
        <f t="shared" si="91"/>
        <v>1</v>
      </c>
      <c r="P818">
        <f t="shared" si="92"/>
        <v>1</v>
      </c>
      <c r="Q818">
        <f t="shared" si="93"/>
        <v>1</v>
      </c>
      <c r="R818">
        <f t="shared" si="94"/>
        <v>1</v>
      </c>
      <c r="S818" t="str">
        <f t="shared" si="95"/>
        <v>1</v>
      </c>
      <c r="T818" t="str">
        <f t="shared" si="96"/>
        <v/>
      </c>
    </row>
    <row r="819" spans="1:20" hidden="1">
      <c r="A819">
        <f>'CompartenDetalleLimpio(leeme)'!A796</f>
        <v>2285</v>
      </c>
      <c r="B819" t="str">
        <f>'CompartenDetalleLimpio(leeme)'!B796</f>
        <v>GRADO EN INGENIERIA DE LA CIBERSEGURIDAD (MOSTOLES)</v>
      </c>
      <c r="C819">
        <f>'CompartenDetalleLimpio(leeme)'!C796</f>
        <v>4</v>
      </c>
      <c r="D819">
        <f>'CompartenDetalleLimpio(leeme)'!D796</f>
        <v>2285033</v>
      </c>
      <c r="E819" t="str">
        <f>'CompartenDetalleLimpio(leeme)'!E796</f>
        <v>INTELIGENCIA DE LA SEGURIDAD</v>
      </c>
      <c r="F819">
        <f>IF(OR($A819=2028,$D819=2032031,$D819=2032032,$D819=2033032,$D819=2033034,$D819=2034035,ISNUMBER(SEARCH("DOBLE GRADO",$B819))),"",IF('CompartenDetalleLimpio(leeme)'!F796="",A819,'CompartenDetalleLimpio(leeme)'!F796))</f>
        <v>2285</v>
      </c>
      <c r="G819" t="str">
        <f>IF(OR($A819=2028,$D819=2032031,$D819=2032032,$D819=2033032,$D819=2033034,$D819=2034035,ISNUMBER(SEARCH("DOBLE GRADO",$B819))),"",IF('CompartenDetalleLimpio(leeme)'!G796="",B819,'CompartenDetalleLimpio(leeme)'!G796))</f>
        <v>GRADO EN INGENIERIA DE LA CIBERSEGURIDAD (MOSTOLES)</v>
      </c>
      <c r="H819">
        <f>IF(OR($A819=2028,$D819=2032031,$D819=2032032,$D819=2033032,$D819=2033034,$D819=2034035,ISNUMBER(SEARCH("DOBLE GRADO",$B819))),"",IF('CompartenDetalleLimpio(leeme)'!H796="",C819,'CompartenDetalleLimpio(leeme)'!H796))</f>
        <v>4</v>
      </c>
      <c r="I819">
        <f>IF(OR($A819=2028,$D819=2032031,$D819=2032032,$D819=2033032,$D819=2033034,$D819=2034035,ISNUMBER(SEARCH("DOBLE GRADO",$B819))),"",IF('CompartenDetalleLimpio(leeme)'!I796="",D819,'CompartenDetalleLimpio(leeme)'!I796))</f>
        <v>2285033</v>
      </c>
      <c r="J819" t="str">
        <f>IF(OR($A819=2028,$D819=2032031,$D819=2032032,$D819=2033032,$D819=2033034,$D819=2034035,ISNUMBER(SEARCH("DOBLE GRADO",$B819))),"",IF('CompartenDetalleLimpio(leeme)'!J796="",E819,'CompartenDetalleLimpio(leeme)'!J796))</f>
        <v>INTELIGENCIA DE LA SEGURIDAD</v>
      </c>
      <c r="K819">
        <f>'CompartenDetalleLimpio(leeme)'!K796</f>
        <v>55</v>
      </c>
      <c r="L819">
        <f>'CompartenDetalleLimpio(leeme)'!L796</f>
        <v>8</v>
      </c>
      <c r="M819">
        <f>'CompartenDetalleLimpio(leeme)'!M796</f>
        <v>47</v>
      </c>
      <c r="N819">
        <f t="shared" si="90"/>
        <v>1</v>
      </c>
      <c r="O819">
        <f t="shared" si="91"/>
        <v>1</v>
      </c>
      <c r="P819">
        <f t="shared" si="92"/>
        <v>1</v>
      </c>
      <c r="Q819">
        <f t="shared" si="93"/>
        <v>1</v>
      </c>
      <c r="R819">
        <f t="shared" si="94"/>
        <v>1</v>
      </c>
      <c r="S819" t="str">
        <f t="shared" si="95"/>
        <v>1</v>
      </c>
      <c r="T819" t="str">
        <f t="shared" si="96"/>
        <v/>
      </c>
    </row>
    <row r="820" spans="1:20" hidden="1">
      <c r="A820">
        <f>'CompartenDetalleLimpio(leeme)'!A797</f>
        <v>2285</v>
      </c>
      <c r="B820" t="str">
        <f>'CompartenDetalleLimpio(leeme)'!B797</f>
        <v>GRADO EN INGENIERIA DE LA CIBERSEGURIDAD (MOSTOLES)</v>
      </c>
      <c r="C820">
        <f>'CompartenDetalleLimpio(leeme)'!C797</f>
        <v>4</v>
      </c>
      <c r="D820">
        <f>'CompartenDetalleLimpio(leeme)'!D797</f>
        <v>2285034</v>
      </c>
      <c r="E820" t="str">
        <f>'CompartenDetalleLimpio(leeme)'!E797</f>
        <v>PENTESTING</v>
      </c>
      <c r="F820">
        <f>IF(OR($A820=2028,$D820=2032031,$D820=2032032,$D820=2033032,$D820=2033034,$D820=2034035,ISNUMBER(SEARCH("DOBLE GRADO",$B820))),"",IF('CompartenDetalleLimpio(leeme)'!F797="",A820,'CompartenDetalleLimpio(leeme)'!F797))</f>
        <v>2285</v>
      </c>
      <c r="G820" t="str">
        <f>IF(OR($A820=2028,$D820=2032031,$D820=2032032,$D820=2033032,$D820=2033034,$D820=2034035,ISNUMBER(SEARCH("DOBLE GRADO",$B820))),"",IF('CompartenDetalleLimpio(leeme)'!G797="",B820,'CompartenDetalleLimpio(leeme)'!G797))</f>
        <v>GRADO EN INGENIERIA DE LA CIBERSEGURIDAD (MOSTOLES)</v>
      </c>
      <c r="H820">
        <f>IF(OR($A820=2028,$D820=2032031,$D820=2032032,$D820=2033032,$D820=2033034,$D820=2034035,ISNUMBER(SEARCH("DOBLE GRADO",$B820))),"",IF('CompartenDetalleLimpio(leeme)'!H797="",C820,'CompartenDetalleLimpio(leeme)'!H797))</f>
        <v>4</v>
      </c>
      <c r="I820">
        <f>IF(OR($A820=2028,$D820=2032031,$D820=2032032,$D820=2033032,$D820=2033034,$D820=2034035,ISNUMBER(SEARCH("DOBLE GRADO",$B820))),"",IF('CompartenDetalleLimpio(leeme)'!I797="",D820,'CompartenDetalleLimpio(leeme)'!I797))</f>
        <v>2285034</v>
      </c>
      <c r="J820" t="str">
        <f>IF(OR($A820=2028,$D820=2032031,$D820=2032032,$D820=2033032,$D820=2033034,$D820=2034035,ISNUMBER(SEARCH("DOBLE GRADO",$B820))),"",IF('CompartenDetalleLimpio(leeme)'!J797="",E820,'CompartenDetalleLimpio(leeme)'!J797))</f>
        <v>PENTESTING</v>
      </c>
      <c r="K820">
        <f>'CompartenDetalleLimpio(leeme)'!K797</f>
        <v>52</v>
      </c>
      <c r="L820">
        <f>'CompartenDetalleLimpio(leeme)'!L797</f>
        <v>8</v>
      </c>
      <c r="M820">
        <f>'CompartenDetalleLimpio(leeme)'!M797</f>
        <v>44</v>
      </c>
      <c r="N820">
        <f t="shared" si="90"/>
        <v>1</v>
      </c>
      <c r="O820">
        <f t="shared" si="91"/>
        <v>1</v>
      </c>
      <c r="P820">
        <f t="shared" si="92"/>
        <v>1</v>
      </c>
      <c r="Q820">
        <f t="shared" si="93"/>
        <v>1</v>
      </c>
      <c r="R820">
        <f t="shared" si="94"/>
        <v>1</v>
      </c>
      <c r="S820" t="str">
        <f t="shared" si="95"/>
        <v>1</v>
      </c>
      <c r="T820" t="str">
        <f t="shared" si="96"/>
        <v/>
      </c>
    </row>
    <row r="821" spans="1:20" hidden="1">
      <c r="A821">
        <f>'CompartenDetalleLimpio(leeme)'!A798</f>
        <v>2285</v>
      </c>
      <c r="B821" t="str">
        <f>'CompartenDetalleLimpio(leeme)'!B798</f>
        <v>GRADO EN INGENIERIA DE LA CIBERSEGURIDAD (MOSTOLES)</v>
      </c>
      <c r="C821">
        <f>'CompartenDetalleLimpio(leeme)'!C798</f>
        <v>4</v>
      </c>
      <c r="D821">
        <f>'CompartenDetalleLimpio(leeme)'!D798</f>
        <v>2285035</v>
      </c>
      <c r="E821" t="str">
        <f>'CompartenDetalleLimpio(leeme)'!E798</f>
        <v>RECONOCIMIENTO ACADEMICO DE CREDITOS</v>
      </c>
      <c r="F821">
        <f>IF(OR($A821=2028,$D821=2032031,$D821=2032032,$D821=2033032,$D821=2033034,$D821=2034035,ISNUMBER(SEARCH("DOBLE GRADO",$B821))),"",IF('CompartenDetalleLimpio(leeme)'!F798="",A821,'CompartenDetalleLimpio(leeme)'!F798))</f>
        <v>2285</v>
      </c>
      <c r="G821" t="str">
        <f>IF(OR($A821=2028,$D821=2032031,$D821=2032032,$D821=2033032,$D821=2033034,$D821=2034035,ISNUMBER(SEARCH("DOBLE GRADO",$B821))),"",IF('CompartenDetalleLimpio(leeme)'!G798="",B821,'CompartenDetalleLimpio(leeme)'!G798))</f>
        <v>GRADO EN INGENIERIA DE LA CIBERSEGURIDAD (MOSTOLES)</v>
      </c>
      <c r="H821">
        <f>IF(OR($A821=2028,$D821=2032031,$D821=2032032,$D821=2033032,$D821=2033034,$D821=2034035,ISNUMBER(SEARCH("DOBLE GRADO",$B821))),"",IF('CompartenDetalleLimpio(leeme)'!H798="",C821,'CompartenDetalleLimpio(leeme)'!H798))</f>
        <v>4</v>
      </c>
      <c r="I821">
        <f>IF(OR($A821=2028,$D821=2032031,$D821=2032032,$D821=2033032,$D821=2033034,$D821=2034035,ISNUMBER(SEARCH("DOBLE GRADO",$B821))),"",IF('CompartenDetalleLimpio(leeme)'!I798="",D821,'CompartenDetalleLimpio(leeme)'!I798))</f>
        <v>2285035</v>
      </c>
      <c r="J821" t="str">
        <f>IF(OR($A821=2028,$D821=2032031,$D821=2032032,$D821=2033032,$D821=2033034,$D821=2034035,ISNUMBER(SEARCH("DOBLE GRADO",$B821))),"",IF('CompartenDetalleLimpio(leeme)'!J798="",E821,'CompartenDetalleLimpio(leeme)'!J798))</f>
        <v>RECONOCIMIENTO ACADEMICO DE CREDITOS</v>
      </c>
      <c r="K821">
        <f>'CompartenDetalleLimpio(leeme)'!K798</f>
        <v>46</v>
      </c>
      <c r="L821">
        <f>'CompartenDetalleLimpio(leeme)'!L798</f>
        <v>6</v>
      </c>
      <c r="M821">
        <f>'CompartenDetalleLimpio(leeme)'!M798</f>
        <v>40</v>
      </c>
      <c r="N821">
        <f t="shared" si="90"/>
        <v>1</v>
      </c>
      <c r="O821">
        <f t="shared" si="91"/>
        <v>1</v>
      </c>
      <c r="P821">
        <f t="shared" si="92"/>
        <v>1</v>
      </c>
      <c r="Q821">
        <f t="shared" si="93"/>
        <v>1</v>
      </c>
      <c r="R821">
        <f t="shared" si="94"/>
        <v>1</v>
      </c>
      <c r="S821" t="str">
        <f t="shared" si="95"/>
        <v>1</v>
      </c>
      <c r="T821" t="str">
        <f t="shared" si="96"/>
        <v/>
      </c>
    </row>
    <row r="822" spans="1:20" hidden="1">
      <c r="A822">
        <f>'CompartenDetalleLimpio(leeme)'!A799</f>
        <v>2285</v>
      </c>
      <c r="B822" t="str">
        <f>'CompartenDetalleLimpio(leeme)'!B799</f>
        <v>GRADO EN INGENIERIA DE LA CIBERSEGURIDAD (MOSTOLES)</v>
      </c>
      <c r="C822">
        <f>'CompartenDetalleLimpio(leeme)'!C799</f>
        <v>4</v>
      </c>
      <c r="D822">
        <f>'CompartenDetalleLimpio(leeme)'!D799</f>
        <v>2285036</v>
      </c>
      <c r="E822" t="str">
        <f>'CompartenDetalleLimpio(leeme)'!E799</f>
        <v>ANALISIS Y GESTION DEL RIESGO</v>
      </c>
      <c r="F822">
        <f>IF(OR($A822=2028,$D822=2032031,$D822=2032032,$D822=2033032,$D822=2033034,$D822=2034035,ISNUMBER(SEARCH("DOBLE GRADO",$B822))),"",IF('CompartenDetalleLimpio(leeme)'!F799="",A822,'CompartenDetalleLimpio(leeme)'!F799))</f>
        <v>2285</v>
      </c>
      <c r="G822" t="str">
        <f>IF(OR($A822=2028,$D822=2032031,$D822=2032032,$D822=2033032,$D822=2033034,$D822=2034035,ISNUMBER(SEARCH("DOBLE GRADO",$B822))),"",IF('CompartenDetalleLimpio(leeme)'!G799="",B822,'CompartenDetalleLimpio(leeme)'!G799))</f>
        <v>GRADO EN INGENIERIA DE LA CIBERSEGURIDAD (MOSTOLES)</v>
      </c>
      <c r="H822">
        <f>IF(OR($A822=2028,$D822=2032031,$D822=2032032,$D822=2033032,$D822=2033034,$D822=2034035,ISNUMBER(SEARCH("DOBLE GRADO",$B822))),"",IF('CompartenDetalleLimpio(leeme)'!H799="",C822,'CompartenDetalleLimpio(leeme)'!H799))</f>
        <v>4</v>
      </c>
      <c r="I822">
        <f>IF(OR($A822=2028,$D822=2032031,$D822=2032032,$D822=2033032,$D822=2033034,$D822=2034035,ISNUMBER(SEARCH("DOBLE GRADO",$B822))),"",IF('CompartenDetalleLimpio(leeme)'!I799="",D822,'CompartenDetalleLimpio(leeme)'!I799))</f>
        <v>2285036</v>
      </c>
      <c r="J822" t="str">
        <f>IF(OR($A822=2028,$D822=2032031,$D822=2032032,$D822=2033032,$D822=2033034,$D822=2034035,ISNUMBER(SEARCH("DOBLE GRADO",$B822))),"",IF('CompartenDetalleLimpio(leeme)'!J799="",E822,'CompartenDetalleLimpio(leeme)'!J799))</f>
        <v>ANALISIS Y GESTION DEL RIESGO</v>
      </c>
      <c r="K822">
        <f>'CompartenDetalleLimpio(leeme)'!K799</f>
        <v>50</v>
      </c>
      <c r="L822">
        <f>'CompartenDetalleLimpio(leeme)'!L799</f>
        <v>6</v>
      </c>
      <c r="M822">
        <f>'CompartenDetalleLimpio(leeme)'!M799</f>
        <v>44</v>
      </c>
      <c r="N822">
        <f t="shared" si="90"/>
        <v>1</v>
      </c>
      <c r="O822">
        <f t="shared" si="91"/>
        <v>1</v>
      </c>
      <c r="P822">
        <f t="shared" si="92"/>
        <v>1</v>
      </c>
      <c r="Q822">
        <f t="shared" si="93"/>
        <v>1</v>
      </c>
      <c r="R822">
        <f t="shared" si="94"/>
        <v>1</v>
      </c>
      <c r="S822" t="str">
        <f t="shared" si="95"/>
        <v>1</v>
      </c>
      <c r="T822" t="str">
        <f t="shared" si="96"/>
        <v/>
      </c>
    </row>
    <row r="823" spans="1:20" hidden="1">
      <c r="A823">
        <f>'CompartenDetalleLimpio(leeme)'!A800</f>
        <v>2285</v>
      </c>
      <c r="B823" t="str">
        <f>'CompartenDetalleLimpio(leeme)'!B800</f>
        <v>GRADO EN INGENIERIA DE LA CIBERSEGURIDAD (MOSTOLES)</v>
      </c>
      <c r="C823">
        <f>'CompartenDetalleLimpio(leeme)'!C800</f>
        <v>4</v>
      </c>
      <c r="D823">
        <f>'CompartenDetalleLimpio(leeme)'!D800</f>
        <v>2285037</v>
      </c>
      <c r="E823" t="str">
        <f>'CompartenDetalleLimpio(leeme)'!E800</f>
        <v>PROTECCION DE INFRAESTRUCTURAS CRITICAS</v>
      </c>
      <c r="F823">
        <f>IF(OR($A823=2028,$D823=2032031,$D823=2032032,$D823=2033032,$D823=2033034,$D823=2034035,ISNUMBER(SEARCH("DOBLE GRADO",$B823))),"",IF('CompartenDetalleLimpio(leeme)'!F800="",A823,'CompartenDetalleLimpio(leeme)'!F800))</f>
        <v>2285</v>
      </c>
      <c r="G823" t="str">
        <f>IF(OR($A823=2028,$D823=2032031,$D823=2032032,$D823=2033032,$D823=2033034,$D823=2034035,ISNUMBER(SEARCH("DOBLE GRADO",$B823))),"",IF('CompartenDetalleLimpio(leeme)'!G800="",B823,'CompartenDetalleLimpio(leeme)'!G800))</f>
        <v>GRADO EN INGENIERIA DE LA CIBERSEGURIDAD (MOSTOLES)</v>
      </c>
      <c r="H823">
        <f>IF(OR($A823=2028,$D823=2032031,$D823=2032032,$D823=2033032,$D823=2033034,$D823=2034035,ISNUMBER(SEARCH("DOBLE GRADO",$B823))),"",IF('CompartenDetalleLimpio(leeme)'!H800="",C823,'CompartenDetalleLimpio(leeme)'!H800))</f>
        <v>4</v>
      </c>
      <c r="I823">
        <f>IF(OR($A823=2028,$D823=2032031,$D823=2032032,$D823=2033032,$D823=2033034,$D823=2034035,ISNUMBER(SEARCH("DOBLE GRADO",$B823))),"",IF('CompartenDetalleLimpio(leeme)'!I800="",D823,'CompartenDetalleLimpio(leeme)'!I800))</f>
        <v>2285037</v>
      </c>
      <c r="J823" t="str">
        <f>IF(OR($A823=2028,$D823=2032031,$D823=2032032,$D823=2033032,$D823=2033034,$D823=2034035,ISNUMBER(SEARCH("DOBLE GRADO",$B823))),"",IF('CompartenDetalleLimpio(leeme)'!J800="",E823,'CompartenDetalleLimpio(leeme)'!J800))</f>
        <v>PROTECCION DE INFRAESTRUCTURAS CRITICAS</v>
      </c>
      <c r="K823">
        <f>'CompartenDetalleLimpio(leeme)'!K800</f>
        <v>54</v>
      </c>
      <c r="L823">
        <f>'CompartenDetalleLimpio(leeme)'!L800</f>
        <v>10</v>
      </c>
      <c r="M823">
        <f>'CompartenDetalleLimpio(leeme)'!M800</f>
        <v>44</v>
      </c>
      <c r="N823">
        <f t="shared" si="90"/>
        <v>1</v>
      </c>
      <c r="O823">
        <f t="shared" si="91"/>
        <v>1</v>
      </c>
      <c r="P823">
        <f t="shared" si="92"/>
        <v>1</v>
      </c>
      <c r="Q823">
        <f t="shared" si="93"/>
        <v>1</v>
      </c>
      <c r="R823">
        <f t="shared" si="94"/>
        <v>1</v>
      </c>
      <c r="S823" t="str">
        <f t="shared" si="95"/>
        <v>1</v>
      </c>
      <c r="T823" t="str">
        <f t="shared" si="96"/>
        <v/>
      </c>
    </row>
    <row r="824" spans="1:20" hidden="1">
      <c r="A824">
        <f>'CompartenDetalleLimpio(leeme)'!A801</f>
        <v>2285</v>
      </c>
      <c r="B824" t="str">
        <f>'CompartenDetalleLimpio(leeme)'!B801</f>
        <v>GRADO EN INGENIERIA DE LA CIBERSEGURIDAD (MOSTOLES)</v>
      </c>
      <c r="C824">
        <f>'CompartenDetalleLimpio(leeme)'!C801</f>
        <v>4</v>
      </c>
      <c r="D824">
        <f>'CompartenDetalleLimpio(leeme)'!D801</f>
        <v>2285038</v>
      </c>
      <c r="E824" t="str">
        <f>'CompartenDetalleLimpio(leeme)'!E801</f>
        <v>REGULACION Y GOBERNANZA DE LA SEGURIDAD</v>
      </c>
      <c r="F824">
        <f>IF(OR($A824=2028,$D824=2032031,$D824=2032032,$D824=2033032,$D824=2033034,$D824=2034035,ISNUMBER(SEARCH("DOBLE GRADO",$B824))),"",IF('CompartenDetalleLimpio(leeme)'!F801="",A824,'CompartenDetalleLimpio(leeme)'!F801))</f>
        <v>2285</v>
      </c>
      <c r="G824" t="str">
        <f>IF(OR($A824=2028,$D824=2032031,$D824=2032032,$D824=2033032,$D824=2033034,$D824=2034035,ISNUMBER(SEARCH("DOBLE GRADO",$B824))),"",IF('CompartenDetalleLimpio(leeme)'!G801="",B824,'CompartenDetalleLimpio(leeme)'!G801))</f>
        <v>GRADO EN INGENIERIA DE LA CIBERSEGURIDAD (MOSTOLES)</v>
      </c>
      <c r="H824">
        <f>IF(OR($A824=2028,$D824=2032031,$D824=2032032,$D824=2033032,$D824=2033034,$D824=2034035,ISNUMBER(SEARCH("DOBLE GRADO",$B824))),"",IF('CompartenDetalleLimpio(leeme)'!H801="",C824,'CompartenDetalleLimpio(leeme)'!H801))</f>
        <v>4</v>
      </c>
      <c r="I824">
        <f>IF(OR($A824=2028,$D824=2032031,$D824=2032032,$D824=2033032,$D824=2033034,$D824=2034035,ISNUMBER(SEARCH("DOBLE GRADO",$B824))),"",IF('CompartenDetalleLimpio(leeme)'!I801="",D824,'CompartenDetalleLimpio(leeme)'!I801))</f>
        <v>2285038</v>
      </c>
      <c r="J824" t="str">
        <f>IF(OR($A824=2028,$D824=2032031,$D824=2032032,$D824=2033032,$D824=2033034,$D824=2034035,ISNUMBER(SEARCH("DOBLE GRADO",$B824))),"",IF('CompartenDetalleLimpio(leeme)'!J801="",E824,'CompartenDetalleLimpio(leeme)'!J801))</f>
        <v>REGULACION Y GOBERNANZA DE LA SEGURIDAD</v>
      </c>
      <c r="K824">
        <f>'CompartenDetalleLimpio(leeme)'!K801</f>
        <v>52</v>
      </c>
      <c r="L824">
        <f>'CompartenDetalleLimpio(leeme)'!L801</f>
        <v>7</v>
      </c>
      <c r="M824">
        <f>'CompartenDetalleLimpio(leeme)'!M801</f>
        <v>45</v>
      </c>
      <c r="N824">
        <f t="shared" si="90"/>
        <v>1</v>
      </c>
      <c r="O824">
        <f t="shared" si="91"/>
        <v>1</v>
      </c>
      <c r="P824">
        <f t="shared" si="92"/>
        <v>1</v>
      </c>
      <c r="Q824">
        <f t="shared" si="93"/>
        <v>1</v>
      </c>
      <c r="R824">
        <f t="shared" si="94"/>
        <v>1</v>
      </c>
      <c r="S824" t="str">
        <f t="shared" si="95"/>
        <v>1</v>
      </c>
      <c r="T824" t="str">
        <f t="shared" si="96"/>
        <v/>
      </c>
    </row>
    <row r="825" spans="1:20" hidden="1">
      <c r="A825">
        <f>'CompartenDetalleLimpio(leeme)'!A802</f>
        <v>2285</v>
      </c>
      <c r="B825" t="str">
        <f>'CompartenDetalleLimpio(leeme)'!B802</f>
        <v>GRADO EN INGENIERIA DE LA CIBERSEGURIDAD (MOSTOLES)</v>
      </c>
      <c r="C825">
        <f>'CompartenDetalleLimpio(leeme)'!C802</f>
        <v>4</v>
      </c>
      <c r="D825">
        <f>'CompartenDetalleLimpio(leeme)'!D802</f>
        <v>2285039</v>
      </c>
      <c r="E825" t="str">
        <f>'CompartenDetalleLimpio(leeme)'!E802</f>
        <v>PRACTICAS EXTERNAS</v>
      </c>
      <c r="F825">
        <f>IF(OR($A825=2028,$D825=2032031,$D825=2032032,$D825=2033032,$D825=2033034,$D825=2034035,ISNUMBER(SEARCH("DOBLE GRADO",$B825))),"",IF('CompartenDetalleLimpio(leeme)'!F802="",A825,'CompartenDetalleLimpio(leeme)'!F802))</f>
        <v>2285</v>
      </c>
      <c r="G825" t="str">
        <f>IF(OR($A825=2028,$D825=2032031,$D825=2032032,$D825=2033032,$D825=2033034,$D825=2034035,ISNUMBER(SEARCH("DOBLE GRADO",$B825))),"",IF('CompartenDetalleLimpio(leeme)'!G802="",B825,'CompartenDetalleLimpio(leeme)'!G802))</f>
        <v>GRADO EN INGENIERIA DE LA CIBERSEGURIDAD (MOSTOLES)</v>
      </c>
      <c r="H825">
        <f>IF(OR($A825=2028,$D825=2032031,$D825=2032032,$D825=2033032,$D825=2033034,$D825=2034035,ISNUMBER(SEARCH("DOBLE GRADO",$B825))),"",IF('CompartenDetalleLimpio(leeme)'!H802="",C825,'CompartenDetalleLimpio(leeme)'!H802))</f>
        <v>4</v>
      </c>
      <c r="I825">
        <f>IF(OR($A825=2028,$D825=2032031,$D825=2032032,$D825=2033032,$D825=2033034,$D825=2034035,ISNUMBER(SEARCH("DOBLE GRADO",$B825))),"",IF('CompartenDetalleLimpio(leeme)'!I802="",D825,'CompartenDetalleLimpio(leeme)'!I802))</f>
        <v>2285039</v>
      </c>
      <c r="J825" t="str">
        <f>IF(OR($A825=2028,$D825=2032031,$D825=2032032,$D825=2033032,$D825=2033034,$D825=2034035,ISNUMBER(SEARCH("DOBLE GRADO",$B825))),"",IF('CompartenDetalleLimpio(leeme)'!J802="",E825,'CompartenDetalleLimpio(leeme)'!J802))</f>
        <v>PRACTICAS EXTERNAS</v>
      </c>
      <c r="K825">
        <f>'CompartenDetalleLimpio(leeme)'!K802</f>
        <v>46</v>
      </c>
      <c r="L825">
        <f>'CompartenDetalleLimpio(leeme)'!L802</f>
        <v>7</v>
      </c>
      <c r="M825">
        <f>'CompartenDetalleLimpio(leeme)'!M802</f>
        <v>39</v>
      </c>
      <c r="N825">
        <f t="shared" si="90"/>
        <v>1</v>
      </c>
      <c r="O825">
        <f t="shared" si="91"/>
        <v>1</v>
      </c>
      <c r="P825">
        <f t="shared" si="92"/>
        <v>1</v>
      </c>
      <c r="Q825">
        <f t="shared" si="93"/>
        <v>1</v>
      </c>
      <c r="R825">
        <f t="shared" si="94"/>
        <v>1</v>
      </c>
      <c r="S825" t="str">
        <f t="shared" si="95"/>
        <v>1</v>
      </c>
      <c r="T825" t="str">
        <f t="shared" si="96"/>
        <v/>
      </c>
    </row>
    <row r="826" spans="1:20" hidden="1">
      <c r="A826">
        <f>'CompartenDetalleLimpio(leeme)'!A803</f>
        <v>2285</v>
      </c>
      <c r="B826" t="str">
        <f>'CompartenDetalleLimpio(leeme)'!B803</f>
        <v>GRADO EN INGENIERIA DE LA CIBERSEGURIDAD (MOSTOLES)</v>
      </c>
      <c r="C826">
        <f>'CompartenDetalleLimpio(leeme)'!C803</f>
        <v>4</v>
      </c>
      <c r="D826">
        <f>'CompartenDetalleLimpio(leeme)'!D803</f>
        <v>2285040</v>
      </c>
      <c r="E826" t="str">
        <f>'CompartenDetalleLimpio(leeme)'!E803</f>
        <v>TRABAJO FIN DE GRADO</v>
      </c>
      <c r="F826">
        <f>IF(OR($A826=2028,$D826=2032031,$D826=2032032,$D826=2033032,$D826=2033034,$D826=2034035,ISNUMBER(SEARCH("DOBLE GRADO",$B826))),"",IF('CompartenDetalleLimpio(leeme)'!F803="",A826,'CompartenDetalleLimpio(leeme)'!F803))</f>
        <v>2285</v>
      </c>
      <c r="G826" t="str">
        <f>IF(OR($A826=2028,$D826=2032031,$D826=2032032,$D826=2033032,$D826=2033034,$D826=2034035,ISNUMBER(SEARCH("DOBLE GRADO",$B826))),"",IF('CompartenDetalleLimpio(leeme)'!G803="",B826,'CompartenDetalleLimpio(leeme)'!G803))</f>
        <v>GRADO EN INGENIERIA DE LA CIBERSEGURIDAD (MOSTOLES)</v>
      </c>
      <c r="H826">
        <f>IF(OR($A826=2028,$D826=2032031,$D826=2032032,$D826=2033032,$D826=2033034,$D826=2034035,ISNUMBER(SEARCH("DOBLE GRADO",$B826))),"",IF('CompartenDetalleLimpio(leeme)'!H803="",C826,'CompartenDetalleLimpio(leeme)'!H803))</f>
        <v>4</v>
      </c>
      <c r="I826">
        <f>IF(OR($A826=2028,$D826=2032031,$D826=2032032,$D826=2033032,$D826=2033034,$D826=2034035,ISNUMBER(SEARCH("DOBLE GRADO",$B826))),"",IF('CompartenDetalleLimpio(leeme)'!I803="",D826,'CompartenDetalleLimpio(leeme)'!I803))</f>
        <v>2285040</v>
      </c>
      <c r="J826" t="str">
        <f>IF(OR($A826=2028,$D826=2032031,$D826=2032032,$D826=2033032,$D826=2033034,$D826=2034035,ISNUMBER(SEARCH("DOBLE GRADO",$B826))),"",IF('CompartenDetalleLimpio(leeme)'!J803="",E826,'CompartenDetalleLimpio(leeme)'!J803))</f>
        <v>TRABAJO FIN DE GRADO</v>
      </c>
      <c r="K826">
        <f>'CompartenDetalleLimpio(leeme)'!K803</f>
        <v>74</v>
      </c>
      <c r="L826">
        <f>'CompartenDetalleLimpio(leeme)'!L803</f>
        <v>13</v>
      </c>
      <c r="M826">
        <f>'CompartenDetalleLimpio(leeme)'!M803</f>
        <v>61</v>
      </c>
      <c r="N826">
        <f t="shared" si="90"/>
        <v>1</v>
      </c>
      <c r="O826">
        <f t="shared" si="91"/>
        <v>1</v>
      </c>
      <c r="P826">
        <f t="shared" si="92"/>
        <v>1</v>
      </c>
      <c r="Q826">
        <f t="shared" si="93"/>
        <v>1</v>
      </c>
      <c r="R826">
        <f t="shared" si="94"/>
        <v>1</v>
      </c>
      <c r="S826" t="str">
        <f t="shared" si="95"/>
        <v>1</v>
      </c>
      <c r="T826" t="str">
        <f t="shared" si="96"/>
        <v/>
      </c>
    </row>
    <row r="827" spans="1:20">
      <c r="A827">
        <f>'CompartenDetalleLimpio(leeme)'!A804</f>
        <v>2315</v>
      </c>
      <c r="B827" t="str">
        <f>'CompartenDetalleLimpio(leeme)'!B804</f>
        <v>DOBLE GRADO EN INGENIERIA INFORMATICA Y MATEMATICAS (MOSTOLES) II</v>
      </c>
      <c r="C827">
        <f>'CompartenDetalleLimpio(leeme)'!C804</f>
        <v>1</v>
      </c>
      <c r="D827">
        <f>'CompartenDetalleLimpio(leeme)'!D804</f>
        <v>2315001</v>
      </c>
      <c r="E827" t="str">
        <f>'CompartenDetalleLimpio(leeme)'!E804</f>
        <v>FUNDAMENTOS FISICOS DE LA INFORMATICA</v>
      </c>
      <c r="F827" t="str">
        <f>IF(OR($A827=2028,$D827=2032031,$D827=2032032,$D827=2033032,$D827=2033034,$D827=2034035,ISNUMBER(SEARCH("DOBLE GRADO",$B827))),"",IF('CompartenDetalleLimpio(leeme)'!F804="",A827,'CompartenDetalleLimpio(leeme)'!F804))</f>
        <v/>
      </c>
      <c r="G827" t="str">
        <f>IF(OR($A827=2028,$D827=2032031,$D827=2032032,$D827=2033032,$D827=2033034,$D827=2034035,ISNUMBER(SEARCH("DOBLE GRADO",$B827))),"",IF('CompartenDetalleLimpio(leeme)'!G804="",B827,'CompartenDetalleLimpio(leeme)'!G804))</f>
        <v/>
      </c>
      <c r="H827" t="str">
        <f>IF(OR($A827=2028,$D827=2032031,$D827=2032032,$D827=2033032,$D827=2033034,$D827=2034035,ISNUMBER(SEARCH("DOBLE GRADO",$B827))),"",IF('CompartenDetalleLimpio(leeme)'!H804="",C827,'CompartenDetalleLimpio(leeme)'!H804))</f>
        <v/>
      </c>
      <c r="I827" t="str">
        <f>IF(OR($A827=2028,$D827=2032031,$D827=2032032,$D827=2033032,$D827=2033034,$D827=2034035,ISNUMBER(SEARCH("DOBLE GRADO",$B827))),"",IF('CompartenDetalleLimpio(leeme)'!I804="",D827,'CompartenDetalleLimpio(leeme)'!I804))</f>
        <v/>
      </c>
      <c r="J827" t="str">
        <f>IF(OR($A827=2028,$D827=2032031,$D827=2032032,$D827=2033032,$D827=2033034,$D827=2034035,ISNUMBER(SEARCH("DOBLE GRADO",$B827))),"",IF('CompartenDetalleLimpio(leeme)'!J804="",E827,'CompartenDetalleLimpio(leeme)'!J804))</f>
        <v/>
      </c>
      <c r="K827">
        <f>'CompartenDetalleLimpio(leeme)'!K804</f>
        <v>10</v>
      </c>
      <c r="L827">
        <f>'CompartenDetalleLimpio(leeme)'!L804</f>
        <v>1</v>
      </c>
      <c r="M827">
        <f>'CompartenDetalleLimpio(leeme)'!M804</f>
        <v>9</v>
      </c>
      <c r="N827" t="str">
        <f t="shared" si="90"/>
        <v/>
      </c>
      <c r="O827">
        <f t="shared" si="91"/>
        <v>1</v>
      </c>
      <c r="P827" t="str">
        <f t="shared" si="92"/>
        <v>OK</v>
      </c>
      <c r="Q827">
        <f t="shared" si="93"/>
        <v>1</v>
      </c>
      <c r="R827" t="str">
        <f t="shared" si="94"/>
        <v/>
      </c>
      <c r="S827" t="str">
        <f t="shared" si="95"/>
        <v/>
      </c>
      <c r="T827">
        <f t="shared" si="96"/>
        <v>1</v>
      </c>
    </row>
    <row r="828" spans="1:20">
      <c r="A828">
        <f>'CompartenDetalleLimpio(leeme)'!A805</f>
        <v>2315</v>
      </c>
      <c r="B828" t="str">
        <f>'CompartenDetalleLimpio(leeme)'!B805</f>
        <v>DOBLE GRADO EN INGENIERIA INFORMATICA Y MATEMATICAS (MOSTOLES) II</v>
      </c>
      <c r="C828">
        <f>'CompartenDetalleLimpio(leeme)'!C805</f>
        <v>1</v>
      </c>
      <c r="D828">
        <f>'CompartenDetalleLimpio(leeme)'!D805</f>
        <v>2315002</v>
      </c>
      <c r="E828" t="str">
        <f>'CompartenDetalleLimpio(leeme)'!E805</f>
        <v>INTRODUCCION A LA PROGRAMACION</v>
      </c>
      <c r="F828" t="str">
        <f>IF(OR($A828=2028,$D828=2032031,$D828=2032032,$D828=2033032,$D828=2033034,$D828=2034035,ISNUMBER(SEARCH("DOBLE GRADO",$B828))),"",IF('CompartenDetalleLimpio(leeme)'!F805="",A828,'CompartenDetalleLimpio(leeme)'!F805))</f>
        <v/>
      </c>
      <c r="G828" t="str">
        <f>IF(OR($A828=2028,$D828=2032031,$D828=2032032,$D828=2033032,$D828=2033034,$D828=2034035,ISNUMBER(SEARCH("DOBLE GRADO",$B828))),"",IF('CompartenDetalleLimpio(leeme)'!G805="",B828,'CompartenDetalleLimpio(leeme)'!G805))</f>
        <v/>
      </c>
      <c r="H828" t="str">
        <f>IF(OR($A828=2028,$D828=2032031,$D828=2032032,$D828=2033032,$D828=2033034,$D828=2034035,ISNUMBER(SEARCH("DOBLE GRADO",$B828))),"",IF('CompartenDetalleLimpio(leeme)'!H805="",C828,'CompartenDetalleLimpio(leeme)'!H805))</f>
        <v/>
      </c>
      <c r="I828" t="str">
        <f>IF(OR($A828=2028,$D828=2032031,$D828=2032032,$D828=2033032,$D828=2033034,$D828=2034035,ISNUMBER(SEARCH("DOBLE GRADO",$B828))),"",IF('CompartenDetalleLimpio(leeme)'!I805="",D828,'CompartenDetalleLimpio(leeme)'!I805))</f>
        <v/>
      </c>
      <c r="J828" t="str">
        <f>IF(OR($A828=2028,$D828=2032031,$D828=2032032,$D828=2033032,$D828=2033034,$D828=2034035,ISNUMBER(SEARCH("DOBLE GRADO",$B828))),"",IF('CompartenDetalleLimpio(leeme)'!J805="",E828,'CompartenDetalleLimpio(leeme)'!J805))</f>
        <v/>
      </c>
      <c r="K828">
        <f>'CompartenDetalleLimpio(leeme)'!K805</f>
        <v>9</v>
      </c>
      <c r="L828">
        <f>'CompartenDetalleLimpio(leeme)'!L805</f>
        <v>1</v>
      </c>
      <c r="M828">
        <f>'CompartenDetalleLimpio(leeme)'!M805</f>
        <v>8</v>
      </c>
      <c r="N828" t="str">
        <f t="shared" si="90"/>
        <v/>
      </c>
      <c r="O828">
        <f t="shared" si="91"/>
        <v>1</v>
      </c>
      <c r="P828" t="str">
        <f t="shared" si="92"/>
        <v>OK</v>
      </c>
      <c r="Q828">
        <f t="shared" si="93"/>
        <v>1</v>
      </c>
      <c r="R828" t="str">
        <f t="shared" si="94"/>
        <v/>
      </c>
      <c r="S828" t="str">
        <f t="shared" si="95"/>
        <v/>
      </c>
      <c r="T828">
        <f t="shared" si="96"/>
        <v>1</v>
      </c>
    </row>
    <row r="829" spans="1:20">
      <c r="A829">
        <f>'CompartenDetalleLimpio(leeme)'!A806</f>
        <v>2315</v>
      </c>
      <c r="B829" t="str">
        <f>'CompartenDetalleLimpio(leeme)'!B806</f>
        <v>DOBLE GRADO EN INGENIERIA INFORMATICA Y MATEMATICAS (MOSTOLES) II</v>
      </c>
      <c r="C829">
        <f>'CompartenDetalleLimpio(leeme)'!C806</f>
        <v>1</v>
      </c>
      <c r="D829">
        <f>'CompartenDetalleLimpio(leeme)'!D806</f>
        <v>2315003</v>
      </c>
      <c r="E829" t="str">
        <f>'CompartenDetalleLimpio(leeme)'!E806</f>
        <v>LOGICA</v>
      </c>
      <c r="F829" t="str">
        <f>IF(OR($A829=2028,$D829=2032031,$D829=2032032,$D829=2033032,$D829=2033034,$D829=2034035,ISNUMBER(SEARCH("DOBLE GRADO",$B829))),"",IF('CompartenDetalleLimpio(leeme)'!F806="",A829,'CompartenDetalleLimpio(leeme)'!F806))</f>
        <v/>
      </c>
      <c r="G829" t="str">
        <f>IF(OR($A829=2028,$D829=2032031,$D829=2032032,$D829=2033032,$D829=2033034,$D829=2034035,ISNUMBER(SEARCH("DOBLE GRADO",$B829))),"",IF('CompartenDetalleLimpio(leeme)'!G806="",B829,'CompartenDetalleLimpio(leeme)'!G806))</f>
        <v/>
      </c>
      <c r="H829" t="str">
        <f>IF(OR($A829=2028,$D829=2032031,$D829=2032032,$D829=2033032,$D829=2033034,$D829=2034035,ISNUMBER(SEARCH("DOBLE GRADO",$B829))),"",IF('CompartenDetalleLimpio(leeme)'!H806="",C829,'CompartenDetalleLimpio(leeme)'!H806))</f>
        <v/>
      </c>
      <c r="I829" t="str">
        <f>IF(OR($A829=2028,$D829=2032031,$D829=2032032,$D829=2033032,$D829=2033034,$D829=2034035,ISNUMBER(SEARCH("DOBLE GRADO",$B829))),"",IF('CompartenDetalleLimpio(leeme)'!I806="",D829,'CompartenDetalleLimpio(leeme)'!I806))</f>
        <v/>
      </c>
      <c r="J829" t="str">
        <f>IF(OR($A829=2028,$D829=2032031,$D829=2032032,$D829=2033032,$D829=2033034,$D829=2034035,ISNUMBER(SEARCH("DOBLE GRADO",$B829))),"",IF('CompartenDetalleLimpio(leeme)'!J806="",E829,'CompartenDetalleLimpio(leeme)'!J806))</f>
        <v/>
      </c>
      <c r="K829">
        <f>'CompartenDetalleLimpio(leeme)'!K806</f>
        <v>8</v>
      </c>
      <c r="L829">
        <f>'CompartenDetalleLimpio(leeme)'!L806</f>
        <v>1</v>
      </c>
      <c r="M829">
        <f>'CompartenDetalleLimpio(leeme)'!M806</f>
        <v>7</v>
      </c>
      <c r="N829" t="str">
        <f t="shared" si="90"/>
        <v/>
      </c>
      <c r="O829">
        <f t="shared" si="91"/>
        <v>1</v>
      </c>
      <c r="P829" t="str">
        <f t="shared" si="92"/>
        <v>OK</v>
      </c>
      <c r="Q829">
        <f t="shared" si="93"/>
        <v>1</v>
      </c>
      <c r="R829" t="str">
        <f t="shared" si="94"/>
        <v/>
      </c>
      <c r="S829" t="str">
        <f t="shared" si="95"/>
        <v/>
      </c>
      <c r="T829">
        <f t="shared" si="96"/>
        <v>1</v>
      </c>
    </row>
    <row r="830" spans="1:20">
      <c r="A830">
        <f>'CompartenDetalleLimpio(leeme)'!A807</f>
        <v>2315</v>
      </c>
      <c r="B830" t="str">
        <f>'CompartenDetalleLimpio(leeme)'!B807</f>
        <v>DOBLE GRADO EN INGENIERIA INFORMATICA Y MATEMATICAS (MOSTOLES) II</v>
      </c>
      <c r="C830">
        <f>'CompartenDetalleLimpio(leeme)'!C807</f>
        <v>1</v>
      </c>
      <c r="D830">
        <f>'CompartenDetalleLimpio(leeme)'!D807</f>
        <v>2315004</v>
      </c>
      <c r="E830" t="str">
        <f>'CompartenDetalleLimpio(leeme)'!E807</f>
        <v>ALGEBRA LINEAL</v>
      </c>
      <c r="F830" t="str">
        <f>IF(OR($A830=2028,$D830=2032031,$D830=2032032,$D830=2033032,$D830=2033034,$D830=2034035,ISNUMBER(SEARCH("DOBLE GRADO",$B830))),"",IF('CompartenDetalleLimpio(leeme)'!F807="",A830,'CompartenDetalleLimpio(leeme)'!F807))</f>
        <v/>
      </c>
      <c r="G830" t="str">
        <f>IF(OR($A830=2028,$D830=2032031,$D830=2032032,$D830=2033032,$D830=2033034,$D830=2034035,ISNUMBER(SEARCH("DOBLE GRADO",$B830))),"",IF('CompartenDetalleLimpio(leeme)'!G807="",B830,'CompartenDetalleLimpio(leeme)'!G807))</f>
        <v/>
      </c>
      <c r="H830" t="str">
        <f>IF(OR($A830=2028,$D830=2032031,$D830=2032032,$D830=2033032,$D830=2033034,$D830=2034035,ISNUMBER(SEARCH("DOBLE GRADO",$B830))),"",IF('CompartenDetalleLimpio(leeme)'!H807="",C830,'CompartenDetalleLimpio(leeme)'!H807))</f>
        <v/>
      </c>
      <c r="I830" t="str">
        <f>IF(OR($A830=2028,$D830=2032031,$D830=2032032,$D830=2033032,$D830=2033034,$D830=2034035,ISNUMBER(SEARCH("DOBLE GRADO",$B830))),"",IF('CompartenDetalleLimpio(leeme)'!I807="",D830,'CompartenDetalleLimpio(leeme)'!I807))</f>
        <v/>
      </c>
      <c r="J830" t="str">
        <f>IF(OR($A830=2028,$D830=2032031,$D830=2032032,$D830=2033032,$D830=2033034,$D830=2034035,ISNUMBER(SEARCH("DOBLE GRADO",$B830))),"",IF('CompartenDetalleLimpio(leeme)'!J807="",E830,'CompartenDetalleLimpio(leeme)'!J807))</f>
        <v/>
      </c>
      <c r="K830">
        <f>'CompartenDetalleLimpio(leeme)'!K807</f>
        <v>9</v>
      </c>
      <c r="L830">
        <f>'CompartenDetalleLimpio(leeme)'!L807</f>
        <v>1</v>
      </c>
      <c r="M830">
        <f>'CompartenDetalleLimpio(leeme)'!M807</f>
        <v>8</v>
      </c>
      <c r="N830" t="str">
        <f t="shared" si="90"/>
        <v/>
      </c>
      <c r="O830">
        <f t="shared" si="91"/>
        <v>1</v>
      </c>
      <c r="P830" t="str">
        <f t="shared" si="92"/>
        <v>OK</v>
      </c>
      <c r="Q830">
        <f t="shared" si="93"/>
        <v>1</v>
      </c>
      <c r="R830" t="str">
        <f t="shared" si="94"/>
        <v/>
      </c>
      <c r="S830" t="str">
        <f t="shared" si="95"/>
        <v/>
      </c>
      <c r="T830">
        <f t="shared" si="96"/>
        <v>1</v>
      </c>
    </row>
    <row r="831" spans="1:20">
      <c r="A831">
        <f>'CompartenDetalleLimpio(leeme)'!A808</f>
        <v>2315</v>
      </c>
      <c r="B831" t="str">
        <f>'CompartenDetalleLimpio(leeme)'!B808</f>
        <v>DOBLE GRADO EN INGENIERIA INFORMATICA Y MATEMATICAS (MOSTOLES) II</v>
      </c>
      <c r="C831">
        <f>'CompartenDetalleLimpio(leeme)'!C808</f>
        <v>1</v>
      </c>
      <c r="D831">
        <f>'CompartenDetalleLimpio(leeme)'!D808</f>
        <v>2315005</v>
      </c>
      <c r="E831" t="str">
        <f>'CompartenDetalleLimpio(leeme)'!E808</f>
        <v>HISTORIA DE LA CIENCIA Y LAS MATEMATICAS</v>
      </c>
      <c r="F831" t="str">
        <f>IF(OR($A831=2028,$D831=2032031,$D831=2032032,$D831=2033032,$D831=2033034,$D831=2034035,ISNUMBER(SEARCH("DOBLE GRADO",$B831))),"",IF('CompartenDetalleLimpio(leeme)'!F808="",A831,'CompartenDetalleLimpio(leeme)'!F808))</f>
        <v/>
      </c>
      <c r="G831" t="str">
        <f>IF(OR($A831=2028,$D831=2032031,$D831=2032032,$D831=2033032,$D831=2033034,$D831=2034035,ISNUMBER(SEARCH("DOBLE GRADO",$B831))),"",IF('CompartenDetalleLimpio(leeme)'!G808="",B831,'CompartenDetalleLimpio(leeme)'!G808))</f>
        <v/>
      </c>
      <c r="H831" t="str">
        <f>IF(OR($A831=2028,$D831=2032031,$D831=2032032,$D831=2033032,$D831=2033034,$D831=2034035,ISNUMBER(SEARCH("DOBLE GRADO",$B831))),"",IF('CompartenDetalleLimpio(leeme)'!H808="",C831,'CompartenDetalleLimpio(leeme)'!H808))</f>
        <v/>
      </c>
      <c r="I831" t="str">
        <f>IF(OR($A831=2028,$D831=2032031,$D831=2032032,$D831=2033032,$D831=2033034,$D831=2034035,ISNUMBER(SEARCH("DOBLE GRADO",$B831))),"",IF('CompartenDetalleLimpio(leeme)'!I808="",D831,'CompartenDetalleLimpio(leeme)'!I808))</f>
        <v/>
      </c>
      <c r="J831" t="str">
        <f>IF(OR($A831=2028,$D831=2032031,$D831=2032032,$D831=2033032,$D831=2033034,$D831=2034035,ISNUMBER(SEARCH("DOBLE GRADO",$B831))),"",IF('CompartenDetalleLimpio(leeme)'!J808="",E831,'CompartenDetalleLimpio(leeme)'!J808))</f>
        <v/>
      </c>
      <c r="K831">
        <f>'CompartenDetalleLimpio(leeme)'!K808</f>
        <v>8</v>
      </c>
      <c r="L831">
        <f>'CompartenDetalleLimpio(leeme)'!L808</f>
        <v>1</v>
      </c>
      <c r="M831">
        <f>'CompartenDetalleLimpio(leeme)'!M808</f>
        <v>7</v>
      </c>
      <c r="N831" t="str">
        <f t="shared" si="90"/>
        <v/>
      </c>
      <c r="O831">
        <f t="shared" si="91"/>
        <v>1</v>
      </c>
      <c r="P831" t="str">
        <f t="shared" si="92"/>
        <v>OK</v>
      </c>
      <c r="Q831">
        <f t="shared" si="93"/>
        <v>1</v>
      </c>
      <c r="R831" t="str">
        <f t="shared" si="94"/>
        <v/>
      </c>
      <c r="S831" t="str">
        <f t="shared" si="95"/>
        <v/>
      </c>
      <c r="T831">
        <f t="shared" si="96"/>
        <v>1</v>
      </c>
    </row>
    <row r="832" spans="1:20">
      <c r="A832">
        <f>'CompartenDetalleLimpio(leeme)'!A809</f>
        <v>2315</v>
      </c>
      <c r="B832" t="str">
        <f>'CompartenDetalleLimpio(leeme)'!B809</f>
        <v>DOBLE GRADO EN INGENIERIA INFORMATICA Y MATEMATICAS (MOSTOLES) II</v>
      </c>
      <c r="C832">
        <f>'CompartenDetalleLimpio(leeme)'!C809</f>
        <v>1</v>
      </c>
      <c r="D832">
        <f>'CompartenDetalleLimpio(leeme)'!D809</f>
        <v>2315006</v>
      </c>
      <c r="E832" t="str">
        <f>'CompartenDetalleLimpio(leeme)'!E809</f>
        <v>MATEMATICA DISCRETA</v>
      </c>
      <c r="F832" t="str">
        <f>IF(OR($A832=2028,$D832=2032031,$D832=2032032,$D832=2033032,$D832=2033034,$D832=2034035,ISNUMBER(SEARCH("DOBLE GRADO",$B832))),"",IF('CompartenDetalleLimpio(leeme)'!F809="",A832,'CompartenDetalleLimpio(leeme)'!F809))</f>
        <v/>
      </c>
      <c r="G832" t="str">
        <f>IF(OR($A832=2028,$D832=2032031,$D832=2032032,$D832=2033032,$D832=2033034,$D832=2034035,ISNUMBER(SEARCH("DOBLE GRADO",$B832))),"",IF('CompartenDetalleLimpio(leeme)'!G809="",B832,'CompartenDetalleLimpio(leeme)'!G809))</f>
        <v/>
      </c>
      <c r="H832" t="str">
        <f>IF(OR($A832=2028,$D832=2032031,$D832=2032032,$D832=2033032,$D832=2033034,$D832=2034035,ISNUMBER(SEARCH("DOBLE GRADO",$B832))),"",IF('CompartenDetalleLimpio(leeme)'!H809="",C832,'CompartenDetalleLimpio(leeme)'!H809))</f>
        <v/>
      </c>
      <c r="I832" t="str">
        <f>IF(OR($A832=2028,$D832=2032031,$D832=2032032,$D832=2033032,$D832=2033034,$D832=2034035,ISNUMBER(SEARCH("DOBLE GRADO",$B832))),"",IF('CompartenDetalleLimpio(leeme)'!I809="",D832,'CompartenDetalleLimpio(leeme)'!I809))</f>
        <v/>
      </c>
      <c r="J832" t="str">
        <f>IF(OR($A832=2028,$D832=2032031,$D832=2032032,$D832=2033032,$D832=2033034,$D832=2034035,ISNUMBER(SEARCH("DOBLE GRADO",$B832))),"",IF('CompartenDetalleLimpio(leeme)'!J809="",E832,'CompartenDetalleLimpio(leeme)'!J809))</f>
        <v/>
      </c>
      <c r="K832">
        <f>'CompartenDetalleLimpio(leeme)'!K809</f>
        <v>9</v>
      </c>
      <c r="L832">
        <f>'CompartenDetalleLimpio(leeme)'!L809</f>
        <v>1</v>
      </c>
      <c r="M832">
        <f>'CompartenDetalleLimpio(leeme)'!M809</f>
        <v>8</v>
      </c>
      <c r="N832" t="str">
        <f t="shared" si="90"/>
        <v/>
      </c>
      <c r="O832">
        <f t="shared" si="91"/>
        <v>1</v>
      </c>
      <c r="P832" t="str">
        <f t="shared" si="92"/>
        <v>OK</v>
      </c>
      <c r="Q832">
        <f t="shared" si="93"/>
        <v>1</v>
      </c>
      <c r="R832" t="str">
        <f t="shared" si="94"/>
        <v/>
      </c>
      <c r="S832" t="str">
        <f t="shared" si="95"/>
        <v/>
      </c>
      <c r="T832">
        <f t="shared" si="96"/>
        <v>1</v>
      </c>
    </row>
    <row r="833" spans="1:20">
      <c r="A833">
        <f>'CompartenDetalleLimpio(leeme)'!A810</f>
        <v>2315</v>
      </c>
      <c r="B833" t="str">
        <f>'CompartenDetalleLimpio(leeme)'!B810</f>
        <v>DOBLE GRADO EN INGENIERIA INFORMATICA Y MATEMATICAS (MOSTOLES) II</v>
      </c>
      <c r="C833">
        <f>'CompartenDetalleLimpio(leeme)'!C810</f>
        <v>1</v>
      </c>
      <c r="D833">
        <f>'CompartenDetalleLimpio(leeme)'!D810</f>
        <v>2315007</v>
      </c>
      <c r="E833" t="str">
        <f>'CompartenDetalleLimpio(leeme)'!E810</f>
        <v>PRINCIPIOS JURIDICOS BASICOS, DEONTOLOGIA PROFESIONAL E IGUALDAD</v>
      </c>
      <c r="F833" t="str">
        <f>IF(OR($A833=2028,$D833=2032031,$D833=2032032,$D833=2033032,$D833=2033034,$D833=2034035,ISNUMBER(SEARCH("DOBLE GRADO",$B833))),"",IF('CompartenDetalleLimpio(leeme)'!F810="",A833,'CompartenDetalleLimpio(leeme)'!F810))</f>
        <v/>
      </c>
      <c r="G833" t="str">
        <f>IF(OR($A833=2028,$D833=2032031,$D833=2032032,$D833=2033032,$D833=2033034,$D833=2034035,ISNUMBER(SEARCH("DOBLE GRADO",$B833))),"",IF('CompartenDetalleLimpio(leeme)'!G810="",B833,'CompartenDetalleLimpio(leeme)'!G810))</f>
        <v/>
      </c>
      <c r="H833" t="str">
        <f>IF(OR($A833=2028,$D833=2032031,$D833=2032032,$D833=2033032,$D833=2033034,$D833=2034035,ISNUMBER(SEARCH("DOBLE GRADO",$B833))),"",IF('CompartenDetalleLimpio(leeme)'!H810="",C833,'CompartenDetalleLimpio(leeme)'!H810))</f>
        <v/>
      </c>
      <c r="I833" t="str">
        <f>IF(OR($A833=2028,$D833=2032031,$D833=2032032,$D833=2033032,$D833=2033034,$D833=2034035,ISNUMBER(SEARCH("DOBLE GRADO",$B833))),"",IF('CompartenDetalleLimpio(leeme)'!I810="",D833,'CompartenDetalleLimpio(leeme)'!I810))</f>
        <v/>
      </c>
      <c r="J833" t="str">
        <f>IF(OR($A833=2028,$D833=2032031,$D833=2032032,$D833=2033032,$D833=2033034,$D833=2034035,ISNUMBER(SEARCH("DOBLE GRADO",$B833))),"",IF('CompartenDetalleLimpio(leeme)'!J810="",E833,'CompartenDetalleLimpio(leeme)'!J810))</f>
        <v/>
      </c>
      <c r="K833">
        <f>'CompartenDetalleLimpio(leeme)'!K810</f>
        <v>8</v>
      </c>
      <c r="L833">
        <f>'CompartenDetalleLimpio(leeme)'!L810</f>
        <v>1</v>
      </c>
      <c r="M833">
        <f>'CompartenDetalleLimpio(leeme)'!M810</f>
        <v>7</v>
      </c>
      <c r="N833" t="str">
        <f t="shared" si="90"/>
        <v/>
      </c>
      <c r="O833">
        <f t="shared" si="91"/>
        <v>1</v>
      </c>
      <c r="P833" t="str">
        <f t="shared" si="92"/>
        <v>OK</v>
      </c>
      <c r="Q833">
        <f t="shared" si="93"/>
        <v>1</v>
      </c>
      <c r="R833" t="str">
        <f t="shared" si="94"/>
        <v/>
      </c>
      <c r="S833" t="str">
        <f t="shared" si="95"/>
        <v/>
      </c>
      <c r="T833">
        <f t="shared" si="96"/>
        <v>1</v>
      </c>
    </row>
    <row r="834" spans="1:20">
      <c r="A834">
        <f>'CompartenDetalleLimpio(leeme)'!A811</f>
        <v>2315</v>
      </c>
      <c r="B834" t="str">
        <f>'CompartenDetalleLimpio(leeme)'!B811</f>
        <v>DOBLE GRADO EN INGENIERIA INFORMATICA Y MATEMATICAS (MOSTOLES) II</v>
      </c>
      <c r="C834">
        <f>'CompartenDetalleLimpio(leeme)'!C811</f>
        <v>1</v>
      </c>
      <c r="D834">
        <f>'CompartenDetalleLimpio(leeme)'!D811</f>
        <v>2315008</v>
      </c>
      <c r="E834" t="str">
        <f>'CompartenDetalleLimpio(leeme)'!E811</f>
        <v>ESTRUCTURAS DE DATOS</v>
      </c>
      <c r="F834" t="str">
        <f>IF(OR($A834=2028,$D834=2032031,$D834=2032032,$D834=2033032,$D834=2033034,$D834=2034035,ISNUMBER(SEARCH("DOBLE GRADO",$B834))),"",IF('CompartenDetalleLimpio(leeme)'!F811="",A834,'CompartenDetalleLimpio(leeme)'!F811))</f>
        <v/>
      </c>
      <c r="G834" t="str">
        <f>IF(OR($A834=2028,$D834=2032031,$D834=2032032,$D834=2033032,$D834=2033034,$D834=2034035,ISNUMBER(SEARCH("DOBLE GRADO",$B834))),"",IF('CompartenDetalleLimpio(leeme)'!G811="",B834,'CompartenDetalleLimpio(leeme)'!G811))</f>
        <v/>
      </c>
      <c r="H834" t="str">
        <f>IF(OR($A834=2028,$D834=2032031,$D834=2032032,$D834=2033032,$D834=2033034,$D834=2034035,ISNUMBER(SEARCH("DOBLE GRADO",$B834))),"",IF('CompartenDetalleLimpio(leeme)'!H811="",C834,'CompartenDetalleLimpio(leeme)'!H811))</f>
        <v/>
      </c>
      <c r="I834" t="str">
        <f>IF(OR($A834=2028,$D834=2032031,$D834=2032032,$D834=2033032,$D834=2033034,$D834=2034035,ISNUMBER(SEARCH("DOBLE GRADO",$B834))),"",IF('CompartenDetalleLimpio(leeme)'!I811="",D834,'CompartenDetalleLimpio(leeme)'!I811))</f>
        <v/>
      </c>
      <c r="J834" t="str">
        <f>IF(OR($A834=2028,$D834=2032031,$D834=2032032,$D834=2033032,$D834=2033034,$D834=2034035,ISNUMBER(SEARCH("DOBLE GRADO",$B834))),"",IF('CompartenDetalleLimpio(leeme)'!J811="",E834,'CompartenDetalleLimpio(leeme)'!J811))</f>
        <v/>
      </c>
      <c r="K834">
        <f>'CompartenDetalleLimpio(leeme)'!K811</f>
        <v>11</v>
      </c>
      <c r="L834">
        <f>'CompartenDetalleLimpio(leeme)'!L811</f>
        <v>1</v>
      </c>
      <c r="M834">
        <f>'CompartenDetalleLimpio(leeme)'!M811</f>
        <v>10</v>
      </c>
      <c r="N834" t="str">
        <f t="shared" si="90"/>
        <v/>
      </c>
      <c r="O834">
        <f t="shared" si="91"/>
        <v>1</v>
      </c>
      <c r="P834" t="str">
        <f t="shared" si="92"/>
        <v>OK</v>
      </c>
      <c r="Q834">
        <f t="shared" si="93"/>
        <v>1</v>
      </c>
      <c r="R834" t="str">
        <f t="shared" si="94"/>
        <v/>
      </c>
      <c r="S834" t="str">
        <f t="shared" si="95"/>
        <v/>
      </c>
      <c r="T834">
        <f t="shared" si="96"/>
        <v>1</v>
      </c>
    </row>
    <row r="835" spans="1:20">
      <c r="A835">
        <f>'CompartenDetalleLimpio(leeme)'!A812</f>
        <v>2315</v>
      </c>
      <c r="B835" t="str">
        <f>'CompartenDetalleLimpio(leeme)'!B812</f>
        <v>DOBLE GRADO EN INGENIERIA INFORMATICA Y MATEMATICAS (MOSTOLES) II</v>
      </c>
      <c r="C835">
        <f>'CompartenDetalleLimpio(leeme)'!C812</f>
        <v>1</v>
      </c>
      <c r="D835">
        <f>'CompartenDetalleLimpio(leeme)'!D812</f>
        <v>2315009</v>
      </c>
      <c r="E835" t="str">
        <f>'CompartenDetalleLimpio(leeme)'!E812</f>
        <v>FUNDAMENTOS DE COMPUTADORES</v>
      </c>
      <c r="F835" t="str">
        <f>IF(OR($A835=2028,$D835=2032031,$D835=2032032,$D835=2033032,$D835=2033034,$D835=2034035,ISNUMBER(SEARCH("DOBLE GRADO",$B835))),"",IF('CompartenDetalleLimpio(leeme)'!F812="",A835,'CompartenDetalleLimpio(leeme)'!F812))</f>
        <v/>
      </c>
      <c r="G835" t="str">
        <f>IF(OR($A835=2028,$D835=2032031,$D835=2032032,$D835=2033032,$D835=2033034,$D835=2034035,ISNUMBER(SEARCH("DOBLE GRADO",$B835))),"",IF('CompartenDetalleLimpio(leeme)'!G812="",B835,'CompartenDetalleLimpio(leeme)'!G812))</f>
        <v/>
      </c>
      <c r="H835" t="str">
        <f>IF(OR($A835=2028,$D835=2032031,$D835=2032032,$D835=2033032,$D835=2033034,$D835=2034035,ISNUMBER(SEARCH("DOBLE GRADO",$B835))),"",IF('CompartenDetalleLimpio(leeme)'!H812="",C835,'CompartenDetalleLimpio(leeme)'!H812))</f>
        <v/>
      </c>
      <c r="I835" t="str">
        <f>IF(OR($A835=2028,$D835=2032031,$D835=2032032,$D835=2033032,$D835=2033034,$D835=2034035,ISNUMBER(SEARCH("DOBLE GRADO",$B835))),"",IF('CompartenDetalleLimpio(leeme)'!I812="",D835,'CompartenDetalleLimpio(leeme)'!I812))</f>
        <v/>
      </c>
      <c r="J835" t="str">
        <f>IF(OR($A835=2028,$D835=2032031,$D835=2032032,$D835=2033032,$D835=2033034,$D835=2034035,ISNUMBER(SEARCH("DOBLE GRADO",$B835))),"",IF('CompartenDetalleLimpio(leeme)'!J812="",E835,'CompartenDetalleLimpio(leeme)'!J812))</f>
        <v/>
      </c>
      <c r="K835">
        <f>'CompartenDetalleLimpio(leeme)'!K812</f>
        <v>8</v>
      </c>
      <c r="L835">
        <f>'CompartenDetalleLimpio(leeme)'!L812</f>
        <v>1</v>
      </c>
      <c r="M835">
        <f>'CompartenDetalleLimpio(leeme)'!M812</f>
        <v>7</v>
      </c>
      <c r="N835" t="str">
        <f t="shared" ref="N835:N898" si="97">IF(I835="","",COUNTIF($I$2:$I$1170,I835))</f>
        <v/>
      </c>
      <c r="O835">
        <f t="shared" ref="O835:O898" si="98">COUNTIF($D$2:$D$1170,D835)</f>
        <v>1</v>
      </c>
      <c r="P835" t="str">
        <f t="shared" ref="P835:P898" si="99">IF(I835=D835,1,"OK")</f>
        <v>OK</v>
      </c>
      <c r="Q835">
        <f t="shared" ref="Q835:Q898" si="100">COUNTIF($I$2:$I$1170,D835)</f>
        <v>1</v>
      </c>
      <c r="R835" t="str">
        <f t="shared" ref="R835:R898" si="101">IF(I835="","",COUNTIF($D$2:$D$1170,I835))</f>
        <v/>
      </c>
      <c r="S835" t="str">
        <f t="shared" ref="S835:S898" si="102">IF(G835="","",IF(ISNUMBER(SEARCH("DOBLE GRADO",G835)),"","1"))</f>
        <v/>
      </c>
      <c r="T835">
        <f t="shared" ref="T835:T898" si="103">IF(ISNUMBER(SEARCH("DOBLE GRADO",B835)),COUNTIF($I$2:$I$1170,D835),"")</f>
        <v>1</v>
      </c>
    </row>
    <row r="836" spans="1:20">
      <c r="A836">
        <f>'CompartenDetalleLimpio(leeme)'!A813</f>
        <v>2315</v>
      </c>
      <c r="B836" t="str">
        <f>'CompartenDetalleLimpio(leeme)'!B813</f>
        <v>DOBLE GRADO EN INGENIERIA INFORMATICA Y MATEMATICAS (MOSTOLES) II</v>
      </c>
      <c r="C836">
        <f>'CompartenDetalleLimpio(leeme)'!C813</f>
        <v>1</v>
      </c>
      <c r="D836">
        <f>'CompartenDetalleLimpio(leeme)'!D813</f>
        <v>2315010</v>
      </c>
      <c r="E836" t="str">
        <f>'CompartenDetalleLimpio(leeme)'!E813</f>
        <v>CALCULO</v>
      </c>
      <c r="F836" t="str">
        <f>IF(OR($A836=2028,$D836=2032031,$D836=2032032,$D836=2033032,$D836=2033034,$D836=2034035,ISNUMBER(SEARCH("DOBLE GRADO",$B836))),"",IF('CompartenDetalleLimpio(leeme)'!F813="",A836,'CompartenDetalleLimpio(leeme)'!F813))</f>
        <v/>
      </c>
      <c r="G836" t="str">
        <f>IF(OR($A836=2028,$D836=2032031,$D836=2032032,$D836=2033032,$D836=2033034,$D836=2034035,ISNUMBER(SEARCH("DOBLE GRADO",$B836))),"",IF('CompartenDetalleLimpio(leeme)'!G813="",B836,'CompartenDetalleLimpio(leeme)'!G813))</f>
        <v/>
      </c>
      <c r="H836" t="str">
        <f>IF(OR($A836=2028,$D836=2032031,$D836=2032032,$D836=2033032,$D836=2033034,$D836=2034035,ISNUMBER(SEARCH("DOBLE GRADO",$B836))),"",IF('CompartenDetalleLimpio(leeme)'!H813="",C836,'CompartenDetalleLimpio(leeme)'!H813))</f>
        <v/>
      </c>
      <c r="I836" t="str">
        <f>IF(OR($A836=2028,$D836=2032031,$D836=2032032,$D836=2033032,$D836=2033034,$D836=2034035,ISNUMBER(SEARCH("DOBLE GRADO",$B836))),"",IF('CompartenDetalleLimpio(leeme)'!I813="",D836,'CompartenDetalleLimpio(leeme)'!I813))</f>
        <v/>
      </c>
      <c r="J836" t="str">
        <f>IF(OR($A836=2028,$D836=2032031,$D836=2032032,$D836=2033032,$D836=2033034,$D836=2034035,ISNUMBER(SEARCH("DOBLE GRADO",$B836))),"",IF('CompartenDetalleLimpio(leeme)'!J813="",E836,'CompartenDetalleLimpio(leeme)'!J813))</f>
        <v/>
      </c>
      <c r="K836">
        <f>'CompartenDetalleLimpio(leeme)'!K813</f>
        <v>10</v>
      </c>
      <c r="L836">
        <f>'CompartenDetalleLimpio(leeme)'!L813</f>
        <v>1</v>
      </c>
      <c r="M836">
        <f>'CompartenDetalleLimpio(leeme)'!M813</f>
        <v>9</v>
      </c>
      <c r="N836" t="str">
        <f t="shared" si="97"/>
        <v/>
      </c>
      <c r="O836">
        <f t="shared" si="98"/>
        <v>1</v>
      </c>
      <c r="P836" t="str">
        <f t="shared" si="99"/>
        <v>OK</v>
      </c>
      <c r="Q836">
        <f t="shared" si="100"/>
        <v>1</v>
      </c>
      <c r="R836" t="str">
        <f t="shared" si="101"/>
        <v/>
      </c>
      <c r="S836" t="str">
        <f t="shared" si="102"/>
        <v/>
      </c>
      <c r="T836">
        <f t="shared" si="103"/>
        <v>1</v>
      </c>
    </row>
    <row r="837" spans="1:20">
      <c r="A837">
        <f>'CompartenDetalleLimpio(leeme)'!A814</f>
        <v>2315</v>
      </c>
      <c r="B837" t="str">
        <f>'CompartenDetalleLimpio(leeme)'!B814</f>
        <v>DOBLE GRADO EN INGENIERIA INFORMATICA Y MATEMATICAS (MOSTOLES) II</v>
      </c>
      <c r="C837">
        <f>'CompartenDetalleLimpio(leeme)'!C814</f>
        <v>1</v>
      </c>
      <c r="D837">
        <f>'CompartenDetalleLimpio(leeme)'!D814</f>
        <v>2315011</v>
      </c>
      <c r="E837" t="str">
        <f>'CompartenDetalleLimpio(leeme)'!E814</f>
        <v>ESTRUCTURAS ALGEBRAICAS</v>
      </c>
      <c r="F837" t="str">
        <f>IF(OR($A837=2028,$D837=2032031,$D837=2032032,$D837=2033032,$D837=2033034,$D837=2034035,ISNUMBER(SEARCH("DOBLE GRADO",$B837))),"",IF('CompartenDetalleLimpio(leeme)'!F814="",A837,'CompartenDetalleLimpio(leeme)'!F814))</f>
        <v/>
      </c>
      <c r="G837" t="str">
        <f>IF(OR($A837=2028,$D837=2032031,$D837=2032032,$D837=2033032,$D837=2033034,$D837=2034035,ISNUMBER(SEARCH("DOBLE GRADO",$B837))),"",IF('CompartenDetalleLimpio(leeme)'!G814="",B837,'CompartenDetalleLimpio(leeme)'!G814))</f>
        <v/>
      </c>
      <c r="H837" t="str">
        <f>IF(OR($A837=2028,$D837=2032031,$D837=2032032,$D837=2033032,$D837=2033034,$D837=2034035,ISNUMBER(SEARCH("DOBLE GRADO",$B837))),"",IF('CompartenDetalleLimpio(leeme)'!H814="",C837,'CompartenDetalleLimpio(leeme)'!H814))</f>
        <v/>
      </c>
      <c r="I837" t="str">
        <f>IF(OR($A837=2028,$D837=2032031,$D837=2032032,$D837=2033032,$D837=2033034,$D837=2034035,ISNUMBER(SEARCH("DOBLE GRADO",$B837))),"",IF('CompartenDetalleLimpio(leeme)'!I814="",D837,'CompartenDetalleLimpio(leeme)'!I814))</f>
        <v/>
      </c>
      <c r="J837" t="str">
        <f>IF(OR($A837=2028,$D837=2032031,$D837=2032032,$D837=2033032,$D837=2033034,$D837=2034035,ISNUMBER(SEARCH("DOBLE GRADO",$B837))),"",IF('CompartenDetalleLimpio(leeme)'!J814="",E837,'CompartenDetalleLimpio(leeme)'!J814))</f>
        <v/>
      </c>
      <c r="K837">
        <f>'CompartenDetalleLimpio(leeme)'!K814</f>
        <v>10</v>
      </c>
      <c r="L837">
        <f>'CompartenDetalleLimpio(leeme)'!L814</f>
        <v>1</v>
      </c>
      <c r="M837">
        <f>'CompartenDetalleLimpio(leeme)'!M814</f>
        <v>9</v>
      </c>
      <c r="N837" t="str">
        <f t="shared" si="97"/>
        <v/>
      </c>
      <c r="O837">
        <f t="shared" si="98"/>
        <v>1</v>
      </c>
      <c r="P837" t="str">
        <f t="shared" si="99"/>
        <v>OK</v>
      </c>
      <c r="Q837">
        <f t="shared" si="100"/>
        <v>1</v>
      </c>
      <c r="R837" t="str">
        <f t="shared" si="101"/>
        <v/>
      </c>
      <c r="S837" t="str">
        <f t="shared" si="102"/>
        <v/>
      </c>
      <c r="T837">
        <f t="shared" si="103"/>
        <v>1</v>
      </c>
    </row>
    <row r="838" spans="1:20">
      <c r="A838">
        <f>'CompartenDetalleLimpio(leeme)'!A815</f>
        <v>2315</v>
      </c>
      <c r="B838" t="str">
        <f>'CompartenDetalleLimpio(leeme)'!B815</f>
        <v>DOBLE GRADO EN INGENIERIA INFORMATICA Y MATEMATICAS (MOSTOLES) II</v>
      </c>
      <c r="C838">
        <f>'CompartenDetalleLimpio(leeme)'!C815</f>
        <v>2</v>
      </c>
      <c r="D838">
        <f>'CompartenDetalleLimpio(leeme)'!D815</f>
        <v>2315012</v>
      </c>
      <c r="E838" t="str">
        <f>'CompartenDetalleLimpio(leeme)'!E815</f>
        <v>BASES DE DATOS</v>
      </c>
      <c r="F838" t="str">
        <f>IF(OR($A838=2028,$D838=2032031,$D838=2032032,$D838=2033032,$D838=2033034,$D838=2034035,ISNUMBER(SEARCH("DOBLE GRADO",$B838))),"",IF('CompartenDetalleLimpio(leeme)'!F815="",A838,'CompartenDetalleLimpio(leeme)'!F815))</f>
        <v/>
      </c>
      <c r="G838" t="str">
        <f>IF(OR($A838=2028,$D838=2032031,$D838=2032032,$D838=2033032,$D838=2033034,$D838=2034035,ISNUMBER(SEARCH("DOBLE GRADO",$B838))),"",IF('CompartenDetalleLimpio(leeme)'!G815="",B838,'CompartenDetalleLimpio(leeme)'!G815))</f>
        <v/>
      </c>
      <c r="H838" t="str">
        <f>IF(OR($A838=2028,$D838=2032031,$D838=2032032,$D838=2033032,$D838=2033034,$D838=2034035,ISNUMBER(SEARCH("DOBLE GRADO",$B838))),"",IF('CompartenDetalleLimpio(leeme)'!H815="",C838,'CompartenDetalleLimpio(leeme)'!H815))</f>
        <v/>
      </c>
      <c r="I838" t="str">
        <f>IF(OR($A838=2028,$D838=2032031,$D838=2032032,$D838=2033032,$D838=2033034,$D838=2034035,ISNUMBER(SEARCH("DOBLE GRADO",$B838))),"",IF('CompartenDetalleLimpio(leeme)'!I815="",D838,'CompartenDetalleLimpio(leeme)'!I815))</f>
        <v/>
      </c>
      <c r="J838" t="str">
        <f>IF(OR($A838=2028,$D838=2032031,$D838=2032032,$D838=2033032,$D838=2033034,$D838=2034035,ISNUMBER(SEARCH("DOBLE GRADO",$B838))),"",IF('CompartenDetalleLimpio(leeme)'!J815="",E838,'CompartenDetalleLimpio(leeme)'!J815))</f>
        <v/>
      </c>
      <c r="K838">
        <f>'CompartenDetalleLimpio(leeme)'!K815</f>
        <v>6</v>
      </c>
      <c r="L838">
        <f>'CompartenDetalleLimpio(leeme)'!L815</f>
        <v>1</v>
      </c>
      <c r="M838">
        <f>'CompartenDetalleLimpio(leeme)'!M815</f>
        <v>5</v>
      </c>
      <c r="N838" t="str">
        <f t="shared" si="97"/>
        <v/>
      </c>
      <c r="O838">
        <f t="shared" si="98"/>
        <v>1</v>
      </c>
      <c r="P838" t="str">
        <f t="shared" si="99"/>
        <v>OK</v>
      </c>
      <c r="Q838">
        <f t="shared" si="100"/>
        <v>1</v>
      </c>
      <c r="R838" t="str">
        <f t="shared" si="101"/>
        <v/>
      </c>
      <c r="S838" t="str">
        <f t="shared" si="102"/>
        <v/>
      </c>
      <c r="T838">
        <f t="shared" si="103"/>
        <v>1</v>
      </c>
    </row>
    <row r="839" spans="1:20">
      <c r="A839">
        <f>'CompartenDetalleLimpio(leeme)'!A816</f>
        <v>2315</v>
      </c>
      <c r="B839" t="str">
        <f>'CompartenDetalleLimpio(leeme)'!B816</f>
        <v>DOBLE GRADO EN INGENIERIA INFORMATICA Y MATEMATICAS (MOSTOLES) II</v>
      </c>
      <c r="C839">
        <f>'CompartenDetalleLimpio(leeme)'!C816</f>
        <v>2</v>
      </c>
      <c r="D839">
        <f>'CompartenDetalleLimpio(leeme)'!D816</f>
        <v>2315013</v>
      </c>
      <c r="E839" t="str">
        <f>'CompartenDetalleLimpio(leeme)'!E816</f>
        <v>ESTRUCTURA DE COMPUTADORES</v>
      </c>
      <c r="F839" t="str">
        <f>IF(OR($A839=2028,$D839=2032031,$D839=2032032,$D839=2033032,$D839=2033034,$D839=2034035,ISNUMBER(SEARCH("DOBLE GRADO",$B839))),"",IF('CompartenDetalleLimpio(leeme)'!F816="",A839,'CompartenDetalleLimpio(leeme)'!F816))</f>
        <v/>
      </c>
      <c r="G839" t="str">
        <f>IF(OR($A839=2028,$D839=2032031,$D839=2032032,$D839=2033032,$D839=2033034,$D839=2034035,ISNUMBER(SEARCH("DOBLE GRADO",$B839))),"",IF('CompartenDetalleLimpio(leeme)'!G816="",B839,'CompartenDetalleLimpio(leeme)'!G816))</f>
        <v/>
      </c>
      <c r="H839" t="str">
        <f>IF(OR($A839=2028,$D839=2032031,$D839=2032032,$D839=2033032,$D839=2033034,$D839=2034035,ISNUMBER(SEARCH("DOBLE GRADO",$B839))),"",IF('CompartenDetalleLimpio(leeme)'!H816="",C839,'CompartenDetalleLimpio(leeme)'!H816))</f>
        <v/>
      </c>
      <c r="I839" t="str">
        <f>IF(OR($A839=2028,$D839=2032031,$D839=2032032,$D839=2033032,$D839=2033034,$D839=2034035,ISNUMBER(SEARCH("DOBLE GRADO",$B839))),"",IF('CompartenDetalleLimpio(leeme)'!I816="",D839,'CompartenDetalleLimpio(leeme)'!I816))</f>
        <v/>
      </c>
      <c r="J839" t="str">
        <f>IF(OR($A839=2028,$D839=2032031,$D839=2032032,$D839=2033032,$D839=2033034,$D839=2034035,ISNUMBER(SEARCH("DOBLE GRADO",$B839))),"",IF('CompartenDetalleLimpio(leeme)'!J816="",E839,'CompartenDetalleLimpio(leeme)'!J816))</f>
        <v/>
      </c>
      <c r="K839">
        <f>'CompartenDetalleLimpio(leeme)'!K816</f>
        <v>6</v>
      </c>
      <c r="L839">
        <f>'CompartenDetalleLimpio(leeme)'!L816</f>
        <v>1</v>
      </c>
      <c r="M839">
        <f>'CompartenDetalleLimpio(leeme)'!M816</f>
        <v>5</v>
      </c>
      <c r="N839" t="str">
        <f t="shared" si="97"/>
        <v/>
      </c>
      <c r="O839">
        <f t="shared" si="98"/>
        <v>1</v>
      </c>
      <c r="P839" t="str">
        <f t="shared" si="99"/>
        <v>OK</v>
      </c>
      <c r="Q839">
        <f t="shared" si="100"/>
        <v>1</v>
      </c>
      <c r="R839" t="str">
        <f t="shared" si="101"/>
        <v/>
      </c>
      <c r="S839" t="str">
        <f t="shared" si="102"/>
        <v/>
      </c>
      <c r="T839">
        <f t="shared" si="103"/>
        <v>1</v>
      </c>
    </row>
    <row r="840" spans="1:20">
      <c r="A840">
        <f>'CompartenDetalleLimpio(leeme)'!A817</f>
        <v>2315</v>
      </c>
      <c r="B840" t="str">
        <f>'CompartenDetalleLimpio(leeme)'!B817</f>
        <v>DOBLE GRADO EN INGENIERIA INFORMATICA Y MATEMATICAS (MOSTOLES) II</v>
      </c>
      <c r="C840">
        <f>'CompartenDetalleLimpio(leeme)'!C817</f>
        <v>2</v>
      </c>
      <c r="D840">
        <f>'CompartenDetalleLimpio(leeme)'!D817</f>
        <v>2315014</v>
      </c>
      <c r="E840" t="str">
        <f>'CompartenDetalleLimpio(leeme)'!E817</f>
        <v>PROGRAMACION ORIENTADA A OBJETOS</v>
      </c>
      <c r="F840" t="str">
        <f>IF(OR($A840=2028,$D840=2032031,$D840=2032032,$D840=2033032,$D840=2033034,$D840=2034035,ISNUMBER(SEARCH("DOBLE GRADO",$B840))),"",IF('CompartenDetalleLimpio(leeme)'!F817="",A840,'CompartenDetalleLimpio(leeme)'!F817))</f>
        <v/>
      </c>
      <c r="G840" t="str">
        <f>IF(OR($A840=2028,$D840=2032031,$D840=2032032,$D840=2033032,$D840=2033034,$D840=2034035,ISNUMBER(SEARCH("DOBLE GRADO",$B840))),"",IF('CompartenDetalleLimpio(leeme)'!G817="",B840,'CompartenDetalleLimpio(leeme)'!G817))</f>
        <v/>
      </c>
      <c r="H840" t="str">
        <f>IF(OR($A840=2028,$D840=2032031,$D840=2032032,$D840=2033032,$D840=2033034,$D840=2034035,ISNUMBER(SEARCH("DOBLE GRADO",$B840))),"",IF('CompartenDetalleLimpio(leeme)'!H817="",C840,'CompartenDetalleLimpio(leeme)'!H817))</f>
        <v/>
      </c>
      <c r="I840" t="str">
        <f>IF(OR($A840=2028,$D840=2032031,$D840=2032032,$D840=2033032,$D840=2033034,$D840=2034035,ISNUMBER(SEARCH("DOBLE GRADO",$B840))),"",IF('CompartenDetalleLimpio(leeme)'!I817="",D840,'CompartenDetalleLimpio(leeme)'!I817))</f>
        <v/>
      </c>
      <c r="J840" t="str">
        <f>IF(OR($A840=2028,$D840=2032031,$D840=2032032,$D840=2033032,$D840=2033034,$D840=2034035,ISNUMBER(SEARCH("DOBLE GRADO",$B840))),"",IF('CompartenDetalleLimpio(leeme)'!J817="",E840,'CompartenDetalleLimpio(leeme)'!J817))</f>
        <v/>
      </c>
      <c r="K840">
        <f>'CompartenDetalleLimpio(leeme)'!K817</f>
        <v>6</v>
      </c>
      <c r="L840">
        <f>'CompartenDetalleLimpio(leeme)'!L817</f>
        <v>1</v>
      </c>
      <c r="M840">
        <f>'CompartenDetalleLimpio(leeme)'!M817</f>
        <v>5</v>
      </c>
      <c r="N840" t="str">
        <f t="shared" si="97"/>
        <v/>
      </c>
      <c r="O840">
        <f t="shared" si="98"/>
        <v>1</v>
      </c>
      <c r="P840" t="str">
        <f t="shared" si="99"/>
        <v>OK</v>
      </c>
      <c r="Q840">
        <f t="shared" si="100"/>
        <v>1</v>
      </c>
      <c r="R840" t="str">
        <f t="shared" si="101"/>
        <v/>
      </c>
      <c r="S840" t="str">
        <f t="shared" si="102"/>
        <v/>
      </c>
      <c r="T840">
        <f t="shared" si="103"/>
        <v>1</v>
      </c>
    </row>
    <row r="841" spans="1:20">
      <c r="A841">
        <f>'CompartenDetalleLimpio(leeme)'!A818</f>
        <v>2315</v>
      </c>
      <c r="B841" t="str">
        <f>'CompartenDetalleLimpio(leeme)'!B818</f>
        <v>DOBLE GRADO EN INGENIERIA INFORMATICA Y MATEMATICAS (MOSTOLES) II</v>
      </c>
      <c r="C841">
        <f>'CompartenDetalleLimpio(leeme)'!C818</f>
        <v>2</v>
      </c>
      <c r="D841">
        <f>'CompartenDetalleLimpio(leeme)'!D818</f>
        <v>2315015</v>
      </c>
      <c r="E841" t="str">
        <f>'CompartenDetalleLimpio(leeme)'!E818</f>
        <v>FUNDAMENTOS BIOLOGICOS</v>
      </c>
      <c r="F841" t="str">
        <f>IF(OR($A841=2028,$D841=2032031,$D841=2032032,$D841=2033032,$D841=2033034,$D841=2034035,ISNUMBER(SEARCH("DOBLE GRADO",$B841))),"",IF('CompartenDetalleLimpio(leeme)'!F818="",A841,'CompartenDetalleLimpio(leeme)'!F818))</f>
        <v/>
      </c>
      <c r="G841" t="str">
        <f>IF(OR($A841=2028,$D841=2032031,$D841=2032032,$D841=2033032,$D841=2033034,$D841=2034035,ISNUMBER(SEARCH("DOBLE GRADO",$B841))),"",IF('CompartenDetalleLimpio(leeme)'!G818="",B841,'CompartenDetalleLimpio(leeme)'!G818))</f>
        <v/>
      </c>
      <c r="H841" t="str">
        <f>IF(OR($A841=2028,$D841=2032031,$D841=2032032,$D841=2033032,$D841=2033034,$D841=2034035,ISNUMBER(SEARCH("DOBLE GRADO",$B841))),"",IF('CompartenDetalleLimpio(leeme)'!H818="",C841,'CompartenDetalleLimpio(leeme)'!H818))</f>
        <v/>
      </c>
      <c r="I841" t="str">
        <f>IF(OR($A841=2028,$D841=2032031,$D841=2032032,$D841=2033032,$D841=2033034,$D841=2034035,ISNUMBER(SEARCH("DOBLE GRADO",$B841))),"",IF('CompartenDetalleLimpio(leeme)'!I818="",D841,'CompartenDetalleLimpio(leeme)'!I818))</f>
        <v/>
      </c>
      <c r="J841" t="str">
        <f>IF(OR($A841=2028,$D841=2032031,$D841=2032032,$D841=2033032,$D841=2033034,$D841=2034035,ISNUMBER(SEARCH("DOBLE GRADO",$B841))),"",IF('CompartenDetalleLimpio(leeme)'!J818="",E841,'CompartenDetalleLimpio(leeme)'!J818))</f>
        <v/>
      </c>
      <c r="K841">
        <f>'CompartenDetalleLimpio(leeme)'!K818</f>
        <v>6</v>
      </c>
      <c r="L841">
        <f>'CompartenDetalleLimpio(leeme)'!L818</f>
        <v>1</v>
      </c>
      <c r="M841">
        <f>'CompartenDetalleLimpio(leeme)'!M818</f>
        <v>5</v>
      </c>
      <c r="N841" t="str">
        <f t="shared" si="97"/>
        <v/>
      </c>
      <c r="O841">
        <f t="shared" si="98"/>
        <v>1</v>
      </c>
      <c r="P841" t="str">
        <f t="shared" si="99"/>
        <v>OK</v>
      </c>
      <c r="Q841">
        <f t="shared" si="100"/>
        <v>1</v>
      </c>
      <c r="R841" t="str">
        <f t="shared" si="101"/>
        <v/>
      </c>
      <c r="S841" t="str">
        <f t="shared" si="102"/>
        <v/>
      </c>
      <c r="T841">
        <f t="shared" si="103"/>
        <v>1</v>
      </c>
    </row>
    <row r="842" spans="1:20">
      <c r="A842">
        <f>'CompartenDetalleLimpio(leeme)'!A819</f>
        <v>2315</v>
      </c>
      <c r="B842" t="str">
        <f>'CompartenDetalleLimpio(leeme)'!B819</f>
        <v>DOBLE GRADO EN INGENIERIA INFORMATICA Y MATEMATICAS (MOSTOLES) II</v>
      </c>
      <c r="C842">
        <f>'CompartenDetalleLimpio(leeme)'!C819</f>
        <v>2</v>
      </c>
      <c r="D842">
        <f>'CompartenDetalleLimpio(leeme)'!D819</f>
        <v>2315016</v>
      </c>
      <c r="E842" t="str">
        <f>'CompartenDetalleLimpio(leeme)'!E819</f>
        <v>GEOMETRIA AFIN</v>
      </c>
      <c r="F842" t="str">
        <f>IF(OR($A842=2028,$D842=2032031,$D842=2032032,$D842=2033032,$D842=2033034,$D842=2034035,ISNUMBER(SEARCH("DOBLE GRADO",$B842))),"",IF('CompartenDetalleLimpio(leeme)'!F819="",A842,'CompartenDetalleLimpio(leeme)'!F819))</f>
        <v/>
      </c>
      <c r="G842" t="str">
        <f>IF(OR($A842=2028,$D842=2032031,$D842=2032032,$D842=2033032,$D842=2033034,$D842=2034035,ISNUMBER(SEARCH("DOBLE GRADO",$B842))),"",IF('CompartenDetalleLimpio(leeme)'!G819="",B842,'CompartenDetalleLimpio(leeme)'!G819))</f>
        <v/>
      </c>
      <c r="H842" t="str">
        <f>IF(OR($A842=2028,$D842=2032031,$D842=2032032,$D842=2033032,$D842=2033034,$D842=2034035,ISNUMBER(SEARCH("DOBLE GRADO",$B842))),"",IF('CompartenDetalleLimpio(leeme)'!H819="",C842,'CompartenDetalleLimpio(leeme)'!H819))</f>
        <v/>
      </c>
      <c r="I842" t="str">
        <f>IF(OR($A842=2028,$D842=2032031,$D842=2032032,$D842=2033032,$D842=2033034,$D842=2034035,ISNUMBER(SEARCH("DOBLE GRADO",$B842))),"",IF('CompartenDetalleLimpio(leeme)'!I819="",D842,'CompartenDetalleLimpio(leeme)'!I819))</f>
        <v/>
      </c>
      <c r="J842" t="str">
        <f>IF(OR($A842=2028,$D842=2032031,$D842=2032032,$D842=2033032,$D842=2033034,$D842=2034035,ISNUMBER(SEARCH("DOBLE GRADO",$B842))),"",IF('CompartenDetalleLimpio(leeme)'!J819="",E842,'CompartenDetalleLimpio(leeme)'!J819))</f>
        <v/>
      </c>
      <c r="K842">
        <f>'CompartenDetalleLimpio(leeme)'!K819</f>
        <v>6</v>
      </c>
      <c r="L842">
        <f>'CompartenDetalleLimpio(leeme)'!L819</f>
        <v>1</v>
      </c>
      <c r="M842">
        <f>'CompartenDetalleLimpio(leeme)'!M819</f>
        <v>5</v>
      </c>
      <c r="N842" t="str">
        <f t="shared" si="97"/>
        <v/>
      </c>
      <c r="O842">
        <f t="shared" si="98"/>
        <v>1</v>
      </c>
      <c r="P842" t="str">
        <f t="shared" si="99"/>
        <v>OK</v>
      </c>
      <c r="Q842">
        <f t="shared" si="100"/>
        <v>1</v>
      </c>
      <c r="R842" t="str">
        <f t="shared" si="101"/>
        <v/>
      </c>
      <c r="S842" t="str">
        <f t="shared" si="102"/>
        <v/>
      </c>
      <c r="T842">
        <f t="shared" si="103"/>
        <v>1</v>
      </c>
    </row>
    <row r="843" spans="1:20">
      <c r="A843">
        <f>'CompartenDetalleLimpio(leeme)'!A820</f>
        <v>2315</v>
      </c>
      <c r="B843" t="str">
        <f>'CompartenDetalleLimpio(leeme)'!B820</f>
        <v>DOBLE GRADO EN INGENIERIA INFORMATICA Y MATEMATICAS (MOSTOLES) II</v>
      </c>
      <c r="C843">
        <f>'CompartenDetalleLimpio(leeme)'!C820</f>
        <v>2</v>
      </c>
      <c r="D843">
        <f>'CompartenDetalleLimpio(leeme)'!D820</f>
        <v>2315017</v>
      </c>
      <c r="E843" t="str">
        <f>'CompartenDetalleLimpio(leeme)'!E820</f>
        <v>METODOS OPERATIVOS Y ESTADISTICOS DE GESTION</v>
      </c>
      <c r="F843" t="str">
        <f>IF(OR($A843=2028,$D843=2032031,$D843=2032032,$D843=2033032,$D843=2033034,$D843=2034035,ISNUMBER(SEARCH("DOBLE GRADO",$B843))),"",IF('CompartenDetalleLimpio(leeme)'!F820="",A843,'CompartenDetalleLimpio(leeme)'!F820))</f>
        <v/>
      </c>
      <c r="G843" t="str">
        <f>IF(OR($A843=2028,$D843=2032031,$D843=2032032,$D843=2033032,$D843=2033034,$D843=2034035,ISNUMBER(SEARCH("DOBLE GRADO",$B843))),"",IF('CompartenDetalleLimpio(leeme)'!G820="",B843,'CompartenDetalleLimpio(leeme)'!G820))</f>
        <v/>
      </c>
      <c r="H843" t="str">
        <f>IF(OR($A843=2028,$D843=2032031,$D843=2032032,$D843=2033032,$D843=2033034,$D843=2034035,ISNUMBER(SEARCH("DOBLE GRADO",$B843))),"",IF('CompartenDetalleLimpio(leeme)'!H820="",C843,'CompartenDetalleLimpio(leeme)'!H820))</f>
        <v/>
      </c>
      <c r="I843" t="str">
        <f>IF(OR($A843=2028,$D843=2032031,$D843=2032032,$D843=2033032,$D843=2033034,$D843=2034035,ISNUMBER(SEARCH("DOBLE GRADO",$B843))),"",IF('CompartenDetalleLimpio(leeme)'!I820="",D843,'CompartenDetalleLimpio(leeme)'!I820))</f>
        <v/>
      </c>
      <c r="J843" t="str">
        <f>IF(OR($A843=2028,$D843=2032031,$D843=2032032,$D843=2033032,$D843=2033034,$D843=2034035,ISNUMBER(SEARCH("DOBLE GRADO",$B843))),"",IF('CompartenDetalleLimpio(leeme)'!J820="",E843,'CompartenDetalleLimpio(leeme)'!J820))</f>
        <v/>
      </c>
      <c r="K843">
        <f>'CompartenDetalleLimpio(leeme)'!K820</f>
        <v>6</v>
      </c>
      <c r="L843">
        <f>'CompartenDetalleLimpio(leeme)'!L820</f>
        <v>1</v>
      </c>
      <c r="M843">
        <f>'CompartenDetalleLimpio(leeme)'!M820</f>
        <v>5</v>
      </c>
      <c r="N843" t="str">
        <f t="shared" si="97"/>
        <v/>
      </c>
      <c r="O843">
        <f t="shared" si="98"/>
        <v>1</v>
      </c>
      <c r="P843" t="str">
        <f t="shared" si="99"/>
        <v>OK</v>
      </c>
      <c r="Q843">
        <f t="shared" si="100"/>
        <v>1</v>
      </c>
      <c r="R843" t="str">
        <f t="shared" si="101"/>
        <v/>
      </c>
      <c r="S843" t="str">
        <f t="shared" si="102"/>
        <v/>
      </c>
      <c r="T843">
        <f t="shared" si="103"/>
        <v>1</v>
      </c>
    </row>
    <row r="844" spans="1:20">
      <c r="A844">
        <f>'CompartenDetalleLimpio(leeme)'!A821</f>
        <v>2315</v>
      </c>
      <c r="B844" t="str">
        <f>'CompartenDetalleLimpio(leeme)'!B821</f>
        <v>DOBLE GRADO EN INGENIERIA INFORMATICA Y MATEMATICAS (MOSTOLES) II</v>
      </c>
      <c r="C844">
        <f>'CompartenDetalleLimpio(leeme)'!C821</f>
        <v>2</v>
      </c>
      <c r="D844">
        <f>'CompartenDetalleLimpio(leeme)'!D821</f>
        <v>2315018</v>
      </c>
      <c r="E844" t="str">
        <f>'CompartenDetalleLimpio(leeme)'!E821</f>
        <v>ORGANIZACION Y ARQUITECTURA DE COMPUTADORES</v>
      </c>
      <c r="F844" t="str">
        <f>IF(OR($A844=2028,$D844=2032031,$D844=2032032,$D844=2033032,$D844=2033034,$D844=2034035,ISNUMBER(SEARCH("DOBLE GRADO",$B844))),"",IF('CompartenDetalleLimpio(leeme)'!F821="",A844,'CompartenDetalleLimpio(leeme)'!F821))</f>
        <v/>
      </c>
      <c r="G844" t="str">
        <f>IF(OR($A844=2028,$D844=2032031,$D844=2032032,$D844=2033032,$D844=2033034,$D844=2034035,ISNUMBER(SEARCH("DOBLE GRADO",$B844))),"",IF('CompartenDetalleLimpio(leeme)'!G821="",B844,'CompartenDetalleLimpio(leeme)'!G821))</f>
        <v/>
      </c>
      <c r="H844" t="str">
        <f>IF(OR($A844=2028,$D844=2032031,$D844=2032032,$D844=2033032,$D844=2033034,$D844=2034035,ISNUMBER(SEARCH("DOBLE GRADO",$B844))),"",IF('CompartenDetalleLimpio(leeme)'!H821="",C844,'CompartenDetalleLimpio(leeme)'!H821))</f>
        <v/>
      </c>
      <c r="I844" t="str">
        <f>IF(OR($A844=2028,$D844=2032031,$D844=2032032,$D844=2033032,$D844=2033034,$D844=2034035,ISNUMBER(SEARCH("DOBLE GRADO",$B844))),"",IF('CompartenDetalleLimpio(leeme)'!I821="",D844,'CompartenDetalleLimpio(leeme)'!I821))</f>
        <v/>
      </c>
      <c r="J844" t="str">
        <f>IF(OR($A844=2028,$D844=2032031,$D844=2032032,$D844=2033032,$D844=2033034,$D844=2034035,ISNUMBER(SEARCH("DOBLE GRADO",$B844))),"",IF('CompartenDetalleLimpio(leeme)'!J821="",E844,'CompartenDetalleLimpio(leeme)'!J821))</f>
        <v/>
      </c>
      <c r="K844">
        <f>'CompartenDetalleLimpio(leeme)'!K821</f>
        <v>6</v>
      </c>
      <c r="L844">
        <f>'CompartenDetalleLimpio(leeme)'!L821</f>
        <v>1</v>
      </c>
      <c r="M844">
        <f>'CompartenDetalleLimpio(leeme)'!M821</f>
        <v>5</v>
      </c>
      <c r="N844" t="str">
        <f t="shared" si="97"/>
        <v/>
      </c>
      <c r="O844">
        <f t="shared" si="98"/>
        <v>1</v>
      </c>
      <c r="P844" t="str">
        <f t="shared" si="99"/>
        <v>OK</v>
      </c>
      <c r="Q844">
        <f t="shared" si="100"/>
        <v>1</v>
      </c>
      <c r="R844" t="str">
        <f t="shared" si="101"/>
        <v/>
      </c>
      <c r="S844" t="str">
        <f t="shared" si="102"/>
        <v/>
      </c>
      <c r="T844">
        <f t="shared" si="103"/>
        <v>1</v>
      </c>
    </row>
    <row r="845" spans="1:20">
      <c r="A845">
        <f>'CompartenDetalleLimpio(leeme)'!A822</f>
        <v>2315</v>
      </c>
      <c r="B845" t="str">
        <f>'CompartenDetalleLimpio(leeme)'!B822</f>
        <v>DOBLE GRADO EN INGENIERIA INFORMATICA Y MATEMATICAS (MOSTOLES) II</v>
      </c>
      <c r="C845">
        <f>'CompartenDetalleLimpio(leeme)'!C822</f>
        <v>2</v>
      </c>
      <c r="D845">
        <f>'CompartenDetalleLimpio(leeme)'!D822</f>
        <v>2315019</v>
      </c>
      <c r="E845" t="str">
        <f>'CompartenDetalleLimpio(leeme)'!E822</f>
        <v>ANALISIS VECTORIAL I</v>
      </c>
      <c r="F845" t="str">
        <f>IF(OR($A845=2028,$D845=2032031,$D845=2032032,$D845=2033032,$D845=2033034,$D845=2034035,ISNUMBER(SEARCH("DOBLE GRADO",$B845))),"",IF('CompartenDetalleLimpio(leeme)'!F822="",A845,'CompartenDetalleLimpio(leeme)'!F822))</f>
        <v/>
      </c>
      <c r="G845" t="str">
        <f>IF(OR($A845=2028,$D845=2032031,$D845=2032032,$D845=2033032,$D845=2033034,$D845=2034035,ISNUMBER(SEARCH("DOBLE GRADO",$B845))),"",IF('CompartenDetalleLimpio(leeme)'!G822="",B845,'CompartenDetalleLimpio(leeme)'!G822))</f>
        <v/>
      </c>
      <c r="H845" t="str">
        <f>IF(OR($A845=2028,$D845=2032031,$D845=2032032,$D845=2033032,$D845=2033034,$D845=2034035,ISNUMBER(SEARCH("DOBLE GRADO",$B845))),"",IF('CompartenDetalleLimpio(leeme)'!H822="",C845,'CompartenDetalleLimpio(leeme)'!H822))</f>
        <v/>
      </c>
      <c r="I845" t="str">
        <f>IF(OR($A845=2028,$D845=2032031,$D845=2032032,$D845=2033032,$D845=2033034,$D845=2034035,ISNUMBER(SEARCH("DOBLE GRADO",$B845))),"",IF('CompartenDetalleLimpio(leeme)'!I822="",D845,'CompartenDetalleLimpio(leeme)'!I822))</f>
        <v/>
      </c>
      <c r="J845" t="str">
        <f>IF(OR($A845=2028,$D845=2032031,$D845=2032032,$D845=2033032,$D845=2033034,$D845=2034035,ISNUMBER(SEARCH("DOBLE GRADO",$B845))),"",IF('CompartenDetalleLimpio(leeme)'!J822="",E845,'CompartenDetalleLimpio(leeme)'!J822))</f>
        <v/>
      </c>
      <c r="K845">
        <f>'CompartenDetalleLimpio(leeme)'!K822</f>
        <v>6</v>
      </c>
      <c r="L845">
        <f>'CompartenDetalleLimpio(leeme)'!L822</f>
        <v>1</v>
      </c>
      <c r="M845">
        <f>'CompartenDetalleLimpio(leeme)'!M822</f>
        <v>5</v>
      </c>
      <c r="N845" t="str">
        <f t="shared" si="97"/>
        <v/>
      </c>
      <c r="O845">
        <f t="shared" si="98"/>
        <v>1</v>
      </c>
      <c r="P845" t="str">
        <f t="shared" si="99"/>
        <v>OK</v>
      </c>
      <c r="Q845">
        <f t="shared" si="100"/>
        <v>1</v>
      </c>
      <c r="R845" t="str">
        <f t="shared" si="101"/>
        <v/>
      </c>
      <c r="S845" t="str">
        <f t="shared" si="102"/>
        <v/>
      </c>
      <c r="T845">
        <f t="shared" si="103"/>
        <v>1</v>
      </c>
    </row>
    <row r="846" spans="1:20">
      <c r="A846">
        <f>'CompartenDetalleLimpio(leeme)'!A823</f>
        <v>2315</v>
      </c>
      <c r="B846" t="str">
        <f>'CompartenDetalleLimpio(leeme)'!B823</f>
        <v>DOBLE GRADO EN INGENIERIA INFORMATICA Y MATEMATICAS (MOSTOLES) II</v>
      </c>
      <c r="C846">
        <f>'CompartenDetalleLimpio(leeme)'!C823</f>
        <v>2</v>
      </c>
      <c r="D846">
        <f>'CompartenDetalleLimpio(leeme)'!D823</f>
        <v>2315020</v>
      </c>
      <c r="E846" t="str">
        <f>'CompartenDetalleLimpio(leeme)'!E823</f>
        <v>FUNDAMENTOS QUIMICOS</v>
      </c>
      <c r="F846" t="str">
        <f>IF(OR($A846=2028,$D846=2032031,$D846=2032032,$D846=2033032,$D846=2033034,$D846=2034035,ISNUMBER(SEARCH("DOBLE GRADO",$B846))),"",IF('CompartenDetalleLimpio(leeme)'!F823="",A846,'CompartenDetalleLimpio(leeme)'!F823))</f>
        <v/>
      </c>
      <c r="G846" t="str">
        <f>IF(OR($A846=2028,$D846=2032031,$D846=2032032,$D846=2033032,$D846=2033034,$D846=2034035,ISNUMBER(SEARCH("DOBLE GRADO",$B846))),"",IF('CompartenDetalleLimpio(leeme)'!G823="",B846,'CompartenDetalleLimpio(leeme)'!G823))</f>
        <v/>
      </c>
      <c r="H846" t="str">
        <f>IF(OR($A846=2028,$D846=2032031,$D846=2032032,$D846=2033032,$D846=2033034,$D846=2034035,ISNUMBER(SEARCH("DOBLE GRADO",$B846))),"",IF('CompartenDetalleLimpio(leeme)'!H823="",C846,'CompartenDetalleLimpio(leeme)'!H823))</f>
        <v/>
      </c>
      <c r="I846" t="str">
        <f>IF(OR($A846=2028,$D846=2032031,$D846=2032032,$D846=2033032,$D846=2033034,$D846=2034035,ISNUMBER(SEARCH("DOBLE GRADO",$B846))),"",IF('CompartenDetalleLimpio(leeme)'!I823="",D846,'CompartenDetalleLimpio(leeme)'!I823))</f>
        <v/>
      </c>
      <c r="J846" t="str">
        <f>IF(OR($A846=2028,$D846=2032031,$D846=2032032,$D846=2033032,$D846=2033034,$D846=2034035,ISNUMBER(SEARCH("DOBLE GRADO",$B846))),"",IF('CompartenDetalleLimpio(leeme)'!J823="",E846,'CompartenDetalleLimpio(leeme)'!J823))</f>
        <v/>
      </c>
      <c r="K846">
        <f>'CompartenDetalleLimpio(leeme)'!K823</f>
        <v>6</v>
      </c>
      <c r="L846">
        <f>'CompartenDetalleLimpio(leeme)'!L823</f>
        <v>1</v>
      </c>
      <c r="M846">
        <f>'CompartenDetalleLimpio(leeme)'!M823</f>
        <v>5</v>
      </c>
      <c r="N846" t="str">
        <f t="shared" si="97"/>
        <v/>
      </c>
      <c r="O846">
        <f t="shared" si="98"/>
        <v>1</v>
      </c>
      <c r="P846" t="str">
        <f t="shared" si="99"/>
        <v>OK</v>
      </c>
      <c r="Q846">
        <f t="shared" si="100"/>
        <v>1</v>
      </c>
      <c r="R846" t="str">
        <f t="shared" si="101"/>
        <v/>
      </c>
      <c r="S846" t="str">
        <f t="shared" si="102"/>
        <v/>
      </c>
      <c r="T846">
        <f t="shared" si="103"/>
        <v>1</v>
      </c>
    </row>
    <row r="847" spans="1:20">
      <c r="A847">
        <f>'CompartenDetalleLimpio(leeme)'!A824</f>
        <v>2315</v>
      </c>
      <c r="B847" t="str">
        <f>'CompartenDetalleLimpio(leeme)'!B824</f>
        <v>DOBLE GRADO EN INGENIERIA INFORMATICA Y MATEMATICAS (MOSTOLES) II</v>
      </c>
      <c r="C847">
        <f>'CompartenDetalleLimpio(leeme)'!C824</f>
        <v>2</v>
      </c>
      <c r="D847">
        <f>'CompartenDetalleLimpio(leeme)'!D824</f>
        <v>2315021</v>
      </c>
      <c r="E847" t="str">
        <f>'CompartenDetalleLimpio(leeme)'!E824</f>
        <v>TOPOLOGIA</v>
      </c>
      <c r="F847" t="str">
        <f>IF(OR($A847=2028,$D847=2032031,$D847=2032032,$D847=2033032,$D847=2033034,$D847=2034035,ISNUMBER(SEARCH("DOBLE GRADO",$B847))),"",IF('CompartenDetalleLimpio(leeme)'!F824="",A847,'CompartenDetalleLimpio(leeme)'!F824))</f>
        <v/>
      </c>
      <c r="G847" t="str">
        <f>IF(OR($A847=2028,$D847=2032031,$D847=2032032,$D847=2033032,$D847=2033034,$D847=2034035,ISNUMBER(SEARCH("DOBLE GRADO",$B847))),"",IF('CompartenDetalleLimpio(leeme)'!G824="",B847,'CompartenDetalleLimpio(leeme)'!G824))</f>
        <v/>
      </c>
      <c r="H847" t="str">
        <f>IF(OR($A847=2028,$D847=2032031,$D847=2032032,$D847=2033032,$D847=2033034,$D847=2034035,ISNUMBER(SEARCH("DOBLE GRADO",$B847))),"",IF('CompartenDetalleLimpio(leeme)'!H824="",C847,'CompartenDetalleLimpio(leeme)'!H824))</f>
        <v/>
      </c>
      <c r="I847" t="str">
        <f>IF(OR($A847=2028,$D847=2032031,$D847=2032032,$D847=2033032,$D847=2033034,$D847=2034035,ISNUMBER(SEARCH("DOBLE GRADO",$B847))),"",IF('CompartenDetalleLimpio(leeme)'!I824="",D847,'CompartenDetalleLimpio(leeme)'!I824))</f>
        <v/>
      </c>
      <c r="J847" t="str">
        <f>IF(OR($A847=2028,$D847=2032031,$D847=2032032,$D847=2033032,$D847=2033034,$D847=2034035,ISNUMBER(SEARCH("DOBLE GRADO",$B847))),"",IF('CompartenDetalleLimpio(leeme)'!J824="",E847,'CompartenDetalleLimpio(leeme)'!J824))</f>
        <v/>
      </c>
      <c r="K847">
        <f>'CompartenDetalleLimpio(leeme)'!K824</f>
        <v>6</v>
      </c>
      <c r="L847">
        <f>'CompartenDetalleLimpio(leeme)'!L824</f>
        <v>2</v>
      </c>
      <c r="M847">
        <f>'CompartenDetalleLimpio(leeme)'!M824</f>
        <v>4</v>
      </c>
      <c r="N847" t="str">
        <f t="shared" si="97"/>
        <v/>
      </c>
      <c r="O847">
        <f t="shared" si="98"/>
        <v>1</v>
      </c>
      <c r="P847" t="str">
        <f t="shared" si="99"/>
        <v>OK</v>
      </c>
      <c r="Q847">
        <f t="shared" si="100"/>
        <v>1</v>
      </c>
      <c r="R847" t="str">
        <f t="shared" si="101"/>
        <v/>
      </c>
      <c r="S847" t="str">
        <f t="shared" si="102"/>
        <v/>
      </c>
      <c r="T847">
        <f t="shared" si="103"/>
        <v>1</v>
      </c>
    </row>
    <row r="848" spans="1:20">
      <c r="A848">
        <f>'CompartenDetalleLimpio(leeme)'!A825</f>
        <v>2315</v>
      </c>
      <c r="B848" t="str">
        <f>'CompartenDetalleLimpio(leeme)'!B825</f>
        <v>DOBLE GRADO EN INGENIERIA INFORMATICA Y MATEMATICAS (MOSTOLES) II</v>
      </c>
      <c r="C848">
        <f>'CompartenDetalleLimpio(leeme)'!C825</f>
        <v>2</v>
      </c>
      <c r="D848">
        <f>'CompartenDetalleLimpio(leeme)'!D825</f>
        <v>2315022</v>
      </c>
      <c r="E848" t="str">
        <f>'CompartenDetalleLimpio(leeme)'!E825</f>
        <v>ESTRUCTURAS ALGEBRAICAS AVANZADAS</v>
      </c>
      <c r="F848" t="str">
        <f>IF(OR($A848=2028,$D848=2032031,$D848=2032032,$D848=2033032,$D848=2033034,$D848=2034035,ISNUMBER(SEARCH("DOBLE GRADO",$B848))),"",IF('CompartenDetalleLimpio(leeme)'!F825="",A848,'CompartenDetalleLimpio(leeme)'!F825))</f>
        <v/>
      </c>
      <c r="G848" t="str">
        <f>IF(OR($A848=2028,$D848=2032031,$D848=2032032,$D848=2033032,$D848=2033034,$D848=2034035,ISNUMBER(SEARCH("DOBLE GRADO",$B848))),"",IF('CompartenDetalleLimpio(leeme)'!G825="",B848,'CompartenDetalleLimpio(leeme)'!G825))</f>
        <v/>
      </c>
      <c r="H848" t="str">
        <f>IF(OR($A848=2028,$D848=2032031,$D848=2032032,$D848=2033032,$D848=2033034,$D848=2034035,ISNUMBER(SEARCH("DOBLE GRADO",$B848))),"",IF('CompartenDetalleLimpio(leeme)'!H825="",C848,'CompartenDetalleLimpio(leeme)'!H825))</f>
        <v/>
      </c>
      <c r="I848" t="str">
        <f>IF(OR($A848=2028,$D848=2032031,$D848=2032032,$D848=2033032,$D848=2033034,$D848=2034035,ISNUMBER(SEARCH("DOBLE GRADO",$B848))),"",IF('CompartenDetalleLimpio(leeme)'!I825="",D848,'CompartenDetalleLimpio(leeme)'!I825))</f>
        <v/>
      </c>
      <c r="J848" t="str">
        <f>IF(OR($A848=2028,$D848=2032031,$D848=2032032,$D848=2033032,$D848=2033034,$D848=2034035,ISNUMBER(SEARCH("DOBLE GRADO",$B848))),"",IF('CompartenDetalleLimpio(leeme)'!J825="",E848,'CompartenDetalleLimpio(leeme)'!J825))</f>
        <v/>
      </c>
      <c r="K848">
        <f>'CompartenDetalleLimpio(leeme)'!K825</f>
        <v>6</v>
      </c>
      <c r="L848">
        <f>'CompartenDetalleLimpio(leeme)'!L825</f>
        <v>1</v>
      </c>
      <c r="M848">
        <f>'CompartenDetalleLimpio(leeme)'!M825</f>
        <v>5</v>
      </c>
      <c r="N848" t="str">
        <f t="shared" si="97"/>
        <v/>
      </c>
      <c r="O848">
        <f t="shared" si="98"/>
        <v>1</v>
      </c>
      <c r="P848" t="str">
        <f t="shared" si="99"/>
        <v>OK</v>
      </c>
      <c r="Q848">
        <f t="shared" si="100"/>
        <v>1</v>
      </c>
      <c r="R848" t="str">
        <f t="shared" si="101"/>
        <v/>
      </c>
      <c r="S848" t="str">
        <f t="shared" si="102"/>
        <v/>
      </c>
      <c r="T848">
        <f t="shared" si="103"/>
        <v>1</v>
      </c>
    </row>
    <row r="849" spans="1:20">
      <c r="A849">
        <f>'CompartenDetalleLimpio(leeme)'!A826</f>
        <v>2315</v>
      </c>
      <c r="B849" t="str">
        <f>'CompartenDetalleLimpio(leeme)'!B826</f>
        <v>DOBLE GRADO EN INGENIERIA INFORMATICA Y MATEMATICAS (MOSTOLES) II</v>
      </c>
      <c r="C849">
        <f>'CompartenDetalleLimpio(leeme)'!C826</f>
        <v>2</v>
      </c>
      <c r="D849">
        <f>'CompartenDetalleLimpio(leeme)'!D826</f>
        <v>2315023</v>
      </c>
      <c r="E849" t="str">
        <f>'CompartenDetalleLimpio(leeme)'!E826</f>
        <v>IDIOMA MODERNO</v>
      </c>
      <c r="F849" t="str">
        <f>IF(OR($A849=2028,$D849=2032031,$D849=2032032,$D849=2033032,$D849=2033034,$D849=2034035,ISNUMBER(SEARCH("DOBLE GRADO",$B849))),"",IF('CompartenDetalleLimpio(leeme)'!F826="",A849,'CompartenDetalleLimpio(leeme)'!F826))</f>
        <v/>
      </c>
      <c r="G849" t="str">
        <f>IF(OR($A849=2028,$D849=2032031,$D849=2032032,$D849=2033032,$D849=2033034,$D849=2034035,ISNUMBER(SEARCH("DOBLE GRADO",$B849))),"",IF('CompartenDetalleLimpio(leeme)'!G826="",B849,'CompartenDetalleLimpio(leeme)'!G826))</f>
        <v/>
      </c>
      <c r="H849" t="str">
        <f>IF(OR($A849=2028,$D849=2032031,$D849=2032032,$D849=2033032,$D849=2033034,$D849=2034035,ISNUMBER(SEARCH("DOBLE GRADO",$B849))),"",IF('CompartenDetalleLimpio(leeme)'!H826="",C849,'CompartenDetalleLimpio(leeme)'!H826))</f>
        <v/>
      </c>
      <c r="I849" t="str">
        <f>IF(OR($A849=2028,$D849=2032031,$D849=2032032,$D849=2033032,$D849=2033034,$D849=2034035,ISNUMBER(SEARCH("DOBLE GRADO",$B849))),"",IF('CompartenDetalleLimpio(leeme)'!I826="",D849,'CompartenDetalleLimpio(leeme)'!I826))</f>
        <v/>
      </c>
      <c r="J849" t="str">
        <f>IF(OR($A849=2028,$D849=2032031,$D849=2032032,$D849=2033032,$D849=2033034,$D849=2034035,ISNUMBER(SEARCH("DOBLE GRADO",$B849))),"",IF('CompartenDetalleLimpio(leeme)'!J826="",E849,'CompartenDetalleLimpio(leeme)'!J826))</f>
        <v/>
      </c>
      <c r="K849">
        <f>'CompartenDetalleLimpio(leeme)'!K826</f>
        <v>8</v>
      </c>
      <c r="L849">
        <f>'CompartenDetalleLimpio(leeme)'!L826</f>
        <v>3</v>
      </c>
      <c r="M849">
        <f>'CompartenDetalleLimpio(leeme)'!M826</f>
        <v>5</v>
      </c>
      <c r="N849" t="str">
        <f t="shared" si="97"/>
        <v/>
      </c>
      <c r="O849">
        <f t="shared" si="98"/>
        <v>1</v>
      </c>
      <c r="P849" t="str">
        <f t="shared" si="99"/>
        <v>OK</v>
      </c>
      <c r="Q849">
        <f t="shared" si="100"/>
        <v>0</v>
      </c>
      <c r="R849" t="str">
        <f t="shared" si="101"/>
        <v/>
      </c>
      <c r="S849" t="str">
        <f t="shared" si="102"/>
        <v/>
      </c>
      <c r="T849">
        <f t="shared" si="103"/>
        <v>0</v>
      </c>
    </row>
    <row r="850" spans="1:20">
      <c r="A850">
        <f>'CompartenDetalleLimpio(leeme)'!A827</f>
        <v>2315</v>
      </c>
      <c r="B850" t="str">
        <f>'CompartenDetalleLimpio(leeme)'!B827</f>
        <v>DOBLE GRADO EN INGENIERIA INFORMATICA Y MATEMATICAS (MOSTOLES) II</v>
      </c>
      <c r="C850">
        <f>'CompartenDetalleLimpio(leeme)'!C827</f>
        <v>3</v>
      </c>
      <c r="D850">
        <f>'CompartenDetalleLimpio(leeme)'!D827</f>
        <v>2315024</v>
      </c>
      <c r="E850" t="str">
        <f>'CompartenDetalleLimpio(leeme)'!E827</f>
        <v>TEORIA DE AUTOMATAS Y LENGUAJES FORMALES</v>
      </c>
      <c r="F850" t="str">
        <f>IF(OR($A850=2028,$D850=2032031,$D850=2032032,$D850=2033032,$D850=2033034,$D850=2034035,ISNUMBER(SEARCH("DOBLE GRADO",$B850))),"",IF('CompartenDetalleLimpio(leeme)'!F827="",A850,'CompartenDetalleLimpio(leeme)'!F827))</f>
        <v/>
      </c>
      <c r="G850" t="str">
        <f>IF(OR($A850=2028,$D850=2032031,$D850=2032032,$D850=2033032,$D850=2033034,$D850=2034035,ISNUMBER(SEARCH("DOBLE GRADO",$B850))),"",IF('CompartenDetalleLimpio(leeme)'!G827="",B850,'CompartenDetalleLimpio(leeme)'!G827))</f>
        <v/>
      </c>
      <c r="H850" t="str">
        <f>IF(OR($A850=2028,$D850=2032031,$D850=2032032,$D850=2033032,$D850=2033034,$D850=2034035,ISNUMBER(SEARCH("DOBLE GRADO",$B850))),"",IF('CompartenDetalleLimpio(leeme)'!H827="",C850,'CompartenDetalleLimpio(leeme)'!H827))</f>
        <v/>
      </c>
      <c r="I850" t="str">
        <f>IF(OR($A850=2028,$D850=2032031,$D850=2032032,$D850=2033032,$D850=2033034,$D850=2034035,ISNUMBER(SEARCH("DOBLE GRADO",$B850))),"",IF('CompartenDetalleLimpio(leeme)'!I827="",D850,'CompartenDetalleLimpio(leeme)'!I827))</f>
        <v/>
      </c>
      <c r="J850" t="str">
        <f>IF(OR($A850=2028,$D850=2032031,$D850=2032032,$D850=2033032,$D850=2033034,$D850=2034035,ISNUMBER(SEARCH("DOBLE GRADO",$B850))),"",IF('CompartenDetalleLimpio(leeme)'!J827="",E850,'CompartenDetalleLimpio(leeme)'!J827))</f>
        <v/>
      </c>
      <c r="K850">
        <f>'CompartenDetalleLimpio(leeme)'!K827</f>
        <v>4</v>
      </c>
      <c r="L850">
        <f>'CompartenDetalleLimpio(leeme)'!L827</f>
        <v>0</v>
      </c>
      <c r="M850">
        <f>'CompartenDetalleLimpio(leeme)'!M827</f>
        <v>4</v>
      </c>
      <c r="N850" t="str">
        <f t="shared" si="97"/>
        <v/>
      </c>
      <c r="O850">
        <f t="shared" si="98"/>
        <v>1</v>
      </c>
      <c r="P850" t="str">
        <f t="shared" si="99"/>
        <v>OK</v>
      </c>
      <c r="Q850">
        <f t="shared" si="100"/>
        <v>1</v>
      </c>
      <c r="R850" t="str">
        <f t="shared" si="101"/>
        <v/>
      </c>
      <c r="S850" t="str">
        <f t="shared" si="102"/>
        <v/>
      </c>
      <c r="T850">
        <f t="shared" si="103"/>
        <v>1</v>
      </c>
    </row>
    <row r="851" spans="1:20">
      <c r="A851">
        <f>'CompartenDetalleLimpio(leeme)'!A828</f>
        <v>2315</v>
      </c>
      <c r="B851" t="str">
        <f>'CompartenDetalleLimpio(leeme)'!B828</f>
        <v>DOBLE GRADO EN INGENIERIA INFORMATICA Y MATEMATICAS (MOSTOLES) II</v>
      </c>
      <c r="C851">
        <f>'CompartenDetalleLimpio(leeme)'!C828</f>
        <v>3</v>
      </c>
      <c r="D851">
        <f>'CompartenDetalleLimpio(leeme)'!D828</f>
        <v>2315025</v>
      </c>
      <c r="E851" t="str">
        <f>'CompartenDetalleLimpio(leeme)'!E828</f>
        <v>SISTEMAS OPERATIVOS</v>
      </c>
      <c r="F851" t="str">
        <f>IF(OR($A851=2028,$D851=2032031,$D851=2032032,$D851=2033032,$D851=2033034,$D851=2034035,ISNUMBER(SEARCH("DOBLE GRADO",$B851))),"",IF('CompartenDetalleLimpio(leeme)'!F828="",A851,'CompartenDetalleLimpio(leeme)'!F828))</f>
        <v/>
      </c>
      <c r="G851" t="str">
        <f>IF(OR($A851=2028,$D851=2032031,$D851=2032032,$D851=2033032,$D851=2033034,$D851=2034035,ISNUMBER(SEARCH("DOBLE GRADO",$B851))),"",IF('CompartenDetalleLimpio(leeme)'!G828="",B851,'CompartenDetalleLimpio(leeme)'!G828))</f>
        <v/>
      </c>
      <c r="H851" t="str">
        <f>IF(OR($A851=2028,$D851=2032031,$D851=2032032,$D851=2033032,$D851=2033034,$D851=2034035,ISNUMBER(SEARCH("DOBLE GRADO",$B851))),"",IF('CompartenDetalleLimpio(leeme)'!H828="",C851,'CompartenDetalleLimpio(leeme)'!H828))</f>
        <v/>
      </c>
      <c r="I851" t="str">
        <f>IF(OR($A851=2028,$D851=2032031,$D851=2032032,$D851=2033032,$D851=2033034,$D851=2034035,ISNUMBER(SEARCH("DOBLE GRADO",$B851))),"",IF('CompartenDetalleLimpio(leeme)'!I828="",D851,'CompartenDetalleLimpio(leeme)'!I828))</f>
        <v/>
      </c>
      <c r="J851" t="str">
        <f>IF(OR($A851=2028,$D851=2032031,$D851=2032032,$D851=2033032,$D851=2033034,$D851=2034035,ISNUMBER(SEARCH("DOBLE GRADO",$B851))),"",IF('CompartenDetalleLimpio(leeme)'!J828="",E851,'CompartenDetalleLimpio(leeme)'!J828))</f>
        <v/>
      </c>
      <c r="K851">
        <f>'CompartenDetalleLimpio(leeme)'!K828</f>
        <v>4</v>
      </c>
      <c r="L851">
        <f>'CompartenDetalleLimpio(leeme)'!L828</f>
        <v>0</v>
      </c>
      <c r="M851">
        <f>'CompartenDetalleLimpio(leeme)'!M828</f>
        <v>4</v>
      </c>
      <c r="N851" t="str">
        <f t="shared" si="97"/>
        <v/>
      </c>
      <c r="O851">
        <f t="shared" si="98"/>
        <v>1</v>
      </c>
      <c r="P851" t="str">
        <f t="shared" si="99"/>
        <v>OK</v>
      </c>
      <c r="Q851">
        <f t="shared" si="100"/>
        <v>1</v>
      </c>
      <c r="R851" t="str">
        <f t="shared" si="101"/>
        <v/>
      </c>
      <c r="S851" t="str">
        <f t="shared" si="102"/>
        <v/>
      </c>
      <c r="T851">
        <f t="shared" si="103"/>
        <v>1</v>
      </c>
    </row>
    <row r="852" spans="1:20">
      <c r="A852">
        <f>'CompartenDetalleLimpio(leeme)'!A829</f>
        <v>2315</v>
      </c>
      <c r="B852" t="str">
        <f>'CompartenDetalleLimpio(leeme)'!B829</f>
        <v>DOBLE GRADO EN INGENIERIA INFORMATICA Y MATEMATICAS (MOSTOLES) II</v>
      </c>
      <c r="C852">
        <f>'CompartenDetalleLimpio(leeme)'!C829</f>
        <v>3</v>
      </c>
      <c r="D852">
        <f>'CompartenDetalleLimpio(leeme)'!D829</f>
        <v>2315026</v>
      </c>
      <c r="E852" t="str">
        <f>'CompartenDetalleLimpio(leeme)'!E829</f>
        <v>PROGRAMACION DECLARATIVA</v>
      </c>
      <c r="F852" t="str">
        <f>IF(OR($A852=2028,$D852=2032031,$D852=2032032,$D852=2033032,$D852=2033034,$D852=2034035,ISNUMBER(SEARCH("DOBLE GRADO",$B852))),"",IF('CompartenDetalleLimpio(leeme)'!F829="",A852,'CompartenDetalleLimpio(leeme)'!F829))</f>
        <v/>
      </c>
      <c r="G852" t="str">
        <f>IF(OR($A852=2028,$D852=2032031,$D852=2032032,$D852=2033032,$D852=2033034,$D852=2034035,ISNUMBER(SEARCH("DOBLE GRADO",$B852))),"",IF('CompartenDetalleLimpio(leeme)'!G829="",B852,'CompartenDetalleLimpio(leeme)'!G829))</f>
        <v/>
      </c>
      <c r="H852" t="str">
        <f>IF(OR($A852=2028,$D852=2032031,$D852=2032032,$D852=2033032,$D852=2033034,$D852=2034035,ISNUMBER(SEARCH("DOBLE GRADO",$B852))),"",IF('CompartenDetalleLimpio(leeme)'!H829="",C852,'CompartenDetalleLimpio(leeme)'!H829))</f>
        <v/>
      </c>
      <c r="I852" t="str">
        <f>IF(OR($A852=2028,$D852=2032031,$D852=2032032,$D852=2033032,$D852=2033034,$D852=2034035,ISNUMBER(SEARCH("DOBLE GRADO",$B852))),"",IF('CompartenDetalleLimpio(leeme)'!I829="",D852,'CompartenDetalleLimpio(leeme)'!I829))</f>
        <v/>
      </c>
      <c r="J852" t="str">
        <f>IF(OR($A852=2028,$D852=2032031,$D852=2032032,$D852=2033032,$D852=2033034,$D852=2034035,ISNUMBER(SEARCH("DOBLE GRADO",$B852))),"",IF('CompartenDetalleLimpio(leeme)'!J829="",E852,'CompartenDetalleLimpio(leeme)'!J829))</f>
        <v/>
      </c>
      <c r="K852">
        <f>'CompartenDetalleLimpio(leeme)'!K829</f>
        <v>5</v>
      </c>
      <c r="L852">
        <f>'CompartenDetalleLimpio(leeme)'!L829</f>
        <v>1</v>
      </c>
      <c r="M852">
        <f>'CompartenDetalleLimpio(leeme)'!M829</f>
        <v>4</v>
      </c>
      <c r="N852" t="str">
        <f t="shared" si="97"/>
        <v/>
      </c>
      <c r="O852">
        <f t="shared" si="98"/>
        <v>1</v>
      </c>
      <c r="P852" t="str">
        <f t="shared" si="99"/>
        <v>OK</v>
      </c>
      <c r="Q852">
        <f t="shared" si="100"/>
        <v>1</v>
      </c>
      <c r="R852" t="str">
        <f t="shared" si="101"/>
        <v/>
      </c>
      <c r="S852" t="str">
        <f t="shared" si="102"/>
        <v/>
      </c>
      <c r="T852">
        <f t="shared" si="103"/>
        <v>1</v>
      </c>
    </row>
    <row r="853" spans="1:20">
      <c r="A853">
        <f>'CompartenDetalleLimpio(leeme)'!A830</f>
        <v>2315</v>
      </c>
      <c r="B853" t="str">
        <f>'CompartenDetalleLimpio(leeme)'!B830</f>
        <v>DOBLE GRADO EN INGENIERIA INFORMATICA Y MATEMATICAS (MOSTOLES) II</v>
      </c>
      <c r="C853">
        <f>'CompartenDetalleLimpio(leeme)'!C830</f>
        <v>3</v>
      </c>
      <c r="D853">
        <f>'CompartenDetalleLimpio(leeme)'!D830</f>
        <v>2315027</v>
      </c>
      <c r="E853" t="str">
        <f>'CompartenDetalleLimpio(leeme)'!E830</f>
        <v>ANALISIS VECTORIAL II</v>
      </c>
      <c r="F853" t="str">
        <f>IF(OR($A853=2028,$D853=2032031,$D853=2032032,$D853=2033032,$D853=2033034,$D853=2034035,ISNUMBER(SEARCH("DOBLE GRADO",$B853))),"",IF('CompartenDetalleLimpio(leeme)'!F830="",A853,'CompartenDetalleLimpio(leeme)'!F830))</f>
        <v/>
      </c>
      <c r="G853" t="str">
        <f>IF(OR($A853=2028,$D853=2032031,$D853=2032032,$D853=2033032,$D853=2033034,$D853=2034035,ISNUMBER(SEARCH("DOBLE GRADO",$B853))),"",IF('CompartenDetalleLimpio(leeme)'!G830="",B853,'CompartenDetalleLimpio(leeme)'!G830))</f>
        <v/>
      </c>
      <c r="H853" t="str">
        <f>IF(OR($A853=2028,$D853=2032031,$D853=2032032,$D853=2033032,$D853=2033034,$D853=2034035,ISNUMBER(SEARCH("DOBLE GRADO",$B853))),"",IF('CompartenDetalleLimpio(leeme)'!H830="",C853,'CompartenDetalleLimpio(leeme)'!H830))</f>
        <v/>
      </c>
      <c r="I853" t="str">
        <f>IF(OR($A853=2028,$D853=2032031,$D853=2032032,$D853=2033032,$D853=2033034,$D853=2034035,ISNUMBER(SEARCH("DOBLE GRADO",$B853))),"",IF('CompartenDetalleLimpio(leeme)'!I830="",D853,'CompartenDetalleLimpio(leeme)'!I830))</f>
        <v/>
      </c>
      <c r="J853" t="str">
        <f>IF(OR($A853=2028,$D853=2032031,$D853=2032032,$D853=2033032,$D853=2033034,$D853=2034035,ISNUMBER(SEARCH("DOBLE GRADO",$B853))),"",IF('CompartenDetalleLimpio(leeme)'!J830="",E853,'CompartenDetalleLimpio(leeme)'!J830))</f>
        <v/>
      </c>
      <c r="K853">
        <f>'CompartenDetalleLimpio(leeme)'!K830</f>
        <v>6</v>
      </c>
      <c r="L853">
        <f>'CompartenDetalleLimpio(leeme)'!L830</f>
        <v>0</v>
      </c>
      <c r="M853">
        <f>'CompartenDetalleLimpio(leeme)'!M830</f>
        <v>6</v>
      </c>
      <c r="N853" t="str">
        <f t="shared" si="97"/>
        <v/>
      </c>
      <c r="O853">
        <f t="shared" si="98"/>
        <v>1</v>
      </c>
      <c r="P853" t="str">
        <f t="shared" si="99"/>
        <v>OK</v>
      </c>
      <c r="Q853">
        <f t="shared" si="100"/>
        <v>1</v>
      </c>
      <c r="R853" t="str">
        <f t="shared" si="101"/>
        <v/>
      </c>
      <c r="S853" t="str">
        <f t="shared" si="102"/>
        <v/>
      </c>
      <c r="T853">
        <f t="shared" si="103"/>
        <v>1</v>
      </c>
    </row>
    <row r="854" spans="1:20">
      <c r="A854">
        <f>'CompartenDetalleLimpio(leeme)'!A831</f>
        <v>2315</v>
      </c>
      <c r="B854" t="str">
        <f>'CompartenDetalleLimpio(leeme)'!B831</f>
        <v>DOBLE GRADO EN INGENIERIA INFORMATICA Y MATEMATICAS (MOSTOLES) II</v>
      </c>
      <c r="C854">
        <f>'CompartenDetalleLimpio(leeme)'!C831</f>
        <v>3</v>
      </c>
      <c r="D854">
        <f>'CompartenDetalleLimpio(leeme)'!D831</f>
        <v>2315028</v>
      </c>
      <c r="E854" t="str">
        <f>'CompartenDetalleLimpio(leeme)'!E831</f>
        <v>CURVAS Y SUPERFICIES</v>
      </c>
      <c r="F854" t="str">
        <f>IF(OR($A854=2028,$D854=2032031,$D854=2032032,$D854=2033032,$D854=2033034,$D854=2034035,ISNUMBER(SEARCH("DOBLE GRADO",$B854))),"",IF('CompartenDetalleLimpio(leeme)'!F831="",A854,'CompartenDetalleLimpio(leeme)'!F831))</f>
        <v/>
      </c>
      <c r="G854" t="str">
        <f>IF(OR($A854=2028,$D854=2032031,$D854=2032032,$D854=2033032,$D854=2033034,$D854=2034035,ISNUMBER(SEARCH("DOBLE GRADO",$B854))),"",IF('CompartenDetalleLimpio(leeme)'!G831="",B854,'CompartenDetalleLimpio(leeme)'!G831))</f>
        <v/>
      </c>
      <c r="H854" t="str">
        <f>IF(OR($A854=2028,$D854=2032031,$D854=2032032,$D854=2033032,$D854=2033034,$D854=2034035,ISNUMBER(SEARCH("DOBLE GRADO",$B854))),"",IF('CompartenDetalleLimpio(leeme)'!H831="",C854,'CompartenDetalleLimpio(leeme)'!H831))</f>
        <v/>
      </c>
      <c r="I854" t="str">
        <f>IF(OR($A854=2028,$D854=2032031,$D854=2032032,$D854=2033032,$D854=2033034,$D854=2034035,ISNUMBER(SEARCH("DOBLE GRADO",$B854))),"",IF('CompartenDetalleLimpio(leeme)'!I831="",D854,'CompartenDetalleLimpio(leeme)'!I831))</f>
        <v/>
      </c>
      <c r="J854" t="str">
        <f>IF(OR($A854=2028,$D854=2032031,$D854=2032032,$D854=2033032,$D854=2033034,$D854=2034035,ISNUMBER(SEARCH("DOBLE GRADO",$B854))),"",IF('CompartenDetalleLimpio(leeme)'!J831="",E854,'CompartenDetalleLimpio(leeme)'!J831))</f>
        <v/>
      </c>
      <c r="K854">
        <f>'CompartenDetalleLimpio(leeme)'!K831</f>
        <v>8</v>
      </c>
      <c r="L854">
        <f>'CompartenDetalleLimpio(leeme)'!L831</f>
        <v>1</v>
      </c>
      <c r="M854">
        <f>'CompartenDetalleLimpio(leeme)'!M831</f>
        <v>7</v>
      </c>
      <c r="N854" t="str">
        <f t="shared" si="97"/>
        <v/>
      </c>
      <c r="O854">
        <f t="shared" si="98"/>
        <v>1</v>
      </c>
      <c r="P854" t="str">
        <f t="shared" si="99"/>
        <v>OK</v>
      </c>
      <c r="Q854">
        <f t="shared" si="100"/>
        <v>1</v>
      </c>
      <c r="R854" t="str">
        <f t="shared" si="101"/>
        <v/>
      </c>
      <c r="S854" t="str">
        <f t="shared" si="102"/>
        <v/>
      </c>
      <c r="T854">
        <f t="shared" si="103"/>
        <v>1</v>
      </c>
    </row>
    <row r="855" spans="1:20">
      <c r="A855">
        <f>'CompartenDetalleLimpio(leeme)'!A832</f>
        <v>2315</v>
      </c>
      <c r="B855" t="str">
        <f>'CompartenDetalleLimpio(leeme)'!B832</f>
        <v>DOBLE GRADO EN INGENIERIA INFORMATICA Y MATEMATICAS (MOSTOLES) II</v>
      </c>
      <c r="C855">
        <f>'CompartenDetalleLimpio(leeme)'!C832</f>
        <v>3</v>
      </c>
      <c r="D855">
        <f>'CompartenDetalleLimpio(leeme)'!D832</f>
        <v>2315029</v>
      </c>
      <c r="E855" t="str">
        <f>'CompartenDetalleLimpio(leeme)'!E832</f>
        <v>REDES DE COMPUTADORES</v>
      </c>
      <c r="F855" t="str">
        <f>IF(OR($A855=2028,$D855=2032031,$D855=2032032,$D855=2033032,$D855=2033034,$D855=2034035,ISNUMBER(SEARCH("DOBLE GRADO",$B855))),"",IF('CompartenDetalleLimpio(leeme)'!F832="",A855,'CompartenDetalleLimpio(leeme)'!F832))</f>
        <v/>
      </c>
      <c r="G855" t="str">
        <f>IF(OR($A855=2028,$D855=2032031,$D855=2032032,$D855=2033032,$D855=2033034,$D855=2034035,ISNUMBER(SEARCH("DOBLE GRADO",$B855))),"",IF('CompartenDetalleLimpio(leeme)'!G832="",B855,'CompartenDetalleLimpio(leeme)'!G832))</f>
        <v/>
      </c>
      <c r="H855" t="str">
        <f>IF(OR($A855=2028,$D855=2032031,$D855=2032032,$D855=2033032,$D855=2033034,$D855=2034035,ISNUMBER(SEARCH("DOBLE GRADO",$B855))),"",IF('CompartenDetalleLimpio(leeme)'!H832="",C855,'CompartenDetalleLimpio(leeme)'!H832))</f>
        <v/>
      </c>
      <c r="I855" t="str">
        <f>IF(OR($A855=2028,$D855=2032031,$D855=2032032,$D855=2033032,$D855=2033034,$D855=2034035,ISNUMBER(SEARCH("DOBLE GRADO",$B855))),"",IF('CompartenDetalleLimpio(leeme)'!I832="",D855,'CompartenDetalleLimpio(leeme)'!I832))</f>
        <v/>
      </c>
      <c r="J855" t="str">
        <f>IF(OR($A855=2028,$D855=2032031,$D855=2032032,$D855=2033032,$D855=2033034,$D855=2034035,ISNUMBER(SEARCH("DOBLE GRADO",$B855))),"",IF('CompartenDetalleLimpio(leeme)'!J832="",E855,'CompartenDetalleLimpio(leeme)'!J832))</f>
        <v/>
      </c>
      <c r="K855">
        <f>'CompartenDetalleLimpio(leeme)'!K832</f>
        <v>5</v>
      </c>
      <c r="L855">
        <f>'CompartenDetalleLimpio(leeme)'!L832</f>
        <v>1</v>
      </c>
      <c r="M855">
        <f>'CompartenDetalleLimpio(leeme)'!M832</f>
        <v>4</v>
      </c>
      <c r="N855" t="str">
        <f t="shared" si="97"/>
        <v/>
      </c>
      <c r="O855">
        <f t="shared" si="98"/>
        <v>1</v>
      </c>
      <c r="P855" t="str">
        <f t="shared" si="99"/>
        <v>OK</v>
      </c>
      <c r="Q855">
        <f t="shared" si="100"/>
        <v>1</v>
      </c>
      <c r="R855" t="str">
        <f t="shared" si="101"/>
        <v/>
      </c>
      <c r="S855" t="str">
        <f t="shared" si="102"/>
        <v/>
      </c>
      <c r="T855">
        <f t="shared" si="103"/>
        <v>1</v>
      </c>
    </row>
    <row r="856" spans="1:20">
      <c r="A856">
        <f>'CompartenDetalleLimpio(leeme)'!A833</f>
        <v>2315</v>
      </c>
      <c r="B856" t="str">
        <f>'CompartenDetalleLimpio(leeme)'!B833</f>
        <v>DOBLE GRADO EN INGENIERIA INFORMATICA Y MATEMATICAS (MOSTOLES) II</v>
      </c>
      <c r="C856">
        <f>'CompartenDetalleLimpio(leeme)'!C833</f>
        <v>3</v>
      </c>
      <c r="D856">
        <f>'CompartenDetalleLimpio(leeme)'!D833</f>
        <v>2315030</v>
      </c>
      <c r="E856" t="str">
        <f>'CompartenDetalleLimpio(leeme)'!E833</f>
        <v>DISEÑO Y ANALISIS DE ALGORITMOS</v>
      </c>
      <c r="F856" t="str">
        <f>IF(OR($A856=2028,$D856=2032031,$D856=2032032,$D856=2033032,$D856=2033034,$D856=2034035,ISNUMBER(SEARCH("DOBLE GRADO",$B856))),"",IF('CompartenDetalleLimpio(leeme)'!F833="",A856,'CompartenDetalleLimpio(leeme)'!F833))</f>
        <v/>
      </c>
      <c r="G856" t="str">
        <f>IF(OR($A856=2028,$D856=2032031,$D856=2032032,$D856=2033032,$D856=2033034,$D856=2034035,ISNUMBER(SEARCH("DOBLE GRADO",$B856))),"",IF('CompartenDetalleLimpio(leeme)'!G833="",B856,'CompartenDetalleLimpio(leeme)'!G833))</f>
        <v/>
      </c>
      <c r="H856" t="str">
        <f>IF(OR($A856=2028,$D856=2032031,$D856=2032032,$D856=2033032,$D856=2033034,$D856=2034035,ISNUMBER(SEARCH("DOBLE GRADO",$B856))),"",IF('CompartenDetalleLimpio(leeme)'!H833="",C856,'CompartenDetalleLimpio(leeme)'!H833))</f>
        <v/>
      </c>
      <c r="I856" t="str">
        <f>IF(OR($A856=2028,$D856=2032031,$D856=2032032,$D856=2033032,$D856=2033034,$D856=2034035,ISNUMBER(SEARCH("DOBLE GRADO",$B856))),"",IF('CompartenDetalleLimpio(leeme)'!I833="",D856,'CompartenDetalleLimpio(leeme)'!I833))</f>
        <v/>
      </c>
      <c r="J856" t="str">
        <f>IF(OR($A856=2028,$D856=2032031,$D856=2032032,$D856=2033032,$D856=2033034,$D856=2034035,ISNUMBER(SEARCH("DOBLE GRADO",$B856))),"",IF('CompartenDetalleLimpio(leeme)'!J833="",E856,'CompartenDetalleLimpio(leeme)'!J833))</f>
        <v/>
      </c>
      <c r="K856">
        <f>'CompartenDetalleLimpio(leeme)'!K833</f>
        <v>5</v>
      </c>
      <c r="L856">
        <f>'CompartenDetalleLimpio(leeme)'!L833</f>
        <v>1</v>
      </c>
      <c r="M856">
        <f>'CompartenDetalleLimpio(leeme)'!M833</f>
        <v>4</v>
      </c>
      <c r="N856" t="str">
        <f t="shared" si="97"/>
        <v/>
      </c>
      <c r="O856">
        <f t="shared" si="98"/>
        <v>1</v>
      </c>
      <c r="P856" t="str">
        <f t="shared" si="99"/>
        <v>OK</v>
      </c>
      <c r="Q856">
        <f t="shared" si="100"/>
        <v>1</v>
      </c>
      <c r="R856" t="str">
        <f t="shared" si="101"/>
        <v/>
      </c>
      <c r="S856" t="str">
        <f t="shared" si="102"/>
        <v/>
      </c>
      <c r="T856">
        <f t="shared" si="103"/>
        <v>1</v>
      </c>
    </row>
    <row r="857" spans="1:20">
      <c r="A857">
        <f>'CompartenDetalleLimpio(leeme)'!A834</f>
        <v>2315</v>
      </c>
      <c r="B857" t="str">
        <f>'CompartenDetalleLimpio(leeme)'!B834</f>
        <v>DOBLE GRADO EN INGENIERIA INFORMATICA Y MATEMATICAS (MOSTOLES) II</v>
      </c>
      <c r="C857">
        <f>'CompartenDetalleLimpio(leeme)'!C834</f>
        <v>3</v>
      </c>
      <c r="D857">
        <f>'CompartenDetalleLimpio(leeme)'!D834</f>
        <v>2315031</v>
      </c>
      <c r="E857" t="str">
        <f>'CompartenDetalleLimpio(leeme)'!E834</f>
        <v>INGENIERIA DEL SOFTWARE</v>
      </c>
      <c r="F857" t="str">
        <f>IF(OR($A857=2028,$D857=2032031,$D857=2032032,$D857=2033032,$D857=2033034,$D857=2034035,ISNUMBER(SEARCH("DOBLE GRADO",$B857))),"",IF('CompartenDetalleLimpio(leeme)'!F834="",A857,'CompartenDetalleLimpio(leeme)'!F834))</f>
        <v/>
      </c>
      <c r="G857" t="str">
        <f>IF(OR($A857=2028,$D857=2032031,$D857=2032032,$D857=2033032,$D857=2033034,$D857=2034035,ISNUMBER(SEARCH("DOBLE GRADO",$B857))),"",IF('CompartenDetalleLimpio(leeme)'!G834="",B857,'CompartenDetalleLimpio(leeme)'!G834))</f>
        <v/>
      </c>
      <c r="H857" t="str">
        <f>IF(OR($A857=2028,$D857=2032031,$D857=2032032,$D857=2033032,$D857=2033034,$D857=2034035,ISNUMBER(SEARCH("DOBLE GRADO",$B857))),"",IF('CompartenDetalleLimpio(leeme)'!H834="",C857,'CompartenDetalleLimpio(leeme)'!H834))</f>
        <v/>
      </c>
      <c r="I857" t="str">
        <f>IF(OR($A857=2028,$D857=2032031,$D857=2032032,$D857=2033032,$D857=2033034,$D857=2034035,ISNUMBER(SEARCH("DOBLE GRADO",$B857))),"",IF('CompartenDetalleLimpio(leeme)'!I834="",D857,'CompartenDetalleLimpio(leeme)'!I834))</f>
        <v/>
      </c>
      <c r="J857" t="str">
        <f>IF(OR($A857=2028,$D857=2032031,$D857=2032032,$D857=2033032,$D857=2033034,$D857=2034035,ISNUMBER(SEARCH("DOBLE GRADO",$B857))),"",IF('CompartenDetalleLimpio(leeme)'!J834="",E857,'CompartenDetalleLimpio(leeme)'!J834))</f>
        <v/>
      </c>
      <c r="K857">
        <f>'CompartenDetalleLimpio(leeme)'!K834</f>
        <v>4</v>
      </c>
      <c r="L857">
        <f>'CompartenDetalleLimpio(leeme)'!L834</f>
        <v>0</v>
      </c>
      <c r="M857">
        <f>'CompartenDetalleLimpio(leeme)'!M834</f>
        <v>4</v>
      </c>
      <c r="N857" t="str">
        <f t="shared" si="97"/>
        <v/>
      </c>
      <c r="O857">
        <f t="shared" si="98"/>
        <v>1</v>
      </c>
      <c r="P857" t="str">
        <f t="shared" si="99"/>
        <v>OK</v>
      </c>
      <c r="Q857">
        <f t="shared" si="100"/>
        <v>1</v>
      </c>
      <c r="R857" t="str">
        <f t="shared" si="101"/>
        <v/>
      </c>
      <c r="S857" t="str">
        <f t="shared" si="102"/>
        <v/>
      </c>
      <c r="T857">
        <f t="shared" si="103"/>
        <v>1</v>
      </c>
    </row>
    <row r="858" spans="1:20">
      <c r="A858">
        <f>'CompartenDetalleLimpio(leeme)'!A835</f>
        <v>2315</v>
      </c>
      <c r="B858" t="str">
        <f>'CompartenDetalleLimpio(leeme)'!B835</f>
        <v>DOBLE GRADO EN INGENIERIA INFORMATICA Y MATEMATICAS (MOSTOLES) II</v>
      </c>
      <c r="C858">
        <f>'CompartenDetalleLimpio(leeme)'!C835</f>
        <v>3</v>
      </c>
      <c r="D858">
        <f>'CompartenDetalleLimpio(leeme)'!D835</f>
        <v>2315032</v>
      </c>
      <c r="E858" t="str">
        <f>'CompartenDetalleLimpio(leeme)'!E835</f>
        <v>INTELIGENCIA ARTIFICIAL</v>
      </c>
      <c r="F858" t="str">
        <f>IF(OR($A858=2028,$D858=2032031,$D858=2032032,$D858=2033032,$D858=2033034,$D858=2034035,ISNUMBER(SEARCH("DOBLE GRADO",$B858))),"",IF('CompartenDetalleLimpio(leeme)'!F835="",A858,'CompartenDetalleLimpio(leeme)'!F835))</f>
        <v/>
      </c>
      <c r="G858" t="str">
        <f>IF(OR($A858=2028,$D858=2032031,$D858=2032032,$D858=2033032,$D858=2033034,$D858=2034035,ISNUMBER(SEARCH("DOBLE GRADO",$B858))),"",IF('CompartenDetalleLimpio(leeme)'!G835="",B858,'CompartenDetalleLimpio(leeme)'!G835))</f>
        <v/>
      </c>
      <c r="H858" t="str">
        <f>IF(OR($A858=2028,$D858=2032031,$D858=2032032,$D858=2033032,$D858=2033034,$D858=2034035,ISNUMBER(SEARCH("DOBLE GRADO",$B858))),"",IF('CompartenDetalleLimpio(leeme)'!H835="",C858,'CompartenDetalleLimpio(leeme)'!H835))</f>
        <v/>
      </c>
      <c r="I858" t="str">
        <f>IF(OR($A858=2028,$D858=2032031,$D858=2032032,$D858=2033032,$D858=2033034,$D858=2034035,ISNUMBER(SEARCH("DOBLE GRADO",$B858))),"",IF('CompartenDetalleLimpio(leeme)'!I835="",D858,'CompartenDetalleLimpio(leeme)'!I835))</f>
        <v/>
      </c>
      <c r="J858" t="str">
        <f>IF(OR($A858=2028,$D858=2032031,$D858=2032032,$D858=2033032,$D858=2033034,$D858=2034035,ISNUMBER(SEARCH("DOBLE GRADO",$B858))),"",IF('CompartenDetalleLimpio(leeme)'!J835="",E858,'CompartenDetalleLimpio(leeme)'!J835))</f>
        <v/>
      </c>
      <c r="K858">
        <f>'CompartenDetalleLimpio(leeme)'!K835</f>
        <v>5</v>
      </c>
      <c r="L858">
        <f>'CompartenDetalleLimpio(leeme)'!L835</f>
        <v>1</v>
      </c>
      <c r="M858">
        <f>'CompartenDetalleLimpio(leeme)'!M835</f>
        <v>4</v>
      </c>
      <c r="N858" t="str">
        <f t="shared" si="97"/>
        <v/>
      </c>
      <c r="O858">
        <f t="shared" si="98"/>
        <v>1</v>
      </c>
      <c r="P858" t="str">
        <f t="shared" si="99"/>
        <v>OK</v>
      </c>
      <c r="Q858">
        <f t="shared" si="100"/>
        <v>1</v>
      </c>
      <c r="R858" t="str">
        <f t="shared" si="101"/>
        <v/>
      </c>
      <c r="S858" t="str">
        <f t="shared" si="102"/>
        <v/>
      </c>
      <c r="T858">
        <f t="shared" si="103"/>
        <v>1</v>
      </c>
    </row>
    <row r="859" spans="1:20">
      <c r="A859">
        <f>'CompartenDetalleLimpio(leeme)'!A836</f>
        <v>2315</v>
      </c>
      <c r="B859" t="str">
        <f>'CompartenDetalleLimpio(leeme)'!B836</f>
        <v>DOBLE GRADO EN INGENIERIA INFORMATICA Y MATEMATICAS (MOSTOLES) II</v>
      </c>
      <c r="C859">
        <f>'CompartenDetalleLimpio(leeme)'!C836</f>
        <v>3</v>
      </c>
      <c r="D859">
        <f>'CompartenDetalleLimpio(leeme)'!D836</f>
        <v>2315033</v>
      </c>
      <c r="E859" t="str">
        <f>'CompartenDetalleLimpio(leeme)'!E836</f>
        <v>SISTEMAS DISTRIBUIDOS</v>
      </c>
      <c r="F859" t="str">
        <f>IF(OR($A859=2028,$D859=2032031,$D859=2032032,$D859=2033032,$D859=2033034,$D859=2034035,ISNUMBER(SEARCH("DOBLE GRADO",$B859))),"",IF('CompartenDetalleLimpio(leeme)'!F836="",A859,'CompartenDetalleLimpio(leeme)'!F836))</f>
        <v/>
      </c>
      <c r="G859" t="str">
        <f>IF(OR($A859=2028,$D859=2032031,$D859=2032032,$D859=2033032,$D859=2033034,$D859=2034035,ISNUMBER(SEARCH("DOBLE GRADO",$B859))),"",IF('CompartenDetalleLimpio(leeme)'!G836="",B859,'CompartenDetalleLimpio(leeme)'!G836))</f>
        <v/>
      </c>
      <c r="H859" t="str">
        <f>IF(OR($A859=2028,$D859=2032031,$D859=2032032,$D859=2033032,$D859=2033034,$D859=2034035,ISNUMBER(SEARCH("DOBLE GRADO",$B859))),"",IF('CompartenDetalleLimpio(leeme)'!H836="",C859,'CompartenDetalleLimpio(leeme)'!H836))</f>
        <v/>
      </c>
      <c r="I859" t="str">
        <f>IF(OR($A859=2028,$D859=2032031,$D859=2032032,$D859=2033032,$D859=2033034,$D859=2034035,ISNUMBER(SEARCH("DOBLE GRADO",$B859))),"",IF('CompartenDetalleLimpio(leeme)'!I836="",D859,'CompartenDetalleLimpio(leeme)'!I836))</f>
        <v/>
      </c>
      <c r="J859" t="str">
        <f>IF(OR($A859=2028,$D859=2032031,$D859=2032032,$D859=2033032,$D859=2033034,$D859=2034035,ISNUMBER(SEARCH("DOBLE GRADO",$B859))),"",IF('CompartenDetalleLimpio(leeme)'!J836="",E859,'CompartenDetalleLimpio(leeme)'!J836))</f>
        <v/>
      </c>
      <c r="K859">
        <f>'CompartenDetalleLimpio(leeme)'!K836</f>
        <v>5</v>
      </c>
      <c r="L859">
        <f>'CompartenDetalleLimpio(leeme)'!L836</f>
        <v>1</v>
      </c>
      <c r="M859">
        <f>'CompartenDetalleLimpio(leeme)'!M836</f>
        <v>4</v>
      </c>
      <c r="N859" t="str">
        <f t="shared" si="97"/>
        <v/>
      </c>
      <c r="O859">
        <f t="shared" si="98"/>
        <v>1</v>
      </c>
      <c r="P859" t="str">
        <f t="shared" si="99"/>
        <v>OK</v>
      </c>
      <c r="Q859">
        <f t="shared" si="100"/>
        <v>1</v>
      </c>
      <c r="R859" t="str">
        <f t="shared" si="101"/>
        <v/>
      </c>
      <c r="S859" t="str">
        <f t="shared" si="102"/>
        <v/>
      </c>
      <c r="T859">
        <f t="shared" si="103"/>
        <v>1</v>
      </c>
    </row>
    <row r="860" spans="1:20">
      <c r="A860">
        <f>'CompartenDetalleLimpio(leeme)'!A837</f>
        <v>2315</v>
      </c>
      <c r="B860" t="str">
        <f>'CompartenDetalleLimpio(leeme)'!B837</f>
        <v>DOBLE GRADO EN INGENIERIA INFORMATICA Y MATEMATICAS (MOSTOLES) II</v>
      </c>
      <c r="C860">
        <f>'CompartenDetalleLimpio(leeme)'!C837</f>
        <v>3</v>
      </c>
      <c r="D860">
        <f>'CompartenDetalleLimpio(leeme)'!D837</f>
        <v>2315034</v>
      </c>
      <c r="E860" t="str">
        <f>'CompartenDetalleLimpio(leeme)'!E837</f>
        <v>PROBABILIDAD</v>
      </c>
      <c r="F860" t="str">
        <f>IF(OR($A860=2028,$D860=2032031,$D860=2032032,$D860=2033032,$D860=2033034,$D860=2034035,ISNUMBER(SEARCH("DOBLE GRADO",$B860))),"",IF('CompartenDetalleLimpio(leeme)'!F837="",A860,'CompartenDetalleLimpio(leeme)'!F837))</f>
        <v/>
      </c>
      <c r="G860" t="str">
        <f>IF(OR($A860=2028,$D860=2032031,$D860=2032032,$D860=2033032,$D860=2033034,$D860=2034035,ISNUMBER(SEARCH("DOBLE GRADO",$B860))),"",IF('CompartenDetalleLimpio(leeme)'!G837="",B860,'CompartenDetalleLimpio(leeme)'!G837))</f>
        <v/>
      </c>
      <c r="H860" t="str">
        <f>IF(OR($A860=2028,$D860=2032031,$D860=2032032,$D860=2033032,$D860=2033034,$D860=2034035,ISNUMBER(SEARCH("DOBLE GRADO",$B860))),"",IF('CompartenDetalleLimpio(leeme)'!H837="",C860,'CompartenDetalleLimpio(leeme)'!H837))</f>
        <v/>
      </c>
      <c r="I860" t="str">
        <f>IF(OR($A860=2028,$D860=2032031,$D860=2032032,$D860=2033032,$D860=2033034,$D860=2034035,ISNUMBER(SEARCH("DOBLE GRADO",$B860))),"",IF('CompartenDetalleLimpio(leeme)'!I837="",D860,'CompartenDetalleLimpio(leeme)'!I837))</f>
        <v/>
      </c>
      <c r="J860" t="str">
        <f>IF(OR($A860=2028,$D860=2032031,$D860=2032032,$D860=2033032,$D860=2033034,$D860=2034035,ISNUMBER(SEARCH("DOBLE GRADO",$B860))),"",IF('CompartenDetalleLimpio(leeme)'!J837="",E860,'CompartenDetalleLimpio(leeme)'!J837))</f>
        <v/>
      </c>
      <c r="K860">
        <f>'CompartenDetalleLimpio(leeme)'!K837</f>
        <v>5</v>
      </c>
      <c r="L860">
        <f>'CompartenDetalleLimpio(leeme)'!L837</f>
        <v>1</v>
      </c>
      <c r="M860">
        <f>'CompartenDetalleLimpio(leeme)'!M837</f>
        <v>4</v>
      </c>
      <c r="N860" t="str">
        <f t="shared" si="97"/>
        <v/>
      </c>
      <c r="O860">
        <f t="shared" si="98"/>
        <v>1</v>
      </c>
      <c r="P860" t="str">
        <f t="shared" si="99"/>
        <v>OK</v>
      </c>
      <c r="Q860">
        <f t="shared" si="100"/>
        <v>1</v>
      </c>
      <c r="R860" t="str">
        <f t="shared" si="101"/>
        <v/>
      </c>
      <c r="S860" t="str">
        <f t="shared" si="102"/>
        <v/>
      </c>
      <c r="T860">
        <f t="shared" si="103"/>
        <v>1</v>
      </c>
    </row>
    <row r="861" spans="1:20">
      <c r="A861">
        <f>'CompartenDetalleLimpio(leeme)'!A838</f>
        <v>2315</v>
      </c>
      <c r="B861" t="str">
        <f>'CompartenDetalleLimpio(leeme)'!B838</f>
        <v>DOBLE GRADO EN INGENIERIA INFORMATICA Y MATEMATICAS (MOSTOLES) II</v>
      </c>
      <c r="C861">
        <f>'CompartenDetalleLimpio(leeme)'!C838</f>
        <v>4</v>
      </c>
      <c r="D861">
        <f>'CompartenDetalleLimpio(leeme)'!D838</f>
        <v>2315035</v>
      </c>
      <c r="E861" t="str">
        <f>'CompartenDetalleLimpio(leeme)'!E838</f>
        <v>INTERACCION PERSONA-ORDENADOR</v>
      </c>
      <c r="F861" t="str">
        <f>IF(OR($A861=2028,$D861=2032031,$D861=2032032,$D861=2033032,$D861=2033034,$D861=2034035,ISNUMBER(SEARCH("DOBLE GRADO",$B861))),"",IF('CompartenDetalleLimpio(leeme)'!F838="",A861,'CompartenDetalleLimpio(leeme)'!F838))</f>
        <v/>
      </c>
      <c r="G861" t="str">
        <f>IF(OR($A861=2028,$D861=2032031,$D861=2032032,$D861=2033032,$D861=2033034,$D861=2034035,ISNUMBER(SEARCH("DOBLE GRADO",$B861))),"",IF('CompartenDetalleLimpio(leeme)'!G838="",B861,'CompartenDetalleLimpio(leeme)'!G838))</f>
        <v/>
      </c>
      <c r="H861" t="str">
        <f>IF(OR($A861=2028,$D861=2032031,$D861=2032032,$D861=2033032,$D861=2033034,$D861=2034035,ISNUMBER(SEARCH("DOBLE GRADO",$B861))),"",IF('CompartenDetalleLimpio(leeme)'!H838="",C861,'CompartenDetalleLimpio(leeme)'!H838))</f>
        <v/>
      </c>
      <c r="I861" t="str">
        <f>IF(OR($A861=2028,$D861=2032031,$D861=2032032,$D861=2033032,$D861=2033034,$D861=2034035,ISNUMBER(SEARCH("DOBLE GRADO",$B861))),"",IF('CompartenDetalleLimpio(leeme)'!I838="",D861,'CompartenDetalleLimpio(leeme)'!I838))</f>
        <v/>
      </c>
      <c r="J861" t="str">
        <f>IF(OR($A861=2028,$D861=2032031,$D861=2032032,$D861=2033032,$D861=2033034,$D861=2034035,ISNUMBER(SEARCH("DOBLE GRADO",$B861))),"",IF('CompartenDetalleLimpio(leeme)'!J838="",E861,'CompartenDetalleLimpio(leeme)'!J838))</f>
        <v/>
      </c>
      <c r="K861">
        <f>'CompartenDetalleLimpio(leeme)'!K838</f>
        <v>7</v>
      </c>
      <c r="L861">
        <f>'CompartenDetalleLimpio(leeme)'!L838</f>
        <v>3</v>
      </c>
      <c r="M861">
        <f>'CompartenDetalleLimpio(leeme)'!M838</f>
        <v>4</v>
      </c>
      <c r="N861" t="str">
        <f t="shared" si="97"/>
        <v/>
      </c>
      <c r="O861">
        <f t="shared" si="98"/>
        <v>1</v>
      </c>
      <c r="P861" t="str">
        <f t="shared" si="99"/>
        <v>OK</v>
      </c>
      <c r="Q861">
        <f t="shared" si="100"/>
        <v>1</v>
      </c>
      <c r="R861" t="str">
        <f t="shared" si="101"/>
        <v/>
      </c>
      <c r="S861" t="str">
        <f t="shared" si="102"/>
        <v/>
      </c>
      <c r="T861">
        <f t="shared" si="103"/>
        <v>1</v>
      </c>
    </row>
    <row r="862" spans="1:20">
      <c r="A862">
        <f>'CompartenDetalleLimpio(leeme)'!A839</f>
        <v>2315</v>
      </c>
      <c r="B862" t="str">
        <f>'CompartenDetalleLimpio(leeme)'!B839</f>
        <v>DOBLE GRADO EN INGENIERIA INFORMATICA Y MATEMATICAS (MOSTOLES) II</v>
      </c>
      <c r="C862">
        <f>'CompartenDetalleLimpio(leeme)'!C839</f>
        <v>4</v>
      </c>
      <c r="D862">
        <f>'CompartenDetalleLimpio(leeme)'!D839</f>
        <v>2315036</v>
      </c>
      <c r="E862" t="str">
        <f>'CompartenDetalleLimpio(leeme)'!E839</f>
        <v>ESTRUCTURAS DE DATOS AVANZADAS</v>
      </c>
      <c r="F862" t="str">
        <f>IF(OR($A862=2028,$D862=2032031,$D862=2032032,$D862=2033032,$D862=2033034,$D862=2034035,ISNUMBER(SEARCH("DOBLE GRADO",$B862))),"",IF('CompartenDetalleLimpio(leeme)'!F839="",A862,'CompartenDetalleLimpio(leeme)'!F839))</f>
        <v/>
      </c>
      <c r="G862" t="str">
        <f>IF(OR($A862=2028,$D862=2032031,$D862=2032032,$D862=2033032,$D862=2033034,$D862=2034035,ISNUMBER(SEARCH("DOBLE GRADO",$B862))),"",IF('CompartenDetalleLimpio(leeme)'!G839="",B862,'CompartenDetalleLimpio(leeme)'!G839))</f>
        <v/>
      </c>
      <c r="H862" t="str">
        <f>IF(OR($A862=2028,$D862=2032031,$D862=2032032,$D862=2033032,$D862=2033034,$D862=2034035,ISNUMBER(SEARCH("DOBLE GRADO",$B862))),"",IF('CompartenDetalleLimpio(leeme)'!H839="",C862,'CompartenDetalleLimpio(leeme)'!H839))</f>
        <v/>
      </c>
      <c r="I862" t="str">
        <f>IF(OR($A862=2028,$D862=2032031,$D862=2032032,$D862=2033032,$D862=2033034,$D862=2034035,ISNUMBER(SEARCH("DOBLE GRADO",$B862))),"",IF('CompartenDetalleLimpio(leeme)'!I839="",D862,'CompartenDetalleLimpio(leeme)'!I839))</f>
        <v/>
      </c>
      <c r="J862" t="str">
        <f>IF(OR($A862=2028,$D862=2032031,$D862=2032032,$D862=2033032,$D862=2033034,$D862=2034035,ISNUMBER(SEARCH("DOBLE GRADO",$B862))),"",IF('CompartenDetalleLimpio(leeme)'!J839="",E862,'CompartenDetalleLimpio(leeme)'!J839))</f>
        <v/>
      </c>
      <c r="K862">
        <f>'CompartenDetalleLimpio(leeme)'!K839</f>
        <v>11</v>
      </c>
      <c r="L862">
        <f>'CompartenDetalleLimpio(leeme)'!L839</f>
        <v>3</v>
      </c>
      <c r="M862">
        <f>'CompartenDetalleLimpio(leeme)'!M839</f>
        <v>8</v>
      </c>
      <c r="N862" t="str">
        <f t="shared" si="97"/>
        <v/>
      </c>
      <c r="O862">
        <f t="shared" si="98"/>
        <v>1</v>
      </c>
      <c r="P862" t="str">
        <f t="shared" si="99"/>
        <v>OK</v>
      </c>
      <c r="Q862">
        <f t="shared" si="100"/>
        <v>1</v>
      </c>
      <c r="R862" t="str">
        <f t="shared" si="101"/>
        <v/>
      </c>
      <c r="S862" t="str">
        <f t="shared" si="102"/>
        <v/>
      </c>
      <c r="T862">
        <f t="shared" si="103"/>
        <v>1</v>
      </c>
    </row>
    <row r="863" spans="1:20">
      <c r="A863">
        <f>'CompartenDetalleLimpio(leeme)'!A840</f>
        <v>2315</v>
      </c>
      <c r="B863" t="str">
        <f>'CompartenDetalleLimpio(leeme)'!B840</f>
        <v>DOBLE GRADO EN INGENIERIA INFORMATICA Y MATEMATICAS (MOSTOLES) II</v>
      </c>
      <c r="C863">
        <f>'CompartenDetalleLimpio(leeme)'!C840</f>
        <v>4</v>
      </c>
      <c r="D863">
        <f>'CompartenDetalleLimpio(leeme)'!D840</f>
        <v>2315038</v>
      </c>
      <c r="E863" t="str">
        <f>'CompartenDetalleLimpio(leeme)'!E840</f>
        <v>ECUACIONES DIFERENCIALES ORDINARIAS</v>
      </c>
      <c r="F863" t="str">
        <f>IF(OR($A863=2028,$D863=2032031,$D863=2032032,$D863=2033032,$D863=2033034,$D863=2034035,ISNUMBER(SEARCH("DOBLE GRADO",$B863))),"",IF('CompartenDetalleLimpio(leeme)'!F840="",A863,'CompartenDetalleLimpio(leeme)'!F840))</f>
        <v/>
      </c>
      <c r="G863" t="str">
        <f>IF(OR($A863=2028,$D863=2032031,$D863=2032032,$D863=2033032,$D863=2033034,$D863=2034035,ISNUMBER(SEARCH("DOBLE GRADO",$B863))),"",IF('CompartenDetalleLimpio(leeme)'!G840="",B863,'CompartenDetalleLimpio(leeme)'!G840))</f>
        <v/>
      </c>
      <c r="H863" t="str">
        <f>IF(OR($A863=2028,$D863=2032031,$D863=2032032,$D863=2033032,$D863=2033034,$D863=2034035,ISNUMBER(SEARCH("DOBLE GRADO",$B863))),"",IF('CompartenDetalleLimpio(leeme)'!H840="",C863,'CompartenDetalleLimpio(leeme)'!H840))</f>
        <v/>
      </c>
      <c r="I863" t="str">
        <f>IF(OR($A863=2028,$D863=2032031,$D863=2032032,$D863=2033032,$D863=2033034,$D863=2034035,ISNUMBER(SEARCH("DOBLE GRADO",$B863))),"",IF('CompartenDetalleLimpio(leeme)'!I840="",D863,'CompartenDetalleLimpio(leeme)'!I840))</f>
        <v/>
      </c>
      <c r="J863" t="str">
        <f>IF(OR($A863=2028,$D863=2032031,$D863=2032032,$D863=2033032,$D863=2033034,$D863=2034035,ISNUMBER(SEARCH("DOBLE GRADO",$B863))),"",IF('CompartenDetalleLimpio(leeme)'!J840="",E863,'CompartenDetalleLimpio(leeme)'!J840))</f>
        <v/>
      </c>
      <c r="K863">
        <f>'CompartenDetalleLimpio(leeme)'!K840</f>
        <v>9</v>
      </c>
      <c r="L863">
        <f>'CompartenDetalleLimpio(leeme)'!L840</f>
        <v>1</v>
      </c>
      <c r="M863">
        <f>'CompartenDetalleLimpio(leeme)'!M840</f>
        <v>8</v>
      </c>
      <c r="N863" t="str">
        <f t="shared" si="97"/>
        <v/>
      </c>
      <c r="O863">
        <f t="shared" si="98"/>
        <v>1</v>
      </c>
      <c r="P863" t="str">
        <f t="shared" si="99"/>
        <v>OK</v>
      </c>
      <c r="Q863">
        <f t="shared" si="100"/>
        <v>1</v>
      </c>
      <c r="R863" t="str">
        <f t="shared" si="101"/>
        <v/>
      </c>
      <c r="S863" t="str">
        <f t="shared" si="102"/>
        <v/>
      </c>
      <c r="T863">
        <f t="shared" si="103"/>
        <v>1</v>
      </c>
    </row>
    <row r="864" spans="1:20">
      <c r="A864">
        <f>'CompartenDetalleLimpio(leeme)'!A841</f>
        <v>2315</v>
      </c>
      <c r="B864" t="str">
        <f>'CompartenDetalleLimpio(leeme)'!B841</f>
        <v>DOBLE GRADO EN INGENIERIA INFORMATICA Y MATEMATICAS (MOSTOLES) II</v>
      </c>
      <c r="C864">
        <f>'CompartenDetalleLimpio(leeme)'!C841</f>
        <v>4</v>
      </c>
      <c r="D864">
        <f>'CompartenDetalleLimpio(leeme)'!D841</f>
        <v>2315039</v>
      </c>
      <c r="E864" t="str">
        <f>'CompartenDetalleLimpio(leeme)'!E841</f>
        <v>ESTADISTICA MATEMATICA</v>
      </c>
      <c r="F864" t="str">
        <f>IF(OR($A864=2028,$D864=2032031,$D864=2032032,$D864=2033032,$D864=2033034,$D864=2034035,ISNUMBER(SEARCH("DOBLE GRADO",$B864))),"",IF('CompartenDetalleLimpio(leeme)'!F841="",A864,'CompartenDetalleLimpio(leeme)'!F841))</f>
        <v/>
      </c>
      <c r="G864" t="str">
        <f>IF(OR($A864=2028,$D864=2032031,$D864=2032032,$D864=2033032,$D864=2033034,$D864=2034035,ISNUMBER(SEARCH("DOBLE GRADO",$B864))),"",IF('CompartenDetalleLimpio(leeme)'!G841="",B864,'CompartenDetalleLimpio(leeme)'!G841))</f>
        <v/>
      </c>
      <c r="H864" t="str">
        <f>IF(OR($A864=2028,$D864=2032031,$D864=2032032,$D864=2033032,$D864=2033034,$D864=2034035,ISNUMBER(SEARCH("DOBLE GRADO",$B864))),"",IF('CompartenDetalleLimpio(leeme)'!H841="",C864,'CompartenDetalleLimpio(leeme)'!H841))</f>
        <v/>
      </c>
      <c r="I864" t="str">
        <f>IF(OR($A864=2028,$D864=2032031,$D864=2032032,$D864=2033032,$D864=2033034,$D864=2034035,ISNUMBER(SEARCH("DOBLE GRADO",$B864))),"",IF('CompartenDetalleLimpio(leeme)'!I841="",D864,'CompartenDetalleLimpio(leeme)'!I841))</f>
        <v/>
      </c>
      <c r="J864" t="str">
        <f>IF(OR($A864=2028,$D864=2032031,$D864=2032032,$D864=2033032,$D864=2033034,$D864=2034035,ISNUMBER(SEARCH("DOBLE GRADO",$B864))),"",IF('CompartenDetalleLimpio(leeme)'!J841="",E864,'CompartenDetalleLimpio(leeme)'!J841))</f>
        <v/>
      </c>
      <c r="K864">
        <f>'CompartenDetalleLimpio(leeme)'!K841</f>
        <v>8</v>
      </c>
      <c r="L864">
        <f>'CompartenDetalleLimpio(leeme)'!L841</f>
        <v>1</v>
      </c>
      <c r="M864">
        <f>'CompartenDetalleLimpio(leeme)'!M841</f>
        <v>7</v>
      </c>
      <c r="N864" t="str">
        <f t="shared" si="97"/>
        <v/>
      </c>
      <c r="O864">
        <f t="shared" si="98"/>
        <v>1</v>
      </c>
      <c r="P864" t="str">
        <f t="shared" si="99"/>
        <v>OK</v>
      </c>
      <c r="Q864">
        <f t="shared" si="100"/>
        <v>1</v>
      </c>
      <c r="R864" t="str">
        <f t="shared" si="101"/>
        <v/>
      </c>
      <c r="S864" t="str">
        <f t="shared" si="102"/>
        <v/>
      </c>
      <c r="T864">
        <f t="shared" si="103"/>
        <v>1</v>
      </c>
    </row>
    <row r="865" spans="1:20">
      <c r="A865">
        <f>'CompartenDetalleLimpio(leeme)'!A842</f>
        <v>2315</v>
      </c>
      <c r="B865" t="str">
        <f>'CompartenDetalleLimpio(leeme)'!B842</f>
        <v>DOBLE GRADO EN INGENIERIA INFORMATICA Y MATEMATICAS (MOSTOLES) II</v>
      </c>
      <c r="C865">
        <f>'CompartenDetalleLimpio(leeme)'!C842</f>
        <v>4</v>
      </c>
      <c r="D865">
        <f>'CompartenDetalleLimpio(leeme)'!D842</f>
        <v>2315041</v>
      </c>
      <c r="E865" t="str">
        <f>'CompartenDetalleLimpio(leeme)'!E842</f>
        <v>AMPLIACION DE INGENIERIA DEL SOFTWARE</v>
      </c>
      <c r="F865" t="str">
        <f>IF(OR($A865=2028,$D865=2032031,$D865=2032032,$D865=2033032,$D865=2033034,$D865=2034035,ISNUMBER(SEARCH("DOBLE GRADO",$B865))),"",IF('CompartenDetalleLimpio(leeme)'!F842="",A865,'CompartenDetalleLimpio(leeme)'!F842))</f>
        <v/>
      </c>
      <c r="G865" t="str">
        <f>IF(OR($A865=2028,$D865=2032031,$D865=2032032,$D865=2033032,$D865=2033034,$D865=2034035,ISNUMBER(SEARCH("DOBLE GRADO",$B865))),"",IF('CompartenDetalleLimpio(leeme)'!G842="",B865,'CompartenDetalleLimpio(leeme)'!G842))</f>
        <v/>
      </c>
      <c r="H865" t="str">
        <f>IF(OR($A865=2028,$D865=2032031,$D865=2032032,$D865=2033032,$D865=2033034,$D865=2034035,ISNUMBER(SEARCH("DOBLE GRADO",$B865))),"",IF('CompartenDetalleLimpio(leeme)'!H842="",C865,'CompartenDetalleLimpio(leeme)'!H842))</f>
        <v/>
      </c>
      <c r="I865" t="str">
        <f>IF(OR($A865=2028,$D865=2032031,$D865=2032032,$D865=2033032,$D865=2033034,$D865=2034035,ISNUMBER(SEARCH("DOBLE GRADO",$B865))),"",IF('CompartenDetalleLimpio(leeme)'!I842="",D865,'CompartenDetalleLimpio(leeme)'!I842))</f>
        <v/>
      </c>
      <c r="J865" t="str">
        <f>IF(OR($A865=2028,$D865=2032031,$D865=2032032,$D865=2033032,$D865=2033034,$D865=2034035,ISNUMBER(SEARCH("DOBLE GRADO",$B865))),"",IF('CompartenDetalleLimpio(leeme)'!J842="",E865,'CompartenDetalleLimpio(leeme)'!J842))</f>
        <v/>
      </c>
      <c r="K865">
        <f>'CompartenDetalleLimpio(leeme)'!K842</f>
        <v>9</v>
      </c>
      <c r="L865">
        <f>'CompartenDetalleLimpio(leeme)'!L842</f>
        <v>4</v>
      </c>
      <c r="M865">
        <f>'CompartenDetalleLimpio(leeme)'!M842</f>
        <v>5</v>
      </c>
      <c r="N865" t="str">
        <f t="shared" si="97"/>
        <v/>
      </c>
      <c r="O865">
        <f t="shared" si="98"/>
        <v>1</v>
      </c>
      <c r="P865" t="str">
        <f t="shared" si="99"/>
        <v>OK</v>
      </c>
      <c r="Q865">
        <f t="shared" si="100"/>
        <v>1</v>
      </c>
      <c r="R865" t="str">
        <f t="shared" si="101"/>
        <v/>
      </c>
      <c r="S865" t="str">
        <f t="shared" si="102"/>
        <v/>
      </c>
      <c r="T865">
        <f t="shared" si="103"/>
        <v>1</v>
      </c>
    </row>
    <row r="866" spans="1:20">
      <c r="A866">
        <f>'CompartenDetalleLimpio(leeme)'!A843</f>
        <v>2315</v>
      </c>
      <c r="B866" t="str">
        <f>'CompartenDetalleLimpio(leeme)'!B843</f>
        <v>DOBLE GRADO EN INGENIERIA INFORMATICA Y MATEMATICAS (MOSTOLES) II</v>
      </c>
      <c r="C866">
        <f>'CompartenDetalleLimpio(leeme)'!C843</f>
        <v>4</v>
      </c>
      <c r="D866">
        <f>'CompartenDetalleLimpio(leeme)'!D843</f>
        <v>2315042</v>
      </c>
      <c r="E866" t="str">
        <f>'CompartenDetalleLimpio(leeme)'!E843</f>
        <v>PROCESADORES DE LENGUAJES</v>
      </c>
      <c r="F866" t="str">
        <f>IF(OR($A866=2028,$D866=2032031,$D866=2032032,$D866=2033032,$D866=2033034,$D866=2034035,ISNUMBER(SEARCH("DOBLE GRADO",$B866))),"",IF('CompartenDetalleLimpio(leeme)'!F843="",A866,'CompartenDetalleLimpio(leeme)'!F843))</f>
        <v/>
      </c>
      <c r="G866" t="str">
        <f>IF(OR($A866=2028,$D866=2032031,$D866=2032032,$D866=2033032,$D866=2033034,$D866=2034035,ISNUMBER(SEARCH("DOBLE GRADO",$B866))),"",IF('CompartenDetalleLimpio(leeme)'!G843="",B866,'CompartenDetalleLimpio(leeme)'!G843))</f>
        <v/>
      </c>
      <c r="H866" t="str">
        <f>IF(OR($A866=2028,$D866=2032031,$D866=2032032,$D866=2033032,$D866=2033034,$D866=2034035,ISNUMBER(SEARCH("DOBLE GRADO",$B866))),"",IF('CompartenDetalleLimpio(leeme)'!H843="",C866,'CompartenDetalleLimpio(leeme)'!H843))</f>
        <v/>
      </c>
      <c r="I866" t="str">
        <f>IF(OR($A866=2028,$D866=2032031,$D866=2032032,$D866=2033032,$D866=2033034,$D866=2034035,ISNUMBER(SEARCH("DOBLE GRADO",$B866))),"",IF('CompartenDetalleLimpio(leeme)'!I843="",D866,'CompartenDetalleLimpio(leeme)'!I843))</f>
        <v/>
      </c>
      <c r="J866" t="str">
        <f>IF(OR($A866=2028,$D866=2032031,$D866=2032032,$D866=2033032,$D866=2033034,$D866=2034035,ISNUMBER(SEARCH("DOBLE GRADO",$B866))),"",IF('CompartenDetalleLimpio(leeme)'!J843="",E866,'CompartenDetalleLimpio(leeme)'!J843))</f>
        <v/>
      </c>
      <c r="K866">
        <f>'CompartenDetalleLimpio(leeme)'!K843</f>
        <v>11</v>
      </c>
      <c r="L866">
        <f>'CompartenDetalleLimpio(leeme)'!L843</f>
        <v>4</v>
      </c>
      <c r="M866">
        <f>'CompartenDetalleLimpio(leeme)'!M843</f>
        <v>7</v>
      </c>
      <c r="N866" t="str">
        <f t="shared" si="97"/>
        <v/>
      </c>
      <c r="O866">
        <f t="shared" si="98"/>
        <v>1</v>
      </c>
      <c r="P866" t="str">
        <f t="shared" si="99"/>
        <v>OK</v>
      </c>
      <c r="Q866">
        <f t="shared" si="100"/>
        <v>1</v>
      </c>
      <c r="R866" t="str">
        <f t="shared" si="101"/>
        <v/>
      </c>
      <c r="S866" t="str">
        <f t="shared" si="102"/>
        <v/>
      </c>
      <c r="T866">
        <f t="shared" si="103"/>
        <v>1</v>
      </c>
    </row>
    <row r="867" spans="1:20">
      <c r="A867">
        <f>'CompartenDetalleLimpio(leeme)'!A844</f>
        <v>2315</v>
      </c>
      <c r="B867" t="str">
        <f>'CompartenDetalleLimpio(leeme)'!B844</f>
        <v>DOBLE GRADO EN INGENIERIA INFORMATICA Y MATEMATICAS (MOSTOLES) II</v>
      </c>
      <c r="C867">
        <f>'CompartenDetalleLimpio(leeme)'!C844</f>
        <v>4</v>
      </c>
      <c r="D867">
        <f>'CompartenDetalleLimpio(leeme)'!D844</f>
        <v>2315043</v>
      </c>
      <c r="E867" t="str">
        <f>'CompartenDetalleLimpio(leeme)'!E844</f>
        <v>SISTEMAS EMPOTRADOS Y DE TIEMPO REAL</v>
      </c>
      <c r="F867" t="str">
        <f>IF(OR($A867=2028,$D867=2032031,$D867=2032032,$D867=2033032,$D867=2033034,$D867=2034035,ISNUMBER(SEARCH("DOBLE GRADO",$B867))),"",IF('CompartenDetalleLimpio(leeme)'!F844="",A867,'CompartenDetalleLimpio(leeme)'!F844))</f>
        <v/>
      </c>
      <c r="G867" t="str">
        <f>IF(OR($A867=2028,$D867=2032031,$D867=2032032,$D867=2033032,$D867=2033034,$D867=2034035,ISNUMBER(SEARCH("DOBLE GRADO",$B867))),"",IF('CompartenDetalleLimpio(leeme)'!G844="",B867,'CompartenDetalleLimpio(leeme)'!G844))</f>
        <v/>
      </c>
      <c r="H867" t="str">
        <f>IF(OR($A867=2028,$D867=2032031,$D867=2032032,$D867=2033032,$D867=2033034,$D867=2034035,ISNUMBER(SEARCH("DOBLE GRADO",$B867))),"",IF('CompartenDetalleLimpio(leeme)'!H844="",C867,'CompartenDetalleLimpio(leeme)'!H844))</f>
        <v/>
      </c>
      <c r="I867" t="str">
        <f>IF(OR($A867=2028,$D867=2032031,$D867=2032032,$D867=2033032,$D867=2033034,$D867=2034035,ISNUMBER(SEARCH("DOBLE GRADO",$B867))),"",IF('CompartenDetalleLimpio(leeme)'!I844="",D867,'CompartenDetalleLimpio(leeme)'!I844))</f>
        <v/>
      </c>
      <c r="J867" t="str">
        <f>IF(OR($A867=2028,$D867=2032031,$D867=2032032,$D867=2033032,$D867=2033034,$D867=2034035,ISNUMBER(SEARCH("DOBLE GRADO",$B867))),"",IF('CompartenDetalleLimpio(leeme)'!J844="",E867,'CompartenDetalleLimpio(leeme)'!J844))</f>
        <v/>
      </c>
      <c r="K867">
        <f>'CompartenDetalleLimpio(leeme)'!K844</f>
        <v>12</v>
      </c>
      <c r="L867">
        <f>'CompartenDetalleLimpio(leeme)'!L844</f>
        <v>5</v>
      </c>
      <c r="M867">
        <f>'CompartenDetalleLimpio(leeme)'!M844</f>
        <v>7</v>
      </c>
      <c r="N867" t="str">
        <f t="shared" si="97"/>
        <v/>
      </c>
      <c r="O867">
        <f t="shared" si="98"/>
        <v>1</v>
      </c>
      <c r="P867" t="str">
        <f t="shared" si="99"/>
        <v>OK</v>
      </c>
      <c r="Q867">
        <f t="shared" si="100"/>
        <v>1</v>
      </c>
      <c r="R867" t="str">
        <f t="shared" si="101"/>
        <v/>
      </c>
      <c r="S867" t="str">
        <f t="shared" si="102"/>
        <v/>
      </c>
      <c r="T867">
        <f t="shared" si="103"/>
        <v>1</v>
      </c>
    </row>
    <row r="868" spans="1:20">
      <c r="A868">
        <f>'CompartenDetalleLimpio(leeme)'!A845</f>
        <v>2315</v>
      </c>
      <c r="B868" t="str">
        <f>'CompartenDetalleLimpio(leeme)'!B845</f>
        <v>DOBLE GRADO EN INGENIERIA INFORMATICA Y MATEMATICAS (MOSTOLES) II</v>
      </c>
      <c r="C868">
        <f>'CompartenDetalleLimpio(leeme)'!C845</f>
        <v>4</v>
      </c>
      <c r="D868">
        <f>'CompartenDetalleLimpio(leeme)'!D845</f>
        <v>2315044</v>
      </c>
      <c r="E868" t="str">
        <f>'CompartenDetalleLimpio(leeme)'!E845</f>
        <v>ECUACIONES EN DERIVADAS PARCIALES</v>
      </c>
      <c r="F868" t="str">
        <f>IF(OR($A868=2028,$D868=2032031,$D868=2032032,$D868=2033032,$D868=2033034,$D868=2034035,ISNUMBER(SEARCH("DOBLE GRADO",$B868))),"",IF('CompartenDetalleLimpio(leeme)'!F845="",A868,'CompartenDetalleLimpio(leeme)'!F845))</f>
        <v/>
      </c>
      <c r="G868" t="str">
        <f>IF(OR($A868=2028,$D868=2032031,$D868=2032032,$D868=2033032,$D868=2033034,$D868=2034035,ISNUMBER(SEARCH("DOBLE GRADO",$B868))),"",IF('CompartenDetalleLimpio(leeme)'!G845="",B868,'CompartenDetalleLimpio(leeme)'!G845))</f>
        <v/>
      </c>
      <c r="H868" t="str">
        <f>IF(OR($A868=2028,$D868=2032031,$D868=2032032,$D868=2033032,$D868=2033034,$D868=2034035,ISNUMBER(SEARCH("DOBLE GRADO",$B868))),"",IF('CompartenDetalleLimpio(leeme)'!H845="",C868,'CompartenDetalleLimpio(leeme)'!H845))</f>
        <v/>
      </c>
      <c r="I868" t="str">
        <f>IF(OR($A868=2028,$D868=2032031,$D868=2032032,$D868=2033032,$D868=2033034,$D868=2034035,ISNUMBER(SEARCH("DOBLE GRADO",$B868))),"",IF('CompartenDetalleLimpio(leeme)'!I845="",D868,'CompartenDetalleLimpio(leeme)'!I845))</f>
        <v/>
      </c>
      <c r="J868" t="str">
        <f>IF(OR($A868=2028,$D868=2032031,$D868=2032032,$D868=2033032,$D868=2033034,$D868=2034035,ISNUMBER(SEARCH("DOBLE GRADO",$B868))),"",IF('CompartenDetalleLimpio(leeme)'!J845="",E868,'CompartenDetalleLimpio(leeme)'!J845))</f>
        <v/>
      </c>
      <c r="K868">
        <f>'CompartenDetalleLimpio(leeme)'!K845</f>
        <v>10</v>
      </c>
      <c r="L868">
        <f>'CompartenDetalleLimpio(leeme)'!L845</f>
        <v>3</v>
      </c>
      <c r="M868">
        <f>'CompartenDetalleLimpio(leeme)'!M845</f>
        <v>7</v>
      </c>
      <c r="N868" t="str">
        <f t="shared" si="97"/>
        <v/>
      </c>
      <c r="O868">
        <f t="shared" si="98"/>
        <v>1</v>
      </c>
      <c r="P868" t="str">
        <f t="shared" si="99"/>
        <v>OK</v>
      </c>
      <c r="Q868">
        <f t="shared" si="100"/>
        <v>1</v>
      </c>
      <c r="R868" t="str">
        <f t="shared" si="101"/>
        <v/>
      </c>
      <c r="S868" t="str">
        <f t="shared" si="102"/>
        <v/>
      </c>
      <c r="T868">
        <f t="shared" si="103"/>
        <v>1</v>
      </c>
    </row>
    <row r="869" spans="1:20">
      <c r="A869">
        <f>'CompartenDetalleLimpio(leeme)'!A846</f>
        <v>2315</v>
      </c>
      <c r="B869" t="str">
        <f>'CompartenDetalleLimpio(leeme)'!B846</f>
        <v>DOBLE GRADO EN INGENIERIA INFORMATICA Y MATEMATICAS (MOSTOLES) II</v>
      </c>
      <c r="C869">
        <f>'CompartenDetalleLimpio(leeme)'!C846</f>
        <v>4</v>
      </c>
      <c r="D869">
        <f>'CompartenDetalleLimpio(leeme)'!D846</f>
        <v>2315045</v>
      </c>
      <c r="E869" t="str">
        <f>'CompartenDetalleLimpio(leeme)'!E846</f>
        <v>VARIABLE COMPLEJA Y ANALISIS FUNCIONAL</v>
      </c>
      <c r="F869" t="str">
        <f>IF(OR($A869=2028,$D869=2032031,$D869=2032032,$D869=2033032,$D869=2033034,$D869=2034035,ISNUMBER(SEARCH("DOBLE GRADO",$B869))),"",IF('CompartenDetalleLimpio(leeme)'!F846="",A869,'CompartenDetalleLimpio(leeme)'!F846))</f>
        <v/>
      </c>
      <c r="G869" t="str">
        <f>IF(OR($A869=2028,$D869=2032031,$D869=2032032,$D869=2033032,$D869=2033034,$D869=2034035,ISNUMBER(SEARCH("DOBLE GRADO",$B869))),"",IF('CompartenDetalleLimpio(leeme)'!G846="",B869,'CompartenDetalleLimpio(leeme)'!G846))</f>
        <v/>
      </c>
      <c r="H869" t="str">
        <f>IF(OR($A869=2028,$D869=2032031,$D869=2032032,$D869=2033032,$D869=2033034,$D869=2034035,ISNUMBER(SEARCH("DOBLE GRADO",$B869))),"",IF('CompartenDetalleLimpio(leeme)'!H846="",C869,'CompartenDetalleLimpio(leeme)'!H846))</f>
        <v/>
      </c>
      <c r="I869" t="str">
        <f>IF(OR($A869=2028,$D869=2032031,$D869=2032032,$D869=2033032,$D869=2033034,$D869=2034035,ISNUMBER(SEARCH("DOBLE GRADO",$B869))),"",IF('CompartenDetalleLimpio(leeme)'!I846="",D869,'CompartenDetalleLimpio(leeme)'!I846))</f>
        <v/>
      </c>
      <c r="J869" t="str">
        <f>IF(OR($A869=2028,$D869=2032031,$D869=2032032,$D869=2033032,$D869=2033034,$D869=2034035,ISNUMBER(SEARCH("DOBLE GRADO",$B869))),"",IF('CompartenDetalleLimpio(leeme)'!J846="",E869,'CompartenDetalleLimpio(leeme)'!J846))</f>
        <v/>
      </c>
      <c r="K869">
        <f>'CompartenDetalleLimpio(leeme)'!K846</f>
        <v>9</v>
      </c>
      <c r="L869">
        <f>'CompartenDetalleLimpio(leeme)'!L846</f>
        <v>3</v>
      </c>
      <c r="M869">
        <f>'CompartenDetalleLimpio(leeme)'!M846</f>
        <v>6</v>
      </c>
      <c r="N869" t="str">
        <f t="shared" si="97"/>
        <v/>
      </c>
      <c r="O869">
        <f t="shared" si="98"/>
        <v>1</v>
      </c>
      <c r="P869" t="str">
        <f t="shared" si="99"/>
        <v>OK</v>
      </c>
      <c r="Q869">
        <f t="shared" si="100"/>
        <v>1</v>
      </c>
      <c r="R869" t="str">
        <f t="shared" si="101"/>
        <v/>
      </c>
      <c r="S869" t="str">
        <f t="shared" si="102"/>
        <v/>
      </c>
      <c r="T869">
        <f t="shared" si="103"/>
        <v>1</v>
      </c>
    </row>
    <row r="870" spans="1:20">
      <c r="A870">
        <f>'CompartenDetalleLimpio(leeme)'!A847</f>
        <v>2315</v>
      </c>
      <c r="B870" t="str">
        <f>'CompartenDetalleLimpio(leeme)'!B847</f>
        <v>DOBLE GRADO EN INGENIERIA INFORMATICA Y MATEMATICAS (MOSTOLES) II</v>
      </c>
      <c r="C870">
        <f>'CompartenDetalleLimpio(leeme)'!C847</f>
        <v>4</v>
      </c>
      <c r="D870">
        <f>'CompartenDetalleLimpio(leeme)'!D847</f>
        <v>2315046</v>
      </c>
      <c r="E870" t="str">
        <f>'CompartenDetalleLimpio(leeme)'!E847</f>
        <v>GEOMETRIA COMPUTACIONAL</v>
      </c>
      <c r="F870" t="str">
        <f>IF(OR($A870=2028,$D870=2032031,$D870=2032032,$D870=2033032,$D870=2033034,$D870=2034035,ISNUMBER(SEARCH("DOBLE GRADO",$B870))),"",IF('CompartenDetalleLimpio(leeme)'!F847="",A870,'CompartenDetalleLimpio(leeme)'!F847))</f>
        <v/>
      </c>
      <c r="G870" t="str">
        <f>IF(OR($A870=2028,$D870=2032031,$D870=2032032,$D870=2033032,$D870=2033034,$D870=2034035,ISNUMBER(SEARCH("DOBLE GRADO",$B870))),"",IF('CompartenDetalleLimpio(leeme)'!G847="",B870,'CompartenDetalleLimpio(leeme)'!G847))</f>
        <v/>
      </c>
      <c r="H870" t="str">
        <f>IF(OR($A870=2028,$D870=2032031,$D870=2032032,$D870=2033032,$D870=2033034,$D870=2034035,ISNUMBER(SEARCH("DOBLE GRADO",$B870))),"",IF('CompartenDetalleLimpio(leeme)'!H847="",C870,'CompartenDetalleLimpio(leeme)'!H847))</f>
        <v/>
      </c>
      <c r="I870" t="str">
        <f>IF(OR($A870=2028,$D870=2032031,$D870=2032032,$D870=2033032,$D870=2033034,$D870=2034035,ISNUMBER(SEARCH("DOBLE GRADO",$B870))),"",IF('CompartenDetalleLimpio(leeme)'!I847="",D870,'CompartenDetalleLimpio(leeme)'!I847))</f>
        <v/>
      </c>
      <c r="J870" t="str">
        <f>IF(OR($A870=2028,$D870=2032031,$D870=2032032,$D870=2033032,$D870=2033034,$D870=2034035,ISNUMBER(SEARCH("DOBLE GRADO",$B870))),"",IF('CompartenDetalleLimpio(leeme)'!J847="",E870,'CompartenDetalleLimpio(leeme)'!J847))</f>
        <v/>
      </c>
      <c r="K870">
        <f>'CompartenDetalleLimpio(leeme)'!K847</f>
        <v>10</v>
      </c>
      <c r="L870">
        <f>'CompartenDetalleLimpio(leeme)'!L847</f>
        <v>4</v>
      </c>
      <c r="M870">
        <f>'CompartenDetalleLimpio(leeme)'!M847</f>
        <v>6</v>
      </c>
      <c r="N870" t="str">
        <f t="shared" si="97"/>
        <v/>
      </c>
      <c r="O870">
        <f t="shared" si="98"/>
        <v>1</v>
      </c>
      <c r="P870" t="str">
        <f t="shared" si="99"/>
        <v>OK</v>
      </c>
      <c r="Q870">
        <f t="shared" si="100"/>
        <v>1</v>
      </c>
      <c r="R870" t="str">
        <f t="shared" si="101"/>
        <v/>
      </c>
      <c r="S870" t="str">
        <f t="shared" si="102"/>
        <v/>
      </c>
      <c r="T870">
        <f t="shared" si="103"/>
        <v>1</v>
      </c>
    </row>
    <row r="871" spans="1:20">
      <c r="A871">
        <f>'CompartenDetalleLimpio(leeme)'!A848</f>
        <v>2315</v>
      </c>
      <c r="B871" t="str">
        <f>'CompartenDetalleLimpio(leeme)'!B848</f>
        <v>DOBLE GRADO EN INGENIERIA INFORMATICA Y MATEMATICAS (MOSTOLES) II</v>
      </c>
      <c r="C871">
        <f>'CompartenDetalleLimpio(leeme)'!C848</f>
        <v>5</v>
      </c>
      <c r="D871">
        <f>'CompartenDetalleLimpio(leeme)'!D848</f>
        <v>2315037</v>
      </c>
      <c r="E871" t="str">
        <f>'CompartenDetalleLimpio(leeme)'!E848</f>
        <v>SEGURIDAD INFORMATICA</v>
      </c>
      <c r="F871" t="str">
        <f>IF(OR($A871=2028,$D871=2032031,$D871=2032032,$D871=2033032,$D871=2033034,$D871=2034035,ISNUMBER(SEARCH("DOBLE GRADO",$B871))),"",IF('CompartenDetalleLimpio(leeme)'!F848="",A871,'CompartenDetalleLimpio(leeme)'!F848))</f>
        <v/>
      </c>
      <c r="G871" t="str">
        <f>IF(OR($A871=2028,$D871=2032031,$D871=2032032,$D871=2033032,$D871=2033034,$D871=2034035,ISNUMBER(SEARCH("DOBLE GRADO",$B871))),"",IF('CompartenDetalleLimpio(leeme)'!G848="",B871,'CompartenDetalleLimpio(leeme)'!G848))</f>
        <v/>
      </c>
      <c r="H871" t="str">
        <f>IF(OR($A871=2028,$D871=2032031,$D871=2032032,$D871=2033032,$D871=2033034,$D871=2034035,ISNUMBER(SEARCH("DOBLE GRADO",$B871))),"",IF('CompartenDetalleLimpio(leeme)'!H848="",C871,'CompartenDetalleLimpio(leeme)'!H848))</f>
        <v/>
      </c>
      <c r="I871" t="str">
        <f>IF(OR($A871=2028,$D871=2032031,$D871=2032032,$D871=2033032,$D871=2033034,$D871=2034035,ISNUMBER(SEARCH("DOBLE GRADO",$B871))),"",IF('CompartenDetalleLimpio(leeme)'!I848="",D871,'CompartenDetalleLimpio(leeme)'!I848))</f>
        <v/>
      </c>
      <c r="J871" t="str">
        <f>IF(OR($A871=2028,$D871=2032031,$D871=2032032,$D871=2033032,$D871=2033034,$D871=2034035,ISNUMBER(SEARCH("DOBLE GRADO",$B871))),"",IF('CompartenDetalleLimpio(leeme)'!J848="",E871,'CompartenDetalleLimpio(leeme)'!J848))</f>
        <v/>
      </c>
      <c r="K871">
        <f>'CompartenDetalleLimpio(leeme)'!K848</f>
        <v>6</v>
      </c>
      <c r="L871">
        <f>'CompartenDetalleLimpio(leeme)'!L848</f>
        <v>4</v>
      </c>
      <c r="M871">
        <f>'CompartenDetalleLimpio(leeme)'!M848</f>
        <v>2</v>
      </c>
      <c r="N871" t="str">
        <f t="shared" si="97"/>
        <v/>
      </c>
      <c r="O871">
        <f t="shared" si="98"/>
        <v>1</v>
      </c>
      <c r="P871" t="str">
        <f t="shared" si="99"/>
        <v>OK</v>
      </c>
      <c r="Q871">
        <f t="shared" si="100"/>
        <v>1</v>
      </c>
      <c r="R871" t="str">
        <f t="shared" si="101"/>
        <v/>
      </c>
      <c r="S871" t="str">
        <f t="shared" si="102"/>
        <v/>
      </c>
      <c r="T871">
        <f t="shared" si="103"/>
        <v>1</v>
      </c>
    </row>
    <row r="872" spans="1:20">
      <c r="A872">
        <f>'CompartenDetalleLimpio(leeme)'!A849</f>
        <v>2315</v>
      </c>
      <c r="B872" t="str">
        <f>'CompartenDetalleLimpio(leeme)'!B849</f>
        <v>DOBLE GRADO EN INGENIERIA INFORMATICA Y MATEMATICAS (MOSTOLES) II</v>
      </c>
      <c r="C872">
        <f>'CompartenDetalleLimpio(leeme)'!C849</f>
        <v>5</v>
      </c>
      <c r="D872">
        <f>'CompartenDetalleLimpio(leeme)'!D849</f>
        <v>2315040</v>
      </c>
      <c r="E872" t="str">
        <f>'CompartenDetalleLimpio(leeme)'!E849</f>
        <v>METODOS NUMERICOS</v>
      </c>
      <c r="F872" t="str">
        <f>IF(OR($A872=2028,$D872=2032031,$D872=2032032,$D872=2033032,$D872=2033034,$D872=2034035,ISNUMBER(SEARCH("DOBLE GRADO",$B872))),"",IF('CompartenDetalleLimpio(leeme)'!F849="",A872,'CompartenDetalleLimpio(leeme)'!F849))</f>
        <v/>
      </c>
      <c r="G872" t="str">
        <f>IF(OR($A872=2028,$D872=2032031,$D872=2032032,$D872=2033032,$D872=2033034,$D872=2034035,ISNUMBER(SEARCH("DOBLE GRADO",$B872))),"",IF('CompartenDetalleLimpio(leeme)'!G849="",B872,'CompartenDetalleLimpio(leeme)'!G849))</f>
        <v/>
      </c>
      <c r="H872" t="str">
        <f>IF(OR($A872=2028,$D872=2032031,$D872=2032032,$D872=2033032,$D872=2033034,$D872=2034035,ISNUMBER(SEARCH("DOBLE GRADO",$B872))),"",IF('CompartenDetalleLimpio(leeme)'!H849="",C872,'CompartenDetalleLimpio(leeme)'!H849))</f>
        <v/>
      </c>
      <c r="I872" t="str">
        <f>IF(OR($A872=2028,$D872=2032031,$D872=2032032,$D872=2033032,$D872=2033034,$D872=2034035,ISNUMBER(SEARCH("DOBLE GRADO",$B872))),"",IF('CompartenDetalleLimpio(leeme)'!I849="",D872,'CompartenDetalleLimpio(leeme)'!I849))</f>
        <v/>
      </c>
      <c r="J872" t="str">
        <f>IF(OR($A872=2028,$D872=2032031,$D872=2032032,$D872=2033032,$D872=2033034,$D872=2034035,ISNUMBER(SEARCH("DOBLE GRADO",$B872))),"",IF('CompartenDetalleLimpio(leeme)'!J849="",E872,'CompartenDetalleLimpio(leeme)'!J849))</f>
        <v/>
      </c>
      <c r="K872">
        <f>'CompartenDetalleLimpio(leeme)'!K849</f>
        <v>3</v>
      </c>
      <c r="L872">
        <f>'CompartenDetalleLimpio(leeme)'!L849</f>
        <v>1</v>
      </c>
      <c r="M872">
        <f>'CompartenDetalleLimpio(leeme)'!M849</f>
        <v>2</v>
      </c>
      <c r="N872" t="str">
        <f t="shared" si="97"/>
        <v/>
      </c>
      <c r="O872">
        <f t="shared" si="98"/>
        <v>1</v>
      </c>
      <c r="P872" t="str">
        <f t="shared" si="99"/>
        <v>OK</v>
      </c>
      <c r="Q872">
        <f t="shared" si="100"/>
        <v>1</v>
      </c>
      <c r="R872" t="str">
        <f t="shared" si="101"/>
        <v/>
      </c>
      <c r="S872" t="str">
        <f t="shared" si="102"/>
        <v/>
      </c>
      <c r="T872">
        <f t="shared" si="103"/>
        <v>1</v>
      </c>
    </row>
    <row r="873" spans="1:20">
      <c r="A873">
        <f>'CompartenDetalleLimpio(leeme)'!A850</f>
        <v>2315</v>
      </c>
      <c r="B873" t="str">
        <f>'CompartenDetalleLimpio(leeme)'!B850</f>
        <v>DOBLE GRADO EN INGENIERIA INFORMATICA Y MATEMATICAS (MOSTOLES) II</v>
      </c>
      <c r="C873">
        <f>'CompartenDetalleLimpio(leeme)'!C850</f>
        <v>5</v>
      </c>
      <c r="D873">
        <f>'CompartenDetalleLimpio(leeme)'!D850</f>
        <v>2315047</v>
      </c>
      <c r="E873" t="str">
        <f>'CompartenDetalleLimpio(leeme)'!E850</f>
        <v>RECONOCIMIENTO ACADEMICO DE CREDITOS</v>
      </c>
      <c r="F873" t="str">
        <f>IF(OR($A873=2028,$D873=2032031,$D873=2032032,$D873=2033032,$D873=2033034,$D873=2034035,ISNUMBER(SEARCH("DOBLE GRADO",$B873))),"",IF('CompartenDetalleLimpio(leeme)'!F850="",A873,'CompartenDetalleLimpio(leeme)'!F850))</f>
        <v/>
      </c>
      <c r="G873" t="str">
        <f>IF(OR($A873=2028,$D873=2032031,$D873=2032032,$D873=2033032,$D873=2033034,$D873=2034035,ISNUMBER(SEARCH("DOBLE GRADO",$B873))),"",IF('CompartenDetalleLimpio(leeme)'!G850="",B873,'CompartenDetalleLimpio(leeme)'!G850))</f>
        <v/>
      </c>
      <c r="H873" t="str">
        <f>IF(OR($A873=2028,$D873=2032031,$D873=2032032,$D873=2033032,$D873=2033034,$D873=2034035,ISNUMBER(SEARCH("DOBLE GRADO",$B873))),"",IF('CompartenDetalleLimpio(leeme)'!H850="",C873,'CompartenDetalleLimpio(leeme)'!H850))</f>
        <v/>
      </c>
      <c r="I873" t="str">
        <f>IF(OR($A873=2028,$D873=2032031,$D873=2032032,$D873=2033032,$D873=2033034,$D873=2034035,ISNUMBER(SEARCH("DOBLE GRADO",$B873))),"",IF('CompartenDetalleLimpio(leeme)'!I850="",D873,'CompartenDetalleLimpio(leeme)'!I850))</f>
        <v/>
      </c>
      <c r="J873" t="str">
        <f>IF(OR($A873=2028,$D873=2032031,$D873=2032032,$D873=2033032,$D873=2033034,$D873=2034035,ISNUMBER(SEARCH("DOBLE GRADO",$B873))),"",IF('CompartenDetalleLimpio(leeme)'!J850="",E873,'CompartenDetalleLimpio(leeme)'!J850))</f>
        <v/>
      </c>
      <c r="K873">
        <f>'CompartenDetalleLimpio(leeme)'!K850</f>
        <v>4</v>
      </c>
      <c r="L873">
        <f>'CompartenDetalleLimpio(leeme)'!L850</f>
        <v>2</v>
      </c>
      <c r="M873">
        <f>'CompartenDetalleLimpio(leeme)'!M850</f>
        <v>2</v>
      </c>
      <c r="N873" t="str">
        <f t="shared" si="97"/>
        <v/>
      </c>
      <c r="O873">
        <f t="shared" si="98"/>
        <v>1</v>
      </c>
      <c r="P873" t="str">
        <f t="shared" si="99"/>
        <v>OK</v>
      </c>
      <c r="Q873">
        <f t="shared" si="100"/>
        <v>0</v>
      </c>
      <c r="R873" t="str">
        <f t="shared" si="101"/>
        <v/>
      </c>
      <c r="S873" t="str">
        <f t="shared" si="102"/>
        <v/>
      </c>
      <c r="T873">
        <f t="shared" si="103"/>
        <v>0</v>
      </c>
    </row>
    <row r="874" spans="1:20">
      <c r="A874">
        <f>'CompartenDetalleLimpio(leeme)'!A851</f>
        <v>2315</v>
      </c>
      <c r="B874" t="str">
        <f>'CompartenDetalleLimpio(leeme)'!B851</f>
        <v>DOBLE GRADO EN INGENIERIA INFORMATICA Y MATEMATICAS (MOSTOLES) II</v>
      </c>
      <c r="C874">
        <f>'CompartenDetalleLimpio(leeme)'!C851</f>
        <v>5</v>
      </c>
      <c r="D874">
        <f>'CompartenDetalleLimpio(leeme)'!D851</f>
        <v>2315048</v>
      </c>
      <c r="E874" t="str">
        <f>'CompartenDetalleLimpio(leeme)'!E851</f>
        <v>TRABAJO FIN DE GRADO INFORMATICA</v>
      </c>
      <c r="F874" t="str">
        <f>IF(OR($A874=2028,$D874=2032031,$D874=2032032,$D874=2033032,$D874=2033034,$D874=2034035,ISNUMBER(SEARCH("DOBLE GRADO",$B874))),"",IF('CompartenDetalleLimpio(leeme)'!F851="",A874,'CompartenDetalleLimpio(leeme)'!F851))</f>
        <v/>
      </c>
      <c r="G874" t="str">
        <f>IF(OR($A874=2028,$D874=2032031,$D874=2032032,$D874=2033032,$D874=2033034,$D874=2034035,ISNUMBER(SEARCH("DOBLE GRADO",$B874))),"",IF('CompartenDetalleLimpio(leeme)'!G851="",B874,'CompartenDetalleLimpio(leeme)'!G851))</f>
        <v/>
      </c>
      <c r="H874" t="str">
        <f>IF(OR($A874=2028,$D874=2032031,$D874=2032032,$D874=2033032,$D874=2033034,$D874=2034035,ISNUMBER(SEARCH("DOBLE GRADO",$B874))),"",IF('CompartenDetalleLimpio(leeme)'!H851="",C874,'CompartenDetalleLimpio(leeme)'!H851))</f>
        <v/>
      </c>
      <c r="I874" t="str">
        <f>IF(OR($A874=2028,$D874=2032031,$D874=2032032,$D874=2033032,$D874=2033034,$D874=2034035,ISNUMBER(SEARCH("DOBLE GRADO",$B874))),"",IF('CompartenDetalleLimpio(leeme)'!I851="",D874,'CompartenDetalleLimpio(leeme)'!I851))</f>
        <v/>
      </c>
      <c r="J874" t="str">
        <f>IF(OR($A874=2028,$D874=2032031,$D874=2032032,$D874=2033032,$D874=2033034,$D874=2034035,ISNUMBER(SEARCH("DOBLE GRADO",$B874))),"",IF('CompartenDetalleLimpio(leeme)'!J851="",E874,'CompartenDetalleLimpio(leeme)'!J851))</f>
        <v/>
      </c>
      <c r="K874">
        <f>'CompartenDetalleLimpio(leeme)'!K851</f>
        <v>7</v>
      </c>
      <c r="L874">
        <f>'CompartenDetalleLimpio(leeme)'!L851</f>
        <v>2</v>
      </c>
      <c r="M874">
        <f>'CompartenDetalleLimpio(leeme)'!M851</f>
        <v>5</v>
      </c>
      <c r="N874" t="str">
        <f t="shared" si="97"/>
        <v/>
      </c>
      <c r="O874">
        <f t="shared" si="98"/>
        <v>1</v>
      </c>
      <c r="P874" t="str">
        <f t="shared" si="99"/>
        <v>OK</v>
      </c>
      <c r="Q874">
        <f t="shared" si="100"/>
        <v>0</v>
      </c>
      <c r="R874" t="str">
        <f t="shared" si="101"/>
        <v/>
      </c>
      <c r="S874" t="str">
        <f t="shared" si="102"/>
        <v/>
      </c>
      <c r="T874">
        <f t="shared" si="103"/>
        <v>0</v>
      </c>
    </row>
    <row r="875" spans="1:20">
      <c r="A875">
        <f>'CompartenDetalleLimpio(leeme)'!A852</f>
        <v>2315</v>
      </c>
      <c r="B875" t="str">
        <f>'CompartenDetalleLimpio(leeme)'!B852</f>
        <v>DOBLE GRADO EN INGENIERIA INFORMATICA Y MATEMATICAS (MOSTOLES) II</v>
      </c>
      <c r="C875">
        <f>'CompartenDetalleLimpio(leeme)'!C852</f>
        <v>5</v>
      </c>
      <c r="D875">
        <f>'CompartenDetalleLimpio(leeme)'!D852</f>
        <v>2315049</v>
      </c>
      <c r="E875" t="str">
        <f>'CompartenDetalleLimpio(leeme)'!E852</f>
        <v>PRACTICAS EXTERNAS</v>
      </c>
      <c r="F875" t="str">
        <f>IF(OR($A875=2028,$D875=2032031,$D875=2032032,$D875=2033032,$D875=2033034,$D875=2034035,ISNUMBER(SEARCH("DOBLE GRADO",$B875))),"",IF('CompartenDetalleLimpio(leeme)'!F852="",A875,'CompartenDetalleLimpio(leeme)'!F852))</f>
        <v/>
      </c>
      <c r="G875" t="str">
        <f>IF(OR($A875=2028,$D875=2032031,$D875=2032032,$D875=2033032,$D875=2033034,$D875=2034035,ISNUMBER(SEARCH("DOBLE GRADO",$B875))),"",IF('CompartenDetalleLimpio(leeme)'!G852="",B875,'CompartenDetalleLimpio(leeme)'!G852))</f>
        <v/>
      </c>
      <c r="H875" t="str">
        <f>IF(OR($A875=2028,$D875=2032031,$D875=2032032,$D875=2033032,$D875=2033034,$D875=2034035,ISNUMBER(SEARCH("DOBLE GRADO",$B875))),"",IF('CompartenDetalleLimpio(leeme)'!H852="",C875,'CompartenDetalleLimpio(leeme)'!H852))</f>
        <v/>
      </c>
      <c r="I875" t="str">
        <f>IF(OR($A875=2028,$D875=2032031,$D875=2032032,$D875=2033032,$D875=2033034,$D875=2034035,ISNUMBER(SEARCH("DOBLE GRADO",$B875))),"",IF('CompartenDetalleLimpio(leeme)'!I852="",D875,'CompartenDetalleLimpio(leeme)'!I852))</f>
        <v/>
      </c>
      <c r="J875" t="str">
        <f>IF(OR($A875=2028,$D875=2032031,$D875=2032032,$D875=2033032,$D875=2033034,$D875=2034035,ISNUMBER(SEARCH("DOBLE GRADO",$B875))),"",IF('CompartenDetalleLimpio(leeme)'!J852="",E875,'CompartenDetalleLimpio(leeme)'!J852))</f>
        <v/>
      </c>
      <c r="K875">
        <f>'CompartenDetalleLimpio(leeme)'!K852</f>
        <v>9</v>
      </c>
      <c r="L875">
        <f>'CompartenDetalleLimpio(leeme)'!L852</f>
        <v>4</v>
      </c>
      <c r="M875">
        <f>'CompartenDetalleLimpio(leeme)'!M852</f>
        <v>5</v>
      </c>
      <c r="N875" t="str">
        <f t="shared" si="97"/>
        <v/>
      </c>
      <c r="O875">
        <f t="shared" si="98"/>
        <v>1</v>
      </c>
      <c r="P875" t="str">
        <f t="shared" si="99"/>
        <v>OK</v>
      </c>
      <c r="Q875">
        <f t="shared" si="100"/>
        <v>0</v>
      </c>
      <c r="R875" t="str">
        <f t="shared" si="101"/>
        <v/>
      </c>
      <c r="S875" t="str">
        <f t="shared" si="102"/>
        <v/>
      </c>
      <c r="T875">
        <f t="shared" si="103"/>
        <v>0</v>
      </c>
    </row>
    <row r="876" spans="1:20">
      <c r="A876">
        <f>'CompartenDetalleLimpio(leeme)'!A853</f>
        <v>2315</v>
      </c>
      <c r="B876" t="str">
        <f>'CompartenDetalleLimpio(leeme)'!B853</f>
        <v>DOBLE GRADO EN INGENIERIA INFORMATICA Y MATEMATICAS (MOSTOLES) II</v>
      </c>
      <c r="C876">
        <f>'CompartenDetalleLimpio(leeme)'!C853</f>
        <v>5</v>
      </c>
      <c r="D876">
        <f>'CompartenDetalleLimpio(leeme)'!D853</f>
        <v>2315050</v>
      </c>
      <c r="E876" t="str">
        <f>'CompartenDetalleLimpio(leeme)'!E853</f>
        <v>TRABAJO FIN DE GRADO MATEMATICAS</v>
      </c>
      <c r="F876" t="str">
        <f>IF(OR($A876=2028,$D876=2032031,$D876=2032032,$D876=2033032,$D876=2033034,$D876=2034035,ISNUMBER(SEARCH("DOBLE GRADO",$B876))),"",IF('CompartenDetalleLimpio(leeme)'!F853="",A876,'CompartenDetalleLimpio(leeme)'!F853))</f>
        <v/>
      </c>
      <c r="G876" t="str">
        <f>IF(OR($A876=2028,$D876=2032031,$D876=2032032,$D876=2033032,$D876=2033034,$D876=2034035,ISNUMBER(SEARCH("DOBLE GRADO",$B876))),"",IF('CompartenDetalleLimpio(leeme)'!G853="",B876,'CompartenDetalleLimpio(leeme)'!G853))</f>
        <v/>
      </c>
      <c r="H876" t="str">
        <f>IF(OR($A876=2028,$D876=2032031,$D876=2032032,$D876=2033032,$D876=2033034,$D876=2034035,ISNUMBER(SEARCH("DOBLE GRADO",$B876))),"",IF('CompartenDetalleLimpio(leeme)'!H853="",C876,'CompartenDetalleLimpio(leeme)'!H853))</f>
        <v/>
      </c>
      <c r="I876" t="str">
        <f>IF(OR($A876=2028,$D876=2032031,$D876=2032032,$D876=2033032,$D876=2033034,$D876=2034035,ISNUMBER(SEARCH("DOBLE GRADO",$B876))),"",IF('CompartenDetalleLimpio(leeme)'!I853="",D876,'CompartenDetalleLimpio(leeme)'!I853))</f>
        <v/>
      </c>
      <c r="J876" t="str">
        <f>IF(OR($A876=2028,$D876=2032031,$D876=2032032,$D876=2033032,$D876=2033034,$D876=2034035,ISNUMBER(SEARCH("DOBLE GRADO",$B876))),"",IF('CompartenDetalleLimpio(leeme)'!J853="",E876,'CompartenDetalleLimpio(leeme)'!J853))</f>
        <v/>
      </c>
      <c r="K876">
        <f>'CompartenDetalleLimpio(leeme)'!K853</f>
        <v>8</v>
      </c>
      <c r="L876">
        <f>'CompartenDetalleLimpio(leeme)'!L853</f>
        <v>3</v>
      </c>
      <c r="M876">
        <f>'CompartenDetalleLimpio(leeme)'!M853</f>
        <v>5</v>
      </c>
      <c r="N876" t="str">
        <f t="shared" si="97"/>
        <v/>
      </c>
      <c r="O876">
        <f t="shared" si="98"/>
        <v>1</v>
      </c>
      <c r="P876" t="str">
        <f t="shared" si="99"/>
        <v>OK</v>
      </c>
      <c r="Q876">
        <f t="shared" si="100"/>
        <v>0</v>
      </c>
      <c r="R876" t="str">
        <f t="shared" si="101"/>
        <v/>
      </c>
      <c r="S876" t="str">
        <f t="shared" si="102"/>
        <v/>
      </c>
      <c r="T876">
        <f t="shared" si="103"/>
        <v>0</v>
      </c>
    </row>
    <row r="877" spans="1:20">
      <c r="A877">
        <f>'CompartenDetalleLimpio(leeme)'!A854</f>
        <v>2316</v>
      </c>
      <c r="B877" t="str">
        <f>'CompartenDetalleLimpio(leeme)'!B854</f>
        <v>DOBLE GRADO EN INGENIERIA DEL SOFTWARE Y MATEMATICAS (MOSTOLES) II</v>
      </c>
      <c r="C877">
        <f>'CompartenDetalleLimpio(leeme)'!C854</f>
        <v>1</v>
      </c>
      <c r="D877">
        <f>'CompartenDetalleLimpio(leeme)'!D854</f>
        <v>2316001</v>
      </c>
      <c r="E877" t="str">
        <f>'CompartenDetalleLimpio(leeme)'!E854</f>
        <v>FUNDAMENTOS FISICOS DE LA INFORMATICA</v>
      </c>
      <c r="F877" t="str">
        <f>IF(OR($A877=2028,$D877=2032031,$D877=2032032,$D877=2033032,$D877=2033034,$D877=2034035,ISNUMBER(SEARCH("DOBLE GRADO",$B877))),"",IF('CompartenDetalleLimpio(leeme)'!F854="",A877,'CompartenDetalleLimpio(leeme)'!F854))</f>
        <v/>
      </c>
      <c r="G877" t="str">
        <f>IF(OR($A877=2028,$D877=2032031,$D877=2032032,$D877=2033032,$D877=2033034,$D877=2034035,ISNUMBER(SEARCH("DOBLE GRADO",$B877))),"",IF('CompartenDetalleLimpio(leeme)'!G854="",B877,'CompartenDetalleLimpio(leeme)'!G854))</f>
        <v/>
      </c>
      <c r="H877" t="str">
        <f>IF(OR($A877=2028,$D877=2032031,$D877=2032032,$D877=2033032,$D877=2033034,$D877=2034035,ISNUMBER(SEARCH("DOBLE GRADO",$B877))),"",IF('CompartenDetalleLimpio(leeme)'!H854="",C877,'CompartenDetalleLimpio(leeme)'!H854))</f>
        <v/>
      </c>
      <c r="I877" t="str">
        <f>IF(OR($A877=2028,$D877=2032031,$D877=2032032,$D877=2033032,$D877=2033034,$D877=2034035,ISNUMBER(SEARCH("DOBLE GRADO",$B877))),"",IF('CompartenDetalleLimpio(leeme)'!I854="",D877,'CompartenDetalleLimpio(leeme)'!I854))</f>
        <v/>
      </c>
      <c r="J877" t="str">
        <f>IF(OR($A877=2028,$D877=2032031,$D877=2032032,$D877=2033032,$D877=2033034,$D877=2034035,ISNUMBER(SEARCH("DOBLE GRADO",$B877))),"",IF('CompartenDetalleLimpio(leeme)'!J854="",E877,'CompartenDetalleLimpio(leeme)'!J854))</f>
        <v/>
      </c>
      <c r="K877">
        <f>'CompartenDetalleLimpio(leeme)'!K854</f>
        <v>12</v>
      </c>
      <c r="L877">
        <f>'CompartenDetalleLimpio(leeme)'!L854</f>
        <v>4</v>
      </c>
      <c r="M877">
        <f>'CompartenDetalleLimpio(leeme)'!M854</f>
        <v>8</v>
      </c>
      <c r="N877" t="str">
        <f t="shared" si="97"/>
        <v/>
      </c>
      <c r="O877">
        <f t="shared" si="98"/>
        <v>1</v>
      </c>
      <c r="P877" t="str">
        <f t="shared" si="99"/>
        <v>OK</v>
      </c>
      <c r="Q877">
        <f t="shared" si="100"/>
        <v>1</v>
      </c>
      <c r="R877" t="str">
        <f t="shared" si="101"/>
        <v/>
      </c>
      <c r="S877" t="str">
        <f t="shared" si="102"/>
        <v/>
      </c>
      <c r="T877">
        <f t="shared" si="103"/>
        <v>1</v>
      </c>
    </row>
    <row r="878" spans="1:20">
      <c r="A878">
        <f>'CompartenDetalleLimpio(leeme)'!A855</f>
        <v>2316</v>
      </c>
      <c r="B878" t="str">
        <f>'CompartenDetalleLimpio(leeme)'!B855</f>
        <v>DOBLE GRADO EN INGENIERIA DEL SOFTWARE Y MATEMATICAS (MOSTOLES) II</v>
      </c>
      <c r="C878">
        <f>'CompartenDetalleLimpio(leeme)'!C855</f>
        <v>1</v>
      </c>
      <c r="D878">
        <f>'CompartenDetalleLimpio(leeme)'!D855</f>
        <v>2316002</v>
      </c>
      <c r="E878" t="str">
        <f>'CompartenDetalleLimpio(leeme)'!E855</f>
        <v>INTRODUCCION A LA PROGRAMACION</v>
      </c>
      <c r="F878" t="str">
        <f>IF(OR($A878=2028,$D878=2032031,$D878=2032032,$D878=2033032,$D878=2033034,$D878=2034035,ISNUMBER(SEARCH("DOBLE GRADO",$B878))),"",IF('CompartenDetalleLimpio(leeme)'!F855="",A878,'CompartenDetalleLimpio(leeme)'!F855))</f>
        <v/>
      </c>
      <c r="G878" t="str">
        <f>IF(OR($A878=2028,$D878=2032031,$D878=2032032,$D878=2033032,$D878=2033034,$D878=2034035,ISNUMBER(SEARCH("DOBLE GRADO",$B878))),"",IF('CompartenDetalleLimpio(leeme)'!G855="",B878,'CompartenDetalleLimpio(leeme)'!G855))</f>
        <v/>
      </c>
      <c r="H878" t="str">
        <f>IF(OR($A878=2028,$D878=2032031,$D878=2032032,$D878=2033032,$D878=2033034,$D878=2034035,ISNUMBER(SEARCH("DOBLE GRADO",$B878))),"",IF('CompartenDetalleLimpio(leeme)'!H855="",C878,'CompartenDetalleLimpio(leeme)'!H855))</f>
        <v/>
      </c>
      <c r="I878" t="str">
        <f>IF(OR($A878=2028,$D878=2032031,$D878=2032032,$D878=2033032,$D878=2033034,$D878=2034035,ISNUMBER(SEARCH("DOBLE GRADO",$B878))),"",IF('CompartenDetalleLimpio(leeme)'!I855="",D878,'CompartenDetalleLimpio(leeme)'!I855))</f>
        <v/>
      </c>
      <c r="J878" t="str">
        <f>IF(OR($A878=2028,$D878=2032031,$D878=2032032,$D878=2033032,$D878=2033034,$D878=2034035,ISNUMBER(SEARCH("DOBLE GRADO",$B878))),"",IF('CompartenDetalleLimpio(leeme)'!J855="",E878,'CompartenDetalleLimpio(leeme)'!J855))</f>
        <v/>
      </c>
      <c r="K878">
        <f>'CompartenDetalleLimpio(leeme)'!K855</f>
        <v>11</v>
      </c>
      <c r="L878">
        <f>'CompartenDetalleLimpio(leeme)'!L855</f>
        <v>4</v>
      </c>
      <c r="M878">
        <f>'CompartenDetalleLimpio(leeme)'!M855</f>
        <v>7</v>
      </c>
      <c r="N878" t="str">
        <f t="shared" si="97"/>
        <v/>
      </c>
      <c r="O878">
        <f t="shared" si="98"/>
        <v>1</v>
      </c>
      <c r="P878" t="str">
        <f t="shared" si="99"/>
        <v>OK</v>
      </c>
      <c r="Q878">
        <f t="shared" si="100"/>
        <v>1</v>
      </c>
      <c r="R878" t="str">
        <f t="shared" si="101"/>
        <v/>
      </c>
      <c r="S878" t="str">
        <f t="shared" si="102"/>
        <v/>
      </c>
      <c r="T878">
        <f t="shared" si="103"/>
        <v>1</v>
      </c>
    </row>
    <row r="879" spans="1:20">
      <c r="A879">
        <f>'CompartenDetalleLimpio(leeme)'!A856</f>
        <v>2316</v>
      </c>
      <c r="B879" t="str">
        <f>'CompartenDetalleLimpio(leeme)'!B856</f>
        <v>DOBLE GRADO EN INGENIERIA DEL SOFTWARE Y MATEMATICAS (MOSTOLES) II</v>
      </c>
      <c r="C879">
        <f>'CompartenDetalleLimpio(leeme)'!C856</f>
        <v>1</v>
      </c>
      <c r="D879">
        <f>'CompartenDetalleLimpio(leeme)'!D856</f>
        <v>2316003</v>
      </c>
      <c r="E879" t="str">
        <f>'CompartenDetalleLimpio(leeme)'!E856</f>
        <v>LOGICA</v>
      </c>
      <c r="F879" t="str">
        <f>IF(OR($A879=2028,$D879=2032031,$D879=2032032,$D879=2033032,$D879=2033034,$D879=2034035,ISNUMBER(SEARCH("DOBLE GRADO",$B879))),"",IF('CompartenDetalleLimpio(leeme)'!F856="",A879,'CompartenDetalleLimpio(leeme)'!F856))</f>
        <v/>
      </c>
      <c r="G879" t="str">
        <f>IF(OR($A879=2028,$D879=2032031,$D879=2032032,$D879=2033032,$D879=2033034,$D879=2034035,ISNUMBER(SEARCH("DOBLE GRADO",$B879))),"",IF('CompartenDetalleLimpio(leeme)'!G856="",B879,'CompartenDetalleLimpio(leeme)'!G856))</f>
        <v/>
      </c>
      <c r="H879" t="str">
        <f>IF(OR($A879=2028,$D879=2032031,$D879=2032032,$D879=2033032,$D879=2033034,$D879=2034035,ISNUMBER(SEARCH("DOBLE GRADO",$B879))),"",IF('CompartenDetalleLimpio(leeme)'!H856="",C879,'CompartenDetalleLimpio(leeme)'!H856))</f>
        <v/>
      </c>
      <c r="I879" t="str">
        <f>IF(OR($A879=2028,$D879=2032031,$D879=2032032,$D879=2033032,$D879=2033034,$D879=2034035,ISNUMBER(SEARCH("DOBLE GRADO",$B879))),"",IF('CompartenDetalleLimpio(leeme)'!I856="",D879,'CompartenDetalleLimpio(leeme)'!I856))</f>
        <v/>
      </c>
      <c r="J879" t="str">
        <f>IF(OR($A879=2028,$D879=2032031,$D879=2032032,$D879=2033032,$D879=2033034,$D879=2034035,ISNUMBER(SEARCH("DOBLE GRADO",$B879))),"",IF('CompartenDetalleLimpio(leeme)'!J856="",E879,'CompartenDetalleLimpio(leeme)'!J856))</f>
        <v/>
      </c>
      <c r="K879">
        <f>'CompartenDetalleLimpio(leeme)'!K856</f>
        <v>10</v>
      </c>
      <c r="L879">
        <f>'CompartenDetalleLimpio(leeme)'!L856</f>
        <v>3</v>
      </c>
      <c r="M879">
        <f>'CompartenDetalleLimpio(leeme)'!M856</f>
        <v>7</v>
      </c>
      <c r="N879" t="str">
        <f t="shared" si="97"/>
        <v/>
      </c>
      <c r="O879">
        <f t="shared" si="98"/>
        <v>1</v>
      </c>
      <c r="P879" t="str">
        <f t="shared" si="99"/>
        <v>OK</v>
      </c>
      <c r="Q879">
        <f t="shared" si="100"/>
        <v>1</v>
      </c>
      <c r="R879" t="str">
        <f t="shared" si="101"/>
        <v/>
      </c>
      <c r="S879" t="str">
        <f t="shared" si="102"/>
        <v/>
      </c>
      <c r="T879">
        <f t="shared" si="103"/>
        <v>1</v>
      </c>
    </row>
    <row r="880" spans="1:20">
      <c r="A880">
        <f>'CompartenDetalleLimpio(leeme)'!A857</f>
        <v>2316</v>
      </c>
      <c r="B880" t="str">
        <f>'CompartenDetalleLimpio(leeme)'!B857</f>
        <v>DOBLE GRADO EN INGENIERIA DEL SOFTWARE Y MATEMATICAS (MOSTOLES) II</v>
      </c>
      <c r="C880">
        <f>'CompartenDetalleLimpio(leeme)'!C857</f>
        <v>1</v>
      </c>
      <c r="D880">
        <f>'CompartenDetalleLimpio(leeme)'!D857</f>
        <v>2316004</v>
      </c>
      <c r="E880" t="str">
        <f>'CompartenDetalleLimpio(leeme)'!E857</f>
        <v>ALGEBRA LINEAL</v>
      </c>
      <c r="F880" t="str">
        <f>IF(OR($A880=2028,$D880=2032031,$D880=2032032,$D880=2033032,$D880=2033034,$D880=2034035,ISNUMBER(SEARCH("DOBLE GRADO",$B880))),"",IF('CompartenDetalleLimpio(leeme)'!F857="",A880,'CompartenDetalleLimpio(leeme)'!F857))</f>
        <v/>
      </c>
      <c r="G880" t="str">
        <f>IF(OR($A880=2028,$D880=2032031,$D880=2032032,$D880=2033032,$D880=2033034,$D880=2034035,ISNUMBER(SEARCH("DOBLE GRADO",$B880))),"",IF('CompartenDetalleLimpio(leeme)'!G857="",B880,'CompartenDetalleLimpio(leeme)'!G857))</f>
        <v/>
      </c>
      <c r="H880" t="str">
        <f>IF(OR($A880=2028,$D880=2032031,$D880=2032032,$D880=2033032,$D880=2033034,$D880=2034035,ISNUMBER(SEARCH("DOBLE GRADO",$B880))),"",IF('CompartenDetalleLimpio(leeme)'!H857="",C880,'CompartenDetalleLimpio(leeme)'!H857))</f>
        <v/>
      </c>
      <c r="I880" t="str">
        <f>IF(OR($A880=2028,$D880=2032031,$D880=2032032,$D880=2033032,$D880=2033034,$D880=2034035,ISNUMBER(SEARCH("DOBLE GRADO",$B880))),"",IF('CompartenDetalleLimpio(leeme)'!I857="",D880,'CompartenDetalleLimpio(leeme)'!I857))</f>
        <v/>
      </c>
      <c r="J880" t="str">
        <f>IF(OR($A880=2028,$D880=2032031,$D880=2032032,$D880=2033032,$D880=2033034,$D880=2034035,ISNUMBER(SEARCH("DOBLE GRADO",$B880))),"",IF('CompartenDetalleLimpio(leeme)'!J857="",E880,'CompartenDetalleLimpio(leeme)'!J857))</f>
        <v/>
      </c>
      <c r="K880">
        <f>'CompartenDetalleLimpio(leeme)'!K857</f>
        <v>12</v>
      </c>
      <c r="L880">
        <f>'CompartenDetalleLimpio(leeme)'!L857</f>
        <v>5</v>
      </c>
      <c r="M880">
        <f>'CompartenDetalleLimpio(leeme)'!M857</f>
        <v>7</v>
      </c>
      <c r="N880" t="str">
        <f t="shared" si="97"/>
        <v/>
      </c>
      <c r="O880">
        <f t="shared" si="98"/>
        <v>1</v>
      </c>
      <c r="P880" t="str">
        <f t="shared" si="99"/>
        <v>OK</v>
      </c>
      <c r="Q880">
        <f t="shared" si="100"/>
        <v>1</v>
      </c>
      <c r="R880" t="str">
        <f t="shared" si="101"/>
        <v/>
      </c>
      <c r="S880" t="str">
        <f t="shared" si="102"/>
        <v/>
      </c>
      <c r="T880">
        <f t="shared" si="103"/>
        <v>1</v>
      </c>
    </row>
    <row r="881" spans="1:20">
      <c r="A881">
        <f>'CompartenDetalleLimpio(leeme)'!A858</f>
        <v>2316</v>
      </c>
      <c r="B881" t="str">
        <f>'CompartenDetalleLimpio(leeme)'!B858</f>
        <v>DOBLE GRADO EN INGENIERIA DEL SOFTWARE Y MATEMATICAS (MOSTOLES) II</v>
      </c>
      <c r="C881">
        <f>'CompartenDetalleLimpio(leeme)'!C858</f>
        <v>1</v>
      </c>
      <c r="D881">
        <f>'CompartenDetalleLimpio(leeme)'!D858</f>
        <v>2316005</v>
      </c>
      <c r="E881" t="str">
        <f>'CompartenDetalleLimpio(leeme)'!E858</f>
        <v>HISTORIA DE LA CIENCIA Y LAS MATEMATICAS</v>
      </c>
      <c r="F881" t="str">
        <f>IF(OR($A881=2028,$D881=2032031,$D881=2032032,$D881=2033032,$D881=2033034,$D881=2034035,ISNUMBER(SEARCH("DOBLE GRADO",$B881))),"",IF('CompartenDetalleLimpio(leeme)'!F858="",A881,'CompartenDetalleLimpio(leeme)'!F858))</f>
        <v/>
      </c>
      <c r="G881" t="str">
        <f>IF(OR($A881=2028,$D881=2032031,$D881=2032032,$D881=2033032,$D881=2033034,$D881=2034035,ISNUMBER(SEARCH("DOBLE GRADO",$B881))),"",IF('CompartenDetalleLimpio(leeme)'!G858="",B881,'CompartenDetalleLimpio(leeme)'!G858))</f>
        <v/>
      </c>
      <c r="H881" t="str">
        <f>IF(OR($A881=2028,$D881=2032031,$D881=2032032,$D881=2033032,$D881=2033034,$D881=2034035,ISNUMBER(SEARCH("DOBLE GRADO",$B881))),"",IF('CompartenDetalleLimpio(leeme)'!H858="",C881,'CompartenDetalleLimpio(leeme)'!H858))</f>
        <v/>
      </c>
      <c r="I881" t="str">
        <f>IF(OR($A881=2028,$D881=2032031,$D881=2032032,$D881=2033032,$D881=2033034,$D881=2034035,ISNUMBER(SEARCH("DOBLE GRADO",$B881))),"",IF('CompartenDetalleLimpio(leeme)'!I858="",D881,'CompartenDetalleLimpio(leeme)'!I858))</f>
        <v/>
      </c>
      <c r="J881" t="str">
        <f>IF(OR($A881=2028,$D881=2032031,$D881=2032032,$D881=2033032,$D881=2033034,$D881=2034035,ISNUMBER(SEARCH("DOBLE GRADO",$B881))),"",IF('CompartenDetalleLimpio(leeme)'!J858="",E881,'CompartenDetalleLimpio(leeme)'!J858))</f>
        <v/>
      </c>
      <c r="K881">
        <f>'CompartenDetalleLimpio(leeme)'!K858</f>
        <v>9</v>
      </c>
      <c r="L881">
        <f>'CompartenDetalleLimpio(leeme)'!L858</f>
        <v>3</v>
      </c>
      <c r="M881">
        <f>'CompartenDetalleLimpio(leeme)'!M858</f>
        <v>6</v>
      </c>
      <c r="N881" t="str">
        <f t="shared" si="97"/>
        <v/>
      </c>
      <c r="O881">
        <f t="shared" si="98"/>
        <v>1</v>
      </c>
      <c r="P881" t="str">
        <f t="shared" si="99"/>
        <v>OK</v>
      </c>
      <c r="Q881">
        <f t="shared" si="100"/>
        <v>1</v>
      </c>
      <c r="R881" t="str">
        <f t="shared" si="101"/>
        <v/>
      </c>
      <c r="S881" t="str">
        <f t="shared" si="102"/>
        <v/>
      </c>
      <c r="T881">
        <f t="shared" si="103"/>
        <v>1</v>
      </c>
    </row>
    <row r="882" spans="1:20">
      <c r="A882">
        <f>'CompartenDetalleLimpio(leeme)'!A859</f>
        <v>2316</v>
      </c>
      <c r="B882" t="str">
        <f>'CompartenDetalleLimpio(leeme)'!B859</f>
        <v>DOBLE GRADO EN INGENIERIA DEL SOFTWARE Y MATEMATICAS (MOSTOLES) II</v>
      </c>
      <c r="C882">
        <f>'CompartenDetalleLimpio(leeme)'!C859</f>
        <v>1</v>
      </c>
      <c r="D882">
        <f>'CompartenDetalleLimpio(leeme)'!D859</f>
        <v>2316006</v>
      </c>
      <c r="E882" t="str">
        <f>'CompartenDetalleLimpio(leeme)'!E859</f>
        <v>MATEMATICA DISCRETA</v>
      </c>
      <c r="F882" t="str">
        <f>IF(OR($A882=2028,$D882=2032031,$D882=2032032,$D882=2033032,$D882=2033034,$D882=2034035,ISNUMBER(SEARCH("DOBLE GRADO",$B882))),"",IF('CompartenDetalleLimpio(leeme)'!F859="",A882,'CompartenDetalleLimpio(leeme)'!F859))</f>
        <v/>
      </c>
      <c r="G882" t="str">
        <f>IF(OR($A882=2028,$D882=2032031,$D882=2032032,$D882=2033032,$D882=2033034,$D882=2034035,ISNUMBER(SEARCH("DOBLE GRADO",$B882))),"",IF('CompartenDetalleLimpio(leeme)'!G859="",B882,'CompartenDetalleLimpio(leeme)'!G859))</f>
        <v/>
      </c>
      <c r="H882" t="str">
        <f>IF(OR($A882=2028,$D882=2032031,$D882=2032032,$D882=2033032,$D882=2033034,$D882=2034035,ISNUMBER(SEARCH("DOBLE GRADO",$B882))),"",IF('CompartenDetalleLimpio(leeme)'!H859="",C882,'CompartenDetalleLimpio(leeme)'!H859))</f>
        <v/>
      </c>
      <c r="I882" t="str">
        <f>IF(OR($A882=2028,$D882=2032031,$D882=2032032,$D882=2033032,$D882=2033034,$D882=2034035,ISNUMBER(SEARCH("DOBLE GRADO",$B882))),"",IF('CompartenDetalleLimpio(leeme)'!I859="",D882,'CompartenDetalleLimpio(leeme)'!I859))</f>
        <v/>
      </c>
      <c r="J882" t="str">
        <f>IF(OR($A882=2028,$D882=2032031,$D882=2032032,$D882=2033032,$D882=2033034,$D882=2034035,ISNUMBER(SEARCH("DOBLE GRADO",$B882))),"",IF('CompartenDetalleLimpio(leeme)'!J859="",E882,'CompartenDetalleLimpio(leeme)'!J859))</f>
        <v/>
      </c>
      <c r="K882">
        <f>'CompartenDetalleLimpio(leeme)'!K859</f>
        <v>12</v>
      </c>
      <c r="L882">
        <f>'CompartenDetalleLimpio(leeme)'!L859</f>
        <v>5</v>
      </c>
      <c r="M882">
        <f>'CompartenDetalleLimpio(leeme)'!M859</f>
        <v>7</v>
      </c>
      <c r="N882" t="str">
        <f t="shared" si="97"/>
        <v/>
      </c>
      <c r="O882">
        <f t="shared" si="98"/>
        <v>1</v>
      </c>
      <c r="P882" t="str">
        <f t="shared" si="99"/>
        <v>OK</v>
      </c>
      <c r="Q882">
        <f t="shared" si="100"/>
        <v>1</v>
      </c>
      <c r="R882" t="str">
        <f t="shared" si="101"/>
        <v/>
      </c>
      <c r="S882" t="str">
        <f t="shared" si="102"/>
        <v/>
      </c>
      <c r="T882">
        <f t="shared" si="103"/>
        <v>1</v>
      </c>
    </row>
    <row r="883" spans="1:20">
      <c r="A883">
        <f>'CompartenDetalleLimpio(leeme)'!A860</f>
        <v>2316</v>
      </c>
      <c r="B883" t="str">
        <f>'CompartenDetalleLimpio(leeme)'!B860</f>
        <v>DOBLE GRADO EN INGENIERIA DEL SOFTWARE Y MATEMATICAS (MOSTOLES) II</v>
      </c>
      <c r="C883">
        <f>'CompartenDetalleLimpio(leeme)'!C860</f>
        <v>1</v>
      </c>
      <c r="D883">
        <f>'CompartenDetalleLimpio(leeme)'!D860</f>
        <v>2316007</v>
      </c>
      <c r="E883" t="str">
        <f>'CompartenDetalleLimpio(leeme)'!E860</f>
        <v>PRINCIPIOS JURIDICOS BASICOS, DEONTOLOGIA PROFESIONAL E IGUALDAD</v>
      </c>
      <c r="F883" t="str">
        <f>IF(OR($A883=2028,$D883=2032031,$D883=2032032,$D883=2033032,$D883=2033034,$D883=2034035,ISNUMBER(SEARCH("DOBLE GRADO",$B883))),"",IF('CompartenDetalleLimpio(leeme)'!F860="",A883,'CompartenDetalleLimpio(leeme)'!F860))</f>
        <v/>
      </c>
      <c r="G883" t="str">
        <f>IF(OR($A883=2028,$D883=2032031,$D883=2032032,$D883=2033032,$D883=2033034,$D883=2034035,ISNUMBER(SEARCH("DOBLE GRADO",$B883))),"",IF('CompartenDetalleLimpio(leeme)'!G860="",B883,'CompartenDetalleLimpio(leeme)'!G860))</f>
        <v/>
      </c>
      <c r="H883" t="str">
        <f>IF(OR($A883=2028,$D883=2032031,$D883=2032032,$D883=2033032,$D883=2033034,$D883=2034035,ISNUMBER(SEARCH("DOBLE GRADO",$B883))),"",IF('CompartenDetalleLimpio(leeme)'!H860="",C883,'CompartenDetalleLimpio(leeme)'!H860))</f>
        <v/>
      </c>
      <c r="I883" t="str">
        <f>IF(OR($A883=2028,$D883=2032031,$D883=2032032,$D883=2033032,$D883=2033034,$D883=2034035,ISNUMBER(SEARCH("DOBLE GRADO",$B883))),"",IF('CompartenDetalleLimpio(leeme)'!I860="",D883,'CompartenDetalleLimpio(leeme)'!I860))</f>
        <v/>
      </c>
      <c r="J883" t="str">
        <f>IF(OR($A883=2028,$D883=2032031,$D883=2032032,$D883=2033032,$D883=2033034,$D883=2034035,ISNUMBER(SEARCH("DOBLE GRADO",$B883))),"",IF('CompartenDetalleLimpio(leeme)'!J860="",E883,'CompartenDetalleLimpio(leeme)'!J860))</f>
        <v/>
      </c>
      <c r="K883">
        <f>'CompartenDetalleLimpio(leeme)'!K860</f>
        <v>10</v>
      </c>
      <c r="L883">
        <f>'CompartenDetalleLimpio(leeme)'!L860</f>
        <v>3</v>
      </c>
      <c r="M883">
        <f>'CompartenDetalleLimpio(leeme)'!M860</f>
        <v>7</v>
      </c>
      <c r="N883" t="str">
        <f t="shared" si="97"/>
        <v/>
      </c>
      <c r="O883">
        <f t="shared" si="98"/>
        <v>1</v>
      </c>
      <c r="P883" t="str">
        <f t="shared" si="99"/>
        <v>OK</v>
      </c>
      <c r="Q883">
        <f t="shared" si="100"/>
        <v>1</v>
      </c>
      <c r="R883" t="str">
        <f t="shared" si="101"/>
        <v/>
      </c>
      <c r="S883" t="str">
        <f t="shared" si="102"/>
        <v/>
      </c>
      <c r="T883">
        <f t="shared" si="103"/>
        <v>1</v>
      </c>
    </row>
    <row r="884" spans="1:20">
      <c r="A884">
        <f>'CompartenDetalleLimpio(leeme)'!A861</f>
        <v>2316</v>
      </c>
      <c r="B884" t="str">
        <f>'CompartenDetalleLimpio(leeme)'!B861</f>
        <v>DOBLE GRADO EN INGENIERIA DEL SOFTWARE Y MATEMATICAS (MOSTOLES) II</v>
      </c>
      <c r="C884">
        <f>'CompartenDetalleLimpio(leeme)'!C861</f>
        <v>1</v>
      </c>
      <c r="D884">
        <f>'CompartenDetalleLimpio(leeme)'!D861</f>
        <v>2316008</v>
      </c>
      <c r="E884" t="str">
        <f>'CompartenDetalleLimpio(leeme)'!E861</f>
        <v>ESTRUCTURAS DE DATOS</v>
      </c>
      <c r="F884" t="str">
        <f>IF(OR($A884=2028,$D884=2032031,$D884=2032032,$D884=2033032,$D884=2033034,$D884=2034035,ISNUMBER(SEARCH("DOBLE GRADO",$B884))),"",IF('CompartenDetalleLimpio(leeme)'!F861="",A884,'CompartenDetalleLimpio(leeme)'!F861))</f>
        <v/>
      </c>
      <c r="G884" t="str">
        <f>IF(OR($A884=2028,$D884=2032031,$D884=2032032,$D884=2033032,$D884=2033034,$D884=2034035,ISNUMBER(SEARCH("DOBLE GRADO",$B884))),"",IF('CompartenDetalleLimpio(leeme)'!G861="",B884,'CompartenDetalleLimpio(leeme)'!G861))</f>
        <v/>
      </c>
      <c r="H884" t="str">
        <f>IF(OR($A884=2028,$D884=2032031,$D884=2032032,$D884=2033032,$D884=2033034,$D884=2034035,ISNUMBER(SEARCH("DOBLE GRADO",$B884))),"",IF('CompartenDetalleLimpio(leeme)'!H861="",C884,'CompartenDetalleLimpio(leeme)'!H861))</f>
        <v/>
      </c>
      <c r="I884" t="str">
        <f>IF(OR($A884=2028,$D884=2032031,$D884=2032032,$D884=2033032,$D884=2033034,$D884=2034035,ISNUMBER(SEARCH("DOBLE GRADO",$B884))),"",IF('CompartenDetalleLimpio(leeme)'!I861="",D884,'CompartenDetalleLimpio(leeme)'!I861))</f>
        <v/>
      </c>
      <c r="J884" t="str">
        <f>IF(OR($A884=2028,$D884=2032031,$D884=2032032,$D884=2033032,$D884=2033034,$D884=2034035,ISNUMBER(SEARCH("DOBLE GRADO",$B884))),"",IF('CompartenDetalleLimpio(leeme)'!J861="",E884,'CompartenDetalleLimpio(leeme)'!J861))</f>
        <v/>
      </c>
      <c r="K884">
        <f>'CompartenDetalleLimpio(leeme)'!K861</f>
        <v>15</v>
      </c>
      <c r="L884">
        <f>'CompartenDetalleLimpio(leeme)'!L861</f>
        <v>3</v>
      </c>
      <c r="M884">
        <f>'CompartenDetalleLimpio(leeme)'!M861</f>
        <v>12</v>
      </c>
      <c r="N884" t="str">
        <f t="shared" si="97"/>
        <v/>
      </c>
      <c r="O884">
        <f t="shared" si="98"/>
        <v>1</v>
      </c>
      <c r="P884" t="str">
        <f t="shared" si="99"/>
        <v>OK</v>
      </c>
      <c r="Q884">
        <f t="shared" si="100"/>
        <v>1</v>
      </c>
      <c r="R884" t="str">
        <f t="shared" si="101"/>
        <v/>
      </c>
      <c r="S884" t="str">
        <f t="shared" si="102"/>
        <v/>
      </c>
      <c r="T884">
        <f t="shared" si="103"/>
        <v>1</v>
      </c>
    </row>
    <row r="885" spans="1:20">
      <c r="A885">
        <f>'CompartenDetalleLimpio(leeme)'!A862</f>
        <v>2316</v>
      </c>
      <c r="B885" t="str">
        <f>'CompartenDetalleLimpio(leeme)'!B862</f>
        <v>DOBLE GRADO EN INGENIERIA DEL SOFTWARE Y MATEMATICAS (MOSTOLES) II</v>
      </c>
      <c r="C885">
        <f>'CompartenDetalleLimpio(leeme)'!C862</f>
        <v>1</v>
      </c>
      <c r="D885">
        <f>'CompartenDetalleLimpio(leeme)'!D862</f>
        <v>2316009</v>
      </c>
      <c r="E885" t="str">
        <f>'CompartenDetalleLimpio(leeme)'!E862</f>
        <v>INTRODUCCION A LA INFORMATICA</v>
      </c>
      <c r="F885" t="str">
        <f>IF(OR($A885=2028,$D885=2032031,$D885=2032032,$D885=2033032,$D885=2033034,$D885=2034035,ISNUMBER(SEARCH("DOBLE GRADO",$B885))),"",IF('CompartenDetalleLimpio(leeme)'!F862="",A885,'CompartenDetalleLimpio(leeme)'!F862))</f>
        <v/>
      </c>
      <c r="G885" t="str">
        <f>IF(OR($A885=2028,$D885=2032031,$D885=2032032,$D885=2033032,$D885=2033034,$D885=2034035,ISNUMBER(SEARCH("DOBLE GRADO",$B885))),"",IF('CompartenDetalleLimpio(leeme)'!G862="",B885,'CompartenDetalleLimpio(leeme)'!G862))</f>
        <v/>
      </c>
      <c r="H885" t="str">
        <f>IF(OR($A885=2028,$D885=2032031,$D885=2032032,$D885=2033032,$D885=2033034,$D885=2034035,ISNUMBER(SEARCH("DOBLE GRADO",$B885))),"",IF('CompartenDetalleLimpio(leeme)'!H862="",C885,'CompartenDetalleLimpio(leeme)'!H862))</f>
        <v/>
      </c>
      <c r="I885" t="str">
        <f>IF(OR($A885=2028,$D885=2032031,$D885=2032032,$D885=2033032,$D885=2033034,$D885=2034035,ISNUMBER(SEARCH("DOBLE GRADO",$B885))),"",IF('CompartenDetalleLimpio(leeme)'!I862="",D885,'CompartenDetalleLimpio(leeme)'!I862))</f>
        <v/>
      </c>
      <c r="J885" t="str">
        <f>IF(OR($A885=2028,$D885=2032031,$D885=2032032,$D885=2033032,$D885=2033034,$D885=2034035,ISNUMBER(SEARCH("DOBLE GRADO",$B885))),"",IF('CompartenDetalleLimpio(leeme)'!J862="",E885,'CompartenDetalleLimpio(leeme)'!J862))</f>
        <v/>
      </c>
      <c r="K885">
        <f>'CompartenDetalleLimpio(leeme)'!K862</f>
        <v>11</v>
      </c>
      <c r="L885">
        <f>'CompartenDetalleLimpio(leeme)'!L862</f>
        <v>3</v>
      </c>
      <c r="M885">
        <f>'CompartenDetalleLimpio(leeme)'!M862</f>
        <v>8</v>
      </c>
      <c r="N885" t="str">
        <f t="shared" si="97"/>
        <v/>
      </c>
      <c r="O885">
        <f t="shared" si="98"/>
        <v>1</v>
      </c>
      <c r="P885" t="str">
        <f t="shared" si="99"/>
        <v>OK</v>
      </c>
      <c r="Q885">
        <f t="shared" si="100"/>
        <v>1</v>
      </c>
      <c r="R885" t="str">
        <f t="shared" si="101"/>
        <v/>
      </c>
      <c r="S885" t="str">
        <f t="shared" si="102"/>
        <v/>
      </c>
      <c r="T885">
        <f t="shared" si="103"/>
        <v>1</v>
      </c>
    </row>
    <row r="886" spans="1:20">
      <c r="A886">
        <f>'CompartenDetalleLimpio(leeme)'!A863</f>
        <v>2316</v>
      </c>
      <c r="B886" t="str">
        <f>'CompartenDetalleLimpio(leeme)'!B863</f>
        <v>DOBLE GRADO EN INGENIERIA DEL SOFTWARE Y MATEMATICAS (MOSTOLES) II</v>
      </c>
      <c r="C886">
        <f>'CompartenDetalleLimpio(leeme)'!C863</f>
        <v>1</v>
      </c>
      <c r="D886">
        <f>'CompartenDetalleLimpio(leeme)'!D863</f>
        <v>2316010</v>
      </c>
      <c r="E886" t="str">
        <f>'CompartenDetalleLimpio(leeme)'!E863</f>
        <v>CALCULO</v>
      </c>
      <c r="F886" t="str">
        <f>IF(OR($A886=2028,$D886=2032031,$D886=2032032,$D886=2033032,$D886=2033034,$D886=2034035,ISNUMBER(SEARCH("DOBLE GRADO",$B886))),"",IF('CompartenDetalleLimpio(leeme)'!F863="",A886,'CompartenDetalleLimpio(leeme)'!F863))</f>
        <v/>
      </c>
      <c r="G886" t="str">
        <f>IF(OR($A886=2028,$D886=2032031,$D886=2032032,$D886=2033032,$D886=2033034,$D886=2034035,ISNUMBER(SEARCH("DOBLE GRADO",$B886))),"",IF('CompartenDetalleLimpio(leeme)'!G863="",B886,'CompartenDetalleLimpio(leeme)'!G863))</f>
        <v/>
      </c>
      <c r="H886" t="str">
        <f>IF(OR($A886=2028,$D886=2032031,$D886=2032032,$D886=2033032,$D886=2033034,$D886=2034035,ISNUMBER(SEARCH("DOBLE GRADO",$B886))),"",IF('CompartenDetalleLimpio(leeme)'!H863="",C886,'CompartenDetalleLimpio(leeme)'!H863))</f>
        <v/>
      </c>
      <c r="I886" t="str">
        <f>IF(OR($A886=2028,$D886=2032031,$D886=2032032,$D886=2033032,$D886=2033034,$D886=2034035,ISNUMBER(SEARCH("DOBLE GRADO",$B886))),"",IF('CompartenDetalleLimpio(leeme)'!I863="",D886,'CompartenDetalleLimpio(leeme)'!I863))</f>
        <v/>
      </c>
      <c r="J886" t="str">
        <f>IF(OR($A886=2028,$D886=2032031,$D886=2032032,$D886=2033032,$D886=2033034,$D886=2034035,ISNUMBER(SEARCH("DOBLE GRADO",$B886))),"",IF('CompartenDetalleLimpio(leeme)'!J863="",E886,'CompartenDetalleLimpio(leeme)'!J863))</f>
        <v/>
      </c>
      <c r="K886">
        <f>'CompartenDetalleLimpio(leeme)'!K863</f>
        <v>11</v>
      </c>
      <c r="L886">
        <f>'CompartenDetalleLimpio(leeme)'!L863</f>
        <v>3</v>
      </c>
      <c r="M886">
        <f>'CompartenDetalleLimpio(leeme)'!M863</f>
        <v>8</v>
      </c>
      <c r="N886" t="str">
        <f t="shared" si="97"/>
        <v/>
      </c>
      <c r="O886">
        <f t="shared" si="98"/>
        <v>1</v>
      </c>
      <c r="P886" t="str">
        <f t="shared" si="99"/>
        <v>OK</v>
      </c>
      <c r="Q886">
        <f t="shared" si="100"/>
        <v>1</v>
      </c>
      <c r="R886" t="str">
        <f t="shared" si="101"/>
        <v/>
      </c>
      <c r="S886" t="str">
        <f t="shared" si="102"/>
        <v/>
      </c>
      <c r="T886">
        <f t="shared" si="103"/>
        <v>1</v>
      </c>
    </row>
    <row r="887" spans="1:20">
      <c r="A887">
        <f>'CompartenDetalleLimpio(leeme)'!A864</f>
        <v>2316</v>
      </c>
      <c r="B887" t="str">
        <f>'CompartenDetalleLimpio(leeme)'!B864</f>
        <v>DOBLE GRADO EN INGENIERIA DEL SOFTWARE Y MATEMATICAS (MOSTOLES) II</v>
      </c>
      <c r="C887">
        <f>'CompartenDetalleLimpio(leeme)'!C864</f>
        <v>1</v>
      </c>
      <c r="D887">
        <f>'CompartenDetalleLimpio(leeme)'!D864</f>
        <v>2316011</v>
      </c>
      <c r="E887" t="str">
        <f>'CompartenDetalleLimpio(leeme)'!E864</f>
        <v>ESTRUCTURAS ALGEBRAICAS</v>
      </c>
      <c r="F887" t="str">
        <f>IF(OR($A887=2028,$D887=2032031,$D887=2032032,$D887=2033032,$D887=2033034,$D887=2034035,ISNUMBER(SEARCH("DOBLE GRADO",$B887))),"",IF('CompartenDetalleLimpio(leeme)'!F864="",A887,'CompartenDetalleLimpio(leeme)'!F864))</f>
        <v/>
      </c>
      <c r="G887" t="str">
        <f>IF(OR($A887=2028,$D887=2032031,$D887=2032032,$D887=2033032,$D887=2033034,$D887=2034035,ISNUMBER(SEARCH("DOBLE GRADO",$B887))),"",IF('CompartenDetalleLimpio(leeme)'!G864="",B887,'CompartenDetalleLimpio(leeme)'!G864))</f>
        <v/>
      </c>
      <c r="H887" t="str">
        <f>IF(OR($A887=2028,$D887=2032031,$D887=2032032,$D887=2033032,$D887=2033034,$D887=2034035,ISNUMBER(SEARCH("DOBLE GRADO",$B887))),"",IF('CompartenDetalleLimpio(leeme)'!H864="",C887,'CompartenDetalleLimpio(leeme)'!H864))</f>
        <v/>
      </c>
      <c r="I887" t="str">
        <f>IF(OR($A887=2028,$D887=2032031,$D887=2032032,$D887=2033032,$D887=2033034,$D887=2034035,ISNUMBER(SEARCH("DOBLE GRADO",$B887))),"",IF('CompartenDetalleLimpio(leeme)'!I864="",D887,'CompartenDetalleLimpio(leeme)'!I864))</f>
        <v/>
      </c>
      <c r="J887" t="str">
        <f>IF(OR($A887=2028,$D887=2032031,$D887=2032032,$D887=2033032,$D887=2033034,$D887=2034035,ISNUMBER(SEARCH("DOBLE GRADO",$B887))),"",IF('CompartenDetalleLimpio(leeme)'!J864="",E887,'CompartenDetalleLimpio(leeme)'!J864))</f>
        <v/>
      </c>
      <c r="K887">
        <f>'CompartenDetalleLimpio(leeme)'!K864</f>
        <v>15</v>
      </c>
      <c r="L887">
        <f>'CompartenDetalleLimpio(leeme)'!L864</f>
        <v>6</v>
      </c>
      <c r="M887">
        <f>'CompartenDetalleLimpio(leeme)'!M864</f>
        <v>9</v>
      </c>
      <c r="N887" t="str">
        <f t="shared" si="97"/>
        <v/>
      </c>
      <c r="O887">
        <f t="shared" si="98"/>
        <v>1</v>
      </c>
      <c r="P887" t="str">
        <f t="shared" si="99"/>
        <v>OK</v>
      </c>
      <c r="Q887">
        <f t="shared" si="100"/>
        <v>1</v>
      </c>
      <c r="R887" t="str">
        <f t="shared" si="101"/>
        <v/>
      </c>
      <c r="S887" t="str">
        <f t="shared" si="102"/>
        <v/>
      </c>
      <c r="T887">
        <f t="shared" si="103"/>
        <v>1</v>
      </c>
    </row>
    <row r="888" spans="1:20">
      <c r="A888">
        <f>'CompartenDetalleLimpio(leeme)'!A865</f>
        <v>2316</v>
      </c>
      <c r="B888" t="str">
        <f>'CompartenDetalleLimpio(leeme)'!B865</f>
        <v>DOBLE GRADO EN INGENIERIA DEL SOFTWARE Y MATEMATICAS (MOSTOLES) II</v>
      </c>
      <c r="C888">
        <f>'CompartenDetalleLimpio(leeme)'!C865</f>
        <v>2</v>
      </c>
      <c r="D888">
        <f>'CompartenDetalleLimpio(leeme)'!D865</f>
        <v>2316012</v>
      </c>
      <c r="E888" t="str">
        <f>'CompartenDetalleLimpio(leeme)'!E865</f>
        <v>ARQUITECTURA E INGENIERIA DE COMPUTADORES</v>
      </c>
      <c r="F888" t="str">
        <f>IF(OR($A888=2028,$D888=2032031,$D888=2032032,$D888=2033032,$D888=2033034,$D888=2034035,ISNUMBER(SEARCH("DOBLE GRADO",$B888))),"",IF('CompartenDetalleLimpio(leeme)'!F865="",A888,'CompartenDetalleLimpio(leeme)'!F865))</f>
        <v/>
      </c>
      <c r="G888" t="str">
        <f>IF(OR($A888=2028,$D888=2032031,$D888=2032032,$D888=2033032,$D888=2033034,$D888=2034035,ISNUMBER(SEARCH("DOBLE GRADO",$B888))),"",IF('CompartenDetalleLimpio(leeme)'!G865="",B888,'CompartenDetalleLimpio(leeme)'!G865))</f>
        <v/>
      </c>
      <c r="H888" t="str">
        <f>IF(OR($A888=2028,$D888=2032031,$D888=2032032,$D888=2033032,$D888=2033034,$D888=2034035,ISNUMBER(SEARCH("DOBLE GRADO",$B888))),"",IF('CompartenDetalleLimpio(leeme)'!H865="",C888,'CompartenDetalleLimpio(leeme)'!H865))</f>
        <v/>
      </c>
      <c r="I888" t="str">
        <f>IF(OR($A888=2028,$D888=2032031,$D888=2032032,$D888=2033032,$D888=2033034,$D888=2034035,ISNUMBER(SEARCH("DOBLE GRADO",$B888))),"",IF('CompartenDetalleLimpio(leeme)'!I865="",D888,'CompartenDetalleLimpio(leeme)'!I865))</f>
        <v/>
      </c>
      <c r="J888" t="str">
        <f>IF(OR($A888=2028,$D888=2032031,$D888=2032032,$D888=2033032,$D888=2033034,$D888=2034035,ISNUMBER(SEARCH("DOBLE GRADO",$B888))),"",IF('CompartenDetalleLimpio(leeme)'!J865="",E888,'CompartenDetalleLimpio(leeme)'!J865))</f>
        <v/>
      </c>
      <c r="K888">
        <f>'CompartenDetalleLimpio(leeme)'!K865</f>
        <v>6</v>
      </c>
      <c r="L888">
        <f>'CompartenDetalleLimpio(leeme)'!L865</f>
        <v>2</v>
      </c>
      <c r="M888">
        <f>'CompartenDetalleLimpio(leeme)'!M865</f>
        <v>4</v>
      </c>
      <c r="N888" t="str">
        <f t="shared" si="97"/>
        <v/>
      </c>
      <c r="O888">
        <f t="shared" si="98"/>
        <v>1</v>
      </c>
      <c r="P888" t="str">
        <f t="shared" si="99"/>
        <v>OK</v>
      </c>
      <c r="Q888">
        <f t="shared" si="100"/>
        <v>1</v>
      </c>
      <c r="R888" t="str">
        <f t="shared" si="101"/>
        <v/>
      </c>
      <c r="S888" t="str">
        <f t="shared" si="102"/>
        <v/>
      </c>
      <c r="T888">
        <f t="shared" si="103"/>
        <v>1</v>
      </c>
    </row>
    <row r="889" spans="1:20">
      <c r="A889">
        <f>'CompartenDetalleLimpio(leeme)'!A866</f>
        <v>2316</v>
      </c>
      <c r="B889" t="str">
        <f>'CompartenDetalleLimpio(leeme)'!B866</f>
        <v>DOBLE GRADO EN INGENIERIA DEL SOFTWARE Y MATEMATICAS (MOSTOLES) II</v>
      </c>
      <c r="C889">
        <f>'CompartenDetalleLimpio(leeme)'!C866</f>
        <v>2</v>
      </c>
      <c r="D889">
        <f>'CompartenDetalleLimpio(leeme)'!D866</f>
        <v>2316013</v>
      </c>
      <c r="E889" t="str">
        <f>'CompartenDetalleLimpio(leeme)'!E866</f>
        <v>BASES DE DATOS</v>
      </c>
      <c r="F889" t="str">
        <f>IF(OR($A889=2028,$D889=2032031,$D889=2032032,$D889=2033032,$D889=2033034,$D889=2034035,ISNUMBER(SEARCH("DOBLE GRADO",$B889))),"",IF('CompartenDetalleLimpio(leeme)'!F866="",A889,'CompartenDetalleLimpio(leeme)'!F866))</f>
        <v/>
      </c>
      <c r="G889" t="str">
        <f>IF(OR($A889=2028,$D889=2032031,$D889=2032032,$D889=2033032,$D889=2033034,$D889=2034035,ISNUMBER(SEARCH("DOBLE GRADO",$B889))),"",IF('CompartenDetalleLimpio(leeme)'!G866="",B889,'CompartenDetalleLimpio(leeme)'!G866))</f>
        <v/>
      </c>
      <c r="H889" t="str">
        <f>IF(OR($A889=2028,$D889=2032031,$D889=2032032,$D889=2033032,$D889=2033034,$D889=2034035,ISNUMBER(SEARCH("DOBLE GRADO",$B889))),"",IF('CompartenDetalleLimpio(leeme)'!H866="",C889,'CompartenDetalleLimpio(leeme)'!H866))</f>
        <v/>
      </c>
      <c r="I889" t="str">
        <f>IF(OR($A889=2028,$D889=2032031,$D889=2032032,$D889=2033032,$D889=2033034,$D889=2034035,ISNUMBER(SEARCH("DOBLE GRADO",$B889))),"",IF('CompartenDetalleLimpio(leeme)'!I866="",D889,'CompartenDetalleLimpio(leeme)'!I866))</f>
        <v/>
      </c>
      <c r="J889" t="str">
        <f>IF(OR($A889=2028,$D889=2032031,$D889=2032032,$D889=2033032,$D889=2033034,$D889=2034035,ISNUMBER(SEARCH("DOBLE GRADO",$B889))),"",IF('CompartenDetalleLimpio(leeme)'!J866="",E889,'CompartenDetalleLimpio(leeme)'!J866))</f>
        <v/>
      </c>
      <c r="K889">
        <f>'CompartenDetalleLimpio(leeme)'!K866</f>
        <v>7</v>
      </c>
      <c r="L889">
        <f>'CompartenDetalleLimpio(leeme)'!L866</f>
        <v>2</v>
      </c>
      <c r="M889">
        <f>'CompartenDetalleLimpio(leeme)'!M866</f>
        <v>5</v>
      </c>
      <c r="N889" t="str">
        <f t="shared" si="97"/>
        <v/>
      </c>
      <c r="O889">
        <f t="shared" si="98"/>
        <v>1</v>
      </c>
      <c r="P889" t="str">
        <f t="shared" si="99"/>
        <v>OK</v>
      </c>
      <c r="Q889">
        <f t="shared" si="100"/>
        <v>1</v>
      </c>
      <c r="R889" t="str">
        <f t="shared" si="101"/>
        <v/>
      </c>
      <c r="S889" t="str">
        <f t="shared" si="102"/>
        <v/>
      </c>
      <c r="T889">
        <f t="shared" si="103"/>
        <v>1</v>
      </c>
    </row>
    <row r="890" spans="1:20">
      <c r="A890">
        <f>'CompartenDetalleLimpio(leeme)'!A867</f>
        <v>2316</v>
      </c>
      <c r="B890" t="str">
        <f>'CompartenDetalleLimpio(leeme)'!B867</f>
        <v>DOBLE GRADO EN INGENIERIA DEL SOFTWARE Y MATEMATICAS (MOSTOLES) II</v>
      </c>
      <c r="C890">
        <f>'CompartenDetalleLimpio(leeme)'!C867</f>
        <v>2</v>
      </c>
      <c r="D890">
        <f>'CompartenDetalleLimpio(leeme)'!D867</f>
        <v>2316014</v>
      </c>
      <c r="E890" t="str">
        <f>'CompartenDetalleLimpio(leeme)'!E867</f>
        <v>PROGRAMACION ORIENTADA A OBJETOS</v>
      </c>
      <c r="F890" t="str">
        <f>IF(OR($A890=2028,$D890=2032031,$D890=2032032,$D890=2033032,$D890=2033034,$D890=2034035,ISNUMBER(SEARCH("DOBLE GRADO",$B890))),"",IF('CompartenDetalleLimpio(leeme)'!F867="",A890,'CompartenDetalleLimpio(leeme)'!F867))</f>
        <v/>
      </c>
      <c r="G890" t="str">
        <f>IF(OR($A890=2028,$D890=2032031,$D890=2032032,$D890=2033032,$D890=2033034,$D890=2034035,ISNUMBER(SEARCH("DOBLE GRADO",$B890))),"",IF('CompartenDetalleLimpio(leeme)'!G867="",B890,'CompartenDetalleLimpio(leeme)'!G867))</f>
        <v/>
      </c>
      <c r="H890" t="str">
        <f>IF(OR($A890=2028,$D890=2032031,$D890=2032032,$D890=2033032,$D890=2033034,$D890=2034035,ISNUMBER(SEARCH("DOBLE GRADO",$B890))),"",IF('CompartenDetalleLimpio(leeme)'!H867="",C890,'CompartenDetalleLimpio(leeme)'!H867))</f>
        <v/>
      </c>
      <c r="I890" t="str">
        <f>IF(OR($A890=2028,$D890=2032031,$D890=2032032,$D890=2033032,$D890=2033034,$D890=2034035,ISNUMBER(SEARCH("DOBLE GRADO",$B890))),"",IF('CompartenDetalleLimpio(leeme)'!I867="",D890,'CompartenDetalleLimpio(leeme)'!I867))</f>
        <v/>
      </c>
      <c r="J890" t="str">
        <f>IF(OR($A890=2028,$D890=2032031,$D890=2032032,$D890=2033032,$D890=2033034,$D890=2034035,ISNUMBER(SEARCH("DOBLE GRADO",$B890))),"",IF('CompartenDetalleLimpio(leeme)'!J867="",E890,'CompartenDetalleLimpio(leeme)'!J867))</f>
        <v/>
      </c>
      <c r="K890">
        <f>'CompartenDetalleLimpio(leeme)'!K867</f>
        <v>8</v>
      </c>
      <c r="L890">
        <f>'CompartenDetalleLimpio(leeme)'!L867</f>
        <v>3</v>
      </c>
      <c r="M890">
        <f>'CompartenDetalleLimpio(leeme)'!M867</f>
        <v>5</v>
      </c>
      <c r="N890" t="str">
        <f t="shared" si="97"/>
        <v/>
      </c>
      <c r="O890">
        <f t="shared" si="98"/>
        <v>1</v>
      </c>
      <c r="P890" t="str">
        <f t="shared" si="99"/>
        <v>OK</v>
      </c>
      <c r="Q890">
        <f t="shared" si="100"/>
        <v>1</v>
      </c>
      <c r="R890" t="str">
        <f t="shared" si="101"/>
        <v/>
      </c>
      <c r="S890" t="str">
        <f t="shared" si="102"/>
        <v/>
      </c>
      <c r="T890">
        <f t="shared" si="103"/>
        <v>1</v>
      </c>
    </row>
    <row r="891" spans="1:20">
      <c r="A891">
        <f>'CompartenDetalleLimpio(leeme)'!A868</f>
        <v>2316</v>
      </c>
      <c r="B891" t="str">
        <f>'CompartenDetalleLimpio(leeme)'!B868</f>
        <v>DOBLE GRADO EN INGENIERIA DEL SOFTWARE Y MATEMATICAS (MOSTOLES) II</v>
      </c>
      <c r="C891">
        <f>'CompartenDetalleLimpio(leeme)'!C868</f>
        <v>2</v>
      </c>
      <c r="D891">
        <f>'CompartenDetalleLimpio(leeme)'!D868</f>
        <v>2316015</v>
      </c>
      <c r="E891" t="str">
        <f>'CompartenDetalleLimpio(leeme)'!E868</f>
        <v>FUNDAMENTOS BIOLOGICOS</v>
      </c>
      <c r="F891" t="str">
        <f>IF(OR($A891=2028,$D891=2032031,$D891=2032032,$D891=2033032,$D891=2033034,$D891=2034035,ISNUMBER(SEARCH("DOBLE GRADO",$B891))),"",IF('CompartenDetalleLimpio(leeme)'!F868="",A891,'CompartenDetalleLimpio(leeme)'!F868))</f>
        <v/>
      </c>
      <c r="G891" t="str">
        <f>IF(OR($A891=2028,$D891=2032031,$D891=2032032,$D891=2033032,$D891=2033034,$D891=2034035,ISNUMBER(SEARCH("DOBLE GRADO",$B891))),"",IF('CompartenDetalleLimpio(leeme)'!G868="",B891,'CompartenDetalleLimpio(leeme)'!G868))</f>
        <v/>
      </c>
      <c r="H891" t="str">
        <f>IF(OR($A891=2028,$D891=2032031,$D891=2032032,$D891=2033032,$D891=2033034,$D891=2034035,ISNUMBER(SEARCH("DOBLE GRADO",$B891))),"",IF('CompartenDetalleLimpio(leeme)'!H868="",C891,'CompartenDetalleLimpio(leeme)'!H868))</f>
        <v/>
      </c>
      <c r="I891" t="str">
        <f>IF(OR($A891=2028,$D891=2032031,$D891=2032032,$D891=2033032,$D891=2033034,$D891=2034035,ISNUMBER(SEARCH("DOBLE GRADO",$B891))),"",IF('CompartenDetalleLimpio(leeme)'!I868="",D891,'CompartenDetalleLimpio(leeme)'!I868))</f>
        <v/>
      </c>
      <c r="J891" t="str">
        <f>IF(OR($A891=2028,$D891=2032031,$D891=2032032,$D891=2033032,$D891=2033034,$D891=2034035,ISNUMBER(SEARCH("DOBLE GRADO",$B891))),"",IF('CompartenDetalleLimpio(leeme)'!J868="",E891,'CompartenDetalleLimpio(leeme)'!J868))</f>
        <v/>
      </c>
      <c r="K891">
        <f>'CompartenDetalleLimpio(leeme)'!K868</f>
        <v>8</v>
      </c>
      <c r="L891">
        <f>'CompartenDetalleLimpio(leeme)'!L868</f>
        <v>3</v>
      </c>
      <c r="M891">
        <f>'CompartenDetalleLimpio(leeme)'!M868</f>
        <v>5</v>
      </c>
      <c r="N891" t="str">
        <f t="shared" si="97"/>
        <v/>
      </c>
      <c r="O891">
        <f t="shared" si="98"/>
        <v>1</v>
      </c>
      <c r="P891" t="str">
        <f t="shared" si="99"/>
        <v>OK</v>
      </c>
      <c r="Q891">
        <f t="shared" si="100"/>
        <v>1</v>
      </c>
      <c r="R891" t="str">
        <f t="shared" si="101"/>
        <v/>
      </c>
      <c r="S891" t="str">
        <f t="shared" si="102"/>
        <v/>
      </c>
      <c r="T891">
        <f t="shared" si="103"/>
        <v>1</v>
      </c>
    </row>
    <row r="892" spans="1:20">
      <c r="A892">
        <f>'CompartenDetalleLimpio(leeme)'!A869</f>
        <v>2316</v>
      </c>
      <c r="B892" t="str">
        <f>'CompartenDetalleLimpio(leeme)'!B869</f>
        <v>DOBLE GRADO EN INGENIERIA DEL SOFTWARE Y MATEMATICAS (MOSTOLES) II</v>
      </c>
      <c r="C892">
        <f>'CompartenDetalleLimpio(leeme)'!C869</f>
        <v>2</v>
      </c>
      <c r="D892">
        <f>'CompartenDetalleLimpio(leeme)'!D869</f>
        <v>2316016</v>
      </c>
      <c r="E892" t="str">
        <f>'CompartenDetalleLimpio(leeme)'!E869</f>
        <v>GEOMETRIA AFIN</v>
      </c>
      <c r="F892" t="str">
        <f>IF(OR($A892=2028,$D892=2032031,$D892=2032032,$D892=2033032,$D892=2033034,$D892=2034035,ISNUMBER(SEARCH("DOBLE GRADO",$B892))),"",IF('CompartenDetalleLimpio(leeme)'!F869="",A892,'CompartenDetalleLimpio(leeme)'!F869))</f>
        <v/>
      </c>
      <c r="G892" t="str">
        <f>IF(OR($A892=2028,$D892=2032031,$D892=2032032,$D892=2033032,$D892=2033034,$D892=2034035,ISNUMBER(SEARCH("DOBLE GRADO",$B892))),"",IF('CompartenDetalleLimpio(leeme)'!G869="",B892,'CompartenDetalleLimpio(leeme)'!G869))</f>
        <v/>
      </c>
      <c r="H892" t="str">
        <f>IF(OR($A892=2028,$D892=2032031,$D892=2032032,$D892=2033032,$D892=2033034,$D892=2034035,ISNUMBER(SEARCH("DOBLE GRADO",$B892))),"",IF('CompartenDetalleLimpio(leeme)'!H869="",C892,'CompartenDetalleLimpio(leeme)'!H869))</f>
        <v/>
      </c>
      <c r="I892" t="str">
        <f>IF(OR($A892=2028,$D892=2032031,$D892=2032032,$D892=2033032,$D892=2033034,$D892=2034035,ISNUMBER(SEARCH("DOBLE GRADO",$B892))),"",IF('CompartenDetalleLimpio(leeme)'!I869="",D892,'CompartenDetalleLimpio(leeme)'!I869))</f>
        <v/>
      </c>
      <c r="J892" t="str">
        <f>IF(OR($A892=2028,$D892=2032031,$D892=2032032,$D892=2033032,$D892=2033034,$D892=2034035,ISNUMBER(SEARCH("DOBLE GRADO",$B892))),"",IF('CompartenDetalleLimpio(leeme)'!J869="",E892,'CompartenDetalleLimpio(leeme)'!J869))</f>
        <v/>
      </c>
      <c r="K892">
        <f>'CompartenDetalleLimpio(leeme)'!K869</f>
        <v>7</v>
      </c>
      <c r="L892">
        <f>'CompartenDetalleLimpio(leeme)'!L869</f>
        <v>2</v>
      </c>
      <c r="M892">
        <f>'CompartenDetalleLimpio(leeme)'!M869</f>
        <v>5</v>
      </c>
      <c r="N892" t="str">
        <f t="shared" si="97"/>
        <v/>
      </c>
      <c r="O892">
        <f t="shared" si="98"/>
        <v>1</v>
      </c>
      <c r="P892" t="str">
        <f t="shared" si="99"/>
        <v>OK</v>
      </c>
      <c r="Q892">
        <f t="shared" si="100"/>
        <v>1</v>
      </c>
      <c r="R892" t="str">
        <f t="shared" si="101"/>
        <v/>
      </c>
      <c r="S892" t="str">
        <f t="shared" si="102"/>
        <v/>
      </c>
      <c r="T892">
        <f t="shared" si="103"/>
        <v>1</v>
      </c>
    </row>
    <row r="893" spans="1:20">
      <c r="A893">
        <f>'CompartenDetalleLimpio(leeme)'!A870</f>
        <v>2316</v>
      </c>
      <c r="B893" t="str">
        <f>'CompartenDetalleLimpio(leeme)'!B870</f>
        <v>DOBLE GRADO EN INGENIERIA DEL SOFTWARE Y MATEMATICAS (MOSTOLES) II</v>
      </c>
      <c r="C893">
        <f>'CompartenDetalleLimpio(leeme)'!C870</f>
        <v>2</v>
      </c>
      <c r="D893">
        <f>'CompartenDetalleLimpio(leeme)'!D870</f>
        <v>2316017</v>
      </c>
      <c r="E893" t="str">
        <f>'CompartenDetalleLimpio(leeme)'!E870</f>
        <v>METODOLOGIA DE LA PROGRAMACION</v>
      </c>
      <c r="F893" t="str">
        <f>IF(OR($A893=2028,$D893=2032031,$D893=2032032,$D893=2033032,$D893=2033034,$D893=2034035,ISNUMBER(SEARCH("DOBLE GRADO",$B893))),"",IF('CompartenDetalleLimpio(leeme)'!F870="",A893,'CompartenDetalleLimpio(leeme)'!F870))</f>
        <v/>
      </c>
      <c r="G893" t="str">
        <f>IF(OR($A893=2028,$D893=2032031,$D893=2032032,$D893=2033032,$D893=2033034,$D893=2034035,ISNUMBER(SEARCH("DOBLE GRADO",$B893))),"",IF('CompartenDetalleLimpio(leeme)'!G870="",B893,'CompartenDetalleLimpio(leeme)'!G870))</f>
        <v/>
      </c>
      <c r="H893" t="str">
        <f>IF(OR($A893=2028,$D893=2032031,$D893=2032032,$D893=2033032,$D893=2033034,$D893=2034035,ISNUMBER(SEARCH("DOBLE GRADO",$B893))),"",IF('CompartenDetalleLimpio(leeme)'!H870="",C893,'CompartenDetalleLimpio(leeme)'!H870))</f>
        <v/>
      </c>
      <c r="I893" t="str">
        <f>IF(OR($A893=2028,$D893=2032031,$D893=2032032,$D893=2033032,$D893=2033034,$D893=2034035,ISNUMBER(SEARCH("DOBLE GRADO",$B893))),"",IF('CompartenDetalleLimpio(leeme)'!I870="",D893,'CompartenDetalleLimpio(leeme)'!I870))</f>
        <v/>
      </c>
      <c r="J893" t="str">
        <f>IF(OR($A893=2028,$D893=2032031,$D893=2032032,$D893=2033032,$D893=2033034,$D893=2034035,ISNUMBER(SEARCH("DOBLE GRADO",$B893))),"",IF('CompartenDetalleLimpio(leeme)'!J870="",E893,'CompartenDetalleLimpio(leeme)'!J870))</f>
        <v/>
      </c>
      <c r="K893">
        <f>'CompartenDetalleLimpio(leeme)'!K870</f>
        <v>7</v>
      </c>
      <c r="L893">
        <f>'CompartenDetalleLimpio(leeme)'!L870</f>
        <v>3</v>
      </c>
      <c r="M893">
        <f>'CompartenDetalleLimpio(leeme)'!M870</f>
        <v>4</v>
      </c>
      <c r="N893" t="str">
        <f t="shared" si="97"/>
        <v/>
      </c>
      <c r="O893">
        <f t="shared" si="98"/>
        <v>1</v>
      </c>
      <c r="P893" t="str">
        <f t="shared" si="99"/>
        <v>OK</v>
      </c>
      <c r="Q893">
        <f t="shared" si="100"/>
        <v>1</v>
      </c>
      <c r="R893" t="str">
        <f t="shared" si="101"/>
        <v/>
      </c>
      <c r="S893" t="str">
        <f t="shared" si="102"/>
        <v/>
      </c>
      <c r="T893">
        <f t="shared" si="103"/>
        <v>1</v>
      </c>
    </row>
    <row r="894" spans="1:20">
      <c r="A894">
        <f>'CompartenDetalleLimpio(leeme)'!A871</f>
        <v>2316</v>
      </c>
      <c r="B894" t="str">
        <f>'CompartenDetalleLimpio(leeme)'!B871</f>
        <v>DOBLE GRADO EN INGENIERIA DEL SOFTWARE Y MATEMATICAS (MOSTOLES) II</v>
      </c>
      <c r="C894">
        <f>'CompartenDetalleLimpio(leeme)'!C871</f>
        <v>2</v>
      </c>
      <c r="D894">
        <f>'CompartenDetalleLimpio(leeme)'!D871</f>
        <v>2316018</v>
      </c>
      <c r="E894" t="str">
        <f>'CompartenDetalleLimpio(leeme)'!E871</f>
        <v>METODOS OPERATIVOS Y ESTADISTICOS DE GESTION</v>
      </c>
      <c r="F894" t="str">
        <f>IF(OR($A894=2028,$D894=2032031,$D894=2032032,$D894=2033032,$D894=2033034,$D894=2034035,ISNUMBER(SEARCH("DOBLE GRADO",$B894))),"",IF('CompartenDetalleLimpio(leeme)'!F871="",A894,'CompartenDetalleLimpio(leeme)'!F871))</f>
        <v/>
      </c>
      <c r="G894" t="str">
        <f>IF(OR($A894=2028,$D894=2032031,$D894=2032032,$D894=2033032,$D894=2033034,$D894=2034035,ISNUMBER(SEARCH("DOBLE GRADO",$B894))),"",IF('CompartenDetalleLimpio(leeme)'!G871="",B894,'CompartenDetalleLimpio(leeme)'!G871))</f>
        <v/>
      </c>
      <c r="H894" t="str">
        <f>IF(OR($A894=2028,$D894=2032031,$D894=2032032,$D894=2033032,$D894=2033034,$D894=2034035,ISNUMBER(SEARCH("DOBLE GRADO",$B894))),"",IF('CompartenDetalleLimpio(leeme)'!H871="",C894,'CompartenDetalleLimpio(leeme)'!H871))</f>
        <v/>
      </c>
      <c r="I894" t="str">
        <f>IF(OR($A894=2028,$D894=2032031,$D894=2032032,$D894=2033032,$D894=2033034,$D894=2034035,ISNUMBER(SEARCH("DOBLE GRADO",$B894))),"",IF('CompartenDetalleLimpio(leeme)'!I871="",D894,'CompartenDetalleLimpio(leeme)'!I871))</f>
        <v/>
      </c>
      <c r="J894" t="str">
        <f>IF(OR($A894=2028,$D894=2032031,$D894=2032032,$D894=2033032,$D894=2033034,$D894=2034035,ISNUMBER(SEARCH("DOBLE GRADO",$B894))),"",IF('CompartenDetalleLimpio(leeme)'!J871="",E894,'CompartenDetalleLimpio(leeme)'!J871))</f>
        <v/>
      </c>
      <c r="K894">
        <f>'CompartenDetalleLimpio(leeme)'!K871</f>
        <v>7</v>
      </c>
      <c r="L894">
        <f>'CompartenDetalleLimpio(leeme)'!L871</f>
        <v>3</v>
      </c>
      <c r="M894">
        <f>'CompartenDetalleLimpio(leeme)'!M871</f>
        <v>4</v>
      </c>
      <c r="N894" t="str">
        <f t="shared" si="97"/>
        <v/>
      </c>
      <c r="O894">
        <f t="shared" si="98"/>
        <v>1</v>
      </c>
      <c r="P894" t="str">
        <f t="shared" si="99"/>
        <v>OK</v>
      </c>
      <c r="Q894">
        <f t="shared" si="100"/>
        <v>1</v>
      </c>
      <c r="R894" t="str">
        <f t="shared" si="101"/>
        <v/>
      </c>
      <c r="S894" t="str">
        <f t="shared" si="102"/>
        <v/>
      </c>
      <c r="T894">
        <f t="shared" si="103"/>
        <v>1</v>
      </c>
    </row>
    <row r="895" spans="1:20">
      <c r="A895">
        <f>'CompartenDetalleLimpio(leeme)'!A872</f>
        <v>2316</v>
      </c>
      <c r="B895" t="str">
        <f>'CompartenDetalleLimpio(leeme)'!B872</f>
        <v>DOBLE GRADO EN INGENIERIA DEL SOFTWARE Y MATEMATICAS (MOSTOLES) II</v>
      </c>
      <c r="C895">
        <f>'CompartenDetalleLimpio(leeme)'!C872</f>
        <v>2</v>
      </c>
      <c r="D895">
        <f>'CompartenDetalleLimpio(leeme)'!D872</f>
        <v>2316019</v>
      </c>
      <c r="E895" t="str">
        <f>'CompartenDetalleLimpio(leeme)'!E872</f>
        <v>ESTRUCTURAS ALGEBRAICAS AVANZADAS</v>
      </c>
      <c r="F895" t="str">
        <f>IF(OR($A895=2028,$D895=2032031,$D895=2032032,$D895=2033032,$D895=2033034,$D895=2034035,ISNUMBER(SEARCH("DOBLE GRADO",$B895))),"",IF('CompartenDetalleLimpio(leeme)'!F872="",A895,'CompartenDetalleLimpio(leeme)'!F872))</f>
        <v/>
      </c>
      <c r="G895" t="str">
        <f>IF(OR($A895=2028,$D895=2032031,$D895=2032032,$D895=2033032,$D895=2033034,$D895=2034035,ISNUMBER(SEARCH("DOBLE GRADO",$B895))),"",IF('CompartenDetalleLimpio(leeme)'!G872="",B895,'CompartenDetalleLimpio(leeme)'!G872))</f>
        <v/>
      </c>
      <c r="H895" t="str">
        <f>IF(OR($A895=2028,$D895=2032031,$D895=2032032,$D895=2033032,$D895=2033034,$D895=2034035,ISNUMBER(SEARCH("DOBLE GRADO",$B895))),"",IF('CompartenDetalleLimpio(leeme)'!H872="",C895,'CompartenDetalleLimpio(leeme)'!H872))</f>
        <v/>
      </c>
      <c r="I895" t="str">
        <f>IF(OR($A895=2028,$D895=2032031,$D895=2032032,$D895=2033032,$D895=2033034,$D895=2034035,ISNUMBER(SEARCH("DOBLE GRADO",$B895))),"",IF('CompartenDetalleLimpio(leeme)'!I872="",D895,'CompartenDetalleLimpio(leeme)'!I872))</f>
        <v/>
      </c>
      <c r="J895" t="str">
        <f>IF(OR($A895=2028,$D895=2032031,$D895=2032032,$D895=2033032,$D895=2033034,$D895=2034035,ISNUMBER(SEARCH("DOBLE GRADO",$B895))),"",IF('CompartenDetalleLimpio(leeme)'!J872="",E895,'CompartenDetalleLimpio(leeme)'!J872))</f>
        <v/>
      </c>
      <c r="K895">
        <f>'CompartenDetalleLimpio(leeme)'!K872</f>
        <v>9</v>
      </c>
      <c r="L895">
        <f>'CompartenDetalleLimpio(leeme)'!L872</f>
        <v>0</v>
      </c>
      <c r="M895">
        <f>'CompartenDetalleLimpio(leeme)'!M872</f>
        <v>9</v>
      </c>
      <c r="N895" t="str">
        <f t="shared" si="97"/>
        <v/>
      </c>
      <c r="O895">
        <f t="shared" si="98"/>
        <v>1</v>
      </c>
      <c r="P895" t="str">
        <f t="shared" si="99"/>
        <v>OK</v>
      </c>
      <c r="Q895">
        <f t="shared" si="100"/>
        <v>1</v>
      </c>
      <c r="R895" t="str">
        <f t="shared" si="101"/>
        <v/>
      </c>
      <c r="S895" t="str">
        <f t="shared" si="102"/>
        <v/>
      </c>
      <c r="T895">
        <f t="shared" si="103"/>
        <v>1</v>
      </c>
    </row>
    <row r="896" spans="1:20">
      <c r="A896">
        <f>'CompartenDetalleLimpio(leeme)'!A873</f>
        <v>2316</v>
      </c>
      <c r="B896" t="str">
        <f>'CompartenDetalleLimpio(leeme)'!B873</f>
        <v>DOBLE GRADO EN INGENIERIA DEL SOFTWARE Y MATEMATICAS (MOSTOLES) II</v>
      </c>
      <c r="C896">
        <f>'CompartenDetalleLimpio(leeme)'!C873</f>
        <v>2</v>
      </c>
      <c r="D896">
        <f>'CompartenDetalleLimpio(leeme)'!D873</f>
        <v>2316020</v>
      </c>
      <c r="E896" t="str">
        <f>'CompartenDetalleLimpio(leeme)'!E873</f>
        <v>ANALISIS VECTORIAL I</v>
      </c>
      <c r="F896" t="str">
        <f>IF(OR($A896=2028,$D896=2032031,$D896=2032032,$D896=2033032,$D896=2033034,$D896=2034035,ISNUMBER(SEARCH("DOBLE GRADO",$B896))),"",IF('CompartenDetalleLimpio(leeme)'!F873="",A896,'CompartenDetalleLimpio(leeme)'!F873))</f>
        <v/>
      </c>
      <c r="G896" t="str">
        <f>IF(OR($A896=2028,$D896=2032031,$D896=2032032,$D896=2033032,$D896=2033034,$D896=2034035,ISNUMBER(SEARCH("DOBLE GRADO",$B896))),"",IF('CompartenDetalleLimpio(leeme)'!G873="",B896,'CompartenDetalleLimpio(leeme)'!G873))</f>
        <v/>
      </c>
      <c r="H896" t="str">
        <f>IF(OR($A896=2028,$D896=2032031,$D896=2032032,$D896=2033032,$D896=2033034,$D896=2034035,ISNUMBER(SEARCH("DOBLE GRADO",$B896))),"",IF('CompartenDetalleLimpio(leeme)'!H873="",C896,'CompartenDetalleLimpio(leeme)'!H873))</f>
        <v/>
      </c>
      <c r="I896" t="str">
        <f>IF(OR($A896=2028,$D896=2032031,$D896=2032032,$D896=2033032,$D896=2033034,$D896=2034035,ISNUMBER(SEARCH("DOBLE GRADO",$B896))),"",IF('CompartenDetalleLimpio(leeme)'!I873="",D896,'CompartenDetalleLimpio(leeme)'!I873))</f>
        <v/>
      </c>
      <c r="J896" t="str">
        <f>IF(OR($A896=2028,$D896=2032031,$D896=2032032,$D896=2033032,$D896=2033034,$D896=2034035,ISNUMBER(SEARCH("DOBLE GRADO",$B896))),"",IF('CompartenDetalleLimpio(leeme)'!J873="",E896,'CompartenDetalleLimpio(leeme)'!J873))</f>
        <v/>
      </c>
      <c r="K896">
        <f>'CompartenDetalleLimpio(leeme)'!K873</f>
        <v>7</v>
      </c>
      <c r="L896">
        <f>'CompartenDetalleLimpio(leeme)'!L873</f>
        <v>2</v>
      </c>
      <c r="M896">
        <f>'CompartenDetalleLimpio(leeme)'!M873</f>
        <v>5</v>
      </c>
      <c r="N896" t="str">
        <f t="shared" si="97"/>
        <v/>
      </c>
      <c r="O896">
        <f t="shared" si="98"/>
        <v>1</v>
      </c>
      <c r="P896" t="str">
        <f t="shared" si="99"/>
        <v>OK</v>
      </c>
      <c r="Q896">
        <f t="shared" si="100"/>
        <v>1</v>
      </c>
      <c r="R896" t="str">
        <f t="shared" si="101"/>
        <v/>
      </c>
      <c r="S896" t="str">
        <f t="shared" si="102"/>
        <v/>
      </c>
      <c r="T896">
        <f t="shared" si="103"/>
        <v>1</v>
      </c>
    </row>
    <row r="897" spans="1:20">
      <c r="A897">
        <f>'CompartenDetalleLimpio(leeme)'!A874</f>
        <v>2316</v>
      </c>
      <c r="B897" t="str">
        <f>'CompartenDetalleLimpio(leeme)'!B874</f>
        <v>DOBLE GRADO EN INGENIERIA DEL SOFTWARE Y MATEMATICAS (MOSTOLES) II</v>
      </c>
      <c r="C897">
        <f>'CompartenDetalleLimpio(leeme)'!C874</f>
        <v>2</v>
      </c>
      <c r="D897">
        <f>'CompartenDetalleLimpio(leeme)'!D874</f>
        <v>2316021</v>
      </c>
      <c r="E897" t="str">
        <f>'CompartenDetalleLimpio(leeme)'!E874</f>
        <v>FUNDAMENTOS QUIMICOS</v>
      </c>
      <c r="F897" t="str">
        <f>IF(OR($A897=2028,$D897=2032031,$D897=2032032,$D897=2033032,$D897=2033034,$D897=2034035,ISNUMBER(SEARCH("DOBLE GRADO",$B897))),"",IF('CompartenDetalleLimpio(leeme)'!F874="",A897,'CompartenDetalleLimpio(leeme)'!F874))</f>
        <v/>
      </c>
      <c r="G897" t="str">
        <f>IF(OR($A897=2028,$D897=2032031,$D897=2032032,$D897=2033032,$D897=2033034,$D897=2034035,ISNUMBER(SEARCH("DOBLE GRADO",$B897))),"",IF('CompartenDetalleLimpio(leeme)'!G874="",B897,'CompartenDetalleLimpio(leeme)'!G874))</f>
        <v/>
      </c>
      <c r="H897" t="str">
        <f>IF(OR($A897=2028,$D897=2032031,$D897=2032032,$D897=2033032,$D897=2033034,$D897=2034035,ISNUMBER(SEARCH("DOBLE GRADO",$B897))),"",IF('CompartenDetalleLimpio(leeme)'!H874="",C897,'CompartenDetalleLimpio(leeme)'!H874))</f>
        <v/>
      </c>
      <c r="I897" t="str">
        <f>IF(OR($A897=2028,$D897=2032031,$D897=2032032,$D897=2033032,$D897=2033034,$D897=2034035,ISNUMBER(SEARCH("DOBLE GRADO",$B897))),"",IF('CompartenDetalleLimpio(leeme)'!I874="",D897,'CompartenDetalleLimpio(leeme)'!I874))</f>
        <v/>
      </c>
      <c r="J897" t="str">
        <f>IF(OR($A897=2028,$D897=2032031,$D897=2032032,$D897=2033032,$D897=2033034,$D897=2034035,ISNUMBER(SEARCH("DOBLE GRADO",$B897))),"",IF('CompartenDetalleLimpio(leeme)'!J874="",E897,'CompartenDetalleLimpio(leeme)'!J874))</f>
        <v/>
      </c>
      <c r="K897">
        <f>'CompartenDetalleLimpio(leeme)'!K874</f>
        <v>9</v>
      </c>
      <c r="L897">
        <f>'CompartenDetalleLimpio(leeme)'!L874</f>
        <v>3</v>
      </c>
      <c r="M897">
        <f>'CompartenDetalleLimpio(leeme)'!M874</f>
        <v>6</v>
      </c>
      <c r="N897" t="str">
        <f t="shared" si="97"/>
        <v/>
      </c>
      <c r="O897">
        <f t="shared" si="98"/>
        <v>1</v>
      </c>
      <c r="P897" t="str">
        <f t="shared" si="99"/>
        <v>OK</v>
      </c>
      <c r="Q897">
        <f t="shared" si="100"/>
        <v>1</v>
      </c>
      <c r="R897" t="str">
        <f t="shared" si="101"/>
        <v/>
      </c>
      <c r="S897" t="str">
        <f t="shared" si="102"/>
        <v/>
      </c>
      <c r="T897">
        <f t="shared" si="103"/>
        <v>1</v>
      </c>
    </row>
    <row r="898" spans="1:20">
      <c r="A898">
        <f>'CompartenDetalleLimpio(leeme)'!A875</f>
        <v>2316</v>
      </c>
      <c r="B898" t="str">
        <f>'CompartenDetalleLimpio(leeme)'!B875</f>
        <v>DOBLE GRADO EN INGENIERIA DEL SOFTWARE Y MATEMATICAS (MOSTOLES) II</v>
      </c>
      <c r="C898">
        <f>'CompartenDetalleLimpio(leeme)'!C875</f>
        <v>2</v>
      </c>
      <c r="D898">
        <f>'CompartenDetalleLimpio(leeme)'!D875</f>
        <v>2316022</v>
      </c>
      <c r="E898" t="str">
        <f>'CompartenDetalleLimpio(leeme)'!E875</f>
        <v>TOPOLOGIA</v>
      </c>
      <c r="F898" t="str">
        <f>IF(OR($A898=2028,$D898=2032031,$D898=2032032,$D898=2033032,$D898=2033034,$D898=2034035,ISNUMBER(SEARCH("DOBLE GRADO",$B898))),"",IF('CompartenDetalleLimpio(leeme)'!F875="",A898,'CompartenDetalleLimpio(leeme)'!F875))</f>
        <v/>
      </c>
      <c r="G898" t="str">
        <f>IF(OR($A898=2028,$D898=2032031,$D898=2032032,$D898=2033032,$D898=2033034,$D898=2034035,ISNUMBER(SEARCH("DOBLE GRADO",$B898))),"",IF('CompartenDetalleLimpio(leeme)'!G875="",B898,'CompartenDetalleLimpio(leeme)'!G875))</f>
        <v/>
      </c>
      <c r="H898" t="str">
        <f>IF(OR($A898=2028,$D898=2032031,$D898=2032032,$D898=2033032,$D898=2033034,$D898=2034035,ISNUMBER(SEARCH("DOBLE GRADO",$B898))),"",IF('CompartenDetalleLimpio(leeme)'!H875="",C898,'CompartenDetalleLimpio(leeme)'!H875))</f>
        <v/>
      </c>
      <c r="I898" t="str">
        <f>IF(OR($A898=2028,$D898=2032031,$D898=2032032,$D898=2033032,$D898=2033034,$D898=2034035,ISNUMBER(SEARCH("DOBLE GRADO",$B898))),"",IF('CompartenDetalleLimpio(leeme)'!I875="",D898,'CompartenDetalleLimpio(leeme)'!I875))</f>
        <v/>
      </c>
      <c r="J898" t="str">
        <f>IF(OR($A898=2028,$D898=2032031,$D898=2032032,$D898=2033032,$D898=2033034,$D898=2034035,ISNUMBER(SEARCH("DOBLE GRADO",$B898))),"",IF('CompartenDetalleLimpio(leeme)'!J875="",E898,'CompartenDetalleLimpio(leeme)'!J875))</f>
        <v/>
      </c>
      <c r="K898">
        <f>'CompartenDetalleLimpio(leeme)'!K875</f>
        <v>8</v>
      </c>
      <c r="L898">
        <f>'CompartenDetalleLimpio(leeme)'!L875</f>
        <v>3</v>
      </c>
      <c r="M898">
        <f>'CompartenDetalleLimpio(leeme)'!M875</f>
        <v>5</v>
      </c>
      <c r="N898" t="str">
        <f t="shared" si="97"/>
        <v/>
      </c>
      <c r="O898">
        <f t="shared" si="98"/>
        <v>1</v>
      </c>
      <c r="P898" t="str">
        <f t="shared" si="99"/>
        <v>OK</v>
      </c>
      <c r="Q898">
        <f t="shared" si="100"/>
        <v>1</v>
      </c>
      <c r="R898" t="str">
        <f t="shared" si="101"/>
        <v/>
      </c>
      <c r="S898" t="str">
        <f t="shared" si="102"/>
        <v/>
      </c>
      <c r="T898">
        <f t="shared" si="103"/>
        <v>1</v>
      </c>
    </row>
    <row r="899" spans="1:20">
      <c r="A899">
        <f>'CompartenDetalleLimpio(leeme)'!A876</f>
        <v>2316</v>
      </c>
      <c r="B899" t="str">
        <f>'CompartenDetalleLimpio(leeme)'!B876</f>
        <v>DOBLE GRADO EN INGENIERIA DEL SOFTWARE Y MATEMATICAS (MOSTOLES) II</v>
      </c>
      <c r="C899">
        <f>'CompartenDetalleLimpio(leeme)'!C876</f>
        <v>2</v>
      </c>
      <c r="D899">
        <f>'CompartenDetalleLimpio(leeme)'!D876</f>
        <v>2316023</v>
      </c>
      <c r="E899" t="str">
        <f>'CompartenDetalleLimpio(leeme)'!E876</f>
        <v>IDIOMA MODERNO</v>
      </c>
      <c r="F899" t="str">
        <f>IF(OR($A899=2028,$D899=2032031,$D899=2032032,$D899=2033032,$D899=2033034,$D899=2034035,ISNUMBER(SEARCH("DOBLE GRADO",$B899))),"",IF('CompartenDetalleLimpio(leeme)'!F876="",A899,'CompartenDetalleLimpio(leeme)'!F876))</f>
        <v/>
      </c>
      <c r="G899" t="str">
        <f>IF(OR($A899=2028,$D899=2032031,$D899=2032032,$D899=2033032,$D899=2033034,$D899=2034035,ISNUMBER(SEARCH("DOBLE GRADO",$B899))),"",IF('CompartenDetalleLimpio(leeme)'!G876="",B899,'CompartenDetalleLimpio(leeme)'!G876))</f>
        <v/>
      </c>
      <c r="H899" t="str">
        <f>IF(OR($A899=2028,$D899=2032031,$D899=2032032,$D899=2033032,$D899=2033034,$D899=2034035,ISNUMBER(SEARCH("DOBLE GRADO",$B899))),"",IF('CompartenDetalleLimpio(leeme)'!H876="",C899,'CompartenDetalleLimpio(leeme)'!H876))</f>
        <v/>
      </c>
      <c r="I899" t="str">
        <f>IF(OR($A899=2028,$D899=2032031,$D899=2032032,$D899=2033032,$D899=2033034,$D899=2034035,ISNUMBER(SEARCH("DOBLE GRADO",$B899))),"",IF('CompartenDetalleLimpio(leeme)'!I876="",D899,'CompartenDetalleLimpio(leeme)'!I876))</f>
        <v/>
      </c>
      <c r="J899" t="str">
        <f>IF(OR($A899=2028,$D899=2032031,$D899=2032032,$D899=2033032,$D899=2033034,$D899=2034035,ISNUMBER(SEARCH("DOBLE GRADO",$B899))),"",IF('CompartenDetalleLimpio(leeme)'!J876="",E899,'CompartenDetalleLimpio(leeme)'!J876))</f>
        <v/>
      </c>
      <c r="K899">
        <f>'CompartenDetalleLimpio(leeme)'!K876</f>
        <v>5</v>
      </c>
      <c r="L899">
        <f>'CompartenDetalleLimpio(leeme)'!L876</f>
        <v>1</v>
      </c>
      <c r="M899">
        <f>'CompartenDetalleLimpio(leeme)'!M876</f>
        <v>4</v>
      </c>
      <c r="N899" t="str">
        <f t="shared" ref="N899:N962" si="104">IF(I899="","",COUNTIF($I$2:$I$1170,I899))</f>
        <v/>
      </c>
      <c r="O899">
        <f t="shared" ref="O899:O962" si="105">COUNTIF($D$2:$D$1170,D899)</f>
        <v>1</v>
      </c>
      <c r="P899" t="str">
        <f t="shared" ref="P899:P962" si="106">IF(I899=D899,1,"OK")</f>
        <v>OK</v>
      </c>
      <c r="Q899">
        <f t="shared" ref="Q899:Q962" si="107">COUNTIF($I$2:$I$1170,D899)</f>
        <v>0</v>
      </c>
      <c r="R899" t="str">
        <f t="shared" ref="R899:R962" si="108">IF(I899="","",COUNTIF($D$2:$D$1170,I899))</f>
        <v/>
      </c>
      <c r="S899" t="str">
        <f t="shared" ref="S899:S962" si="109">IF(G899="","",IF(ISNUMBER(SEARCH("DOBLE GRADO",G899)),"","1"))</f>
        <v/>
      </c>
      <c r="T899">
        <f t="shared" ref="T899:T962" si="110">IF(ISNUMBER(SEARCH("DOBLE GRADO",B899)),COUNTIF($I$2:$I$1170,D899),"")</f>
        <v>0</v>
      </c>
    </row>
    <row r="900" spans="1:20">
      <c r="A900">
        <f>'CompartenDetalleLimpio(leeme)'!A877</f>
        <v>2316</v>
      </c>
      <c r="B900" t="str">
        <f>'CompartenDetalleLimpio(leeme)'!B877</f>
        <v>DOBLE GRADO EN INGENIERIA DEL SOFTWARE Y MATEMATICAS (MOSTOLES) II</v>
      </c>
      <c r="C900">
        <f>'CompartenDetalleLimpio(leeme)'!C877</f>
        <v>3</v>
      </c>
      <c r="D900">
        <f>'CompartenDetalleLimpio(leeme)'!D877</f>
        <v>2316024</v>
      </c>
      <c r="E900" t="str">
        <f>'CompartenDetalleLimpio(leeme)'!E877</f>
        <v>SISTEMAS OPERATIVOS</v>
      </c>
      <c r="F900" t="str">
        <f>IF(OR($A900=2028,$D900=2032031,$D900=2032032,$D900=2033032,$D900=2033034,$D900=2034035,ISNUMBER(SEARCH("DOBLE GRADO",$B900))),"",IF('CompartenDetalleLimpio(leeme)'!F877="",A900,'CompartenDetalleLimpio(leeme)'!F877))</f>
        <v/>
      </c>
      <c r="G900" t="str">
        <f>IF(OR($A900=2028,$D900=2032031,$D900=2032032,$D900=2033032,$D900=2033034,$D900=2034035,ISNUMBER(SEARCH("DOBLE GRADO",$B900))),"",IF('CompartenDetalleLimpio(leeme)'!G877="",B900,'CompartenDetalleLimpio(leeme)'!G877))</f>
        <v/>
      </c>
      <c r="H900" t="str">
        <f>IF(OR($A900=2028,$D900=2032031,$D900=2032032,$D900=2033032,$D900=2033034,$D900=2034035,ISNUMBER(SEARCH("DOBLE GRADO",$B900))),"",IF('CompartenDetalleLimpio(leeme)'!H877="",C900,'CompartenDetalleLimpio(leeme)'!H877))</f>
        <v/>
      </c>
      <c r="I900" t="str">
        <f>IF(OR($A900=2028,$D900=2032031,$D900=2032032,$D900=2033032,$D900=2033034,$D900=2034035,ISNUMBER(SEARCH("DOBLE GRADO",$B900))),"",IF('CompartenDetalleLimpio(leeme)'!I877="",D900,'CompartenDetalleLimpio(leeme)'!I877))</f>
        <v/>
      </c>
      <c r="J900" t="str">
        <f>IF(OR($A900=2028,$D900=2032031,$D900=2032032,$D900=2033032,$D900=2033034,$D900=2034035,ISNUMBER(SEARCH("DOBLE GRADO",$B900))),"",IF('CompartenDetalleLimpio(leeme)'!J877="",E900,'CompartenDetalleLimpio(leeme)'!J877))</f>
        <v/>
      </c>
      <c r="K900">
        <f>'CompartenDetalleLimpio(leeme)'!K877</f>
        <v>5</v>
      </c>
      <c r="L900">
        <f>'CompartenDetalleLimpio(leeme)'!L877</f>
        <v>1</v>
      </c>
      <c r="M900">
        <f>'CompartenDetalleLimpio(leeme)'!M877</f>
        <v>4</v>
      </c>
      <c r="N900" t="str">
        <f t="shared" si="104"/>
        <v/>
      </c>
      <c r="O900">
        <f t="shared" si="105"/>
        <v>1</v>
      </c>
      <c r="P900" t="str">
        <f t="shared" si="106"/>
        <v>OK</v>
      </c>
      <c r="Q900">
        <f t="shared" si="107"/>
        <v>1</v>
      </c>
      <c r="R900" t="str">
        <f t="shared" si="108"/>
        <v/>
      </c>
      <c r="S900" t="str">
        <f t="shared" si="109"/>
        <v/>
      </c>
      <c r="T900">
        <f t="shared" si="110"/>
        <v>1</v>
      </c>
    </row>
    <row r="901" spans="1:20">
      <c r="A901">
        <f>'CompartenDetalleLimpio(leeme)'!A878</f>
        <v>2316</v>
      </c>
      <c r="B901" t="str">
        <f>'CompartenDetalleLimpio(leeme)'!B878</f>
        <v>DOBLE GRADO EN INGENIERIA DEL SOFTWARE Y MATEMATICAS (MOSTOLES) II</v>
      </c>
      <c r="C901">
        <f>'CompartenDetalleLimpio(leeme)'!C878</f>
        <v>3</v>
      </c>
      <c r="D901">
        <f>'CompartenDetalleLimpio(leeme)'!D878</f>
        <v>2316025</v>
      </c>
      <c r="E901" t="str">
        <f>'CompartenDetalleLimpio(leeme)'!E878</f>
        <v>ANALISIS VECTORIAL II</v>
      </c>
      <c r="F901" t="str">
        <f>IF(OR($A901=2028,$D901=2032031,$D901=2032032,$D901=2033032,$D901=2033034,$D901=2034035,ISNUMBER(SEARCH("DOBLE GRADO",$B901))),"",IF('CompartenDetalleLimpio(leeme)'!F878="",A901,'CompartenDetalleLimpio(leeme)'!F878))</f>
        <v/>
      </c>
      <c r="G901" t="str">
        <f>IF(OR($A901=2028,$D901=2032031,$D901=2032032,$D901=2033032,$D901=2033034,$D901=2034035,ISNUMBER(SEARCH("DOBLE GRADO",$B901))),"",IF('CompartenDetalleLimpio(leeme)'!G878="",B901,'CompartenDetalleLimpio(leeme)'!G878))</f>
        <v/>
      </c>
      <c r="H901" t="str">
        <f>IF(OR($A901=2028,$D901=2032031,$D901=2032032,$D901=2033032,$D901=2033034,$D901=2034035,ISNUMBER(SEARCH("DOBLE GRADO",$B901))),"",IF('CompartenDetalleLimpio(leeme)'!H878="",C901,'CompartenDetalleLimpio(leeme)'!H878))</f>
        <v/>
      </c>
      <c r="I901" t="str">
        <f>IF(OR($A901=2028,$D901=2032031,$D901=2032032,$D901=2033032,$D901=2033034,$D901=2034035,ISNUMBER(SEARCH("DOBLE GRADO",$B901))),"",IF('CompartenDetalleLimpio(leeme)'!I878="",D901,'CompartenDetalleLimpio(leeme)'!I878))</f>
        <v/>
      </c>
      <c r="J901" t="str">
        <f>IF(OR($A901=2028,$D901=2032031,$D901=2032032,$D901=2033032,$D901=2033034,$D901=2034035,ISNUMBER(SEARCH("DOBLE GRADO",$B901))),"",IF('CompartenDetalleLimpio(leeme)'!J878="",E901,'CompartenDetalleLimpio(leeme)'!J878))</f>
        <v/>
      </c>
      <c r="K901">
        <f>'CompartenDetalleLimpio(leeme)'!K878</f>
        <v>6</v>
      </c>
      <c r="L901">
        <f>'CompartenDetalleLimpio(leeme)'!L878</f>
        <v>2</v>
      </c>
      <c r="M901">
        <f>'CompartenDetalleLimpio(leeme)'!M878</f>
        <v>4</v>
      </c>
      <c r="N901" t="str">
        <f t="shared" si="104"/>
        <v/>
      </c>
      <c r="O901">
        <f t="shared" si="105"/>
        <v>1</v>
      </c>
      <c r="P901" t="str">
        <f t="shared" si="106"/>
        <v>OK</v>
      </c>
      <c r="Q901">
        <f t="shared" si="107"/>
        <v>1</v>
      </c>
      <c r="R901" t="str">
        <f t="shared" si="108"/>
        <v/>
      </c>
      <c r="S901" t="str">
        <f t="shared" si="109"/>
        <v/>
      </c>
      <c r="T901">
        <f t="shared" si="110"/>
        <v>1</v>
      </c>
    </row>
    <row r="902" spans="1:20">
      <c r="A902">
        <f>'CompartenDetalleLimpio(leeme)'!A879</f>
        <v>2316</v>
      </c>
      <c r="B902" t="str">
        <f>'CompartenDetalleLimpio(leeme)'!B879</f>
        <v>DOBLE GRADO EN INGENIERIA DEL SOFTWARE Y MATEMATICAS (MOSTOLES) II</v>
      </c>
      <c r="C902">
        <f>'CompartenDetalleLimpio(leeme)'!C879</f>
        <v>3</v>
      </c>
      <c r="D902">
        <f>'CompartenDetalleLimpio(leeme)'!D879</f>
        <v>2316026</v>
      </c>
      <c r="E902" t="str">
        <f>'CompartenDetalleLimpio(leeme)'!E879</f>
        <v>CURVAS Y SUPERFICIES</v>
      </c>
      <c r="F902" t="str">
        <f>IF(OR($A902=2028,$D902=2032031,$D902=2032032,$D902=2033032,$D902=2033034,$D902=2034035,ISNUMBER(SEARCH("DOBLE GRADO",$B902))),"",IF('CompartenDetalleLimpio(leeme)'!F879="",A902,'CompartenDetalleLimpio(leeme)'!F879))</f>
        <v/>
      </c>
      <c r="G902" t="str">
        <f>IF(OR($A902=2028,$D902=2032031,$D902=2032032,$D902=2033032,$D902=2033034,$D902=2034035,ISNUMBER(SEARCH("DOBLE GRADO",$B902))),"",IF('CompartenDetalleLimpio(leeme)'!G879="",B902,'CompartenDetalleLimpio(leeme)'!G879))</f>
        <v/>
      </c>
      <c r="H902" t="str">
        <f>IF(OR($A902=2028,$D902=2032031,$D902=2032032,$D902=2033032,$D902=2033034,$D902=2034035,ISNUMBER(SEARCH("DOBLE GRADO",$B902))),"",IF('CompartenDetalleLimpio(leeme)'!H879="",C902,'CompartenDetalleLimpio(leeme)'!H879))</f>
        <v/>
      </c>
      <c r="I902" t="str">
        <f>IF(OR($A902=2028,$D902=2032031,$D902=2032032,$D902=2033032,$D902=2033034,$D902=2034035,ISNUMBER(SEARCH("DOBLE GRADO",$B902))),"",IF('CompartenDetalleLimpio(leeme)'!I879="",D902,'CompartenDetalleLimpio(leeme)'!I879))</f>
        <v/>
      </c>
      <c r="J902" t="str">
        <f>IF(OR($A902=2028,$D902=2032031,$D902=2032032,$D902=2033032,$D902=2033034,$D902=2034035,ISNUMBER(SEARCH("DOBLE GRADO",$B902))),"",IF('CompartenDetalleLimpio(leeme)'!J879="",E902,'CompartenDetalleLimpio(leeme)'!J879))</f>
        <v/>
      </c>
      <c r="K902">
        <f>'CompartenDetalleLimpio(leeme)'!K879</f>
        <v>7</v>
      </c>
      <c r="L902">
        <f>'CompartenDetalleLimpio(leeme)'!L879</f>
        <v>2</v>
      </c>
      <c r="M902">
        <f>'CompartenDetalleLimpio(leeme)'!M879</f>
        <v>5</v>
      </c>
      <c r="N902" t="str">
        <f t="shared" si="104"/>
        <v/>
      </c>
      <c r="O902">
        <f t="shared" si="105"/>
        <v>1</v>
      </c>
      <c r="P902" t="str">
        <f t="shared" si="106"/>
        <v>OK</v>
      </c>
      <c r="Q902">
        <f t="shared" si="107"/>
        <v>1</v>
      </c>
      <c r="R902" t="str">
        <f t="shared" si="108"/>
        <v/>
      </c>
      <c r="S902" t="str">
        <f t="shared" si="109"/>
        <v/>
      </c>
      <c r="T902">
        <f t="shared" si="110"/>
        <v>1</v>
      </c>
    </row>
    <row r="903" spans="1:20">
      <c r="A903">
        <f>'CompartenDetalleLimpio(leeme)'!A880</f>
        <v>2316</v>
      </c>
      <c r="B903" t="str">
        <f>'CompartenDetalleLimpio(leeme)'!B880</f>
        <v>DOBLE GRADO EN INGENIERIA DEL SOFTWARE Y MATEMATICAS (MOSTOLES) II</v>
      </c>
      <c r="C903">
        <f>'CompartenDetalleLimpio(leeme)'!C880</f>
        <v>3</v>
      </c>
      <c r="D903">
        <f>'CompartenDetalleLimpio(leeme)'!D880</f>
        <v>2316027</v>
      </c>
      <c r="E903" t="str">
        <f>'CompartenDetalleLimpio(leeme)'!E880</f>
        <v>ECUACIONES DIFERENCIALES ORDINARIAS</v>
      </c>
      <c r="F903" t="str">
        <f>IF(OR($A903=2028,$D903=2032031,$D903=2032032,$D903=2033032,$D903=2033034,$D903=2034035,ISNUMBER(SEARCH("DOBLE GRADO",$B903))),"",IF('CompartenDetalleLimpio(leeme)'!F880="",A903,'CompartenDetalleLimpio(leeme)'!F880))</f>
        <v/>
      </c>
      <c r="G903" t="str">
        <f>IF(OR($A903=2028,$D903=2032031,$D903=2032032,$D903=2033032,$D903=2033034,$D903=2034035,ISNUMBER(SEARCH("DOBLE GRADO",$B903))),"",IF('CompartenDetalleLimpio(leeme)'!G880="",B903,'CompartenDetalleLimpio(leeme)'!G880))</f>
        <v/>
      </c>
      <c r="H903" t="str">
        <f>IF(OR($A903=2028,$D903=2032031,$D903=2032032,$D903=2033032,$D903=2033034,$D903=2034035,ISNUMBER(SEARCH("DOBLE GRADO",$B903))),"",IF('CompartenDetalleLimpio(leeme)'!H880="",C903,'CompartenDetalleLimpio(leeme)'!H880))</f>
        <v/>
      </c>
      <c r="I903" t="str">
        <f>IF(OR($A903=2028,$D903=2032031,$D903=2032032,$D903=2033032,$D903=2033034,$D903=2034035,ISNUMBER(SEARCH("DOBLE GRADO",$B903))),"",IF('CompartenDetalleLimpio(leeme)'!I880="",D903,'CompartenDetalleLimpio(leeme)'!I880))</f>
        <v/>
      </c>
      <c r="J903" t="str">
        <f>IF(OR($A903=2028,$D903=2032031,$D903=2032032,$D903=2033032,$D903=2033034,$D903=2034035,ISNUMBER(SEARCH("DOBLE GRADO",$B903))),"",IF('CompartenDetalleLimpio(leeme)'!J880="",E903,'CompartenDetalleLimpio(leeme)'!J880))</f>
        <v/>
      </c>
      <c r="K903">
        <f>'CompartenDetalleLimpio(leeme)'!K880</f>
        <v>6</v>
      </c>
      <c r="L903">
        <f>'CompartenDetalleLimpio(leeme)'!L880</f>
        <v>1</v>
      </c>
      <c r="M903">
        <f>'CompartenDetalleLimpio(leeme)'!M880</f>
        <v>5</v>
      </c>
      <c r="N903" t="str">
        <f t="shared" si="104"/>
        <v/>
      </c>
      <c r="O903">
        <f t="shared" si="105"/>
        <v>1</v>
      </c>
      <c r="P903" t="str">
        <f t="shared" si="106"/>
        <v>OK</v>
      </c>
      <c r="Q903">
        <f t="shared" si="107"/>
        <v>1</v>
      </c>
      <c r="R903" t="str">
        <f t="shared" si="108"/>
        <v/>
      </c>
      <c r="S903" t="str">
        <f t="shared" si="109"/>
        <v/>
      </c>
      <c r="T903">
        <f t="shared" si="110"/>
        <v>1</v>
      </c>
    </row>
    <row r="904" spans="1:20">
      <c r="A904">
        <f>'CompartenDetalleLimpio(leeme)'!A881</f>
        <v>2316</v>
      </c>
      <c r="B904" t="str">
        <f>'CompartenDetalleLimpio(leeme)'!B881</f>
        <v>DOBLE GRADO EN INGENIERIA DEL SOFTWARE Y MATEMATICAS (MOSTOLES) II</v>
      </c>
      <c r="C904">
        <f>'CompartenDetalleLimpio(leeme)'!C881</f>
        <v>3</v>
      </c>
      <c r="D904">
        <f>'CompartenDetalleLimpio(leeme)'!D881</f>
        <v>2316028</v>
      </c>
      <c r="E904" t="str">
        <f>'CompartenDetalleLimpio(leeme)'!E881</f>
        <v>LENGUAJES FORMALES</v>
      </c>
      <c r="F904" t="str">
        <f>IF(OR($A904=2028,$D904=2032031,$D904=2032032,$D904=2033032,$D904=2033034,$D904=2034035,ISNUMBER(SEARCH("DOBLE GRADO",$B904))),"",IF('CompartenDetalleLimpio(leeme)'!F881="",A904,'CompartenDetalleLimpio(leeme)'!F881))</f>
        <v/>
      </c>
      <c r="G904" t="str">
        <f>IF(OR($A904=2028,$D904=2032031,$D904=2032032,$D904=2033032,$D904=2033034,$D904=2034035,ISNUMBER(SEARCH("DOBLE GRADO",$B904))),"",IF('CompartenDetalleLimpio(leeme)'!G881="",B904,'CompartenDetalleLimpio(leeme)'!G881))</f>
        <v/>
      </c>
      <c r="H904" t="str">
        <f>IF(OR($A904=2028,$D904=2032031,$D904=2032032,$D904=2033032,$D904=2033034,$D904=2034035,ISNUMBER(SEARCH("DOBLE GRADO",$B904))),"",IF('CompartenDetalleLimpio(leeme)'!H881="",C904,'CompartenDetalleLimpio(leeme)'!H881))</f>
        <v/>
      </c>
      <c r="I904" t="str">
        <f>IF(OR($A904=2028,$D904=2032031,$D904=2032032,$D904=2033032,$D904=2033034,$D904=2034035,ISNUMBER(SEARCH("DOBLE GRADO",$B904))),"",IF('CompartenDetalleLimpio(leeme)'!I881="",D904,'CompartenDetalleLimpio(leeme)'!I881))</f>
        <v/>
      </c>
      <c r="J904" t="str">
        <f>IF(OR($A904=2028,$D904=2032031,$D904=2032032,$D904=2033032,$D904=2033034,$D904=2034035,ISNUMBER(SEARCH("DOBLE GRADO",$B904))),"",IF('CompartenDetalleLimpio(leeme)'!J881="",E904,'CompartenDetalleLimpio(leeme)'!J881))</f>
        <v/>
      </c>
      <c r="K904">
        <f>'CompartenDetalleLimpio(leeme)'!K881</f>
        <v>6</v>
      </c>
      <c r="L904">
        <f>'CompartenDetalleLimpio(leeme)'!L881</f>
        <v>1</v>
      </c>
      <c r="M904">
        <f>'CompartenDetalleLimpio(leeme)'!M881</f>
        <v>5</v>
      </c>
      <c r="N904" t="str">
        <f t="shared" si="104"/>
        <v/>
      </c>
      <c r="O904">
        <f t="shared" si="105"/>
        <v>1</v>
      </c>
      <c r="P904" t="str">
        <f t="shared" si="106"/>
        <v>OK</v>
      </c>
      <c r="Q904">
        <f t="shared" si="107"/>
        <v>1</v>
      </c>
      <c r="R904" t="str">
        <f t="shared" si="108"/>
        <v/>
      </c>
      <c r="S904" t="str">
        <f t="shared" si="109"/>
        <v/>
      </c>
      <c r="T904">
        <f t="shared" si="110"/>
        <v>1</v>
      </c>
    </row>
    <row r="905" spans="1:20">
      <c r="A905">
        <f>'CompartenDetalleLimpio(leeme)'!A882</f>
        <v>2316</v>
      </c>
      <c r="B905" t="str">
        <f>'CompartenDetalleLimpio(leeme)'!B882</f>
        <v>DOBLE GRADO EN INGENIERIA DEL SOFTWARE Y MATEMATICAS (MOSTOLES) II</v>
      </c>
      <c r="C905">
        <f>'CompartenDetalleLimpio(leeme)'!C882</f>
        <v>3</v>
      </c>
      <c r="D905">
        <f>'CompartenDetalleLimpio(leeme)'!D882</f>
        <v>2316029</v>
      </c>
      <c r="E905" t="str">
        <f>'CompartenDetalleLimpio(leeme)'!E882</f>
        <v>REDES DE COMPUTADORES</v>
      </c>
      <c r="F905" t="str">
        <f>IF(OR($A905=2028,$D905=2032031,$D905=2032032,$D905=2033032,$D905=2033034,$D905=2034035,ISNUMBER(SEARCH("DOBLE GRADO",$B905))),"",IF('CompartenDetalleLimpio(leeme)'!F882="",A905,'CompartenDetalleLimpio(leeme)'!F882))</f>
        <v/>
      </c>
      <c r="G905" t="str">
        <f>IF(OR($A905=2028,$D905=2032031,$D905=2032032,$D905=2033032,$D905=2033034,$D905=2034035,ISNUMBER(SEARCH("DOBLE GRADO",$B905))),"",IF('CompartenDetalleLimpio(leeme)'!G882="",B905,'CompartenDetalleLimpio(leeme)'!G882))</f>
        <v/>
      </c>
      <c r="H905" t="str">
        <f>IF(OR($A905=2028,$D905=2032031,$D905=2032032,$D905=2033032,$D905=2033034,$D905=2034035,ISNUMBER(SEARCH("DOBLE GRADO",$B905))),"",IF('CompartenDetalleLimpio(leeme)'!H882="",C905,'CompartenDetalleLimpio(leeme)'!H882))</f>
        <v/>
      </c>
      <c r="I905" t="str">
        <f>IF(OR($A905=2028,$D905=2032031,$D905=2032032,$D905=2033032,$D905=2033034,$D905=2034035,ISNUMBER(SEARCH("DOBLE GRADO",$B905))),"",IF('CompartenDetalleLimpio(leeme)'!I882="",D905,'CompartenDetalleLimpio(leeme)'!I882))</f>
        <v/>
      </c>
      <c r="J905" t="str">
        <f>IF(OR($A905=2028,$D905=2032031,$D905=2032032,$D905=2033032,$D905=2033034,$D905=2034035,ISNUMBER(SEARCH("DOBLE GRADO",$B905))),"",IF('CompartenDetalleLimpio(leeme)'!J882="",E905,'CompartenDetalleLimpio(leeme)'!J882))</f>
        <v/>
      </c>
      <c r="K905">
        <f>'CompartenDetalleLimpio(leeme)'!K882</f>
        <v>8</v>
      </c>
      <c r="L905">
        <f>'CompartenDetalleLimpio(leeme)'!L882</f>
        <v>1</v>
      </c>
      <c r="M905">
        <f>'CompartenDetalleLimpio(leeme)'!M882</f>
        <v>7</v>
      </c>
      <c r="N905" t="str">
        <f t="shared" si="104"/>
        <v/>
      </c>
      <c r="O905">
        <f t="shared" si="105"/>
        <v>1</v>
      </c>
      <c r="P905" t="str">
        <f t="shared" si="106"/>
        <v>OK</v>
      </c>
      <c r="Q905">
        <f t="shared" si="107"/>
        <v>1</v>
      </c>
      <c r="R905" t="str">
        <f t="shared" si="108"/>
        <v/>
      </c>
      <c r="S905" t="str">
        <f t="shared" si="109"/>
        <v/>
      </c>
      <c r="T905">
        <f t="shared" si="110"/>
        <v>1</v>
      </c>
    </row>
    <row r="906" spans="1:20">
      <c r="A906">
        <f>'CompartenDetalleLimpio(leeme)'!A883</f>
        <v>2316</v>
      </c>
      <c r="B906" t="str">
        <f>'CompartenDetalleLimpio(leeme)'!B883</f>
        <v>DOBLE GRADO EN INGENIERIA DEL SOFTWARE Y MATEMATICAS (MOSTOLES) II</v>
      </c>
      <c r="C906">
        <f>'CompartenDetalleLimpio(leeme)'!C883</f>
        <v>3</v>
      </c>
      <c r="D906">
        <f>'CompartenDetalleLimpio(leeme)'!D883</f>
        <v>2316030</v>
      </c>
      <c r="E906" t="str">
        <f>'CompartenDetalleLimpio(leeme)'!E883</f>
        <v>ANALISIS E INGENIERIA DE REQUISITOS</v>
      </c>
      <c r="F906" t="str">
        <f>IF(OR($A906=2028,$D906=2032031,$D906=2032032,$D906=2033032,$D906=2033034,$D906=2034035,ISNUMBER(SEARCH("DOBLE GRADO",$B906))),"",IF('CompartenDetalleLimpio(leeme)'!F883="",A906,'CompartenDetalleLimpio(leeme)'!F883))</f>
        <v/>
      </c>
      <c r="G906" t="str">
        <f>IF(OR($A906=2028,$D906=2032031,$D906=2032032,$D906=2033032,$D906=2033034,$D906=2034035,ISNUMBER(SEARCH("DOBLE GRADO",$B906))),"",IF('CompartenDetalleLimpio(leeme)'!G883="",B906,'CompartenDetalleLimpio(leeme)'!G883))</f>
        <v/>
      </c>
      <c r="H906" t="str">
        <f>IF(OR($A906=2028,$D906=2032031,$D906=2032032,$D906=2033032,$D906=2033034,$D906=2034035,ISNUMBER(SEARCH("DOBLE GRADO",$B906))),"",IF('CompartenDetalleLimpio(leeme)'!H883="",C906,'CompartenDetalleLimpio(leeme)'!H883))</f>
        <v/>
      </c>
      <c r="I906" t="str">
        <f>IF(OR($A906=2028,$D906=2032031,$D906=2032032,$D906=2033032,$D906=2033034,$D906=2034035,ISNUMBER(SEARCH("DOBLE GRADO",$B906))),"",IF('CompartenDetalleLimpio(leeme)'!I883="",D906,'CompartenDetalleLimpio(leeme)'!I883))</f>
        <v/>
      </c>
      <c r="J906" t="str">
        <f>IF(OR($A906=2028,$D906=2032031,$D906=2032032,$D906=2033032,$D906=2033034,$D906=2034035,ISNUMBER(SEARCH("DOBLE GRADO",$B906))),"",IF('CompartenDetalleLimpio(leeme)'!J883="",E906,'CompartenDetalleLimpio(leeme)'!J883))</f>
        <v/>
      </c>
      <c r="K906">
        <f>'CompartenDetalleLimpio(leeme)'!K883</f>
        <v>6</v>
      </c>
      <c r="L906">
        <f>'CompartenDetalleLimpio(leeme)'!L883</f>
        <v>2</v>
      </c>
      <c r="M906">
        <f>'CompartenDetalleLimpio(leeme)'!M883</f>
        <v>4</v>
      </c>
      <c r="N906" t="str">
        <f t="shared" si="104"/>
        <v/>
      </c>
      <c r="O906">
        <f t="shared" si="105"/>
        <v>1</v>
      </c>
      <c r="P906" t="str">
        <f t="shared" si="106"/>
        <v>OK</v>
      </c>
      <c r="Q906">
        <f t="shared" si="107"/>
        <v>1</v>
      </c>
      <c r="R906" t="str">
        <f t="shared" si="108"/>
        <v/>
      </c>
      <c r="S906" t="str">
        <f t="shared" si="109"/>
        <v/>
      </c>
      <c r="T906">
        <f t="shared" si="110"/>
        <v>1</v>
      </c>
    </row>
    <row r="907" spans="1:20">
      <c r="A907">
        <f>'CompartenDetalleLimpio(leeme)'!A884</f>
        <v>2316</v>
      </c>
      <c r="B907" t="str">
        <f>'CompartenDetalleLimpio(leeme)'!B884</f>
        <v>DOBLE GRADO EN INGENIERIA DEL SOFTWARE Y MATEMATICAS (MOSTOLES) II</v>
      </c>
      <c r="C907">
        <f>'CompartenDetalleLimpio(leeme)'!C884</f>
        <v>3</v>
      </c>
      <c r="D907">
        <f>'CompartenDetalleLimpio(leeme)'!D884</f>
        <v>2316031</v>
      </c>
      <c r="E907" t="str">
        <f>'CompartenDetalleLimpio(leeme)'!E884</f>
        <v>DISEÑO Y ANALISIS DE ALGORITMOS</v>
      </c>
      <c r="F907" t="str">
        <f>IF(OR($A907=2028,$D907=2032031,$D907=2032032,$D907=2033032,$D907=2033034,$D907=2034035,ISNUMBER(SEARCH("DOBLE GRADO",$B907))),"",IF('CompartenDetalleLimpio(leeme)'!F884="",A907,'CompartenDetalleLimpio(leeme)'!F884))</f>
        <v/>
      </c>
      <c r="G907" t="str">
        <f>IF(OR($A907=2028,$D907=2032031,$D907=2032032,$D907=2033032,$D907=2033034,$D907=2034035,ISNUMBER(SEARCH("DOBLE GRADO",$B907))),"",IF('CompartenDetalleLimpio(leeme)'!G884="",B907,'CompartenDetalleLimpio(leeme)'!G884))</f>
        <v/>
      </c>
      <c r="H907" t="str">
        <f>IF(OR($A907=2028,$D907=2032031,$D907=2032032,$D907=2033032,$D907=2033034,$D907=2034035,ISNUMBER(SEARCH("DOBLE GRADO",$B907))),"",IF('CompartenDetalleLimpio(leeme)'!H884="",C907,'CompartenDetalleLimpio(leeme)'!H884))</f>
        <v/>
      </c>
      <c r="I907" t="str">
        <f>IF(OR($A907=2028,$D907=2032031,$D907=2032032,$D907=2033032,$D907=2033034,$D907=2034035,ISNUMBER(SEARCH("DOBLE GRADO",$B907))),"",IF('CompartenDetalleLimpio(leeme)'!I884="",D907,'CompartenDetalleLimpio(leeme)'!I884))</f>
        <v/>
      </c>
      <c r="J907" t="str">
        <f>IF(OR($A907=2028,$D907=2032031,$D907=2032032,$D907=2033032,$D907=2033034,$D907=2034035,ISNUMBER(SEARCH("DOBLE GRADO",$B907))),"",IF('CompartenDetalleLimpio(leeme)'!J884="",E907,'CompartenDetalleLimpio(leeme)'!J884))</f>
        <v/>
      </c>
      <c r="K907">
        <f>'CompartenDetalleLimpio(leeme)'!K884</f>
        <v>11</v>
      </c>
      <c r="L907">
        <f>'CompartenDetalleLimpio(leeme)'!L884</f>
        <v>1</v>
      </c>
      <c r="M907">
        <f>'CompartenDetalleLimpio(leeme)'!M884</f>
        <v>10</v>
      </c>
      <c r="N907" t="str">
        <f t="shared" si="104"/>
        <v/>
      </c>
      <c r="O907">
        <f t="shared" si="105"/>
        <v>1</v>
      </c>
      <c r="P907" t="str">
        <f t="shared" si="106"/>
        <v>OK</v>
      </c>
      <c r="Q907">
        <f t="shared" si="107"/>
        <v>1</v>
      </c>
      <c r="R907" t="str">
        <f t="shared" si="108"/>
        <v/>
      </c>
      <c r="S907" t="str">
        <f t="shared" si="109"/>
        <v/>
      </c>
      <c r="T907">
        <f t="shared" si="110"/>
        <v>1</v>
      </c>
    </row>
    <row r="908" spans="1:20">
      <c r="A908">
        <f>'CompartenDetalleLimpio(leeme)'!A885</f>
        <v>2316</v>
      </c>
      <c r="B908" t="str">
        <f>'CompartenDetalleLimpio(leeme)'!B885</f>
        <v>DOBLE GRADO EN INGENIERIA DEL SOFTWARE Y MATEMATICAS (MOSTOLES) II</v>
      </c>
      <c r="C908">
        <f>'CompartenDetalleLimpio(leeme)'!C885</f>
        <v>3</v>
      </c>
      <c r="D908">
        <f>'CompartenDetalleLimpio(leeme)'!D885</f>
        <v>2316032</v>
      </c>
      <c r="E908" t="str">
        <f>'CompartenDetalleLimpio(leeme)'!E885</f>
        <v>EVOLUCION Y ADAPTACION DEL SOFTWARE</v>
      </c>
      <c r="F908" t="str">
        <f>IF(OR($A908=2028,$D908=2032031,$D908=2032032,$D908=2033032,$D908=2033034,$D908=2034035,ISNUMBER(SEARCH("DOBLE GRADO",$B908))),"",IF('CompartenDetalleLimpio(leeme)'!F885="",A908,'CompartenDetalleLimpio(leeme)'!F885))</f>
        <v/>
      </c>
      <c r="G908" t="str">
        <f>IF(OR($A908=2028,$D908=2032031,$D908=2032032,$D908=2033032,$D908=2033034,$D908=2034035,ISNUMBER(SEARCH("DOBLE GRADO",$B908))),"",IF('CompartenDetalleLimpio(leeme)'!G885="",B908,'CompartenDetalleLimpio(leeme)'!G885))</f>
        <v/>
      </c>
      <c r="H908" t="str">
        <f>IF(OR($A908=2028,$D908=2032031,$D908=2032032,$D908=2033032,$D908=2033034,$D908=2034035,ISNUMBER(SEARCH("DOBLE GRADO",$B908))),"",IF('CompartenDetalleLimpio(leeme)'!H885="",C908,'CompartenDetalleLimpio(leeme)'!H885))</f>
        <v/>
      </c>
      <c r="I908" t="str">
        <f>IF(OR($A908=2028,$D908=2032031,$D908=2032032,$D908=2033032,$D908=2033034,$D908=2034035,ISNUMBER(SEARCH("DOBLE GRADO",$B908))),"",IF('CompartenDetalleLimpio(leeme)'!I885="",D908,'CompartenDetalleLimpio(leeme)'!I885))</f>
        <v/>
      </c>
      <c r="J908" t="str">
        <f>IF(OR($A908=2028,$D908=2032031,$D908=2032032,$D908=2033032,$D908=2033034,$D908=2034035,ISNUMBER(SEARCH("DOBLE GRADO",$B908))),"",IF('CompartenDetalleLimpio(leeme)'!J885="",E908,'CompartenDetalleLimpio(leeme)'!J885))</f>
        <v/>
      </c>
      <c r="K908">
        <f>'CompartenDetalleLimpio(leeme)'!K885</f>
        <v>8</v>
      </c>
      <c r="L908">
        <f>'CompartenDetalleLimpio(leeme)'!L885</f>
        <v>1</v>
      </c>
      <c r="M908">
        <f>'CompartenDetalleLimpio(leeme)'!M885</f>
        <v>7</v>
      </c>
      <c r="N908" t="str">
        <f t="shared" si="104"/>
        <v/>
      </c>
      <c r="O908">
        <f t="shared" si="105"/>
        <v>1</v>
      </c>
      <c r="P908" t="str">
        <f t="shared" si="106"/>
        <v>OK</v>
      </c>
      <c r="Q908">
        <f t="shared" si="107"/>
        <v>1</v>
      </c>
      <c r="R908" t="str">
        <f t="shared" si="108"/>
        <v/>
      </c>
      <c r="S908" t="str">
        <f t="shared" si="109"/>
        <v/>
      </c>
      <c r="T908">
        <f t="shared" si="110"/>
        <v>1</v>
      </c>
    </row>
    <row r="909" spans="1:20">
      <c r="A909">
        <f>'CompartenDetalleLimpio(leeme)'!A886</f>
        <v>2316</v>
      </c>
      <c r="B909" t="str">
        <f>'CompartenDetalleLimpio(leeme)'!B886</f>
        <v>DOBLE GRADO EN INGENIERIA DEL SOFTWARE Y MATEMATICAS (MOSTOLES) II</v>
      </c>
      <c r="C909">
        <f>'CompartenDetalleLimpio(leeme)'!C886</f>
        <v>3</v>
      </c>
      <c r="D909">
        <f>'CompartenDetalleLimpio(leeme)'!D886</f>
        <v>2316033</v>
      </c>
      <c r="E909" t="str">
        <f>'CompartenDetalleLimpio(leeme)'!E886</f>
        <v>PROBABILIDAD</v>
      </c>
      <c r="F909" t="str">
        <f>IF(OR($A909=2028,$D909=2032031,$D909=2032032,$D909=2033032,$D909=2033034,$D909=2034035,ISNUMBER(SEARCH("DOBLE GRADO",$B909))),"",IF('CompartenDetalleLimpio(leeme)'!F886="",A909,'CompartenDetalleLimpio(leeme)'!F886))</f>
        <v/>
      </c>
      <c r="G909" t="str">
        <f>IF(OR($A909=2028,$D909=2032031,$D909=2032032,$D909=2033032,$D909=2033034,$D909=2034035,ISNUMBER(SEARCH("DOBLE GRADO",$B909))),"",IF('CompartenDetalleLimpio(leeme)'!G886="",B909,'CompartenDetalleLimpio(leeme)'!G886))</f>
        <v/>
      </c>
      <c r="H909" t="str">
        <f>IF(OR($A909=2028,$D909=2032031,$D909=2032032,$D909=2033032,$D909=2033034,$D909=2034035,ISNUMBER(SEARCH("DOBLE GRADO",$B909))),"",IF('CompartenDetalleLimpio(leeme)'!H886="",C909,'CompartenDetalleLimpio(leeme)'!H886))</f>
        <v/>
      </c>
      <c r="I909" t="str">
        <f>IF(OR($A909=2028,$D909=2032031,$D909=2032032,$D909=2033032,$D909=2033034,$D909=2034035,ISNUMBER(SEARCH("DOBLE GRADO",$B909))),"",IF('CompartenDetalleLimpio(leeme)'!I886="",D909,'CompartenDetalleLimpio(leeme)'!I886))</f>
        <v/>
      </c>
      <c r="J909" t="str">
        <f>IF(OR($A909=2028,$D909=2032031,$D909=2032032,$D909=2033032,$D909=2033034,$D909=2034035,ISNUMBER(SEARCH("DOBLE GRADO",$B909))),"",IF('CompartenDetalleLimpio(leeme)'!J886="",E909,'CompartenDetalleLimpio(leeme)'!J886))</f>
        <v/>
      </c>
      <c r="K909">
        <f>'CompartenDetalleLimpio(leeme)'!K886</f>
        <v>8</v>
      </c>
      <c r="L909">
        <f>'CompartenDetalleLimpio(leeme)'!L886</f>
        <v>1</v>
      </c>
      <c r="M909">
        <f>'CompartenDetalleLimpio(leeme)'!M886</f>
        <v>7</v>
      </c>
      <c r="N909" t="str">
        <f t="shared" si="104"/>
        <v/>
      </c>
      <c r="O909">
        <f t="shared" si="105"/>
        <v>1</v>
      </c>
      <c r="P909" t="str">
        <f t="shared" si="106"/>
        <v>OK</v>
      </c>
      <c r="Q909">
        <f t="shared" si="107"/>
        <v>1</v>
      </c>
      <c r="R909" t="str">
        <f t="shared" si="108"/>
        <v/>
      </c>
      <c r="S909" t="str">
        <f t="shared" si="109"/>
        <v/>
      </c>
      <c r="T909">
        <f t="shared" si="110"/>
        <v>1</v>
      </c>
    </row>
    <row r="910" spans="1:20">
      <c r="A910">
        <f>'CompartenDetalleLimpio(leeme)'!A887</f>
        <v>2316</v>
      </c>
      <c r="B910" t="str">
        <f>'CompartenDetalleLimpio(leeme)'!B887</f>
        <v>DOBLE GRADO EN INGENIERIA DEL SOFTWARE Y MATEMATICAS (MOSTOLES) II</v>
      </c>
      <c r="C910">
        <f>'CompartenDetalleLimpio(leeme)'!C887</f>
        <v>3</v>
      </c>
      <c r="D910">
        <f>'CompartenDetalleLimpio(leeme)'!D887</f>
        <v>2316034</v>
      </c>
      <c r="E910" t="str">
        <f>'CompartenDetalleLimpio(leeme)'!E887</f>
        <v>VARIABLE COMPLEJA Y ANALISIS FUNCIONAL</v>
      </c>
      <c r="F910" t="str">
        <f>IF(OR($A910=2028,$D910=2032031,$D910=2032032,$D910=2033032,$D910=2033034,$D910=2034035,ISNUMBER(SEARCH("DOBLE GRADO",$B910))),"",IF('CompartenDetalleLimpio(leeme)'!F887="",A910,'CompartenDetalleLimpio(leeme)'!F887))</f>
        <v/>
      </c>
      <c r="G910" t="str">
        <f>IF(OR($A910=2028,$D910=2032031,$D910=2032032,$D910=2033032,$D910=2033034,$D910=2034035,ISNUMBER(SEARCH("DOBLE GRADO",$B910))),"",IF('CompartenDetalleLimpio(leeme)'!G887="",B910,'CompartenDetalleLimpio(leeme)'!G887))</f>
        <v/>
      </c>
      <c r="H910" t="str">
        <f>IF(OR($A910=2028,$D910=2032031,$D910=2032032,$D910=2033032,$D910=2033034,$D910=2034035,ISNUMBER(SEARCH("DOBLE GRADO",$B910))),"",IF('CompartenDetalleLimpio(leeme)'!H887="",C910,'CompartenDetalleLimpio(leeme)'!H887))</f>
        <v/>
      </c>
      <c r="I910" t="str">
        <f>IF(OR($A910=2028,$D910=2032031,$D910=2032032,$D910=2033032,$D910=2033034,$D910=2034035,ISNUMBER(SEARCH("DOBLE GRADO",$B910))),"",IF('CompartenDetalleLimpio(leeme)'!I887="",D910,'CompartenDetalleLimpio(leeme)'!I887))</f>
        <v/>
      </c>
      <c r="J910" t="str">
        <f>IF(OR($A910=2028,$D910=2032031,$D910=2032032,$D910=2033032,$D910=2033034,$D910=2034035,ISNUMBER(SEARCH("DOBLE GRADO",$B910))),"",IF('CompartenDetalleLimpio(leeme)'!J887="",E910,'CompartenDetalleLimpio(leeme)'!J887))</f>
        <v/>
      </c>
      <c r="K910">
        <f>'CompartenDetalleLimpio(leeme)'!K887</f>
        <v>8</v>
      </c>
      <c r="L910">
        <f>'CompartenDetalleLimpio(leeme)'!L887</f>
        <v>1</v>
      </c>
      <c r="M910">
        <f>'CompartenDetalleLimpio(leeme)'!M887</f>
        <v>7</v>
      </c>
      <c r="N910" t="str">
        <f t="shared" si="104"/>
        <v/>
      </c>
      <c r="O910">
        <f t="shared" si="105"/>
        <v>1</v>
      </c>
      <c r="P910" t="str">
        <f t="shared" si="106"/>
        <v>OK</v>
      </c>
      <c r="Q910">
        <f t="shared" si="107"/>
        <v>1</v>
      </c>
      <c r="R910" t="str">
        <f t="shared" si="108"/>
        <v/>
      </c>
      <c r="S910" t="str">
        <f t="shared" si="109"/>
        <v/>
      </c>
      <c r="T910">
        <f t="shared" si="110"/>
        <v>1</v>
      </c>
    </row>
    <row r="911" spans="1:20">
      <c r="A911">
        <f>'CompartenDetalleLimpio(leeme)'!A888</f>
        <v>2316</v>
      </c>
      <c r="B911" t="str">
        <f>'CompartenDetalleLimpio(leeme)'!B888</f>
        <v>DOBLE GRADO EN INGENIERIA DEL SOFTWARE Y MATEMATICAS (MOSTOLES) II</v>
      </c>
      <c r="C911">
        <f>'CompartenDetalleLimpio(leeme)'!C888</f>
        <v>4</v>
      </c>
      <c r="D911">
        <f>'CompartenDetalleLimpio(leeme)'!D888</f>
        <v>2316035</v>
      </c>
      <c r="E911" t="str">
        <f>'CompartenDetalleLimpio(leeme)'!E888</f>
        <v>FUNDAMENTOS DE LA WEB</v>
      </c>
      <c r="F911" t="str">
        <f>IF(OR($A911=2028,$D911=2032031,$D911=2032032,$D911=2033032,$D911=2033034,$D911=2034035,ISNUMBER(SEARCH("DOBLE GRADO",$B911))),"",IF('CompartenDetalleLimpio(leeme)'!F888="",A911,'CompartenDetalleLimpio(leeme)'!F888))</f>
        <v/>
      </c>
      <c r="G911" t="str">
        <f>IF(OR($A911=2028,$D911=2032031,$D911=2032032,$D911=2033032,$D911=2033034,$D911=2034035,ISNUMBER(SEARCH("DOBLE GRADO",$B911))),"",IF('CompartenDetalleLimpio(leeme)'!G888="",B911,'CompartenDetalleLimpio(leeme)'!G888))</f>
        <v/>
      </c>
      <c r="H911" t="str">
        <f>IF(OR($A911=2028,$D911=2032031,$D911=2032032,$D911=2033032,$D911=2033034,$D911=2034035,ISNUMBER(SEARCH("DOBLE GRADO",$B911))),"",IF('CompartenDetalleLimpio(leeme)'!H888="",C911,'CompartenDetalleLimpio(leeme)'!H888))</f>
        <v/>
      </c>
      <c r="I911" t="str">
        <f>IF(OR($A911=2028,$D911=2032031,$D911=2032032,$D911=2033032,$D911=2033034,$D911=2034035,ISNUMBER(SEARCH("DOBLE GRADO",$B911))),"",IF('CompartenDetalleLimpio(leeme)'!I888="",D911,'CompartenDetalleLimpio(leeme)'!I888))</f>
        <v/>
      </c>
      <c r="J911" t="str">
        <f>IF(OR($A911=2028,$D911=2032031,$D911=2032032,$D911=2033032,$D911=2033034,$D911=2034035,ISNUMBER(SEARCH("DOBLE GRADO",$B911))),"",IF('CompartenDetalleLimpio(leeme)'!J888="",E911,'CompartenDetalleLimpio(leeme)'!J888))</f>
        <v/>
      </c>
      <c r="K911">
        <f>'CompartenDetalleLimpio(leeme)'!K888</f>
        <v>11</v>
      </c>
      <c r="L911">
        <f>'CompartenDetalleLimpio(leeme)'!L888</f>
        <v>3</v>
      </c>
      <c r="M911">
        <f>'CompartenDetalleLimpio(leeme)'!M888</f>
        <v>8</v>
      </c>
      <c r="N911" t="str">
        <f t="shared" si="104"/>
        <v/>
      </c>
      <c r="O911">
        <f t="shared" si="105"/>
        <v>1</v>
      </c>
      <c r="P911" t="str">
        <f t="shared" si="106"/>
        <v>OK</v>
      </c>
      <c r="Q911">
        <f t="shared" si="107"/>
        <v>1</v>
      </c>
      <c r="R911" t="str">
        <f t="shared" si="108"/>
        <v/>
      </c>
      <c r="S911" t="str">
        <f t="shared" si="109"/>
        <v/>
      </c>
      <c r="T911">
        <f t="shared" si="110"/>
        <v>1</v>
      </c>
    </row>
    <row r="912" spans="1:20">
      <c r="A912">
        <f>'CompartenDetalleLimpio(leeme)'!A889</f>
        <v>2316</v>
      </c>
      <c r="B912" t="str">
        <f>'CompartenDetalleLimpio(leeme)'!B889</f>
        <v>DOBLE GRADO EN INGENIERIA DEL SOFTWARE Y MATEMATICAS (MOSTOLES) II</v>
      </c>
      <c r="C912">
        <f>'CompartenDetalleLimpio(leeme)'!C889</f>
        <v>4</v>
      </c>
      <c r="D912">
        <f>'CompartenDetalleLimpio(leeme)'!D889</f>
        <v>2316036</v>
      </c>
      <c r="E912" t="str">
        <f>'CompartenDetalleLimpio(leeme)'!E889</f>
        <v>DISEÑO Y ARQUITECTURA DEL SOFTWARE</v>
      </c>
      <c r="F912" t="str">
        <f>IF(OR($A912=2028,$D912=2032031,$D912=2032032,$D912=2033032,$D912=2033034,$D912=2034035,ISNUMBER(SEARCH("DOBLE GRADO",$B912))),"",IF('CompartenDetalleLimpio(leeme)'!F889="",A912,'CompartenDetalleLimpio(leeme)'!F889))</f>
        <v/>
      </c>
      <c r="G912" t="str">
        <f>IF(OR($A912=2028,$D912=2032031,$D912=2032032,$D912=2033032,$D912=2033034,$D912=2034035,ISNUMBER(SEARCH("DOBLE GRADO",$B912))),"",IF('CompartenDetalleLimpio(leeme)'!G889="",B912,'CompartenDetalleLimpio(leeme)'!G889))</f>
        <v/>
      </c>
      <c r="H912" t="str">
        <f>IF(OR($A912=2028,$D912=2032031,$D912=2032032,$D912=2033032,$D912=2033034,$D912=2034035,ISNUMBER(SEARCH("DOBLE GRADO",$B912))),"",IF('CompartenDetalleLimpio(leeme)'!H889="",C912,'CompartenDetalleLimpio(leeme)'!H889))</f>
        <v/>
      </c>
      <c r="I912" t="str">
        <f>IF(OR($A912=2028,$D912=2032031,$D912=2032032,$D912=2033032,$D912=2033034,$D912=2034035,ISNUMBER(SEARCH("DOBLE GRADO",$B912))),"",IF('CompartenDetalleLimpio(leeme)'!I889="",D912,'CompartenDetalleLimpio(leeme)'!I889))</f>
        <v/>
      </c>
      <c r="J912" t="str">
        <f>IF(OR($A912=2028,$D912=2032031,$D912=2032032,$D912=2033032,$D912=2033034,$D912=2034035,ISNUMBER(SEARCH("DOBLE GRADO",$B912))),"",IF('CompartenDetalleLimpio(leeme)'!J889="",E912,'CompartenDetalleLimpio(leeme)'!J889))</f>
        <v/>
      </c>
      <c r="K912">
        <f>'CompartenDetalleLimpio(leeme)'!K889</f>
        <v>10</v>
      </c>
      <c r="L912">
        <f>'CompartenDetalleLimpio(leeme)'!L889</f>
        <v>2</v>
      </c>
      <c r="M912">
        <f>'CompartenDetalleLimpio(leeme)'!M889</f>
        <v>8</v>
      </c>
      <c r="N912" t="str">
        <f t="shared" si="104"/>
        <v/>
      </c>
      <c r="O912">
        <f t="shared" si="105"/>
        <v>1</v>
      </c>
      <c r="P912" t="str">
        <f t="shared" si="106"/>
        <v>OK</v>
      </c>
      <c r="Q912">
        <f t="shared" si="107"/>
        <v>1</v>
      </c>
      <c r="R912" t="str">
        <f t="shared" si="108"/>
        <v/>
      </c>
      <c r="S912" t="str">
        <f t="shared" si="109"/>
        <v/>
      </c>
      <c r="T912">
        <f t="shared" si="110"/>
        <v>1</v>
      </c>
    </row>
    <row r="913" spans="1:20">
      <c r="A913">
        <f>'CompartenDetalleLimpio(leeme)'!A890</f>
        <v>2316</v>
      </c>
      <c r="B913" t="str">
        <f>'CompartenDetalleLimpio(leeme)'!B890</f>
        <v>DOBLE GRADO EN INGENIERIA DEL SOFTWARE Y MATEMATICAS (MOSTOLES) II</v>
      </c>
      <c r="C913">
        <f>'CompartenDetalleLimpio(leeme)'!C890</f>
        <v>4</v>
      </c>
      <c r="D913">
        <f>'CompartenDetalleLimpio(leeme)'!D890</f>
        <v>2316038</v>
      </c>
      <c r="E913" t="str">
        <f>'CompartenDetalleLimpio(leeme)'!E890</f>
        <v>PROCESOS DE SOFTWARE</v>
      </c>
      <c r="F913" t="str">
        <f>IF(OR($A913=2028,$D913=2032031,$D913=2032032,$D913=2033032,$D913=2033034,$D913=2034035,ISNUMBER(SEARCH("DOBLE GRADO",$B913))),"",IF('CompartenDetalleLimpio(leeme)'!F890="",A913,'CompartenDetalleLimpio(leeme)'!F890))</f>
        <v/>
      </c>
      <c r="G913" t="str">
        <f>IF(OR($A913=2028,$D913=2032031,$D913=2032032,$D913=2033032,$D913=2033034,$D913=2034035,ISNUMBER(SEARCH("DOBLE GRADO",$B913))),"",IF('CompartenDetalleLimpio(leeme)'!G890="",B913,'CompartenDetalleLimpio(leeme)'!G890))</f>
        <v/>
      </c>
      <c r="H913" t="str">
        <f>IF(OR($A913=2028,$D913=2032031,$D913=2032032,$D913=2033032,$D913=2033034,$D913=2034035,ISNUMBER(SEARCH("DOBLE GRADO",$B913))),"",IF('CompartenDetalleLimpio(leeme)'!H890="",C913,'CompartenDetalleLimpio(leeme)'!H890))</f>
        <v/>
      </c>
      <c r="I913" t="str">
        <f>IF(OR($A913=2028,$D913=2032031,$D913=2032032,$D913=2033032,$D913=2033034,$D913=2034035,ISNUMBER(SEARCH("DOBLE GRADO",$B913))),"",IF('CompartenDetalleLimpio(leeme)'!I890="",D913,'CompartenDetalleLimpio(leeme)'!I890))</f>
        <v/>
      </c>
      <c r="J913" t="str">
        <f>IF(OR($A913=2028,$D913=2032031,$D913=2032032,$D913=2033032,$D913=2033034,$D913=2034035,ISNUMBER(SEARCH("DOBLE GRADO",$B913))),"",IF('CompartenDetalleLimpio(leeme)'!J890="",E913,'CompartenDetalleLimpio(leeme)'!J890))</f>
        <v/>
      </c>
      <c r="K913">
        <f>'CompartenDetalleLimpio(leeme)'!K890</f>
        <v>15</v>
      </c>
      <c r="L913">
        <f>'CompartenDetalleLimpio(leeme)'!L890</f>
        <v>3</v>
      </c>
      <c r="M913">
        <f>'CompartenDetalleLimpio(leeme)'!M890</f>
        <v>12</v>
      </c>
      <c r="N913" t="str">
        <f t="shared" si="104"/>
        <v/>
      </c>
      <c r="O913">
        <f t="shared" si="105"/>
        <v>1</v>
      </c>
      <c r="P913" t="str">
        <f t="shared" si="106"/>
        <v>OK</v>
      </c>
      <c r="Q913">
        <f t="shared" si="107"/>
        <v>1</v>
      </c>
      <c r="R913" t="str">
        <f t="shared" si="108"/>
        <v/>
      </c>
      <c r="S913" t="str">
        <f t="shared" si="109"/>
        <v/>
      </c>
      <c r="T913">
        <f t="shared" si="110"/>
        <v>1</v>
      </c>
    </row>
    <row r="914" spans="1:20">
      <c r="A914">
        <f>'CompartenDetalleLimpio(leeme)'!A891</f>
        <v>2316</v>
      </c>
      <c r="B914" t="str">
        <f>'CompartenDetalleLimpio(leeme)'!B891</f>
        <v>DOBLE GRADO EN INGENIERIA DEL SOFTWARE Y MATEMATICAS (MOSTOLES) II</v>
      </c>
      <c r="C914">
        <f>'CompartenDetalleLimpio(leeme)'!C891</f>
        <v>4</v>
      </c>
      <c r="D914">
        <f>'CompartenDetalleLimpio(leeme)'!D891</f>
        <v>2316039</v>
      </c>
      <c r="E914" t="str">
        <f>'CompartenDetalleLimpio(leeme)'!E891</f>
        <v>ESTADISTICA MATEMATICA</v>
      </c>
      <c r="F914" t="str">
        <f>IF(OR($A914=2028,$D914=2032031,$D914=2032032,$D914=2033032,$D914=2033034,$D914=2034035,ISNUMBER(SEARCH("DOBLE GRADO",$B914))),"",IF('CompartenDetalleLimpio(leeme)'!F891="",A914,'CompartenDetalleLimpio(leeme)'!F891))</f>
        <v/>
      </c>
      <c r="G914" t="str">
        <f>IF(OR($A914=2028,$D914=2032031,$D914=2032032,$D914=2033032,$D914=2033034,$D914=2034035,ISNUMBER(SEARCH("DOBLE GRADO",$B914))),"",IF('CompartenDetalleLimpio(leeme)'!G891="",B914,'CompartenDetalleLimpio(leeme)'!G891))</f>
        <v/>
      </c>
      <c r="H914" t="str">
        <f>IF(OR($A914=2028,$D914=2032031,$D914=2032032,$D914=2033032,$D914=2033034,$D914=2034035,ISNUMBER(SEARCH("DOBLE GRADO",$B914))),"",IF('CompartenDetalleLimpio(leeme)'!H891="",C914,'CompartenDetalleLimpio(leeme)'!H891))</f>
        <v/>
      </c>
      <c r="I914" t="str">
        <f>IF(OR($A914=2028,$D914=2032031,$D914=2032032,$D914=2033032,$D914=2033034,$D914=2034035,ISNUMBER(SEARCH("DOBLE GRADO",$B914))),"",IF('CompartenDetalleLimpio(leeme)'!I891="",D914,'CompartenDetalleLimpio(leeme)'!I891))</f>
        <v/>
      </c>
      <c r="J914" t="str">
        <f>IF(OR($A914=2028,$D914=2032031,$D914=2032032,$D914=2033032,$D914=2033034,$D914=2034035,ISNUMBER(SEARCH("DOBLE GRADO",$B914))),"",IF('CompartenDetalleLimpio(leeme)'!J891="",E914,'CompartenDetalleLimpio(leeme)'!J891))</f>
        <v/>
      </c>
      <c r="K914">
        <f>'CompartenDetalleLimpio(leeme)'!K891</f>
        <v>15</v>
      </c>
      <c r="L914">
        <f>'CompartenDetalleLimpio(leeme)'!L891</f>
        <v>2</v>
      </c>
      <c r="M914">
        <f>'CompartenDetalleLimpio(leeme)'!M891</f>
        <v>13</v>
      </c>
      <c r="N914" t="str">
        <f t="shared" si="104"/>
        <v/>
      </c>
      <c r="O914">
        <f t="shared" si="105"/>
        <v>1</v>
      </c>
      <c r="P914" t="str">
        <f t="shared" si="106"/>
        <v>OK</v>
      </c>
      <c r="Q914">
        <f t="shared" si="107"/>
        <v>1</v>
      </c>
      <c r="R914" t="str">
        <f t="shared" si="108"/>
        <v/>
      </c>
      <c r="S914" t="str">
        <f t="shared" si="109"/>
        <v/>
      </c>
      <c r="T914">
        <f t="shared" si="110"/>
        <v>1</v>
      </c>
    </row>
    <row r="915" spans="1:20">
      <c r="A915">
        <f>'CompartenDetalleLimpio(leeme)'!A892</f>
        <v>2316</v>
      </c>
      <c r="B915" t="str">
        <f>'CompartenDetalleLimpio(leeme)'!B892</f>
        <v>DOBLE GRADO EN INGENIERIA DEL SOFTWARE Y MATEMATICAS (MOSTOLES) II</v>
      </c>
      <c r="C915">
        <f>'CompartenDetalleLimpio(leeme)'!C892</f>
        <v>4</v>
      </c>
      <c r="D915">
        <f>'CompartenDetalleLimpio(leeme)'!D892</f>
        <v>2316041</v>
      </c>
      <c r="E915" t="str">
        <f>'CompartenDetalleLimpio(leeme)'!E892</f>
        <v>INTERACCION PERSONA-ORDENADOR</v>
      </c>
      <c r="F915" t="str">
        <f>IF(OR($A915=2028,$D915=2032031,$D915=2032032,$D915=2033032,$D915=2033034,$D915=2034035,ISNUMBER(SEARCH("DOBLE GRADO",$B915))),"",IF('CompartenDetalleLimpio(leeme)'!F892="",A915,'CompartenDetalleLimpio(leeme)'!F892))</f>
        <v/>
      </c>
      <c r="G915" t="str">
        <f>IF(OR($A915=2028,$D915=2032031,$D915=2032032,$D915=2033032,$D915=2033034,$D915=2034035,ISNUMBER(SEARCH("DOBLE GRADO",$B915))),"",IF('CompartenDetalleLimpio(leeme)'!G892="",B915,'CompartenDetalleLimpio(leeme)'!G892))</f>
        <v/>
      </c>
      <c r="H915" t="str">
        <f>IF(OR($A915=2028,$D915=2032031,$D915=2032032,$D915=2033032,$D915=2033034,$D915=2034035,ISNUMBER(SEARCH("DOBLE GRADO",$B915))),"",IF('CompartenDetalleLimpio(leeme)'!H892="",C915,'CompartenDetalleLimpio(leeme)'!H892))</f>
        <v/>
      </c>
      <c r="I915" t="str">
        <f>IF(OR($A915=2028,$D915=2032031,$D915=2032032,$D915=2033032,$D915=2033034,$D915=2034035,ISNUMBER(SEARCH("DOBLE GRADO",$B915))),"",IF('CompartenDetalleLimpio(leeme)'!I892="",D915,'CompartenDetalleLimpio(leeme)'!I892))</f>
        <v/>
      </c>
      <c r="J915" t="str">
        <f>IF(OR($A915=2028,$D915=2032031,$D915=2032032,$D915=2033032,$D915=2033034,$D915=2034035,ISNUMBER(SEARCH("DOBLE GRADO",$B915))),"",IF('CompartenDetalleLimpio(leeme)'!J892="",E915,'CompartenDetalleLimpio(leeme)'!J892))</f>
        <v/>
      </c>
      <c r="K915">
        <f>'CompartenDetalleLimpio(leeme)'!K892</f>
        <v>9</v>
      </c>
      <c r="L915">
        <f>'CompartenDetalleLimpio(leeme)'!L892</f>
        <v>3</v>
      </c>
      <c r="M915">
        <f>'CompartenDetalleLimpio(leeme)'!M892</f>
        <v>6</v>
      </c>
      <c r="N915" t="str">
        <f t="shared" si="104"/>
        <v/>
      </c>
      <c r="O915">
        <f t="shared" si="105"/>
        <v>1</v>
      </c>
      <c r="P915" t="str">
        <f t="shared" si="106"/>
        <v>OK</v>
      </c>
      <c r="Q915">
        <f t="shared" si="107"/>
        <v>1</v>
      </c>
      <c r="R915" t="str">
        <f t="shared" si="108"/>
        <v/>
      </c>
      <c r="S915" t="str">
        <f t="shared" si="109"/>
        <v/>
      </c>
      <c r="T915">
        <f t="shared" si="110"/>
        <v>1</v>
      </c>
    </row>
    <row r="916" spans="1:20">
      <c r="A916">
        <f>'CompartenDetalleLimpio(leeme)'!A893</f>
        <v>2316</v>
      </c>
      <c r="B916" t="str">
        <f>'CompartenDetalleLimpio(leeme)'!B893</f>
        <v>DOBLE GRADO EN INGENIERIA DEL SOFTWARE Y MATEMATICAS (MOSTOLES) II</v>
      </c>
      <c r="C916">
        <f>'CompartenDetalleLimpio(leeme)'!C893</f>
        <v>4</v>
      </c>
      <c r="D916">
        <f>'CompartenDetalleLimpio(leeme)'!D893</f>
        <v>2316042</v>
      </c>
      <c r="E916" t="str">
        <f>'CompartenDetalleLimpio(leeme)'!E893</f>
        <v>CALIDAD DEL SOFTWARE</v>
      </c>
      <c r="F916" t="str">
        <f>IF(OR($A916=2028,$D916=2032031,$D916=2032032,$D916=2033032,$D916=2033034,$D916=2034035,ISNUMBER(SEARCH("DOBLE GRADO",$B916))),"",IF('CompartenDetalleLimpio(leeme)'!F893="",A916,'CompartenDetalleLimpio(leeme)'!F893))</f>
        <v/>
      </c>
      <c r="G916" t="str">
        <f>IF(OR($A916=2028,$D916=2032031,$D916=2032032,$D916=2033032,$D916=2033034,$D916=2034035,ISNUMBER(SEARCH("DOBLE GRADO",$B916))),"",IF('CompartenDetalleLimpio(leeme)'!G893="",B916,'CompartenDetalleLimpio(leeme)'!G893))</f>
        <v/>
      </c>
      <c r="H916" t="str">
        <f>IF(OR($A916=2028,$D916=2032031,$D916=2032032,$D916=2033032,$D916=2033034,$D916=2034035,ISNUMBER(SEARCH("DOBLE GRADO",$B916))),"",IF('CompartenDetalleLimpio(leeme)'!H893="",C916,'CompartenDetalleLimpio(leeme)'!H893))</f>
        <v/>
      </c>
      <c r="I916" t="str">
        <f>IF(OR($A916=2028,$D916=2032031,$D916=2032032,$D916=2033032,$D916=2033034,$D916=2034035,ISNUMBER(SEARCH("DOBLE GRADO",$B916))),"",IF('CompartenDetalleLimpio(leeme)'!I893="",D916,'CompartenDetalleLimpio(leeme)'!I893))</f>
        <v/>
      </c>
      <c r="J916" t="str">
        <f>IF(OR($A916=2028,$D916=2032031,$D916=2032032,$D916=2033032,$D916=2033034,$D916=2034035,ISNUMBER(SEARCH("DOBLE GRADO",$B916))),"",IF('CompartenDetalleLimpio(leeme)'!J893="",E916,'CompartenDetalleLimpio(leeme)'!J893))</f>
        <v/>
      </c>
      <c r="K916">
        <f>'CompartenDetalleLimpio(leeme)'!K893</f>
        <v>10</v>
      </c>
      <c r="L916">
        <f>'CompartenDetalleLimpio(leeme)'!L893</f>
        <v>3</v>
      </c>
      <c r="M916">
        <f>'CompartenDetalleLimpio(leeme)'!M893</f>
        <v>7</v>
      </c>
      <c r="N916" t="str">
        <f t="shared" si="104"/>
        <v/>
      </c>
      <c r="O916">
        <f t="shared" si="105"/>
        <v>1</v>
      </c>
      <c r="P916" t="str">
        <f t="shared" si="106"/>
        <v>OK</v>
      </c>
      <c r="Q916">
        <f t="shared" si="107"/>
        <v>1</v>
      </c>
      <c r="R916" t="str">
        <f t="shared" si="108"/>
        <v/>
      </c>
      <c r="S916" t="str">
        <f t="shared" si="109"/>
        <v/>
      </c>
      <c r="T916">
        <f t="shared" si="110"/>
        <v>1</v>
      </c>
    </row>
    <row r="917" spans="1:20">
      <c r="A917">
        <f>'CompartenDetalleLimpio(leeme)'!A894</f>
        <v>2316</v>
      </c>
      <c r="B917" t="str">
        <f>'CompartenDetalleLimpio(leeme)'!B894</f>
        <v>DOBLE GRADO EN INGENIERIA DEL SOFTWARE Y MATEMATICAS (MOSTOLES) II</v>
      </c>
      <c r="C917">
        <f>'CompartenDetalleLimpio(leeme)'!C894</f>
        <v>4</v>
      </c>
      <c r="D917">
        <f>'CompartenDetalleLimpio(leeme)'!D894</f>
        <v>2316043</v>
      </c>
      <c r="E917" t="str">
        <f>'CompartenDetalleLimpio(leeme)'!E894</f>
        <v>DESARROLLO DE APLICACIONES WEB</v>
      </c>
      <c r="F917" t="str">
        <f>IF(OR($A917=2028,$D917=2032031,$D917=2032032,$D917=2033032,$D917=2033034,$D917=2034035,ISNUMBER(SEARCH("DOBLE GRADO",$B917))),"",IF('CompartenDetalleLimpio(leeme)'!F894="",A917,'CompartenDetalleLimpio(leeme)'!F894))</f>
        <v/>
      </c>
      <c r="G917" t="str">
        <f>IF(OR($A917=2028,$D917=2032031,$D917=2032032,$D917=2033032,$D917=2033034,$D917=2034035,ISNUMBER(SEARCH("DOBLE GRADO",$B917))),"",IF('CompartenDetalleLimpio(leeme)'!G894="",B917,'CompartenDetalleLimpio(leeme)'!G894))</f>
        <v/>
      </c>
      <c r="H917" t="str">
        <f>IF(OR($A917=2028,$D917=2032031,$D917=2032032,$D917=2033032,$D917=2033034,$D917=2034035,ISNUMBER(SEARCH("DOBLE GRADO",$B917))),"",IF('CompartenDetalleLimpio(leeme)'!H894="",C917,'CompartenDetalleLimpio(leeme)'!H894))</f>
        <v/>
      </c>
      <c r="I917" t="str">
        <f>IF(OR($A917=2028,$D917=2032031,$D917=2032032,$D917=2033032,$D917=2033034,$D917=2034035,ISNUMBER(SEARCH("DOBLE GRADO",$B917))),"",IF('CompartenDetalleLimpio(leeme)'!I894="",D917,'CompartenDetalleLimpio(leeme)'!I894))</f>
        <v/>
      </c>
      <c r="J917" t="str">
        <f>IF(OR($A917=2028,$D917=2032031,$D917=2032032,$D917=2033032,$D917=2033034,$D917=2034035,ISNUMBER(SEARCH("DOBLE GRADO",$B917))),"",IF('CompartenDetalleLimpio(leeme)'!J894="",E917,'CompartenDetalleLimpio(leeme)'!J894))</f>
        <v/>
      </c>
      <c r="K917">
        <f>'CompartenDetalleLimpio(leeme)'!K894</f>
        <v>11</v>
      </c>
      <c r="L917">
        <f>'CompartenDetalleLimpio(leeme)'!L894</f>
        <v>3</v>
      </c>
      <c r="M917">
        <f>'CompartenDetalleLimpio(leeme)'!M894</f>
        <v>8</v>
      </c>
      <c r="N917" t="str">
        <f t="shared" si="104"/>
        <v/>
      </c>
      <c r="O917">
        <f t="shared" si="105"/>
        <v>1</v>
      </c>
      <c r="P917" t="str">
        <f t="shared" si="106"/>
        <v>OK</v>
      </c>
      <c r="Q917">
        <f t="shared" si="107"/>
        <v>1</v>
      </c>
      <c r="R917" t="str">
        <f t="shared" si="108"/>
        <v/>
      </c>
      <c r="S917" t="str">
        <f t="shared" si="109"/>
        <v/>
      </c>
      <c r="T917">
        <f t="shared" si="110"/>
        <v>1</v>
      </c>
    </row>
    <row r="918" spans="1:20">
      <c r="A918">
        <f>'CompartenDetalleLimpio(leeme)'!A895</f>
        <v>2316</v>
      </c>
      <c r="B918" t="str">
        <f>'CompartenDetalleLimpio(leeme)'!B895</f>
        <v>DOBLE GRADO EN INGENIERIA DEL SOFTWARE Y MATEMATICAS (MOSTOLES) II</v>
      </c>
      <c r="C918">
        <f>'CompartenDetalleLimpio(leeme)'!C895</f>
        <v>4</v>
      </c>
      <c r="D918">
        <f>'CompartenDetalleLimpio(leeme)'!D895</f>
        <v>2316044</v>
      </c>
      <c r="E918" t="str">
        <f>'CompartenDetalleLimpio(leeme)'!E895</f>
        <v>SEGURIDAD INFORMATICA</v>
      </c>
      <c r="F918" t="str">
        <f>IF(OR($A918=2028,$D918=2032031,$D918=2032032,$D918=2033032,$D918=2033034,$D918=2034035,ISNUMBER(SEARCH("DOBLE GRADO",$B918))),"",IF('CompartenDetalleLimpio(leeme)'!F895="",A918,'CompartenDetalleLimpio(leeme)'!F895))</f>
        <v/>
      </c>
      <c r="G918" t="str">
        <f>IF(OR($A918=2028,$D918=2032031,$D918=2032032,$D918=2033032,$D918=2033034,$D918=2034035,ISNUMBER(SEARCH("DOBLE GRADO",$B918))),"",IF('CompartenDetalleLimpio(leeme)'!G895="",B918,'CompartenDetalleLimpio(leeme)'!G895))</f>
        <v/>
      </c>
      <c r="H918" t="str">
        <f>IF(OR($A918=2028,$D918=2032031,$D918=2032032,$D918=2033032,$D918=2033034,$D918=2034035,ISNUMBER(SEARCH("DOBLE GRADO",$B918))),"",IF('CompartenDetalleLimpio(leeme)'!H895="",C918,'CompartenDetalleLimpio(leeme)'!H895))</f>
        <v/>
      </c>
      <c r="I918" t="str">
        <f>IF(OR($A918=2028,$D918=2032031,$D918=2032032,$D918=2033032,$D918=2033034,$D918=2034035,ISNUMBER(SEARCH("DOBLE GRADO",$B918))),"",IF('CompartenDetalleLimpio(leeme)'!I895="",D918,'CompartenDetalleLimpio(leeme)'!I895))</f>
        <v/>
      </c>
      <c r="J918" t="str">
        <f>IF(OR($A918=2028,$D918=2032031,$D918=2032032,$D918=2033032,$D918=2033034,$D918=2034035,ISNUMBER(SEARCH("DOBLE GRADO",$B918))),"",IF('CompartenDetalleLimpio(leeme)'!J895="",E918,'CompartenDetalleLimpio(leeme)'!J895))</f>
        <v/>
      </c>
      <c r="K918">
        <f>'CompartenDetalleLimpio(leeme)'!K895</f>
        <v>10</v>
      </c>
      <c r="L918">
        <f>'CompartenDetalleLimpio(leeme)'!L895</f>
        <v>3</v>
      </c>
      <c r="M918">
        <f>'CompartenDetalleLimpio(leeme)'!M895</f>
        <v>7</v>
      </c>
      <c r="N918" t="str">
        <f t="shared" si="104"/>
        <v/>
      </c>
      <c r="O918">
        <f t="shared" si="105"/>
        <v>1</v>
      </c>
      <c r="P918" t="str">
        <f t="shared" si="106"/>
        <v>OK</v>
      </c>
      <c r="Q918">
        <f t="shared" si="107"/>
        <v>1</v>
      </c>
      <c r="R918" t="str">
        <f t="shared" si="108"/>
        <v/>
      </c>
      <c r="S918" t="str">
        <f t="shared" si="109"/>
        <v/>
      </c>
      <c r="T918">
        <f t="shared" si="110"/>
        <v>1</v>
      </c>
    </row>
    <row r="919" spans="1:20">
      <c r="A919">
        <f>'CompartenDetalleLimpio(leeme)'!A896</f>
        <v>2316</v>
      </c>
      <c r="B919" t="str">
        <f>'CompartenDetalleLimpio(leeme)'!B896</f>
        <v>DOBLE GRADO EN INGENIERIA DEL SOFTWARE Y MATEMATICAS (MOSTOLES) II</v>
      </c>
      <c r="C919">
        <f>'CompartenDetalleLimpio(leeme)'!C896</f>
        <v>4</v>
      </c>
      <c r="D919">
        <f>'CompartenDetalleLimpio(leeme)'!D896</f>
        <v>2316045</v>
      </c>
      <c r="E919" t="str">
        <f>'CompartenDetalleLimpio(leeme)'!E896</f>
        <v>ECUACIONES EN DERIVADAS PARCIALES</v>
      </c>
      <c r="F919" t="str">
        <f>IF(OR($A919=2028,$D919=2032031,$D919=2032032,$D919=2033032,$D919=2033034,$D919=2034035,ISNUMBER(SEARCH("DOBLE GRADO",$B919))),"",IF('CompartenDetalleLimpio(leeme)'!F896="",A919,'CompartenDetalleLimpio(leeme)'!F896))</f>
        <v/>
      </c>
      <c r="G919" t="str">
        <f>IF(OR($A919=2028,$D919=2032031,$D919=2032032,$D919=2033032,$D919=2033034,$D919=2034035,ISNUMBER(SEARCH("DOBLE GRADO",$B919))),"",IF('CompartenDetalleLimpio(leeme)'!G896="",B919,'CompartenDetalleLimpio(leeme)'!G896))</f>
        <v/>
      </c>
      <c r="H919" t="str">
        <f>IF(OR($A919=2028,$D919=2032031,$D919=2032032,$D919=2033032,$D919=2033034,$D919=2034035,ISNUMBER(SEARCH("DOBLE GRADO",$B919))),"",IF('CompartenDetalleLimpio(leeme)'!H896="",C919,'CompartenDetalleLimpio(leeme)'!H896))</f>
        <v/>
      </c>
      <c r="I919" t="str">
        <f>IF(OR($A919=2028,$D919=2032031,$D919=2032032,$D919=2033032,$D919=2033034,$D919=2034035,ISNUMBER(SEARCH("DOBLE GRADO",$B919))),"",IF('CompartenDetalleLimpio(leeme)'!I896="",D919,'CompartenDetalleLimpio(leeme)'!I896))</f>
        <v/>
      </c>
      <c r="J919" t="str">
        <f>IF(OR($A919=2028,$D919=2032031,$D919=2032032,$D919=2033032,$D919=2033034,$D919=2034035,ISNUMBER(SEARCH("DOBLE GRADO",$B919))),"",IF('CompartenDetalleLimpio(leeme)'!J896="",E919,'CompartenDetalleLimpio(leeme)'!J896))</f>
        <v/>
      </c>
      <c r="K919">
        <f>'CompartenDetalleLimpio(leeme)'!K896</f>
        <v>13</v>
      </c>
      <c r="L919">
        <f>'CompartenDetalleLimpio(leeme)'!L896</f>
        <v>3</v>
      </c>
      <c r="M919">
        <f>'CompartenDetalleLimpio(leeme)'!M896</f>
        <v>10</v>
      </c>
      <c r="N919" t="str">
        <f t="shared" si="104"/>
        <v/>
      </c>
      <c r="O919">
        <f t="shared" si="105"/>
        <v>1</v>
      </c>
      <c r="P919" t="str">
        <f t="shared" si="106"/>
        <v>OK</v>
      </c>
      <c r="Q919">
        <f t="shared" si="107"/>
        <v>1</v>
      </c>
      <c r="R919" t="str">
        <f t="shared" si="108"/>
        <v/>
      </c>
      <c r="S919" t="str">
        <f t="shared" si="109"/>
        <v/>
      </c>
      <c r="T919">
        <f t="shared" si="110"/>
        <v>1</v>
      </c>
    </row>
    <row r="920" spans="1:20">
      <c r="A920">
        <f>'CompartenDetalleLimpio(leeme)'!A897</f>
        <v>2316</v>
      </c>
      <c r="B920" t="str">
        <f>'CompartenDetalleLimpio(leeme)'!B897</f>
        <v>DOBLE GRADO EN INGENIERIA DEL SOFTWARE Y MATEMATICAS (MOSTOLES) II</v>
      </c>
      <c r="C920">
        <f>'CompartenDetalleLimpio(leeme)'!C897</f>
        <v>4</v>
      </c>
      <c r="D920">
        <f>'CompartenDetalleLimpio(leeme)'!D897</f>
        <v>2316046</v>
      </c>
      <c r="E920" t="str">
        <f>'CompartenDetalleLimpio(leeme)'!E897</f>
        <v>GEOMETRIA COMPUTACIONAL</v>
      </c>
      <c r="F920" t="str">
        <f>IF(OR($A920=2028,$D920=2032031,$D920=2032032,$D920=2033032,$D920=2033034,$D920=2034035,ISNUMBER(SEARCH("DOBLE GRADO",$B920))),"",IF('CompartenDetalleLimpio(leeme)'!F897="",A920,'CompartenDetalleLimpio(leeme)'!F897))</f>
        <v/>
      </c>
      <c r="G920" t="str">
        <f>IF(OR($A920=2028,$D920=2032031,$D920=2032032,$D920=2033032,$D920=2033034,$D920=2034035,ISNUMBER(SEARCH("DOBLE GRADO",$B920))),"",IF('CompartenDetalleLimpio(leeme)'!G897="",B920,'CompartenDetalleLimpio(leeme)'!G897))</f>
        <v/>
      </c>
      <c r="H920" t="str">
        <f>IF(OR($A920=2028,$D920=2032031,$D920=2032032,$D920=2033032,$D920=2033034,$D920=2034035,ISNUMBER(SEARCH("DOBLE GRADO",$B920))),"",IF('CompartenDetalleLimpio(leeme)'!H897="",C920,'CompartenDetalleLimpio(leeme)'!H897))</f>
        <v/>
      </c>
      <c r="I920" t="str">
        <f>IF(OR($A920=2028,$D920=2032031,$D920=2032032,$D920=2033032,$D920=2033034,$D920=2034035,ISNUMBER(SEARCH("DOBLE GRADO",$B920))),"",IF('CompartenDetalleLimpio(leeme)'!I897="",D920,'CompartenDetalleLimpio(leeme)'!I897))</f>
        <v/>
      </c>
      <c r="J920" t="str">
        <f>IF(OR($A920=2028,$D920=2032031,$D920=2032032,$D920=2033032,$D920=2033034,$D920=2034035,ISNUMBER(SEARCH("DOBLE GRADO",$B920))),"",IF('CompartenDetalleLimpio(leeme)'!J897="",E920,'CompartenDetalleLimpio(leeme)'!J897))</f>
        <v/>
      </c>
      <c r="K920">
        <f>'CompartenDetalleLimpio(leeme)'!K897</f>
        <v>10</v>
      </c>
      <c r="L920">
        <f>'CompartenDetalleLimpio(leeme)'!L897</f>
        <v>3</v>
      </c>
      <c r="M920">
        <f>'CompartenDetalleLimpio(leeme)'!M897</f>
        <v>7</v>
      </c>
      <c r="N920" t="str">
        <f t="shared" si="104"/>
        <v/>
      </c>
      <c r="O920">
        <f t="shared" si="105"/>
        <v>1</v>
      </c>
      <c r="P920" t="str">
        <f t="shared" si="106"/>
        <v>OK</v>
      </c>
      <c r="Q920">
        <f t="shared" si="107"/>
        <v>1</v>
      </c>
      <c r="R920" t="str">
        <f t="shared" si="108"/>
        <v/>
      </c>
      <c r="S920" t="str">
        <f t="shared" si="109"/>
        <v/>
      </c>
      <c r="T920">
        <f t="shared" si="110"/>
        <v>1</v>
      </c>
    </row>
    <row r="921" spans="1:20">
      <c r="A921">
        <f>'CompartenDetalleLimpio(leeme)'!A898</f>
        <v>2316</v>
      </c>
      <c r="B921" t="str">
        <f>'CompartenDetalleLimpio(leeme)'!B898</f>
        <v>DOBLE GRADO EN INGENIERIA DEL SOFTWARE Y MATEMATICAS (MOSTOLES) II</v>
      </c>
      <c r="C921">
        <f>'CompartenDetalleLimpio(leeme)'!C898</f>
        <v>5</v>
      </c>
      <c r="D921">
        <f>'CompartenDetalleLimpio(leeme)'!D898</f>
        <v>2316037</v>
      </c>
      <c r="E921" t="str">
        <f>'CompartenDetalleLimpio(leeme)'!E898</f>
        <v>INGENIERIA DEL CONOCIMIENTO</v>
      </c>
      <c r="F921" t="str">
        <f>IF(OR($A921=2028,$D921=2032031,$D921=2032032,$D921=2033032,$D921=2033034,$D921=2034035,ISNUMBER(SEARCH("DOBLE GRADO",$B921))),"",IF('CompartenDetalleLimpio(leeme)'!F898="",A921,'CompartenDetalleLimpio(leeme)'!F898))</f>
        <v/>
      </c>
      <c r="G921" t="str">
        <f>IF(OR($A921=2028,$D921=2032031,$D921=2032032,$D921=2033032,$D921=2033034,$D921=2034035,ISNUMBER(SEARCH("DOBLE GRADO",$B921))),"",IF('CompartenDetalleLimpio(leeme)'!G898="",B921,'CompartenDetalleLimpio(leeme)'!G898))</f>
        <v/>
      </c>
      <c r="H921" t="str">
        <f>IF(OR($A921=2028,$D921=2032031,$D921=2032032,$D921=2033032,$D921=2033034,$D921=2034035,ISNUMBER(SEARCH("DOBLE GRADO",$B921))),"",IF('CompartenDetalleLimpio(leeme)'!H898="",C921,'CompartenDetalleLimpio(leeme)'!H898))</f>
        <v/>
      </c>
      <c r="I921" t="str">
        <f>IF(OR($A921=2028,$D921=2032031,$D921=2032032,$D921=2033032,$D921=2033034,$D921=2034035,ISNUMBER(SEARCH("DOBLE GRADO",$B921))),"",IF('CompartenDetalleLimpio(leeme)'!I898="",D921,'CompartenDetalleLimpio(leeme)'!I898))</f>
        <v/>
      </c>
      <c r="J921" t="str">
        <f>IF(OR($A921=2028,$D921=2032031,$D921=2032032,$D921=2033032,$D921=2033034,$D921=2034035,ISNUMBER(SEARCH("DOBLE GRADO",$B921))),"",IF('CompartenDetalleLimpio(leeme)'!J898="",E921,'CompartenDetalleLimpio(leeme)'!J898))</f>
        <v/>
      </c>
      <c r="K921">
        <f>'CompartenDetalleLimpio(leeme)'!K898</f>
        <v>8</v>
      </c>
      <c r="L921">
        <f>'CompartenDetalleLimpio(leeme)'!L898</f>
        <v>2</v>
      </c>
      <c r="M921">
        <f>'CompartenDetalleLimpio(leeme)'!M898</f>
        <v>6</v>
      </c>
      <c r="N921" t="str">
        <f t="shared" si="104"/>
        <v/>
      </c>
      <c r="O921">
        <f t="shared" si="105"/>
        <v>1</v>
      </c>
      <c r="P921" t="str">
        <f t="shared" si="106"/>
        <v>OK</v>
      </c>
      <c r="Q921">
        <f t="shared" si="107"/>
        <v>1</v>
      </c>
      <c r="R921" t="str">
        <f t="shared" si="108"/>
        <v/>
      </c>
      <c r="S921" t="str">
        <f t="shared" si="109"/>
        <v/>
      </c>
      <c r="T921">
        <f t="shared" si="110"/>
        <v>1</v>
      </c>
    </row>
    <row r="922" spans="1:20">
      <c r="A922">
        <f>'CompartenDetalleLimpio(leeme)'!A899</f>
        <v>2316</v>
      </c>
      <c r="B922" t="str">
        <f>'CompartenDetalleLimpio(leeme)'!B899</f>
        <v>DOBLE GRADO EN INGENIERIA DEL SOFTWARE Y MATEMATICAS (MOSTOLES) II</v>
      </c>
      <c r="C922">
        <f>'CompartenDetalleLimpio(leeme)'!C899</f>
        <v>5</v>
      </c>
      <c r="D922">
        <f>'CompartenDetalleLimpio(leeme)'!D899</f>
        <v>2316040</v>
      </c>
      <c r="E922" t="str">
        <f>'CompartenDetalleLimpio(leeme)'!E899</f>
        <v>METODOS NUMERICOS</v>
      </c>
      <c r="F922" t="str">
        <f>IF(OR($A922=2028,$D922=2032031,$D922=2032032,$D922=2033032,$D922=2033034,$D922=2034035,ISNUMBER(SEARCH("DOBLE GRADO",$B922))),"",IF('CompartenDetalleLimpio(leeme)'!F899="",A922,'CompartenDetalleLimpio(leeme)'!F899))</f>
        <v/>
      </c>
      <c r="G922" t="str">
        <f>IF(OR($A922=2028,$D922=2032031,$D922=2032032,$D922=2033032,$D922=2033034,$D922=2034035,ISNUMBER(SEARCH("DOBLE GRADO",$B922))),"",IF('CompartenDetalleLimpio(leeme)'!G899="",B922,'CompartenDetalleLimpio(leeme)'!G899))</f>
        <v/>
      </c>
      <c r="H922" t="str">
        <f>IF(OR($A922=2028,$D922=2032031,$D922=2032032,$D922=2033032,$D922=2033034,$D922=2034035,ISNUMBER(SEARCH("DOBLE GRADO",$B922))),"",IF('CompartenDetalleLimpio(leeme)'!H899="",C922,'CompartenDetalleLimpio(leeme)'!H899))</f>
        <v/>
      </c>
      <c r="I922" t="str">
        <f>IF(OR($A922=2028,$D922=2032031,$D922=2032032,$D922=2033032,$D922=2033034,$D922=2034035,ISNUMBER(SEARCH("DOBLE GRADO",$B922))),"",IF('CompartenDetalleLimpio(leeme)'!I899="",D922,'CompartenDetalleLimpio(leeme)'!I899))</f>
        <v/>
      </c>
      <c r="J922" t="str">
        <f>IF(OR($A922=2028,$D922=2032031,$D922=2032032,$D922=2033032,$D922=2033034,$D922=2034035,ISNUMBER(SEARCH("DOBLE GRADO",$B922))),"",IF('CompartenDetalleLimpio(leeme)'!J899="",E922,'CompartenDetalleLimpio(leeme)'!J899))</f>
        <v/>
      </c>
      <c r="K922">
        <f>'CompartenDetalleLimpio(leeme)'!K899</f>
        <v>9</v>
      </c>
      <c r="L922">
        <f>'CompartenDetalleLimpio(leeme)'!L899</f>
        <v>1</v>
      </c>
      <c r="M922">
        <f>'CompartenDetalleLimpio(leeme)'!M899</f>
        <v>8</v>
      </c>
      <c r="N922" t="str">
        <f t="shared" si="104"/>
        <v/>
      </c>
      <c r="O922">
        <f t="shared" si="105"/>
        <v>1</v>
      </c>
      <c r="P922" t="str">
        <f t="shared" si="106"/>
        <v>OK</v>
      </c>
      <c r="Q922">
        <f t="shared" si="107"/>
        <v>1</v>
      </c>
      <c r="R922" t="str">
        <f t="shared" si="108"/>
        <v/>
      </c>
      <c r="S922" t="str">
        <f t="shared" si="109"/>
        <v/>
      </c>
      <c r="T922">
        <f t="shared" si="110"/>
        <v>1</v>
      </c>
    </row>
    <row r="923" spans="1:20">
      <c r="A923">
        <f>'CompartenDetalleLimpio(leeme)'!A900</f>
        <v>2316</v>
      </c>
      <c r="B923" t="str">
        <f>'CompartenDetalleLimpio(leeme)'!B900</f>
        <v>DOBLE GRADO EN INGENIERIA DEL SOFTWARE Y MATEMATICAS (MOSTOLES) II</v>
      </c>
      <c r="C923">
        <f>'CompartenDetalleLimpio(leeme)'!C900</f>
        <v>5</v>
      </c>
      <c r="D923">
        <f>'CompartenDetalleLimpio(leeme)'!D900</f>
        <v>2316047</v>
      </c>
      <c r="E923" t="str">
        <f>'CompartenDetalleLimpio(leeme)'!E900</f>
        <v>RECONOCIMIENTO ACADEMICO DE CREDITOS</v>
      </c>
      <c r="F923" t="str">
        <f>IF(OR($A923=2028,$D923=2032031,$D923=2032032,$D923=2033032,$D923=2033034,$D923=2034035,ISNUMBER(SEARCH("DOBLE GRADO",$B923))),"",IF('CompartenDetalleLimpio(leeme)'!F900="",A923,'CompartenDetalleLimpio(leeme)'!F900))</f>
        <v/>
      </c>
      <c r="G923" t="str">
        <f>IF(OR($A923=2028,$D923=2032031,$D923=2032032,$D923=2033032,$D923=2033034,$D923=2034035,ISNUMBER(SEARCH("DOBLE GRADO",$B923))),"",IF('CompartenDetalleLimpio(leeme)'!G900="",B923,'CompartenDetalleLimpio(leeme)'!G900))</f>
        <v/>
      </c>
      <c r="H923" t="str">
        <f>IF(OR($A923=2028,$D923=2032031,$D923=2032032,$D923=2033032,$D923=2033034,$D923=2034035,ISNUMBER(SEARCH("DOBLE GRADO",$B923))),"",IF('CompartenDetalleLimpio(leeme)'!H900="",C923,'CompartenDetalleLimpio(leeme)'!H900))</f>
        <v/>
      </c>
      <c r="I923" t="str">
        <f>IF(OR($A923=2028,$D923=2032031,$D923=2032032,$D923=2033032,$D923=2033034,$D923=2034035,ISNUMBER(SEARCH("DOBLE GRADO",$B923))),"",IF('CompartenDetalleLimpio(leeme)'!I900="",D923,'CompartenDetalleLimpio(leeme)'!I900))</f>
        <v/>
      </c>
      <c r="J923" t="str">
        <f>IF(OR($A923=2028,$D923=2032031,$D923=2032032,$D923=2033032,$D923=2033034,$D923=2034035,ISNUMBER(SEARCH("DOBLE GRADO",$B923))),"",IF('CompartenDetalleLimpio(leeme)'!J900="",E923,'CompartenDetalleLimpio(leeme)'!J900))</f>
        <v/>
      </c>
      <c r="K923">
        <f>'CompartenDetalleLimpio(leeme)'!K900</f>
        <v>9</v>
      </c>
      <c r="L923">
        <f>'CompartenDetalleLimpio(leeme)'!L900</f>
        <v>3</v>
      </c>
      <c r="M923">
        <f>'CompartenDetalleLimpio(leeme)'!M900</f>
        <v>6</v>
      </c>
      <c r="N923" t="str">
        <f t="shared" si="104"/>
        <v/>
      </c>
      <c r="O923">
        <f t="shared" si="105"/>
        <v>1</v>
      </c>
      <c r="P923" t="str">
        <f t="shared" si="106"/>
        <v>OK</v>
      </c>
      <c r="Q923">
        <f t="shared" si="107"/>
        <v>0</v>
      </c>
      <c r="R923" t="str">
        <f t="shared" si="108"/>
        <v/>
      </c>
      <c r="S923" t="str">
        <f t="shared" si="109"/>
        <v/>
      </c>
      <c r="T923">
        <f t="shared" si="110"/>
        <v>0</v>
      </c>
    </row>
    <row r="924" spans="1:20">
      <c r="A924">
        <f>'CompartenDetalleLimpio(leeme)'!A901</f>
        <v>2316</v>
      </c>
      <c r="B924" t="str">
        <f>'CompartenDetalleLimpio(leeme)'!B901</f>
        <v>DOBLE GRADO EN INGENIERIA DEL SOFTWARE Y MATEMATICAS (MOSTOLES) II</v>
      </c>
      <c r="C924">
        <f>'CompartenDetalleLimpio(leeme)'!C901</f>
        <v>5</v>
      </c>
      <c r="D924">
        <f>'CompartenDetalleLimpio(leeme)'!D901</f>
        <v>2316048</v>
      </c>
      <c r="E924" t="str">
        <f>'CompartenDetalleLimpio(leeme)'!E901</f>
        <v>TRABAJO FIN DE GRADO INGENIERIA DEL SOFTWARE</v>
      </c>
      <c r="F924" t="str">
        <f>IF(OR($A924=2028,$D924=2032031,$D924=2032032,$D924=2033032,$D924=2033034,$D924=2034035,ISNUMBER(SEARCH("DOBLE GRADO",$B924))),"",IF('CompartenDetalleLimpio(leeme)'!F901="",A924,'CompartenDetalleLimpio(leeme)'!F901))</f>
        <v/>
      </c>
      <c r="G924" t="str">
        <f>IF(OR($A924=2028,$D924=2032031,$D924=2032032,$D924=2033032,$D924=2033034,$D924=2034035,ISNUMBER(SEARCH("DOBLE GRADO",$B924))),"",IF('CompartenDetalleLimpio(leeme)'!G901="",B924,'CompartenDetalleLimpio(leeme)'!G901))</f>
        <v/>
      </c>
      <c r="H924" t="str">
        <f>IF(OR($A924=2028,$D924=2032031,$D924=2032032,$D924=2033032,$D924=2033034,$D924=2034035,ISNUMBER(SEARCH("DOBLE GRADO",$B924))),"",IF('CompartenDetalleLimpio(leeme)'!H901="",C924,'CompartenDetalleLimpio(leeme)'!H901))</f>
        <v/>
      </c>
      <c r="I924" t="str">
        <f>IF(OR($A924=2028,$D924=2032031,$D924=2032032,$D924=2033032,$D924=2033034,$D924=2034035,ISNUMBER(SEARCH("DOBLE GRADO",$B924))),"",IF('CompartenDetalleLimpio(leeme)'!I901="",D924,'CompartenDetalleLimpio(leeme)'!I901))</f>
        <v/>
      </c>
      <c r="J924" t="str">
        <f>IF(OR($A924=2028,$D924=2032031,$D924=2032032,$D924=2033032,$D924=2033034,$D924=2034035,ISNUMBER(SEARCH("DOBLE GRADO",$B924))),"",IF('CompartenDetalleLimpio(leeme)'!J901="",E924,'CompartenDetalleLimpio(leeme)'!J901))</f>
        <v/>
      </c>
      <c r="K924">
        <f>'CompartenDetalleLimpio(leeme)'!K901</f>
        <v>13</v>
      </c>
      <c r="L924">
        <f>'CompartenDetalleLimpio(leeme)'!L901</f>
        <v>4</v>
      </c>
      <c r="M924">
        <f>'CompartenDetalleLimpio(leeme)'!M901</f>
        <v>9</v>
      </c>
      <c r="N924" t="str">
        <f t="shared" si="104"/>
        <v/>
      </c>
      <c r="O924">
        <f t="shared" si="105"/>
        <v>1</v>
      </c>
      <c r="P924" t="str">
        <f t="shared" si="106"/>
        <v>OK</v>
      </c>
      <c r="Q924">
        <f t="shared" si="107"/>
        <v>0</v>
      </c>
      <c r="R924" t="str">
        <f t="shared" si="108"/>
        <v/>
      </c>
      <c r="S924" t="str">
        <f t="shared" si="109"/>
        <v/>
      </c>
      <c r="T924">
        <f t="shared" si="110"/>
        <v>0</v>
      </c>
    </row>
    <row r="925" spans="1:20">
      <c r="A925">
        <f>'CompartenDetalleLimpio(leeme)'!A902</f>
        <v>2316</v>
      </c>
      <c r="B925" t="str">
        <f>'CompartenDetalleLimpio(leeme)'!B902</f>
        <v>DOBLE GRADO EN INGENIERIA DEL SOFTWARE Y MATEMATICAS (MOSTOLES) II</v>
      </c>
      <c r="C925">
        <f>'CompartenDetalleLimpio(leeme)'!C902</f>
        <v>5</v>
      </c>
      <c r="D925">
        <f>'CompartenDetalleLimpio(leeme)'!D902</f>
        <v>2316049</v>
      </c>
      <c r="E925" t="str">
        <f>'CompartenDetalleLimpio(leeme)'!E902</f>
        <v>PRACTICAS EXTERNAS</v>
      </c>
      <c r="F925" t="str">
        <f>IF(OR($A925=2028,$D925=2032031,$D925=2032032,$D925=2033032,$D925=2033034,$D925=2034035,ISNUMBER(SEARCH("DOBLE GRADO",$B925))),"",IF('CompartenDetalleLimpio(leeme)'!F902="",A925,'CompartenDetalleLimpio(leeme)'!F902))</f>
        <v/>
      </c>
      <c r="G925" t="str">
        <f>IF(OR($A925=2028,$D925=2032031,$D925=2032032,$D925=2033032,$D925=2033034,$D925=2034035,ISNUMBER(SEARCH("DOBLE GRADO",$B925))),"",IF('CompartenDetalleLimpio(leeme)'!G902="",B925,'CompartenDetalleLimpio(leeme)'!G902))</f>
        <v/>
      </c>
      <c r="H925" t="str">
        <f>IF(OR($A925=2028,$D925=2032031,$D925=2032032,$D925=2033032,$D925=2033034,$D925=2034035,ISNUMBER(SEARCH("DOBLE GRADO",$B925))),"",IF('CompartenDetalleLimpio(leeme)'!H902="",C925,'CompartenDetalleLimpio(leeme)'!H902))</f>
        <v/>
      </c>
      <c r="I925" t="str">
        <f>IF(OR($A925=2028,$D925=2032031,$D925=2032032,$D925=2033032,$D925=2033034,$D925=2034035,ISNUMBER(SEARCH("DOBLE GRADO",$B925))),"",IF('CompartenDetalleLimpio(leeme)'!I902="",D925,'CompartenDetalleLimpio(leeme)'!I902))</f>
        <v/>
      </c>
      <c r="J925" t="str">
        <f>IF(OR($A925=2028,$D925=2032031,$D925=2032032,$D925=2033032,$D925=2033034,$D925=2034035,ISNUMBER(SEARCH("DOBLE GRADO",$B925))),"",IF('CompartenDetalleLimpio(leeme)'!J902="",E925,'CompartenDetalleLimpio(leeme)'!J902))</f>
        <v/>
      </c>
      <c r="K925">
        <f>'CompartenDetalleLimpio(leeme)'!K902</f>
        <v>7</v>
      </c>
      <c r="L925">
        <f>'CompartenDetalleLimpio(leeme)'!L902</f>
        <v>2</v>
      </c>
      <c r="M925">
        <f>'CompartenDetalleLimpio(leeme)'!M902</f>
        <v>5</v>
      </c>
      <c r="N925" t="str">
        <f t="shared" si="104"/>
        <v/>
      </c>
      <c r="O925">
        <f t="shared" si="105"/>
        <v>1</v>
      </c>
      <c r="P925" t="str">
        <f t="shared" si="106"/>
        <v>OK</v>
      </c>
      <c r="Q925">
        <f t="shared" si="107"/>
        <v>0</v>
      </c>
      <c r="R925" t="str">
        <f t="shared" si="108"/>
        <v/>
      </c>
      <c r="S925" t="str">
        <f t="shared" si="109"/>
        <v/>
      </c>
      <c r="T925">
        <f t="shared" si="110"/>
        <v>0</v>
      </c>
    </row>
    <row r="926" spans="1:20">
      <c r="A926">
        <f>'CompartenDetalleLimpio(leeme)'!A903</f>
        <v>2316</v>
      </c>
      <c r="B926" t="str">
        <f>'CompartenDetalleLimpio(leeme)'!B903</f>
        <v>DOBLE GRADO EN INGENIERIA DEL SOFTWARE Y MATEMATICAS (MOSTOLES) II</v>
      </c>
      <c r="C926">
        <f>'CompartenDetalleLimpio(leeme)'!C903</f>
        <v>5</v>
      </c>
      <c r="D926">
        <f>'CompartenDetalleLimpio(leeme)'!D903</f>
        <v>2316050</v>
      </c>
      <c r="E926" t="str">
        <f>'CompartenDetalleLimpio(leeme)'!E903</f>
        <v>TRABAJO FIN DE GRADO MATEMATICAS</v>
      </c>
      <c r="F926" t="str">
        <f>IF(OR($A926=2028,$D926=2032031,$D926=2032032,$D926=2033032,$D926=2033034,$D926=2034035,ISNUMBER(SEARCH("DOBLE GRADO",$B926))),"",IF('CompartenDetalleLimpio(leeme)'!F903="",A926,'CompartenDetalleLimpio(leeme)'!F903))</f>
        <v/>
      </c>
      <c r="G926" t="str">
        <f>IF(OR($A926=2028,$D926=2032031,$D926=2032032,$D926=2033032,$D926=2033034,$D926=2034035,ISNUMBER(SEARCH("DOBLE GRADO",$B926))),"",IF('CompartenDetalleLimpio(leeme)'!G903="",B926,'CompartenDetalleLimpio(leeme)'!G903))</f>
        <v/>
      </c>
      <c r="H926" t="str">
        <f>IF(OR($A926=2028,$D926=2032031,$D926=2032032,$D926=2033032,$D926=2033034,$D926=2034035,ISNUMBER(SEARCH("DOBLE GRADO",$B926))),"",IF('CompartenDetalleLimpio(leeme)'!H903="",C926,'CompartenDetalleLimpio(leeme)'!H903))</f>
        <v/>
      </c>
      <c r="I926" t="str">
        <f>IF(OR($A926=2028,$D926=2032031,$D926=2032032,$D926=2033032,$D926=2033034,$D926=2034035,ISNUMBER(SEARCH("DOBLE GRADO",$B926))),"",IF('CompartenDetalleLimpio(leeme)'!I903="",D926,'CompartenDetalleLimpio(leeme)'!I903))</f>
        <v/>
      </c>
      <c r="J926" t="str">
        <f>IF(OR($A926=2028,$D926=2032031,$D926=2032032,$D926=2033032,$D926=2033034,$D926=2034035,ISNUMBER(SEARCH("DOBLE GRADO",$B926))),"",IF('CompartenDetalleLimpio(leeme)'!J903="",E926,'CompartenDetalleLimpio(leeme)'!J903))</f>
        <v/>
      </c>
      <c r="K926">
        <f>'CompartenDetalleLimpio(leeme)'!K903</f>
        <v>12</v>
      </c>
      <c r="L926">
        <f>'CompartenDetalleLimpio(leeme)'!L903</f>
        <v>4</v>
      </c>
      <c r="M926">
        <f>'CompartenDetalleLimpio(leeme)'!M903</f>
        <v>8</v>
      </c>
      <c r="N926" t="str">
        <f t="shared" si="104"/>
        <v/>
      </c>
      <c r="O926">
        <f t="shared" si="105"/>
        <v>1</v>
      </c>
      <c r="P926" t="str">
        <f t="shared" si="106"/>
        <v>OK</v>
      </c>
      <c r="Q926">
        <f t="shared" si="107"/>
        <v>0</v>
      </c>
      <c r="R926" t="str">
        <f t="shared" si="108"/>
        <v/>
      </c>
      <c r="S926" t="str">
        <f t="shared" si="109"/>
        <v/>
      </c>
      <c r="T926">
        <f t="shared" si="110"/>
        <v>0</v>
      </c>
    </row>
    <row r="927" spans="1:20">
      <c r="A927">
        <f>'CompartenDetalleLimpio(leeme)'!A904</f>
        <v>2321</v>
      </c>
      <c r="B927" t="str">
        <f>'CompartenDetalleLimpio(leeme)'!B904</f>
        <v>DOBLE GRADO EN DISEÑO Y DESARROLLO DE VIDEOJUEGOS E INGENIERIA DE COMPUTADORES (MOSTOLES)</v>
      </c>
      <c r="C927">
        <f>'CompartenDetalleLimpio(leeme)'!C904</f>
        <v>1</v>
      </c>
      <c r="D927">
        <f>'CompartenDetalleLimpio(leeme)'!D904</f>
        <v>2321001</v>
      </c>
      <c r="E927" t="str">
        <f>'CompartenDetalleLimpio(leeme)'!E904</f>
        <v>FISICA PARA VIDEOJUEGOS</v>
      </c>
      <c r="F927" t="str">
        <f>IF(OR($A927=2028,$D927=2032031,$D927=2032032,$D927=2033032,$D927=2033034,$D927=2034035,ISNUMBER(SEARCH("DOBLE GRADO",$B927))),"",IF('CompartenDetalleLimpio(leeme)'!F904="",A927,'CompartenDetalleLimpio(leeme)'!F904))</f>
        <v/>
      </c>
      <c r="G927" t="str">
        <f>IF(OR($A927=2028,$D927=2032031,$D927=2032032,$D927=2033032,$D927=2033034,$D927=2034035,ISNUMBER(SEARCH("DOBLE GRADO",$B927))),"",IF('CompartenDetalleLimpio(leeme)'!G904="",B927,'CompartenDetalleLimpio(leeme)'!G904))</f>
        <v/>
      </c>
      <c r="H927" t="str">
        <f>IF(OR($A927=2028,$D927=2032031,$D927=2032032,$D927=2033032,$D927=2033034,$D927=2034035,ISNUMBER(SEARCH("DOBLE GRADO",$B927))),"",IF('CompartenDetalleLimpio(leeme)'!H904="",C927,'CompartenDetalleLimpio(leeme)'!H904))</f>
        <v/>
      </c>
      <c r="I927" t="str">
        <f>IF(OR($A927=2028,$D927=2032031,$D927=2032032,$D927=2033032,$D927=2033034,$D927=2034035,ISNUMBER(SEARCH("DOBLE GRADO",$B927))),"",IF('CompartenDetalleLimpio(leeme)'!I904="",D927,'CompartenDetalleLimpio(leeme)'!I904))</f>
        <v/>
      </c>
      <c r="J927" t="str">
        <f>IF(OR($A927=2028,$D927=2032031,$D927=2032032,$D927=2033032,$D927=2033034,$D927=2034035,ISNUMBER(SEARCH("DOBLE GRADO",$B927))),"",IF('CompartenDetalleLimpio(leeme)'!J904="",E927,'CompartenDetalleLimpio(leeme)'!J904))</f>
        <v/>
      </c>
      <c r="K927">
        <f>'CompartenDetalleLimpio(leeme)'!K904</f>
        <v>12</v>
      </c>
      <c r="L927">
        <f>'CompartenDetalleLimpio(leeme)'!L904</f>
        <v>3</v>
      </c>
      <c r="M927">
        <f>'CompartenDetalleLimpio(leeme)'!M904</f>
        <v>9</v>
      </c>
      <c r="N927" t="str">
        <f t="shared" si="104"/>
        <v/>
      </c>
      <c r="O927">
        <f t="shared" si="105"/>
        <v>1</v>
      </c>
      <c r="P927" t="str">
        <f t="shared" si="106"/>
        <v>OK</v>
      </c>
      <c r="Q927">
        <f t="shared" si="107"/>
        <v>1</v>
      </c>
      <c r="R927" t="str">
        <f t="shared" si="108"/>
        <v/>
      </c>
      <c r="S927" t="str">
        <f t="shared" si="109"/>
        <v/>
      </c>
      <c r="T927">
        <f t="shared" si="110"/>
        <v>1</v>
      </c>
    </row>
    <row r="928" spans="1:20">
      <c r="A928">
        <f>'CompartenDetalleLimpio(leeme)'!A905</f>
        <v>2321</v>
      </c>
      <c r="B928" t="str">
        <f>'CompartenDetalleLimpio(leeme)'!B905</f>
        <v>DOBLE GRADO EN DISEÑO Y DESARROLLO DE VIDEOJUEGOS E INGENIERIA DE COMPUTADORES (MOSTOLES)</v>
      </c>
      <c r="C928">
        <f>'CompartenDetalleLimpio(leeme)'!C905</f>
        <v>1</v>
      </c>
      <c r="D928">
        <f>'CompartenDetalleLimpio(leeme)'!D905</f>
        <v>2321002</v>
      </c>
      <c r="E928" t="str">
        <f>'CompartenDetalleLimpio(leeme)'!E905</f>
        <v>LOGICA Y MATEMATICA DISCRETA</v>
      </c>
      <c r="F928" t="str">
        <f>IF(OR($A928=2028,$D928=2032031,$D928=2032032,$D928=2033032,$D928=2033034,$D928=2034035,ISNUMBER(SEARCH("DOBLE GRADO",$B928))),"",IF('CompartenDetalleLimpio(leeme)'!F905="",A928,'CompartenDetalleLimpio(leeme)'!F905))</f>
        <v/>
      </c>
      <c r="G928" t="str">
        <f>IF(OR($A928=2028,$D928=2032031,$D928=2032032,$D928=2033032,$D928=2033034,$D928=2034035,ISNUMBER(SEARCH("DOBLE GRADO",$B928))),"",IF('CompartenDetalleLimpio(leeme)'!G905="",B928,'CompartenDetalleLimpio(leeme)'!G905))</f>
        <v/>
      </c>
      <c r="H928" t="str">
        <f>IF(OR($A928=2028,$D928=2032031,$D928=2032032,$D928=2033032,$D928=2033034,$D928=2034035,ISNUMBER(SEARCH("DOBLE GRADO",$B928))),"",IF('CompartenDetalleLimpio(leeme)'!H905="",C928,'CompartenDetalleLimpio(leeme)'!H905))</f>
        <v/>
      </c>
      <c r="I928" t="str">
        <f>IF(OR($A928=2028,$D928=2032031,$D928=2032032,$D928=2033032,$D928=2033034,$D928=2034035,ISNUMBER(SEARCH("DOBLE GRADO",$B928))),"",IF('CompartenDetalleLimpio(leeme)'!I905="",D928,'CompartenDetalleLimpio(leeme)'!I905))</f>
        <v/>
      </c>
      <c r="J928" t="str">
        <f>IF(OR($A928=2028,$D928=2032031,$D928=2032032,$D928=2033032,$D928=2033034,$D928=2034035,ISNUMBER(SEARCH("DOBLE GRADO",$B928))),"",IF('CompartenDetalleLimpio(leeme)'!J905="",E928,'CompartenDetalleLimpio(leeme)'!J905))</f>
        <v/>
      </c>
      <c r="K928">
        <f>'CompartenDetalleLimpio(leeme)'!K905</f>
        <v>12</v>
      </c>
      <c r="L928">
        <f>'CompartenDetalleLimpio(leeme)'!L905</f>
        <v>3</v>
      </c>
      <c r="M928">
        <f>'CompartenDetalleLimpio(leeme)'!M905</f>
        <v>9</v>
      </c>
      <c r="N928" t="str">
        <f t="shared" si="104"/>
        <v/>
      </c>
      <c r="O928">
        <f t="shared" si="105"/>
        <v>1</v>
      </c>
      <c r="P928" t="str">
        <f t="shared" si="106"/>
        <v>OK</v>
      </c>
      <c r="Q928">
        <f t="shared" si="107"/>
        <v>1</v>
      </c>
      <c r="R928" t="str">
        <f t="shared" si="108"/>
        <v/>
      </c>
      <c r="S928" t="str">
        <f t="shared" si="109"/>
        <v/>
      </c>
      <c r="T928">
        <f t="shared" si="110"/>
        <v>1</v>
      </c>
    </row>
    <row r="929" spans="1:20">
      <c r="A929">
        <f>'CompartenDetalleLimpio(leeme)'!A906</f>
        <v>2321</v>
      </c>
      <c r="B929" t="str">
        <f>'CompartenDetalleLimpio(leeme)'!B906</f>
        <v>DOBLE GRADO EN DISEÑO Y DESARROLLO DE VIDEOJUEGOS E INGENIERIA DE COMPUTADORES (MOSTOLES)</v>
      </c>
      <c r="C929">
        <f>'CompartenDetalleLimpio(leeme)'!C906</f>
        <v>1</v>
      </c>
      <c r="D929">
        <f>'CompartenDetalleLimpio(leeme)'!D906</f>
        <v>2321003</v>
      </c>
      <c r="E929" t="str">
        <f>'CompartenDetalleLimpio(leeme)'!E906</f>
        <v>NARRACION, GUION Y STORYBOARD</v>
      </c>
      <c r="F929" t="str">
        <f>IF(OR($A929=2028,$D929=2032031,$D929=2032032,$D929=2033032,$D929=2033034,$D929=2034035,ISNUMBER(SEARCH("DOBLE GRADO",$B929))),"",IF('CompartenDetalleLimpio(leeme)'!F906="",A929,'CompartenDetalleLimpio(leeme)'!F906))</f>
        <v/>
      </c>
      <c r="G929" t="str">
        <f>IF(OR($A929=2028,$D929=2032031,$D929=2032032,$D929=2033032,$D929=2033034,$D929=2034035,ISNUMBER(SEARCH("DOBLE GRADO",$B929))),"",IF('CompartenDetalleLimpio(leeme)'!G906="",B929,'CompartenDetalleLimpio(leeme)'!G906))</f>
        <v/>
      </c>
      <c r="H929" t="str">
        <f>IF(OR($A929=2028,$D929=2032031,$D929=2032032,$D929=2033032,$D929=2033034,$D929=2034035,ISNUMBER(SEARCH("DOBLE GRADO",$B929))),"",IF('CompartenDetalleLimpio(leeme)'!H906="",C929,'CompartenDetalleLimpio(leeme)'!H906))</f>
        <v/>
      </c>
      <c r="I929" t="str">
        <f>IF(OR($A929=2028,$D929=2032031,$D929=2032032,$D929=2033032,$D929=2033034,$D929=2034035,ISNUMBER(SEARCH("DOBLE GRADO",$B929))),"",IF('CompartenDetalleLimpio(leeme)'!I906="",D929,'CompartenDetalleLimpio(leeme)'!I906))</f>
        <v/>
      </c>
      <c r="J929" t="str">
        <f>IF(OR($A929=2028,$D929=2032031,$D929=2032032,$D929=2033032,$D929=2033034,$D929=2034035,ISNUMBER(SEARCH("DOBLE GRADO",$B929))),"",IF('CompartenDetalleLimpio(leeme)'!J906="",E929,'CompartenDetalleLimpio(leeme)'!J906))</f>
        <v/>
      </c>
      <c r="K929">
        <f>'CompartenDetalleLimpio(leeme)'!K906</f>
        <v>12</v>
      </c>
      <c r="L929">
        <f>'CompartenDetalleLimpio(leeme)'!L906</f>
        <v>3</v>
      </c>
      <c r="M929">
        <f>'CompartenDetalleLimpio(leeme)'!M906</f>
        <v>9</v>
      </c>
      <c r="N929" t="str">
        <f t="shared" si="104"/>
        <v/>
      </c>
      <c r="O929">
        <f t="shared" si="105"/>
        <v>1</v>
      </c>
      <c r="P929" t="str">
        <f t="shared" si="106"/>
        <v>OK</v>
      </c>
      <c r="Q929">
        <f t="shared" si="107"/>
        <v>1</v>
      </c>
      <c r="R929" t="str">
        <f t="shared" si="108"/>
        <v/>
      </c>
      <c r="S929" t="str">
        <f t="shared" si="109"/>
        <v/>
      </c>
      <c r="T929">
        <f t="shared" si="110"/>
        <v>1</v>
      </c>
    </row>
    <row r="930" spans="1:20">
      <c r="A930">
        <f>'CompartenDetalleLimpio(leeme)'!A907</f>
        <v>2321</v>
      </c>
      <c r="B930" t="str">
        <f>'CompartenDetalleLimpio(leeme)'!B907</f>
        <v>DOBLE GRADO EN DISEÑO Y DESARROLLO DE VIDEOJUEGOS E INGENIERIA DE COMPUTADORES (MOSTOLES)</v>
      </c>
      <c r="C930">
        <f>'CompartenDetalleLimpio(leeme)'!C907</f>
        <v>1</v>
      </c>
      <c r="D930">
        <f>'CompartenDetalleLimpio(leeme)'!D907</f>
        <v>2321004</v>
      </c>
      <c r="E930" t="str">
        <f>'CompartenDetalleLimpio(leeme)'!E907</f>
        <v>PROGRAMACION VISUAL</v>
      </c>
      <c r="F930" t="str">
        <f>IF(OR($A930=2028,$D930=2032031,$D930=2032032,$D930=2033032,$D930=2033034,$D930=2034035,ISNUMBER(SEARCH("DOBLE GRADO",$B930))),"",IF('CompartenDetalleLimpio(leeme)'!F907="",A930,'CompartenDetalleLimpio(leeme)'!F907))</f>
        <v/>
      </c>
      <c r="G930" t="str">
        <f>IF(OR($A930=2028,$D930=2032031,$D930=2032032,$D930=2033032,$D930=2033034,$D930=2034035,ISNUMBER(SEARCH("DOBLE GRADO",$B930))),"",IF('CompartenDetalleLimpio(leeme)'!G907="",B930,'CompartenDetalleLimpio(leeme)'!G907))</f>
        <v/>
      </c>
      <c r="H930" t="str">
        <f>IF(OR($A930=2028,$D930=2032031,$D930=2032032,$D930=2033032,$D930=2033034,$D930=2034035,ISNUMBER(SEARCH("DOBLE GRADO",$B930))),"",IF('CompartenDetalleLimpio(leeme)'!H907="",C930,'CompartenDetalleLimpio(leeme)'!H907))</f>
        <v/>
      </c>
      <c r="I930" t="str">
        <f>IF(OR($A930=2028,$D930=2032031,$D930=2032032,$D930=2033032,$D930=2033034,$D930=2034035,ISNUMBER(SEARCH("DOBLE GRADO",$B930))),"",IF('CompartenDetalleLimpio(leeme)'!I907="",D930,'CompartenDetalleLimpio(leeme)'!I907))</f>
        <v/>
      </c>
      <c r="J930" t="str">
        <f>IF(OR($A930=2028,$D930=2032031,$D930=2032032,$D930=2033032,$D930=2033034,$D930=2034035,ISNUMBER(SEARCH("DOBLE GRADO",$B930))),"",IF('CompartenDetalleLimpio(leeme)'!J907="",E930,'CompartenDetalleLimpio(leeme)'!J907))</f>
        <v/>
      </c>
      <c r="K930">
        <f>'CompartenDetalleLimpio(leeme)'!K907</f>
        <v>12</v>
      </c>
      <c r="L930">
        <f>'CompartenDetalleLimpio(leeme)'!L907</f>
        <v>3</v>
      </c>
      <c r="M930">
        <f>'CompartenDetalleLimpio(leeme)'!M907</f>
        <v>9</v>
      </c>
      <c r="N930" t="str">
        <f t="shared" si="104"/>
        <v/>
      </c>
      <c r="O930">
        <f t="shared" si="105"/>
        <v>1</v>
      </c>
      <c r="P930" t="str">
        <f t="shared" si="106"/>
        <v>OK</v>
      </c>
      <c r="Q930">
        <f t="shared" si="107"/>
        <v>1</v>
      </c>
      <c r="R930" t="str">
        <f t="shared" si="108"/>
        <v/>
      </c>
      <c r="S930" t="str">
        <f t="shared" si="109"/>
        <v/>
      </c>
      <c r="T930">
        <f t="shared" si="110"/>
        <v>1</v>
      </c>
    </row>
    <row r="931" spans="1:20">
      <c r="A931">
        <f>'CompartenDetalleLimpio(leeme)'!A908</f>
        <v>2321</v>
      </c>
      <c r="B931" t="str">
        <f>'CompartenDetalleLimpio(leeme)'!B908</f>
        <v>DOBLE GRADO EN DISEÑO Y DESARROLLO DE VIDEOJUEGOS E INGENIERIA DE COMPUTADORES (MOSTOLES)</v>
      </c>
      <c r="C931">
        <f>'CompartenDetalleLimpio(leeme)'!C908</f>
        <v>1</v>
      </c>
      <c r="D931">
        <f>'CompartenDetalleLimpio(leeme)'!D908</f>
        <v>2321005</v>
      </c>
      <c r="E931" t="str">
        <f>'CompartenDetalleLimpio(leeme)'!E908</f>
        <v>TECNOLOGIA DE COMPUTADORES</v>
      </c>
      <c r="F931" t="str">
        <f>IF(OR($A931=2028,$D931=2032031,$D931=2032032,$D931=2033032,$D931=2033034,$D931=2034035,ISNUMBER(SEARCH("DOBLE GRADO",$B931))),"",IF('CompartenDetalleLimpio(leeme)'!F908="",A931,'CompartenDetalleLimpio(leeme)'!F908))</f>
        <v/>
      </c>
      <c r="G931" t="str">
        <f>IF(OR($A931=2028,$D931=2032031,$D931=2032032,$D931=2033032,$D931=2033034,$D931=2034035,ISNUMBER(SEARCH("DOBLE GRADO",$B931))),"",IF('CompartenDetalleLimpio(leeme)'!G908="",B931,'CompartenDetalleLimpio(leeme)'!G908))</f>
        <v/>
      </c>
      <c r="H931" t="str">
        <f>IF(OR($A931=2028,$D931=2032031,$D931=2032032,$D931=2033032,$D931=2033034,$D931=2034035,ISNUMBER(SEARCH("DOBLE GRADO",$B931))),"",IF('CompartenDetalleLimpio(leeme)'!H908="",C931,'CompartenDetalleLimpio(leeme)'!H908))</f>
        <v/>
      </c>
      <c r="I931" t="str">
        <f>IF(OR($A931=2028,$D931=2032031,$D931=2032032,$D931=2033032,$D931=2033034,$D931=2034035,ISNUMBER(SEARCH("DOBLE GRADO",$B931))),"",IF('CompartenDetalleLimpio(leeme)'!I908="",D931,'CompartenDetalleLimpio(leeme)'!I908))</f>
        <v/>
      </c>
      <c r="J931" t="str">
        <f>IF(OR($A931=2028,$D931=2032031,$D931=2032032,$D931=2033032,$D931=2033034,$D931=2034035,ISNUMBER(SEARCH("DOBLE GRADO",$B931))),"",IF('CompartenDetalleLimpio(leeme)'!J908="",E931,'CompartenDetalleLimpio(leeme)'!J908))</f>
        <v/>
      </c>
      <c r="K931">
        <f>'CompartenDetalleLimpio(leeme)'!K908</f>
        <v>12</v>
      </c>
      <c r="L931">
        <f>'CompartenDetalleLimpio(leeme)'!L908</f>
        <v>3</v>
      </c>
      <c r="M931">
        <f>'CompartenDetalleLimpio(leeme)'!M908</f>
        <v>9</v>
      </c>
      <c r="N931" t="str">
        <f t="shared" si="104"/>
        <v/>
      </c>
      <c r="O931">
        <f t="shared" si="105"/>
        <v>1</v>
      </c>
      <c r="P931" t="str">
        <f t="shared" si="106"/>
        <v>OK</v>
      </c>
      <c r="Q931">
        <f t="shared" si="107"/>
        <v>1</v>
      </c>
      <c r="R931" t="str">
        <f t="shared" si="108"/>
        <v/>
      </c>
      <c r="S931" t="str">
        <f t="shared" si="109"/>
        <v/>
      </c>
      <c r="T931">
        <f t="shared" si="110"/>
        <v>1</v>
      </c>
    </row>
    <row r="932" spans="1:20">
      <c r="A932">
        <f>'CompartenDetalleLimpio(leeme)'!A909</f>
        <v>2321</v>
      </c>
      <c r="B932" t="str">
        <f>'CompartenDetalleLimpio(leeme)'!B909</f>
        <v>DOBLE GRADO EN DISEÑO Y DESARROLLO DE VIDEOJUEGOS E INGENIERIA DE COMPUTADORES (MOSTOLES)</v>
      </c>
      <c r="C932">
        <f>'CompartenDetalleLimpio(leeme)'!C909</f>
        <v>1</v>
      </c>
      <c r="D932">
        <f>'CompartenDetalleLimpio(leeme)'!D909</f>
        <v>2321006</v>
      </c>
      <c r="E932" t="str">
        <f>'CompartenDetalleLimpio(leeme)'!E909</f>
        <v>MODELADO GEOMETRICO</v>
      </c>
      <c r="F932" t="str">
        <f>IF(OR($A932=2028,$D932=2032031,$D932=2032032,$D932=2033032,$D932=2033034,$D932=2034035,ISNUMBER(SEARCH("DOBLE GRADO",$B932))),"",IF('CompartenDetalleLimpio(leeme)'!F909="",A932,'CompartenDetalleLimpio(leeme)'!F909))</f>
        <v/>
      </c>
      <c r="G932" t="str">
        <f>IF(OR($A932=2028,$D932=2032031,$D932=2032032,$D932=2033032,$D932=2033034,$D932=2034035,ISNUMBER(SEARCH("DOBLE GRADO",$B932))),"",IF('CompartenDetalleLimpio(leeme)'!G909="",B932,'CompartenDetalleLimpio(leeme)'!G909))</f>
        <v/>
      </c>
      <c r="H932" t="str">
        <f>IF(OR($A932=2028,$D932=2032031,$D932=2032032,$D932=2033032,$D932=2033034,$D932=2034035,ISNUMBER(SEARCH("DOBLE GRADO",$B932))),"",IF('CompartenDetalleLimpio(leeme)'!H909="",C932,'CompartenDetalleLimpio(leeme)'!H909))</f>
        <v/>
      </c>
      <c r="I932" t="str">
        <f>IF(OR($A932=2028,$D932=2032031,$D932=2032032,$D932=2033032,$D932=2033034,$D932=2034035,ISNUMBER(SEARCH("DOBLE GRADO",$B932))),"",IF('CompartenDetalleLimpio(leeme)'!I909="",D932,'CompartenDetalleLimpio(leeme)'!I909))</f>
        <v/>
      </c>
      <c r="J932" t="str">
        <f>IF(OR($A932=2028,$D932=2032031,$D932=2032032,$D932=2033032,$D932=2033034,$D932=2034035,ISNUMBER(SEARCH("DOBLE GRADO",$B932))),"",IF('CompartenDetalleLimpio(leeme)'!J909="",E932,'CompartenDetalleLimpio(leeme)'!J909))</f>
        <v/>
      </c>
      <c r="K932">
        <f>'CompartenDetalleLimpio(leeme)'!K909</f>
        <v>22</v>
      </c>
      <c r="L932">
        <f>'CompartenDetalleLimpio(leeme)'!L909</f>
        <v>4</v>
      </c>
      <c r="M932">
        <f>'CompartenDetalleLimpio(leeme)'!M909</f>
        <v>18</v>
      </c>
      <c r="N932" t="str">
        <f t="shared" si="104"/>
        <v/>
      </c>
      <c r="O932">
        <f t="shared" si="105"/>
        <v>1</v>
      </c>
      <c r="P932" t="str">
        <f t="shared" si="106"/>
        <v>OK</v>
      </c>
      <c r="Q932">
        <f t="shared" si="107"/>
        <v>1</v>
      </c>
      <c r="R932" t="str">
        <f t="shared" si="108"/>
        <v/>
      </c>
      <c r="S932" t="str">
        <f t="shared" si="109"/>
        <v/>
      </c>
      <c r="T932">
        <f t="shared" si="110"/>
        <v>1</v>
      </c>
    </row>
    <row r="933" spans="1:20">
      <c r="A933">
        <f>'CompartenDetalleLimpio(leeme)'!A910</f>
        <v>2321</v>
      </c>
      <c r="B933" t="str">
        <f>'CompartenDetalleLimpio(leeme)'!B910</f>
        <v>DOBLE GRADO EN DISEÑO Y DESARROLLO DE VIDEOJUEGOS E INGENIERIA DE COMPUTADORES (MOSTOLES)</v>
      </c>
      <c r="C933">
        <f>'CompartenDetalleLimpio(leeme)'!C910</f>
        <v>1</v>
      </c>
      <c r="D933">
        <f>'CompartenDetalleLimpio(leeme)'!D910</f>
        <v>2321007</v>
      </c>
      <c r="E933" t="str">
        <f>'CompartenDetalleLimpio(leeme)'!E910</f>
        <v>PRINCIPIOS JURIDICOS BASICOS: DEONTOLOGIA PROFESIONAL E IGUALDAD</v>
      </c>
      <c r="F933" t="str">
        <f>IF(OR($A933=2028,$D933=2032031,$D933=2032032,$D933=2033032,$D933=2033034,$D933=2034035,ISNUMBER(SEARCH("DOBLE GRADO",$B933))),"",IF('CompartenDetalleLimpio(leeme)'!F910="",A933,'CompartenDetalleLimpio(leeme)'!F910))</f>
        <v/>
      </c>
      <c r="G933" t="str">
        <f>IF(OR($A933=2028,$D933=2032031,$D933=2032032,$D933=2033032,$D933=2033034,$D933=2034035,ISNUMBER(SEARCH("DOBLE GRADO",$B933))),"",IF('CompartenDetalleLimpio(leeme)'!G910="",B933,'CompartenDetalleLimpio(leeme)'!G910))</f>
        <v/>
      </c>
      <c r="H933" t="str">
        <f>IF(OR($A933=2028,$D933=2032031,$D933=2032032,$D933=2033032,$D933=2033034,$D933=2034035,ISNUMBER(SEARCH("DOBLE GRADO",$B933))),"",IF('CompartenDetalleLimpio(leeme)'!H910="",C933,'CompartenDetalleLimpio(leeme)'!H910))</f>
        <v/>
      </c>
      <c r="I933" t="str">
        <f>IF(OR($A933=2028,$D933=2032031,$D933=2032032,$D933=2033032,$D933=2033034,$D933=2034035,ISNUMBER(SEARCH("DOBLE GRADO",$B933))),"",IF('CompartenDetalleLimpio(leeme)'!I910="",D933,'CompartenDetalleLimpio(leeme)'!I910))</f>
        <v/>
      </c>
      <c r="J933" t="str">
        <f>IF(OR($A933=2028,$D933=2032031,$D933=2032032,$D933=2033032,$D933=2033034,$D933=2034035,ISNUMBER(SEARCH("DOBLE GRADO",$B933))),"",IF('CompartenDetalleLimpio(leeme)'!J910="",E933,'CompartenDetalleLimpio(leeme)'!J910))</f>
        <v/>
      </c>
      <c r="K933">
        <f>'CompartenDetalleLimpio(leeme)'!K910</f>
        <v>11</v>
      </c>
      <c r="L933">
        <f>'CompartenDetalleLimpio(leeme)'!L910</f>
        <v>3</v>
      </c>
      <c r="M933">
        <f>'CompartenDetalleLimpio(leeme)'!M910</f>
        <v>8</v>
      </c>
      <c r="N933" t="str">
        <f t="shared" si="104"/>
        <v/>
      </c>
      <c r="O933">
        <f t="shared" si="105"/>
        <v>1</v>
      </c>
      <c r="P933" t="str">
        <f t="shared" si="106"/>
        <v>OK</v>
      </c>
      <c r="Q933">
        <f t="shared" si="107"/>
        <v>1</v>
      </c>
      <c r="R933" t="str">
        <f t="shared" si="108"/>
        <v/>
      </c>
      <c r="S933" t="str">
        <f t="shared" si="109"/>
        <v/>
      </c>
      <c r="T933">
        <f t="shared" si="110"/>
        <v>1</v>
      </c>
    </row>
    <row r="934" spans="1:20">
      <c r="A934">
        <f>'CompartenDetalleLimpio(leeme)'!A911</f>
        <v>2321</v>
      </c>
      <c r="B934" t="str">
        <f>'CompartenDetalleLimpio(leeme)'!B911</f>
        <v>DOBLE GRADO EN DISEÑO Y DESARROLLO DE VIDEOJUEGOS E INGENIERIA DE COMPUTADORES (MOSTOLES)</v>
      </c>
      <c r="C934">
        <f>'CompartenDetalleLimpio(leeme)'!C911</f>
        <v>1</v>
      </c>
      <c r="D934">
        <f>'CompartenDetalleLimpio(leeme)'!D911</f>
        <v>2321008</v>
      </c>
      <c r="E934" t="str">
        <f>'CompartenDetalleLimpio(leeme)'!E911</f>
        <v>ESTRUCTURA DE COMPUTADORES</v>
      </c>
      <c r="F934" t="str">
        <f>IF(OR($A934=2028,$D934=2032031,$D934=2032032,$D934=2033032,$D934=2033034,$D934=2034035,ISNUMBER(SEARCH("DOBLE GRADO",$B934))),"",IF('CompartenDetalleLimpio(leeme)'!F911="",A934,'CompartenDetalleLimpio(leeme)'!F911))</f>
        <v/>
      </c>
      <c r="G934" t="str">
        <f>IF(OR($A934=2028,$D934=2032031,$D934=2032032,$D934=2033032,$D934=2033034,$D934=2034035,ISNUMBER(SEARCH("DOBLE GRADO",$B934))),"",IF('CompartenDetalleLimpio(leeme)'!G911="",B934,'CompartenDetalleLimpio(leeme)'!G911))</f>
        <v/>
      </c>
      <c r="H934" t="str">
        <f>IF(OR($A934=2028,$D934=2032031,$D934=2032032,$D934=2033032,$D934=2033034,$D934=2034035,ISNUMBER(SEARCH("DOBLE GRADO",$B934))),"",IF('CompartenDetalleLimpio(leeme)'!H911="",C934,'CompartenDetalleLimpio(leeme)'!H911))</f>
        <v/>
      </c>
      <c r="I934" t="str">
        <f>IF(OR($A934=2028,$D934=2032031,$D934=2032032,$D934=2033032,$D934=2033034,$D934=2034035,ISNUMBER(SEARCH("DOBLE GRADO",$B934))),"",IF('CompartenDetalleLimpio(leeme)'!I911="",D934,'CompartenDetalleLimpio(leeme)'!I911))</f>
        <v/>
      </c>
      <c r="J934" t="str">
        <f>IF(OR($A934=2028,$D934=2032031,$D934=2032032,$D934=2033032,$D934=2033034,$D934=2034035,ISNUMBER(SEARCH("DOBLE GRADO",$B934))),"",IF('CompartenDetalleLimpio(leeme)'!J911="",E934,'CompartenDetalleLimpio(leeme)'!J911))</f>
        <v/>
      </c>
      <c r="K934">
        <f>'CompartenDetalleLimpio(leeme)'!K911</f>
        <v>12</v>
      </c>
      <c r="L934">
        <f>'CompartenDetalleLimpio(leeme)'!L911</f>
        <v>3</v>
      </c>
      <c r="M934">
        <f>'CompartenDetalleLimpio(leeme)'!M911</f>
        <v>9</v>
      </c>
      <c r="N934" t="str">
        <f t="shared" si="104"/>
        <v/>
      </c>
      <c r="O934">
        <f t="shared" si="105"/>
        <v>1</v>
      </c>
      <c r="P934" t="str">
        <f t="shared" si="106"/>
        <v>OK</v>
      </c>
      <c r="Q934">
        <f t="shared" si="107"/>
        <v>1</v>
      </c>
      <c r="R934" t="str">
        <f t="shared" si="108"/>
        <v/>
      </c>
      <c r="S934" t="str">
        <f t="shared" si="109"/>
        <v/>
      </c>
      <c r="T934">
        <f t="shared" si="110"/>
        <v>1</v>
      </c>
    </row>
    <row r="935" spans="1:20">
      <c r="A935">
        <f>'CompartenDetalleLimpio(leeme)'!A912</f>
        <v>2321</v>
      </c>
      <c r="B935" t="str">
        <f>'CompartenDetalleLimpio(leeme)'!B912</f>
        <v>DOBLE GRADO EN DISEÑO Y DESARROLLO DE VIDEOJUEGOS E INGENIERIA DE COMPUTADORES (MOSTOLES)</v>
      </c>
      <c r="C935">
        <f>'CompartenDetalleLimpio(leeme)'!C912</f>
        <v>1</v>
      </c>
      <c r="D935">
        <f>'CompartenDetalleLimpio(leeme)'!D912</f>
        <v>2321009</v>
      </c>
      <c r="E935" t="str">
        <f>'CompartenDetalleLimpio(leeme)'!E912</f>
        <v>ESTRUCTURAS DE DATOS</v>
      </c>
      <c r="F935" t="str">
        <f>IF(OR($A935=2028,$D935=2032031,$D935=2032032,$D935=2033032,$D935=2033034,$D935=2034035,ISNUMBER(SEARCH("DOBLE GRADO",$B935))),"",IF('CompartenDetalleLimpio(leeme)'!F912="",A935,'CompartenDetalleLimpio(leeme)'!F912))</f>
        <v/>
      </c>
      <c r="G935" t="str">
        <f>IF(OR($A935=2028,$D935=2032031,$D935=2032032,$D935=2033032,$D935=2033034,$D935=2034035,ISNUMBER(SEARCH("DOBLE GRADO",$B935))),"",IF('CompartenDetalleLimpio(leeme)'!G912="",B935,'CompartenDetalleLimpio(leeme)'!G912))</f>
        <v/>
      </c>
      <c r="H935" t="str">
        <f>IF(OR($A935=2028,$D935=2032031,$D935=2032032,$D935=2033032,$D935=2033034,$D935=2034035,ISNUMBER(SEARCH("DOBLE GRADO",$B935))),"",IF('CompartenDetalleLimpio(leeme)'!H912="",C935,'CompartenDetalleLimpio(leeme)'!H912))</f>
        <v/>
      </c>
      <c r="I935" t="str">
        <f>IF(OR($A935=2028,$D935=2032031,$D935=2032032,$D935=2033032,$D935=2033034,$D935=2034035,ISNUMBER(SEARCH("DOBLE GRADO",$B935))),"",IF('CompartenDetalleLimpio(leeme)'!I912="",D935,'CompartenDetalleLimpio(leeme)'!I912))</f>
        <v/>
      </c>
      <c r="J935" t="str">
        <f>IF(OR($A935=2028,$D935=2032031,$D935=2032032,$D935=2033032,$D935=2033034,$D935=2034035,ISNUMBER(SEARCH("DOBLE GRADO",$B935))),"",IF('CompartenDetalleLimpio(leeme)'!J912="",E935,'CompartenDetalleLimpio(leeme)'!J912))</f>
        <v/>
      </c>
      <c r="K935">
        <f>'CompartenDetalleLimpio(leeme)'!K912</f>
        <v>18</v>
      </c>
      <c r="L935">
        <f>'CompartenDetalleLimpio(leeme)'!L912</f>
        <v>5</v>
      </c>
      <c r="M935">
        <f>'CompartenDetalleLimpio(leeme)'!M912</f>
        <v>13</v>
      </c>
      <c r="N935" t="str">
        <f t="shared" si="104"/>
        <v/>
      </c>
      <c r="O935">
        <f t="shared" si="105"/>
        <v>1</v>
      </c>
      <c r="P935" t="str">
        <f t="shared" si="106"/>
        <v>OK</v>
      </c>
      <c r="Q935">
        <f t="shared" si="107"/>
        <v>1</v>
      </c>
      <c r="R935" t="str">
        <f t="shared" si="108"/>
        <v/>
      </c>
      <c r="S935" t="str">
        <f t="shared" si="109"/>
        <v/>
      </c>
      <c r="T935">
        <f t="shared" si="110"/>
        <v>1</v>
      </c>
    </row>
    <row r="936" spans="1:20">
      <c r="A936">
        <f>'CompartenDetalleLimpio(leeme)'!A913</f>
        <v>2321</v>
      </c>
      <c r="B936" t="str">
        <f>'CompartenDetalleLimpio(leeme)'!B913</f>
        <v>DOBLE GRADO EN DISEÑO Y DESARROLLO DE VIDEOJUEGOS E INGENIERIA DE COMPUTADORES (MOSTOLES)</v>
      </c>
      <c r="C936">
        <f>'CompartenDetalleLimpio(leeme)'!C913</f>
        <v>1</v>
      </c>
      <c r="D936">
        <f>'CompartenDetalleLimpio(leeme)'!D913</f>
        <v>2321010</v>
      </c>
      <c r="E936" t="str">
        <f>'CompartenDetalleLimpio(leeme)'!E913</f>
        <v>FUNDAMENTOS DEL DISEÑO Y LA JUGABILIDAD</v>
      </c>
      <c r="F936" t="str">
        <f>IF(OR($A936=2028,$D936=2032031,$D936=2032032,$D936=2033032,$D936=2033034,$D936=2034035,ISNUMBER(SEARCH("DOBLE GRADO",$B936))),"",IF('CompartenDetalleLimpio(leeme)'!F913="",A936,'CompartenDetalleLimpio(leeme)'!F913))</f>
        <v/>
      </c>
      <c r="G936" t="str">
        <f>IF(OR($A936=2028,$D936=2032031,$D936=2032032,$D936=2033032,$D936=2033034,$D936=2034035,ISNUMBER(SEARCH("DOBLE GRADO",$B936))),"",IF('CompartenDetalleLimpio(leeme)'!G913="",B936,'CompartenDetalleLimpio(leeme)'!G913))</f>
        <v/>
      </c>
      <c r="H936" t="str">
        <f>IF(OR($A936=2028,$D936=2032031,$D936=2032032,$D936=2033032,$D936=2033034,$D936=2034035,ISNUMBER(SEARCH("DOBLE GRADO",$B936))),"",IF('CompartenDetalleLimpio(leeme)'!H913="",C936,'CompartenDetalleLimpio(leeme)'!H913))</f>
        <v/>
      </c>
      <c r="I936" t="str">
        <f>IF(OR($A936=2028,$D936=2032031,$D936=2032032,$D936=2033032,$D936=2033034,$D936=2034035,ISNUMBER(SEARCH("DOBLE GRADO",$B936))),"",IF('CompartenDetalleLimpio(leeme)'!I913="",D936,'CompartenDetalleLimpio(leeme)'!I913))</f>
        <v/>
      </c>
      <c r="J936" t="str">
        <f>IF(OR($A936=2028,$D936=2032031,$D936=2032032,$D936=2033032,$D936=2033034,$D936=2034035,ISNUMBER(SEARCH("DOBLE GRADO",$B936))),"",IF('CompartenDetalleLimpio(leeme)'!J913="",E936,'CompartenDetalleLimpio(leeme)'!J913))</f>
        <v/>
      </c>
      <c r="K936">
        <f>'CompartenDetalleLimpio(leeme)'!K913</f>
        <v>13</v>
      </c>
      <c r="L936">
        <f>'CompartenDetalleLimpio(leeme)'!L913</f>
        <v>3</v>
      </c>
      <c r="M936">
        <f>'CompartenDetalleLimpio(leeme)'!M913</f>
        <v>10</v>
      </c>
      <c r="N936" t="str">
        <f t="shared" si="104"/>
        <v/>
      </c>
      <c r="O936">
        <f t="shared" si="105"/>
        <v>1</v>
      </c>
      <c r="P936" t="str">
        <f t="shared" si="106"/>
        <v>OK</v>
      </c>
      <c r="Q936">
        <f t="shared" si="107"/>
        <v>1</v>
      </c>
      <c r="R936" t="str">
        <f t="shared" si="108"/>
        <v/>
      </c>
      <c r="S936" t="str">
        <f t="shared" si="109"/>
        <v/>
      </c>
      <c r="T936">
        <f t="shared" si="110"/>
        <v>1</v>
      </c>
    </row>
    <row r="937" spans="1:20">
      <c r="A937">
        <f>'CompartenDetalleLimpio(leeme)'!A914</f>
        <v>2321</v>
      </c>
      <c r="B937" t="str">
        <f>'CompartenDetalleLimpio(leeme)'!B914</f>
        <v>DOBLE GRADO EN DISEÑO Y DESARROLLO DE VIDEOJUEGOS E INGENIERIA DE COMPUTADORES (MOSTOLES)</v>
      </c>
      <c r="C937">
        <f>'CompartenDetalleLimpio(leeme)'!C914</f>
        <v>1</v>
      </c>
      <c r="D937">
        <f>'CompartenDetalleLimpio(leeme)'!D914</f>
        <v>2321011</v>
      </c>
      <c r="E937" t="str">
        <f>'CompartenDetalleLimpio(leeme)'!E914</f>
        <v>MULTIMEDIA</v>
      </c>
      <c r="F937" t="str">
        <f>IF(OR($A937=2028,$D937=2032031,$D937=2032032,$D937=2033032,$D937=2033034,$D937=2034035,ISNUMBER(SEARCH("DOBLE GRADO",$B937))),"",IF('CompartenDetalleLimpio(leeme)'!F914="",A937,'CompartenDetalleLimpio(leeme)'!F914))</f>
        <v/>
      </c>
      <c r="G937" t="str">
        <f>IF(OR($A937=2028,$D937=2032031,$D937=2032032,$D937=2033032,$D937=2033034,$D937=2034035,ISNUMBER(SEARCH("DOBLE GRADO",$B937))),"",IF('CompartenDetalleLimpio(leeme)'!G914="",B937,'CompartenDetalleLimpio(leeme)'!G914))</f>
        <v/>
      </c>
      <c r="H937" t="str">
        <f>IF(OR($A937=2028,$D937=2032031,$D937=2032032,$D937=2033032,$D937=2033034,$D937=2034035,ISNUMBER(SEARCH("DOBLE GRADO",$B937))),"",IF('CompartenDetalleLimpio(leeme)'!H914="",C937,'CompartenDetalleLimpio(leeme)'!H914))</f>
        <v/>
      </c>
      <c r="I937" t="str">
        <f>IF(OR($A937=2028,$D937=2032031,$D937=2032032,$D937=2033032,$D937=2033034,$D937=2034035,ISNUMBER(SEARCH("DOBLE GRADO",$B937))),"",IF('CompartenDetalleLimpio(leeme)'!I914="",D937,'CompartenDetalleLimpio(leeme)'!I914))</f>
        <v/>
      </c>
      <c r="J937" t="str">
        <f>IF(OR($A937=2028,$D937=2032031,$D937=2032032,$D937=2033032,$D937=2033034,$D937=2034035,ISNUMBER(SEARCH("DOBLE GRADO",$B937))),"",IF('CompartenDetalleLimpio(leeme)'!J914="",E937,'CompartenDetalleLimpio(leeme)'!J914))</f>
        <v/>
      </c>
      <c r="K937">
        <f>'CompartenDetalleLimpio(leeme)'!K914</f>
        <v>11</v>
      </c>
      <c r="L937">
        <f>'CompartenDetalleLimpio(leeme)'!L914</f>
        <v>3</v>
      </c>
      <c r="M937">
        <f>'CompartenDetalleLimpio(leeme)'!M914</f>
        <v>8</v>
      </c>
      <c r="N937" t="str">
        <f t="shared" si="104"/>
        <v/>
      </c>
      <c r="O937">
        <f t="shared" si="105"/>
        <v>1</v>
      </c>
      <c r="P937" t="str">
        <f t="shared" si="106"/>
        <v>OK</v>
      </c>
      <c r="Q937">
        <f t="shared" si="107"/>
        <v>1</v>
      </c>
      <c r="R937" t="str">
        <f t="shared" si="108"/>
        <v/>
      </c>
      <c r="S937" t="str">
        <f t="shared" si="109"/>
        <v/>
      </c>
      <c r="T937">
        <f t="shared" si="110"/>
        <v>1</v>
      </c>
    </row>
    <row r="938" spans="1:20">
      <c r="A938">
        <f>'CompartenDetalleLimpio(leeme)'!A915</f>
        <v>2321</v>
      </c>
      <c r="B938" t="str">
        <f>'CompartenDetalleLimpio(leeme)'!B915</f>
        <v>DOBLE GRADO EN DISEÑO Y DESARROLLO DE VIDEOJUEGOS E INGENIERIA DE COMPUTADORES (MOSTOLES)</v>
      </c>
      <c r="C938">
        <f>'CompartenDetalleLimpio(leeme)'!C915</f>
        <v>2</v>
      </c>
      <c r="D938">
        <f>'CompartenDetalleLimpio(leeme)'!D915</f>
        <v>2321012</v>
      </c>
      <c r="E938" t="str">
        <f>'CompartenDetalleLimpio(leeme)'!E915</f>
        <v>ESTADISTICA</v>
      </c>
      <c r="F938" t="str">
        <f>IF(OR($A938=2028,$D938=2032031,$D938=2032032,$D938=2033032,$D938=2033034,$D938=2034035,ISNUMBER(SEARCH("DOBLE GRADO",$B938))),"",IF('CompartenDetalleLimpio(leeme)'!F915="",A938,'CompartenDetalleLimpio(leeme)'!F915))</f>
        <v/>
      </c>
      <c r="G938" t="str">
        <f>IF(OR($A938=2028,$D938=2032031,$D938=2032032,$D938=2033032,$D938=2033034,$D938=2034035,ISNUMBER(SEARCH("DOBLE GRADO",$B938))),"",IF('CompartenDetalleLimpio(leeme)'!G915="",B938,'CompartenDetalleLimpio(leeme)'!G915))</f>
        <v/>
      </c>
      <c r="H938" t="str">
        <f>IF(OR($A938=2028,$D938=2032031,$D938=2032032,$D938=2033032,$D938=2033034,$D938=2034035,ISNUMBER(SEARCH("DOBLE GRADO",$B938))),"",IF('CompartenDetalleLimpio(leeme)'!H915="",C938,'CompartenDetalleLimpio(leeme)'!H915))</f>
        <v/>
      </c>
      <c r="I938" t="str">
        <f>IF(OR($A938=2028,$D938=2032031,$D938=2032032,$D938=2033032,$D938=2033034,$D938=2034035,ISNUMBER(SEARCH("DOBLE GRADO",$B938))),"",IF('CompartenDetalleLimpio(leeme)'!I915="",D938,'CompartenDetalleLimpio(leeme)'!I915))</f>
        <v/>
      </c>
      <c r="J938" t="str">
        <f>IF(OR($A938=2028,$D938=2032031,$D938=2032032,$D938=2033032,$D938=2033034,$D938=2034035,ISNUMBER(SEARCH("DOBLE GRADO",$B938))),"",IF('CompartenDetalleLimpio(leeme)'!J915="",E938,'CompartenDetalleLimpio(leeme)'!J915))</f>
        <v/>
      </c>
      <c r="K938">
        <f>'CompartenDetalleLimpio(leeme)'!K915</f>
        <v>18</v>
      </c>
      <c r="L938">
        <f>'CompartenDetalleLimpio(leeme)'!L915</f>
        <v>2</v>
      </c>
      <c r="M938">
        <f>'CompartenDetalleLimpio(leeme)'!M915</f>
        <v>16</v>
      </c>
      <c r="N938" t="str">
        <f t="shared" si="104"/>
        <v/>
      </c>
      <c r="O938">
        <f t="shared" si="105"/>
        <v>1</v>
      </c>
      <c r="P938" t="str">
        <f t="shared" si="106"/>
        <v>OK</v>
      </c>
      <c r="Q938">
        <f t="shared" si="107"/>
        <v>1</v>
      </c>
      <c r="R938" t="str">
        <f t="shared" si="108"/>
        <v/>
      </c>
      <c r="S938" t="str">
        <f t="shared" si="109"/>
        <v/>
      </c>
      <c r="T938">
        <f t="shared" si="110"/>
        <v>1</v>
      </c>
    </row>
    <row r="939" spans="1:20">
      <c r="A939">
        <f>'CompartenDetalleLimpio(leeme)'!A916</f>
        <v>2321</v>
      </c>
      <c r="B939" t="str">
        <f>'CompartenDetalleLimpio(leeme)'!B916</f>
        <v>DOBLE GRADO EN DISEÑO Y DESARROLLO DE VIDEOJUEGOS E INGENIERIA DE COMPUTADORES (MOSTOLES)</v>
      </c>
      <c r="C939">
        <f>'CompartenDetalleLimpio(leeme)'!C916</f>
        <v>2</v>
      </c>
      <c r="D939">
        <f>'CompartenDetalleLimpio(leeme)'!D916</f>
        <v>2321013</v>
      </c>
      <c r="E939" t="str">
        <f>'CompartenDetalleLimpio(leeme)'!E916</f>
        <v>IDIOMA MODERNO</v>
      </c>
      <c r="F939" t="str">
        <f>IF(OR($A939=2028,$D939=2032031,$D939=2032032,$D939=2033032,$D939=2033034,$D939=2034035,ISNUMBER(SEARCH("DOBLE GRADO",$B939))),"",IF('CompartenDetalleLimpio(leeme)'!F916="",A939,'CompartenDetalleLimpio(leeme)'!F916))</f>
        <v/>
      </c>
      <c r="G939" t="str">
        <f>IF(OR($A939=2028,$D939=2032031,$D939=2032032,$D939=2033032,$D939=2033034,$D939=2034035,ISNUMBER(SEARCH("DOBLE GRADO",$B939))),"",IF('CompartenDetalleLimpio(leeme)'!G916="",B939,'CompartenDetalleLimpio(leeme)'!G916))</f>
        <v/>
      </c>
      <c r="H939" t="str">
        <f>IF(OR($A939=2028,$D939=2032031,$D939=2032032,$D939=2033032,$D939=2033034,$D939=2034035,ISNUMBER(SEARCH("DOBLE GRADO",$B939))),"",IF('CompartenDetalleLimpio(leeme)'!H916="",C939,'CompartenDetalleLimpio(leeme)'!H916))</f>
        <v/>
      </c>
      <c r="I939" t="str">
        <f>IF(OR($A939=2028,$D939=2032031,$D939=2032032,$D939=2033032,$D939=2033034,$D939=2034035,ISNUMBER(SEARCH("DOBLE GRADO",$B939))),"",IF('CompartenDetalleLimpio(leeme)'!I916="",D939,'CompartenDetalleLimpio(leeme)'!I916))</f>
        <v/>
      </c>
      <c r="J939" t="str">
        <f>IF(OR($A939=2028,$D939=2032031,$D939=2032032,$D939=2033032,$D939=2033034,$D939=2034035,ISNUMBER(SEARCH("DOBLE GRADO",$B939))),"",IF('CompartenDetalleLimpio(leeme)'!J916="",E939,'CompartenDetalleLimpio(leeme)'!J916))</f>
        <v/>
      </c>
      <c r="K939">
        <f>'CompartenDetalleLimpio(leeme)'!K916</f>
        <v>11</v>
      </c>
      <c r="L939">
        <f>'CompartenDetalleLimpio(leeme)'!L916</f>
        <v>0</v>
      </c>
      <c r="M939">
        <f>'CompartenDetalleLimpio(leeme)'!M916</f>
        <v>11</v>
      </c>
      <c r="N939" t="str">
        <f t="shared" si="104"/>
        <v/>
      </c>
      <c r="O939">
        <f t="shared" si="105"/>
        <v>1</v>
      </c>
      <c r="P939" t="str">
        <f t="shared" si="106"/>
        <v>OK</v>
      </c>
      <c r="Q939">
        <f t="shared" si="107"/>
        <v>0</v>
      </c>
      <c r="R939" t="str">
        <f t="shared" si="108"/>
        <v/>
      </c>
      <c r="S939" t="str">
        <f t="shared" si="109"/>
        <v/>
      </c>
      <c r="T939">
        <f t="shared" si="110"/>
        <v>0</v>
      </c>
    </row>
    <row r="940" spans="1:20">
      <c r="A940">
        <f>'CompartenDetalleLimpio(leeme)'!A917</f>
        <v>2321</v>
      </c>
      <c r="B940" t="str">
        <f>'CompartenDetalleLimpio(leeme)'!B917</f>
        <v>DOBLE GRADO EN DISEÑO Y DESARROLLO DE VIDEOJUEGOS E INGENIERIA DE COMPUTADORES (MOSTOLES)</v>
      </c>
      <c r="C940">
        <f>'CompartenDetalleLimpio(leeme)'!C917</f>
        <v>2</v>
      </c>
      <c r="D940">
        <f>'CompartenDetalleLimpio(leeme)'!D917</f>
        <v>2321014</v>
      </c>
      <c r="E940" t="str">
        <f>'CompartenDetalleLimpio(leeme)'!E917</f>
        <v>INTRODUCCION A LOS METODOS MATEMATICOS Y NUMERICOS</v>
      </c>
      <c r="F940" t="str">
        <f>IF(OR($A940=2028,$D940=2032031,$D940=2032032,$D940=2033032,$D940=2033034,$D940=2034035,ISNUMBER(SEARCH("DOBLE GRADO",$B940))),"",IF('CompartenDetalleLimpio(leeme)'!F917="",A940,'CompartenDetalleLimpio(leeme)'!F917))</f>
        <v/>
      </c>
      <c r="G940" t="str">
        <f>IF(OR($A940=2028,$D940=2032031,$D940=2032032,$D940=2033032,$D940=2033034,$D940=2034035,ISNUMBER(SEARCH("DOBLE GRADO",$B940))),"",IF('CompartenDetalleLimpio(leeme)'!G917="",B940,'CompartenDetalleLimpio(leeme)'!G917))</f>
        <v/>
      </c>
      <c r="H940" t="str">
        <f>IF(OR($A940=2028,$D940=2032031,$D940=2032032,$D940=2033032,$D940=2033034,$D940=2034035,ISNUMBER(SEARCH("DOBLE GRADO",$B940))),"",IF('CompartenDetalleLimpio(leeme)'!H917="",C940,'CompartenDetalleLimpio(leeme)'!H917))</f>
        <v/>
      </c>
      <c r="I940" t="str">
        <f>IF(OR($A940=2028,$D940=2032031,$D940=2032032,$D940=2033032,$D940=2033034,$D940=2034035,ISNUMBER(SEARCH("DOBLE GRADO",$B940))),"",IF('CompartenDetalleLimpio(leeme)'!I917="",D940,'CompartenDetalleLimpio(leeme)'!I917))</f>
        <v/>
      </c>
      <c r="J940" t="str">
        <f>IF(OR($A940=2028,$D940=2032031,$D940=2032032,$D940=2033032,$D940=2033034,$D940=2034035,ISNUMBER(SEARCH("DOBLE GRADO",$B940))),"",IF('CompartenDetalleLimpio(leeme)'!J917="",E940,'CompartenDetalleLimpio(leeme)'!J917))</f>
        <v/>
      </c>
      <c r="K940">
        <f>'CompartenDetalleLimpio(leeme)'!K917</f>
        <v>21</v>
      </c>
      <c r="L940">
        <f>'CompartenDetalleLimpio(leeme)'!L917</f>
        <v>2</v>
      </c>
      <c r="M940">
        <f>'CompartenDetalleLimpio(leeme)'!M917</f>
        <v>19</v>
      </c>
      <c r="N940" t="str">
        <f t="shared" si="104"/>
        <v/>
      </c>
      <c r="O940">
        <f t="shared" si="105"/>
        <v>1</v>
      </c>
      <c r="P940" t="str">
        <f t="shared" si="106"/>
        <v>OK</v>
      </c>
      <c r="Q940">
        <f t="shared" si="107"/>
        <v>1</v>
      </c>
      <c r="R940" t="str">
        <f t="shared" si="108"/>
        <v/>
      </c>
      <c r="S940" t="str">
        <f t="shared" si="109"/>
        <v/>
      </c>
      <c r="T940">
        <f t="shared" si="110"/>
        <v>1</v>
      </c>
    </row>
    <row r="941" spans="1:20">
      <c r="A941">
        <f>'CompartenDetalleLimpio(leeme)'!A918</f>
        <v>2321</v>
      </c>
      <c r="B941" t="str">
        <f>'CompartenDetalleLimpio(leeme)'!B918</f>
        <v>DOBLE GRADO EN DISEÑO Y DESARROLLO DE VIDEOJUEGOS E INGENIERIA DE COMPUTADORES (MOSTOLES)</v>
      </c>
      <c r="C941">
        <f>'CompartenDetalleLimpio(leeme)'!C918</f>
        <v>2</v>
      </c>
      <c r="D941">
        <f>'CompartenDetalleLimpio(leeme)'!D918</f>
        <v>2321015</v>
      </c>
      <c r="E941" t="str">
        <f>'CompartenDetalleLimpio(leeme)'!E918</f>
        <v>METODOS OPERATIVOS Y ESTADISTICOS DE GESTION</v>
      </c>
      <c r="F941" t="str">
        <f>IF(OR($A941=2028,$D941=2032031,$D941=2032032,$D941=2033032,$D941=2033034,$D941=2034035,ISNUMBER(SEARCH("DOBLE GRADO",$B941))),"",IF('CompartenDetalleLimpio(leeme)'!F918="",A941,'CompartenDetalleLimpio(leeme)'!F918))</f>
        <v/>
      </c>
      <c r="G941" t="str">
        <f>IF(OR($A941=2028,$D941=2032031,$D941=2032032,$D941=2033032,$D941=2033034,$D941=2034035,ISNUMBER(SEARCH("DOBLE GRADO",$B941))),"",IF('CompartenDetalleLimpio(leeme)'!G918="",B941,'CompartenDetalleLimpio(leeme)'!G918))</f>
        <v/>
      </c>
      <c r="H941" t="str">
        <f>IF(OR($A941=2028,$D941=2032031,$D941=2032032,$D941=2033032,$D941=2033034,$D941=2034035,ISNUMBER(SEARCH("DOBLE GRADO",$B941))),"",IF('CompartenDetalleLimpio(leeme)'!H918="",C941,'CompartenDetalleLimpio(leeme)'!H918))</f>
        <v/>
      </c>
      <c r="I941" t="str">
        <f>IF(OR($A941=2028,$D941=2032031,$D941=2032032,$D941=2033032,$D941=2033034,$D941=2034035,ISNUMBER(SEARCH("DOBLE GRADO",$B941))),"",IF('CompartenDetalleLimpio(leeme)'!I918="",D941,'CompartenDetalleLimpio(leeme)'!I918))</f>
        <v/>
      </c>
      <c r="J941" t="str">
        <f>IF(OR($A941=2028,$D941=2032031,$D941=2032032,$D941=2033032,$D941=2033034,$D941=2034035,ISNUMBER(SEARCH("DOBLE GRADO",$B941))),"",IF('CompartenDetalleLimpio(leeme)'!J918="",E941,'CompartenDetalleLimpio(leeme)'!J918))</f>
        <v/>
      </c>
      <c r="K941">
        <f>'CompartenDetalleLimpio(leeme)'!K918</f>
        <v>17</v>
      </c>
      <c r="L941">
        <f>'CompartenDetalleLimpio(leeme)'!L918</f>
        <v>2</v>
      </c>
      <c r="M941">
        <f>'CompartenDetalleLimpio(leeme)'!M918</f>
        <v>15</v>
      </c>
      <c r="N941" t="str">
        <f t="shared" si="104"/>
        <v/>
      </c>
      <c r="O941">
        <f t="shared" si="105"/>
        <v>1</v>
      </c>
      <c r="P941" t="str">
        <f t="shared" si="106"/>
        <v>OK</v>
      </c>
      <c r="Q941">
        <f t="shared" si="107"/>
        <v>1</v>
      </c>
      <c r="R941" t="str">
        <f t="shared" si="108"/>
        <v/>
      </c>
      <c r="S941" t="str">
        <f t="shared" si="109"/>
        <v/>
      </c>
      <c r="T941">
        <f t="shared" si="110"/>
        <v>1</v>
      </c>
    </row>
    <row r="942" spans="1:20">
      <c r="A942">
        <f>'CompartenDetalleLimpio(leeme)'!A919</f>
        <v>2321</v>
      </c>
      <c r="B942" t="str">
        <f>'CompartenDetalleLimpio(leeme)'!B919</f>
        <v>DOBLE GRADO EN DISEÑO Y DESARROLLO DE VIDEOJUEGOS E INGENIERIA DE COMPUTADORES (MOSTOLES)</v>
      </c>
      <c r="C942">
        <f>'CompartenDetalleLimpio(leeme)'!C919</f>
        <v>2</v>
      </c>
      <c r="D942">
        <f>'CompartenDetalleLimpio(leeme)'!D919</f>
        <v>2321016</v>
      </c>
      <c r="E942" t="str">
        <f>'CompartenDetalleLimpio(leeme)'!E919</f>
        <v>ARQUITECTURA DE COMPUTADORES</v>
      </c>
      <c r="F942" t="str">
        <f>IF(OR($A942=2028,$D942=2032031,$D942=2032032,$D942=2033032,$D942=2033034,$D942=2034035,ISNUMBER(SEARCH("DOBLE GRADO",$B942))),"",IF('CompartenDetalleLimpio(leeme)'!F919="",A942,'CompartenDetalleLimpio(leeme)'!F919))</f>
        <v/>
      </c>
      <c r="G942" t="str">
        <f>IF(OR($A942=2028,$D942=2032031,$D942=2032032,$D942=2033032,$D942=2033034,$D942=2034035,ISNUMBER(SEARCH("DOBLE GRADO",$B942))),"",IF('CompartenDetalleLimpio(leeme)'!G919="",B942,'CompartenDetalleLimpio(leeme)'!G919))</f>
        <v/>
      </c>
      <c r="H942" t="str">
        <f>IF(OR($A942=2028,$D942=2032031,$D942=2032032,$D942=2033032,$D942=2033034,$D942=2034035,ISNUMBER(SEARCH("DOBLE GRADO",$B942))),"",IF('CompartenDetalleLimpio(leeme)'!H919="",C942,'CompartenDetalleLimpio(leeme)'!H919))</f>
        <v/>
      </c>
      <c r="I942" t="str">
        <f>IF(OR($A942=2028,$D942=2032031,$D942=2032032,$D942=2033032,$D942=2033034,$D942=2034035,ISNUMBER(SEARCH("DOBLE GRADO",$B942))),"",IF('CompartenDetalleLimpio(leeme)'!I919="",D942,'CompartenDetalleLimpio(leeme)'!I919))</f>
        <v/>
      </c>
      <c r="J942" t="str">
        <f>IF(OR($A942=2028,$D942=2032031,$D942=2032032,$D942=2033032,$D942=2033034,$D942=2034035,ISNUMBER(SEARCH("DOBLE GRADO",$B942))),"",IF('CompartenDetalleLimpio(leeme)'!J919="",E942,'CompartenDetalleLimpio(leeme)'!J919))</f>
        <v/>
      </c>
      <c r="K942">
        <f>'CompartenDetalleLimpio(leeme)'!K919</f>
        <v>17</v>
      </c>
      <c r="L942">
        <f>'CompartenDetalleLimpio(leeme)'!L919</f>
        <v>2</v>
      </c>
      <c r="M942">
        <f>'CompartenDetalleLimpio(leeme)'!M919</f>
        <v>15</v>
      </c>
      <c r="N942" t="str">
        <f t="shared" si="104"/>
        <v/>
      </c>
      <c r="O942">
        <f t="shared" si="105"/>
        <v>1</v>
      </c>
      <c r="P942" t="str">
        <f t="shared" si="106"/>
        <v>OK</v>
      </c>
      <c r="Q942">
        <f t="shared" si="107"/>
        <v>1</v>
      </c>
      <c r="R942" t="str">
        <f t="shared" si="108"/>
        <v/>
      </c>
      <c r="S942" t="str">
        <f t="shared" si="109"/>
        <v/>
      </c>
      <c r="T942">
        <f t="shared" si="110"/>
        <v>1</v>
      </c>
    </row>
    <row r="943" spans="1:20">
      <c r="A943">
        <f>'CompartenDetalleLimpio(leeme)'!A920</f>
        <v>2321</v>
      </c>
      <c r="B943" t="str">
        <f>'CompartenDetalleLimpio(leeme)'!B920</f>
        <v>DOBLE GRADO EN DISEÑO Y DESARROLLO DE VIDEOJUEGOS E INGENIERIA DE COMPUTADORES (MOSTOLES)</v>
      </c>
      <c r="C943">
        <f>'CompartenDetalleLimpio(leeme)'!C920</f>
        <v>2</v>
      </c>
      <c r="D943">
        <f>'CompartenDetalleLimpio(leeme)'!D920</f>
        <v>2321017</v>
      </c>
      <c r="E943" t="str">
        <f>'CompartenDetalleLimpio(leeme)'!E920</f>
        <v>DISEÑO DIGITAL 2D</v>
      </c>
      <c r="F943" t="str">
        <f>IF(OR($A943=2028,$D943=2032031,$D943=2032032,$D943=2033032,$D943=2033034,$D943=2034035,ISNUMBER(SEARCH("DOBLE GRADO",$B943))),"",IF('CompartenDetalleLimpio(leeme)'!F920="",A943,'CompartenDetalleLimpio(leeme)'!F920))</f>
        <v/>
      </c>
      <c r="G943" t="str">
        <f>IF(OR($A943=2028,$D943=2032031,$D943=2032032,$D943=2033032,$D943=2033034,$D943=2034035,ISNUMBER(SEARCH("DOBLE GRADO",$B943))),"",IF('CompartenDetalleLimpio(leeme)'!G920="",B943,'CompartenDetalleLimpio(leeme)'!G920))</f>
        <v/>
      </c>
      <c r="H943" t="str">
        <f>IF(OR($A943=2028,$D943=2032031,$D943=2032032,$D943=2033032,$D943=2033034,$D943=2034035,ISNUMBER(SEARCH("DOBLE GRADO",$B943))),"",IF('CompartenDetalleLimpio(leeme)'!H920="",C943,'CompartenDetalleLimpio(leeme)'!H920))</f>
        <v/>
      </c>
      <c r="I943" t="str">
        <f>IF(OR($A943=2028,$D943=2032031,$D943=2032032,$D943=2033032,$D943=2033034,$D943=2034035,ISNUMBER(SEARCH("DOBLE GRADO",$B943))),"",IF('CompartenDetalleLimpio(leeme)'!I920="",D943,'CompartenDetalleLimpio(leeme)'!I920))</f>
        <v/>
      </c>
      <c r="J943" t="str">
        <f>IF(OR($A943=2028,$D943=2032031,$D943=2032032,$D943=2033032,$D943=2033034,$D943=2034035,ISNUMBER(SEARCH("DOBLE GRADO",$B943))),"",IF('CompartenDetalleLimpio(leeme)'!J920="",E943,'CompartenDetalleLimpio(leeme)'!J920))</f>
        <v/>
      </c>
      <c r="K943">
        <f>'CompartenDetalleLimpio(leeme)'!K920</f>
        <v>18</v>
      </c>
      <c r="L943">
        <f>'CompartenDetalleLimpio(leeme)'!L920</f>
        <v>2</v>
      </c>
      <c r="M943">
        <f>'CompartenDetalleLimpio(leeme)'!M920</f>
        <v>16</v>
      </c>
      <c r="N943" t="str">
        <f t="shared" si="104"/>
        <v/>
      </c>
      <c r="O943">
        <f t="shared" si="105"/>
        <v>1</v>
      </c>
      <c r="P943" t="str">
        <f t="shared" si="106"/>
        <v>OK</v>
      </c>
      <c r="Q943">
        <f t="shared" si="107"/>
        <v>1</v>
      </c>
      <c r="R943" t="str">
        <f t="shared" si="108"/>
        <v/>
      </c>
      <c r="S943" t="str">
        <f t="shared" si="109"/>
        <v/>
      </c>
      <c r="T943">
        <f t="shared" si="110"/>
        <v>1</v>
      </c>
    </row>
    <row r="944" spans="1:20">
      <c r="A944">
        <f>'CompartenDetalleLimpio(leeme)'!A921</f>
        <v>2321</v>
      </c>
      <c r="B944" t="str">
        <f>'CompartenDetalleLimpio(leeme)'!B921</f>
        <v>DOBLE GRADO EN DISEÑO Y DESARROLLO DE VIDEOJUEGOS E INGENIERIA DE COMPUTADORES (MOSTOLES)</v>
      </c>
      <c r="C944">
        <f>'CompartenDetalleLimpio(leeme)'!C921</f>
        <v>2</v>
      </c>
      <c r="D944">
        <f>'CompartenDetalleLimpio(leeme)'!D921</f>
        <v>2321018</v>
      </c>
      <c r="E944" t="str">
        <f>'CompartenDetalleLimpio(leeme)'!E921</f>
        <v>DISEÑO DIGITAL 3D</v>
      </c>
      <c r="F944" t="str">
        <f>IF(OR($A944=2028,$D944=2032031,$D944=2032032,$D944=2033032,$D944=2033034,$D944=2034035,ISNUMBER(SEARCH("DOBLE GRADO",$B944))),"",IF('CompartenDetalleLimpio(leeme)'!F921="",A944,'CompartenDetalleLimpio(leeme)'!F921))</f>
        <v/>
      </c>
      <c r="G944" t="str">
        <f>IF(OR($A944=2028,$D944=2032031,$D944=2032032,$D944=2033032,$D944=2033034,$D944=2034035,ISNUMBER(SEARCH("DOBLE GRADO",$B944))),"",IF('CompartenDetalleLimpio(leeme)'!G921="",B944,'CompartenDetalleLimpio(leeme)'!G921))</f>
        <v/>
      </c>
      <c r="H944" t="str">
        <f>IF(OR($A944=2028,$D944=2032031,$D944=2032032,$D944=2033032,$D944=2033034,$D944=2034035,ISNUMBER(SEARCH("DOBLE GRADO",$B944))),"",IF('CompartenDetalleLimpio(leeme)'!H921="",C944,'CompartenDetalleLimpio(leeme)'!H921))</f>
        <v/>
      </c>
      <c r="I944" t="str">
        <f>IF(OR($A944=2028,$D944=2032031,$D944=2032032,$D944=2033032,$D944=2033034,$D944=2034035,ISNUMBER(SEARCH("DOBLE GRADO",$B944))),"",IF('CompartenDetalleLimpio(leeme)'!I921="",D944,'CompartenDetalleLimpio(leeme)'!I921))</f>
        <v/>
      </c>
      <c r="J944" t="str">
        <f>IF(OR($A944=2028,$D944=2032031,$D944=2032032,$D944=2033032,$D944=2033034,$D944=2034035,ISNUMBER(SEARCH("DOBLE GRADO",$B944))),"",IF('CompartenDetalleLimpio(leeme)'!J921="",E944,'CompartenDetalleLimpio(leeme)'!J921))</f>
        <v/>
      </c>
      <c r="K944">
        <f>'CompartenDetalleLimpio(leeme)'!K921</f>
        <v>19</v>
      </c>
      <c r="L944">
        <f>'CompartenDetalleLimpio(leeme)'!L921</f>
        <v>2</v>
      </c>
      <c r="M944">
        <f>'CompartenDetalleLimpio(leeme)'!M921</f>
        <v>17</v>
      </c>
      <c r="N944" t="str">
        <f t="shared" si="104"/>
        <v/>
      </c>
      <c r="O944">
        <f t="shared" si="105"/>
        <v>1</v>
      </c>
      <c r="P944" t="str">
        <f t="shared" si="106"/>
        <v>OK</v>
      </c>
      <c r="Q944">
        <f t="shared" si="107"/>
        <v>1</v>
      </c>
      <c r="R944" t="str">
        <f t="shared" si="108"/>
        <v/>
      </c>
      <c r="S944" t="str">
        <f t="shared" si="109"/>
        <v/>
      </c>
      <c r="T944">
        <f t="shared" si="110"/>
        <v>1</v>
      </c>
    </row>
    <row r="945" spans="1:20">
      <c r="A945">
        <f>'CompartenDetalleLimpio(leeme)'!A922</f>
        <v>2321</v>
      </c>
      <c r="B945" t="str">
        <f>'CompartenDetalleLimpio(leeme)'!B922</f>
        <v>DOBLE GRADO EN DISEÑO Y DESARROLLO DE VIDEOJUEGOS E INGENIERIA DE COMPUTADORES (MOSTOLES)</v>
      </c>
      <c r="C945">
        <f>'CompartenDetalleLimpio(leeme)'!C922</f>
        <v>2</v>
      </c>
      <c r="D945">
        <f>'CompartenDetalleLimpio(leeme)'!D922</f>
        <v>2321019</v>
      </c>
      <c r="E945" t="str">
        <f>'CompartenDetalleLimpio(leeme)'!E922</f>
        <v>INFORMATICA GRAFICA</v>
      </c>
      <c r="F945" t="str">
        <f>IF(OR($A945=2028,$D945=2032031,$D945=2032032,$D945=2033032,$D945=2033034,$D945=2034035,ISNUMBER(SEARCH("DOBLE GRADO",$B945))),"",IF('CompartenDetalleLimpio(leeme)'!F922="",A945,'CompartenDetalleLimpio(leeme)'!F922))</f>
        <v/>
      </c>
      <c r="G945" t="str">
        <f>IF(OR($A945=2028,$D945=2032031,$D945=2032032,$D945=2033032,$D945=2033034,$D945=2034035,ISNUMBER(SEARCH("DOBLE GRADO",$B945))),"",IF('CompartenDetalleLimpio(leeme)'!G922="",B945,'CompartenDetalleLimpio(leeme)'!G922))</f>
        <v/>
      </c>
      <c r="H945" t="str">
        <f>IF(OR($A945=2028,$D945=2032031,$D945=2032032,$D945=2033032,$D945=2033034,$D945=2034035,ISNUMBER(SEARCH("DOBLE GRADO",$B945))),"",IF('CompartenDetalleLimpio(leeme)'!H922="",C945,'CompartenDetalleLimpio(leeme)'!H922))</f>
        <v/>
      </c>
      <c r="I945" t="str">
        <f>IF(OR($A945=2028,$D945=2032031,$D945=2032032,$D945=2033032,$D945=2033034,$D945=2034035,ISNUMBER(SEARCH("DOBLE GRADO",$B945))),"",IF('CompartenDetalleLimpio(leeme)'!I922="",D945,'CompartenDetalleLimpio(leeme)'!I922))</f>
        <v/>
      </c>
      <c r="J945" t="str">
        <f>IF(OR($A945=2028,$D945=2032031,$D945=2032032,$D945=2033032,$D945=2033034,$D945=2034035,ISNUMBER(SEARCH("DOBLE GRADO",$B945))),"",IF('CompartenDetalleLimpio(leeme)'!J922="",E945,'CompartenDetalleLimpio(leeme)'!J922))</f>
        <v/>
      </c>
      <c r="K945">
        <f>'CompartenDetalleLimpio(leeme)'!K922</f>
        <v>20</v>
      </c>
      <c r="L945">
        <f>'CompartenDetalleLimpio(leeme)'!L922</f>
        <v>2</v>
      </c>
      <c r="M945">
        <f>'CompartenDetalleLimpio(leeme)'!M922</f>
        <v>18</v>
      </c>
      <c r="N945" t="str">
        <f t="shared" si="104"/>
        <v/>
      </c>
      <c r="O945">
        <f t="shared" si="105"/>
        <v>1</v>
      </c>
      <c r="P945" t="str">
        <f t="shared" si="106"/>
        <v>OK</v>
      </c>
      <c r="Q945">
        <f t="shared" si="107"/>
        <v>1</v>
      </c>
      <c r="R945" t="str">
        <f t="shared" si="108"/>
        <v/>
      </c>
      <c r="S945" t="str">
        <f t="shared" si="109"/>
        <v/>
      </c>
      <c r="T945">
        <f t="shared" si="110"/>
        <v>1</v>
      </c>
    </row>
    <row r="946" spans="1:20">
      <c r="A946">
        <f>'CompartenDetalleLimpio(leeme)'!A923</f>
        <v>2321</v>
      </c>
      <c r="B946" t="str">
        <f>'CompartenDetalleLimpio(leeme)'!B923</f>
        <v>DOBLE GRADO EN DISEÑO Y DESARROLLO DE VIDEOJUEGOS E INGENIERIA DE COMPUTADORES (MOSTOLES)</v>
      </c>
      <c r="C946">
        <f>'CompartenDetalleLimpio(leeme)'!C923</f>
        <v>2</v>
      </c>
      <c r="D946">
        <f>'CompartenDetalleLimpio(leeme)'!D923</f>
        <v>2321020</v>
      </c>
      <c r="E946" t="str">
        <f>'CompartenDetalleLimpio(leeme)'!E923</f>
        <v>ORGANIZACION DE COMPUTADORES</v>
      </c>
      <c r="F946" t="str">
        <f>IF(OR($A946=2028,$D946=2032031,$D946=2032032,$D946=2033032,$D946=2033034,$D946=2034035,ISNUMBER(SEARCH("DOBLE GRADO",$B946))),"",IF('CompartenDetalleLimpio(leeme)'!F923="",A946,'CompartenDetalleLimpio(leeme)'!F923))</f>
        <v/>
      </c>
      <c r="G946" t="str">
        <f>IF(OR($A946=2028,$D946=2032031,$D946=2032032,$D946=2033032,$D946=2033034,$D946=2034035,ISNUMBER(SEARCH("DOBLE GRADO",$B946))),"",IF('CompartenDetalleLimpio(leeme)'!G923="",B946,'CompartenDetalleLimpio(leeme)'!G923))</f>
        <v/>
      </c>
      <c r="H946" t="str">
        <f>IF(OR($A946=2028,$D946=2032031,$D946=2032032,$D946=2033032,$D946=2033034,$D946=2034035,ISNUMBER(SEARCH("DOBLE GRADO",$B946))),"",IF('CompartenDetalleLimpio(leeme)'!H923="",C946,'CompartenDetalleLimpio(leeme)'!H923))</f>
        <v/>
      </c>
      <c r="I946" t="str">
        <f>IF(OR($A946=2028,$D946=2032031,$D946=2032032,$D946=2033032,$D946=2033034,$D946=2034035,ISNUMBER(SEARCH("DOBLE GRADO",$B946))),"",IF('CompartenDetalleLimpio(leeme)'!I923="",D946,'CompartenDetalleLimpio(leeme)'!I923))</f>
        <v/>
      </c>
      <c r="J946" t="str">
        <f>IF(OR($A946=2028,$D946=2032031,$D946=2032032,$D946=2033032,$D946=2033034,$D946=2034035,ISNUMBER(SEARCH("DOBLE GRADO",$B946))),"",IF('CompartenDetalleLimpio(leeme)'!J923="",E946,'CompartenDetalleLimpio(leeme)'!J923))</f>
        <v/>
      </c>
      <c r="K946">
        <f>'CompartenDetalleLimpio(leeme)'!K923</f>
        <v>19</v>
      </c>
      <c r="L946">
        <f>'CompartenDetalleLimpio(leeme)'!L923</f>
        <v>2</v>
      </c>
      <c r="M946">
        <f>'CompartenDetalleLimpio(leeme)'!M923</f>
        <v>17</v>
      </c>
      <c r="N946" t="str">
        <f t="shared" si="104"/>
        <v/>
      </c>
      <c r="O946">
        <f t="shared" si="105"/>
        <v>1</v>
      </c>
      <c r="P946" t="str">
        <f t="shared" si="106"/>
        <v>OK</v>
      </c>
      <c r="Q946">
        <f t="shared" si="107"/>
        <v>1</v>
      </c>
      <c r="R946" t="str">
        <f t="shared" si="108"/>
        <v/>
      </c>
      <c r="S946" t="str">
        <f t="shared" si="109"/>
        <v/>
      </c>
      <c r="T946">
        <f t="shared" si="110"/>
        <v>1</v>
      </c>
    </row>
    <row r="947" spans="1:20">
      <c r="A947">
        <f>'CompartenDetalleLimpio(leeme)'!A924</f>
        <v>2321</v>
      </c>
      <c r="B947" t="str">
        <f>'CompartenDetalleLimpio(leeme)'!B924</f>
        <v>DOBLE GRADO EN DISEÑO Y DESARROLLO DE VIDEOJUEGOS E INGENIERIA DE COMPUTADORES (MOSTOLES)</v>
      </c>
      <c r="C947">
        <f>'CompartenDetalleLimpio(leeme)'!C924</f>
        <v>2</v>
      </c>
      <c r="D947">
        <f>'CompartenDetalleLimpio(leeme)'!D924</f>
        <v>2321021</v>
      </c>
      <c r="E947" t="str">
        <f>'CompartenDetalleLimpio(leeme)'!E924</f>
        <v>PROCESO DE DESARROLLO DE VIDEOJUEGOS</v>
      </c>
      <c r="F947" t="str">
        <f>IF(OR($A947=2028,$D947=2032031,$D947=2032032,$D947=2033032,$D947=2033034,$D947=2034035,ISNUMBER(SEARCH("DOBLE GRADO",$B947))),"",IF('CompartenDetalleLimpio(leeme)'!F924="",A947,'CompartenDetalleLimpio(leeme)'!F924))</f>
        <v/>
      </c>
      <c r="G947" t="str">
        <f>IF(OR($A947=2028,$D947=2032031,$D947=2032032,$D947=2033032,$D947=2033034,$D947=2034035,ISNUMBER(SEARCH("DOBLE GRADO",$B947))),"",IF('CompartenDetalleLimpio(leeme)'!G924="",B947,'CompartenDetalleLimpio(leeme)'!G924))</f>
        <v/>
      </c>
      <c r="H947" t="str">
        <f>IF(OR($A947=2028,$D947=2032031,$D947=2032032,$D947=2033032,$D947=2033034,$D947=2034035,ISNUMBER(SEARCH("DOBLE GRADO",$B947))),"",IF('CompartenDetalleLimpio(leeme)'!H924="",C947,'CompartenDetalleLimpio(leeme)'!H924))</f>
        <v/>
      </c>
      <c r="I947" t="str">
        <f>IF(OR($A947=2028,$D947=2032031,$D947=2032032,$D947=2033032,$D947=2033034,$D947=2034035,ISNUMBER(SEARCH("DOBLE GRADO",$B947))),"",IF('CompartenDetalleLimpio(leeme)'!I924="",D947,'CompartenDetalleLimpio(leeme)'!I924))</f>
        <v/>
      </c>
      <c r="J947" t="str">
        <f>IF(OR($A947=2028,$D947=2032031,$D947=2032032,$D947=2033032,$D947=2033034,$D947=2034035,ISNUMBER(SEARCH("DOBLE GRADO",$B947))),"",IF('CompartenDetalleLimpio(leeme)'!J924="",E947,'CompartenDetalleLimpio(leeme)'!J924))</f>
        <v/>
      </c>
      <c r="K947">
        <f>'CompartenDetalleLimpio(leeme)'!K924</f>
        <v>17</v>
      </c>
      <c r="L947">
        <f>'CompartenDetalleLimpio(leeme)'!L924</f>
        <v>2</v>
      </c>
      <c r="M947">
        <f>'CompartenDetalleLimpio(leeme)'!M924</f>
        <v>15</v>
      </c>
      <c r="N947" t="str">
        <f t="shared" si="104"/>
        <v/>
      </c>
      <c r="O947">
        <f t="shared" si="105"/>
        <v>1</v>
      </c>
      <c r="P947" t="str">
        <f t="shared" si="106"/>
        <v>OK</v>
      </c>
      <c r="Q947">
        <f t="shared" si="107"/>
        <v>1</v>
      </c>
      <c r="R947" t="str">
        <f t="shared" si="108"/>
        <v/>
      </c>
      <c r="S947" t="str">
        <f t="shared" si="109"/>
        <v/>
      </c>
      <c r="T947">
        <f t="shared" si="110"/>
        <v>1</v>
      </c>
    </row>
    <row r="948" spans="1:20">
      <c r="A948">
        <f>'CompartenDetalleLimpio(leeme)'!A925</f>
        <v>2321</v>
      </c>
      <c r="B948" t="str">
        <f>'CompartenDetalleLimpio(leeme)'!B925</f>
        <v>DOBLE GRADO EN DISEÑO Y DESARROLLO DE VIDEOJUEGOS E INGENIERIA DE COMPUTADORES (MOSTOLES)</v>
      </c>
      <c r="C948">
        <f>'CompartenDetalleLimpio(leeme)'!C925</f>
        <v>2</v>
      </c>
      <c r="D948">
        <f>'CompartenDetalleLimpio(leeme)'!D925</f>
        <v>2321022</v>
      </c>
      <c r="E948" t="str">
        <f>'CompartenDetalleLimpio(leeme)'!E925</f>
        <v>PROGRAMACION AVANZADA</v>
      </c>
      <c r="F948" t="str">
        <f>IF(OR($A948=2028,$D948=2032031,$D948=2032032,$D948=2033032,$D948=2033034,$D948=2034035,ISNUMBER(SEARCH("DOBLE GRADO",$B948))),"",IF('CompartenDetalleLimpio(leeme)'!F925="",A948,'CompartenDetalleLimpio(leeme)'!F925))</f>
        <v/>
      </c>
      <c r="G948" t="str">
        <f>IF(OR($A948=2028,$D948=2032031,$D948=2032032,$D948=2033032,$D948=2033034,$D948=2034035,ISNUMBER(SEARCH("DOBLE GRADO",$B948))),"",IF('CompartenDetalleLimpio(leeme)'!G925="",B948,'CompartenDetalleLimpio(leeme)'!G925))</f>
        <v/>
      </c>
      <c r="H948" t="str">
        <f>IF(OR($A948=2028,$D948=2032031,$D948=2032032,$D948=2033032,$D948=2033034,$D948=2034035,ISNUMBER(SEARCH("DOBLE GRADO",$B948))),"",IF('CompartenDetalleLimpio(leeme)'!H925="",C948,'CompartenDetalleLimpio(leeme)'!H925))</f>
        <v/>
      </c>
      <c r="I948" t="str">
        <f>IF(OR($A948=2028,$D948=2032031,$D948=2032032,$D948=2033032,$D948=2033034,$D948=2034035,ISNUMBER(SEARCH("DOBLE GRADO",$B948))),"",IF('CompartenDetalleLimpio(leeme)'!I925="",D948,'CompartenDetalleLimpio(leeme)'!I925))</f>
        <v/>
      </c>
      <c r="J948" t="str">
        <f>IF(OR($A948=2028,$D948=2032031,$D948=2032032,$D948=2033032,$D948=2033034,$D948=2034035,ISNUMBER(SEARCH("DOBLE GRADO",$B948))),"",IF('CompartenDetalleLimpio(leeme)'!J925="",E948,'CompartenDetalleLimpio(leeme)'!J925))</f>
        <v/>
      </c>
      <c r="K948">
        <f>'CompartenDetalleLimpio(leeme)'!K925</f>
        <v>20</v>
      </c>
      <c r="L948">
        <f>'CompartenDetalleLimpio(leeme)'!L925</f>
        <v>3</v>
      </c>
      <c r="M948">
        <f>'CompartenDetalleLimpio(leeme)'!M925</f>
        <v>17</v>
      </c>
      <c r="N948" t="str">
        <f t="shared" si="104"/>
        <v/>
      </c>
      <c r="O948">
        <f t="shared" si="105"/>
        <v>1</v>
      </c>
      <c r="P948" t="str">
        <f t="shared" si="106"/>
        <v>OK</v>
      </c>
      <c r="Q948">
        <f t="shared" si="107"/>
        <v>1</v>
      </c>
      <c r="R948" t="str">
        <f t="shared" si="108"/>
        <v/>
      </c>
      <c r="S948" t="str">
        <f t="shared" si="109"/>
        <v/>
      </c>
      <c r="T948">
        <f t="shared" si="110"/>
        <v>1</v>
      </c>
    </row>
    <row r="949" spans="1:20">
      <c r="A949">
        <f>'CompartenDetalleLimpio(leeme)'!A926</f>
        <v>2321</v>
      </c>
      <c r="B949" t="str">
        <f>'CompartenDetalleLimpio(leeme)'!B926</f>
        <v>DOBLE GRADO EN DISEÑO Y DESARROLLO DE VIDEOJUEGOS E INGENIERIA DE COMPUTADORES (MOSTOLES)</v>
      </c>
      <c r="C949">
        <f>'CompartenDetalleLimpio(leeme)'!C926</f>
        <v>2</v>
      </c>
      <c r="D949">
        <f>'CompartenDetalleLimpio(leeme)'!D926</f>
        <v>2321023</v>
      </c>
      <c r="E949" t="str">
        <f>'CompartenDetalleLimpio(leeme)'!E926</f>
        <v>SISTEMAS OPERATIVOS</v>
      </c>
      <c r="F949" t="str">
        <f>IF(OR($A949=2028,$D949=2032031,$D949=2032032,$D949=2033032,$D949=2033034,$D949=2034035,ISNUMBER(SEARCH("DOBLE GRADO",$B949))),"",IF('CompartenDetalleLimpio(leeme)'!F926="",A949,'CompartenDetalleLimpio(leeme)'!F926))</f>
        <v/>
      </c>
      <c r="G949" t="str">
        <f>IF(OR($A949=2028,$D949=2032031,$D949=2032032,$D949=2033032,$D949=2033034,$D949=2034035,ISNUMBER(SEARCH("DOBLE GRADO",$B949))),"",IF('CompartenDetalleLimpio(leeme)'!G926="",B949,'CompartenDetalleLimpio(leeme)'!G926))</f>
        <v/>
      </c>
      <c r="H949" t="str">
        <f>IF(OR($A949=2028,$D949=2032031,$D949=2032032,$D949=2033032,$D949=2033034,$D949=2034035,ISNUMBER(SEARCH("DOBLE GRADO",$B949))),"",IF('CompartenDetalleLimpio(leeme)'!H926="",C949,'CompartenDetalleLimpio(leeme)'!H926))</f>
        <v/>
      </c>
      <c r="I949" t="str">
        <f>IF(OR($A949=2028,$D949=2032031,$D949=2032032,$D949=2033032,$D949=2033034,$D949=2034035,ISNUMBER(SEARCH("DOBLE GRADO",$B949))),"",IF('CompartenDetalleLimpio(leeme)'!I926="",D949,'CompartenDetalleLimpio(leeme)'!I926))</f>
        <v/>
      </c>
      <c r="J949" t="str">
        <f>IF(OR($A949=2028,$D949=2032031,$D949=2032032,$D949=2033032,$D949=2033034,$D949=2034035,ISNUMBER(SEARCH("DOBLE GRADO",$B949))),"",IF('CompartenDetalleLimpio(leeme)'!J926="",E949,'CompartenDetalleLimpio(leeme)'!J926))</f>
        <v/>
      </c>
      <c r="K949">
        <f>'CompartenDetalleLimpio(leeme)'!K926</f>
        <v>19</v>
      </c>
      <c r="L949">
        <f>'CompartenDetalleLimpio(leeme)'!L926</f>
        <v>3</v>
      </c>
      <c r="M949">
        <f>'CompartenDetalleLimpio(leeme)'!M926</f>
        <v>16</v>
      </c>
      <c r="N949" t="str">
        <f t="shared" si="104"/>
        <v/>
      </c>
      <c r="O949">
        <f t="shared" si="105"/>
        <v>1</v>
      </c>
      <c r="P949" t="str">
        <f t="shared" si="106"/>
        <v>OK</v>
      </c>
      <c r="Q949">
        <f t="shared" si="107"/>
        <v>1</v>
      </c>
      <c r="R949" t="str">
        <f t="shared" si="108"/>
        <v/>
      </c>
      <c r="S949" t="str">
        <f t="shared" si="109"/>
        <v/>
      </c>
      <c r="T949">
        <f t="shared" si="110"/>
        <v>1</v>
      </c>
    </row>
    <row r="950" spans="1:20">
      <c r="A950">
        <f>'CompartenDetalleLimpio(leeme)'!A927</f>
        <v>2321</v>
      </c>
      <c r="B950" t="str">
        <f>'CompartenDetalleLimpio(leeme)'!B927</f>
        <v>DOBLE GRADO EN DISEÑO Y DESARROLLO DE VIDEOJUEGOS E INGENIERIA DE COMPUTADORES (MOSTOLES)</v>
      </c>
      <c r="C950">
        <f>'CompartenDetalleLimpio(leeme)'!C927</f>
        <v>3</v>
      </c>
      <c r="D950">
        <f>'CompartenDetalleLimpio(leeme)'!D927</f>
        <v>2321024</v>
      </c>
      <c r="E950" t="str">
        <f>'CompartenDetalleLimpio(leeme)'!E927</f>
        <v>AMPLIACION DE SISTEMAS OPERATIVOS</v>
      </c>
      <c r="F950" t="str">
        <f>IF(OR($A950=2028,$D950=2032031,$D950=2032032,$D950=2033032,$D950=2033034,$D950=2034035,ISNUMBER(SEARCH("DOBLE GRADO",$B950))),"",IF('CompartenDetalleLimpio(leeme)'!F927="",A950,'CompartenDetalleLimpio(leeme)'!F927))</f>
        <v/>
      </c>
      <c r="G950" t="str">
        <f>IF(OR($A950=2028,$D950=2032031,$D950=2032032,$D950=2033032,$D950=2033034,$D950=2034035,ISNUMBER(SEARCH("DOBLE GRADO",$B950))),"",IF('CompartenDetalleLimpio(leeme)'!G927="",B950,'CompartenDetalleLimpio(leeme)'!G927))</f>
        <v/>
      </c>
      <c r="H950" t="str">
        <f>IF(OR($A950=2028,$D950=2032031,$D950=2032032,$D950=2033032,$D950=2033034,$D950=2034035,ISNUMBER(SEARCH("DOBLE GRADO",$B950))),"",IF('CompartenDetalleLimpio(leeme)'!H927="",C950,'CompartenDetalleLimpio(leeme)'!H927))</f>
        <v/>
      </c>
      <c r="I950" t="str">
        <f>IF(OR($A950=2028,$D950=2032031,$D950=2032032,$D950=2033032,$D950=2033034,$D950=2034035,ISNUMBER(SEARCH("DOBLE GRADO",$B950))),"",IF('CompartenDetalleLimpio(leeme)'!I927="",D950,'CompartenDetalleLimpio(leeme)'!I927))</f>
        <v/>
      </c>
      <c r="J950" t="str">
        <f>IF(OR($A950=2028,$D950=2032031,$D950=2032032,$D950=2033032,$D950=2033034,$D950=2034035,ISNUMBER(SEARCH("DOBLE GRADO",$B950))),"",IF('CompartenDetalleLimpio(leeme)'!J927="",E950,'CompartenDetalleLimpio(leeme)'!J927))</f>
        <v/>
      </c>
      <c r="K950">
        <f>'CompartenDetalleLimpio(leeme)'!K927</f>
        <v>16</v>
      </c>
      <c r="L950">
        <f>'CompartenDetalleLimpio(leeme)'!L927</f>
        <v>1</v>
      </c>
      <c r="M950">
        <f>'CompartenDetalleLimpio(leeme)'!M927</f>
        <v>15</v>
      </c>
      <c r="N950" t="str">
        <f t="shared" si="104"/>
        <v/>
      </c>
      <c r="O950">
        <f t="shared" si="105"/>
        <v>1</v>
      </c>
      <c r="P950" t="str">
        <f t="shared" si="106"/>
        <v>OK</v>
      </c>
      <c r="Q950">
        <f t="shared" si="107"/>
        <v>1</v>
      </c>
      <c r="R950" t="str">
        <f t="shared" si="108"/>
        <v/>
      </c>
      <c r="S950" t="str">
        <f t="shared" si="109"/>
        <v/>
      </c>
      <c r="T950">
        <f t="shared" si="110"/>
        <v>1</v>
      </c>
    </row>
    <row r="951" spans="1:20">
      <c r="A951">
        <f>'CompartenDetalleLimpio(leeme)'!A928</f>
        <v>2321</v>
      </c>
      <c r="B951" t="str">
        <f>'CompartenDetalleLimpio(leeme)'!B928</f>
        <v>DOBLE GRADO EN DISEÑO Y DESARROLLO DE VIDEOJUEGOS E INGENIERIA DE COMPUTADORES (MOSTOLES)</v>
      </c>
      <c r="C951">
        <f>'CompartenDetalleLimpio(leeme)'!C928</f>
        <v>3</v>
      </c>
      <c r="D951">
        <f>'CompartenDetalleLimpio(leeme)'!D928</f>
        <v>2321025</v>
      </c>
      <c r="E951" t="str">
        <f>'CompartenDetalleLimpio(leeme)'!E928</f>
        <v>BASE DE DATOS</v>
      </c>
      <c r="F951" t="str">
        <f>IF(OR($A951=2028,$D951=2032031,$D951=2032032,$D951=2033032,$D951=2033034,$D951=2034035,ISNUMBER(SEARCH("DOBLE GRADO",$B951))),"",IF('CompartenDetalleLimpio(leeme)'!F928="",A951,'CompartenDetalleLimpio(leeme)'!F928))</f>
        <v/>
      </c>
      <c r="G951" t="str">
        <f>IF(OR($A951=2028,$D951=2032031,$D951=2032032,$D951=2033032,$D951=2033034,$D951=2034035,ISNUMBER(SEARCH("DOBLE GRADO",$B951))),"",IF('CompartenDetalleLimpio(leeme)'!G928="",B951,'CompartenDetalleLimpio(leeme)'!G928))</f>
        <v/>
      </c>
      <c r="H951" t="str">
        <f>IF(OR($A951=2028,$D951=2032031,$D951=2032032,$D951=2033032,$D951=2033034,$D951=2034035,ISNUMBER(SEARCH("DOBLE GRADO",$B951))),"",IF('CompartenDetalleLimpio(leeme)'!H928="",C951,'CompartenDetalleLimpio(leeme)'!H928))</f>
        <v/>
      </c>
      <c r="I951" t="str">
        <f>IF(OR($A951=2028,$D951=2032031,$D951=2032032,$D951=2033032,$D951=2033034,$D951=2034035,ISNUMBER(SEARCH("DOBLE GRADO",$B951))),"",IF('CompartenDetalleLimpio(leeme)'!I928="",D951,'CompartenDetalleLimpio(leeme)'!I928))</f>
        <v/>
      </c>
      <c r="J951" t="str">
        <f>IF(OR($A951=2028,$D951=2032031,$D951=2032032,$D951=2033032,$D951=2033034,$D951=2034035,ISNUMBER(SEARCH("DOBLE GRADO",$B951))),"",IF('CompartenDetalleLimpio(leeme)'!J928="",E951,'CompartenDetalleLimpio(leeme)'!J928))</f>
        <v/>
      </c>
      <c r="K951">
        <f>'CompartenDetalleLimpio(leeme)'!K928</f>
        <v>16</v>
      </c>
      <c r="L951">
        <f>'CompartenDetalleLimpio(leeme)'!L928</f>
        <v>2</v>
      </c>
      <c r="M951">
        <f>'CompartenDetalleLimpio(leeme)'!M928</f>
        <v>14</v>
      </c>
      <c r="N951" t="str">
        <f t="shared" si="104"/>
        <v/>
      </c>
      <c r="O951">
        <f t="shared" si="105"/>
        <v>1</v>
      </c>
      <c r="P951" t="str">
        <f t="shared" si="106"/>
        <v>OK</v>
      </c>
      <c r="Q951">
        <f t="shared" si="107"/>
        <v>1</v>
      </c>
      <c r="R951" t="str">
        <f t="shared" si="108"/>
        <v/>
      </c>
      <c r="S951" t="str">
        <f t="shared" si="109"/>
        <v/>
      </c>
      <c r="T951">
        <f t="shared" si="110"/>
        <v>1</v>
      </c>
    </row>
    <row r="952" spans="1:20">
      <c r="A952">
        <f>'CompartenDetalleLimpio(leeme)'!A929</f>
        <v>2321</v>
      </c>
      <c r="B952" t="str">
        <f>'CompartenDetalleLimpio(leeme)'!B929</f>
        <v>DOBLE GRADO EN DISEÑO Y DESARROLLO DE VIDEOJUEGOS E INGENIERIA DE COMPUTADORES (MOSTOLES)</v>
      </c>
      <c r="C952">
        <f>'CompartenDetalleLimpio(leeme)'!C929</f>
        <v>3</v>
      </c>
      <c r="D952">
        <f>'CompartenDetalleLimpio(leeme)'!D929</f>
        <v>2321026</v>
      </c>
      <c r="E952" t="str">
        <f>'CompartenDetalleLimpio(leeme)'!E929</f>
        <v>INGENIERIA DE VIDEOJUEGOS</v>
      </c>
      <c r="F952" t="str">
        <f>IF(OR($A952=2028,$D952=2032031,$D952=2032032,$D952=2033032,$D952=2033034,$D952=2034035,ISNUMBER(SEARCH("DOBLE GRADO",$B952))),"",IF('CompartenDetalleLimpio(leeme)'!F929="",A952,'CompartenDetalleLimpio(leeme)'!F929))</f>
        <v/>
      </c>
      <c r="G952" t="str">
        <f>IF(OR($A952=2028,$D952=2032031,$D952=2032032,$D952=2033032,$D952=2033034,$D952=2034035,ISNUMBER(SEARCH("DOBLE GRADO",$B952))),"",IF('CompartenDetalleLimpio(leeme)'!G929="",B952,'CompartenDetalleLimpio(leeme)'!G929))</f>
        <v/>
      </c>
      <c r="H952" t="str">
        <f>IF(OR($A952=2028,$D952=2032031,$D952=2032032,$D952=2033032,$D952=2033034,$D952=2034035,ISNUMBER(SEARCH("DOBLE GRADO",$B952))),"",IF('CompartenDetalleLimpio(leeme)'!H929="",C952,'CompartenDetalleLimpio(leeme)'!H929))</f>
        <v/>
      </c>
      <c r="I952" t="str">
        <f>IF(OR($A952=2028,$D952=2032031,$D952=2032032,$D952=2033032,$D952=2033034,$D952=2034035,ISNUMBER(SEARCH("DOBLE GRADO",$B952))),"",IF('CompartenDetalleLimpio(leeme)'!I929="",D952,'CompartenDetalleLimpio(leeme)'!I929))</f>
        <v/>
      </c>
      <c r="J952" t="str">
        <f>IF(OR($A952=2028,$D952=2032031,$D952=2032032,$D952=2033032,$D952=2033034,$D952=2034035,ISNUMBER(SEARCH("DOBLE GRADO",$B952))),"",IF('CompartenDetalleLimpio(leeme)'!J929="",E952,'CompartenDetalleLimpio(leeme)'!J929))</f>
        <v/>
      </c>
      <c r="K952">
        <f>'CompartenDetalleLimpio(leeme)'!K929</f>
        <v>13</v>
      </c>
      <c r="L952">
        <f>'CompartenDetalleLimpio(leeme)'!L929</f>
        <v>2</v>
      </c>
      <c r="M952">
        <f>'CompartenDetalleLimpio(leeme)'!M929</f>
        <v>11</v>
      </c>
      <c r="N952" t="str">
        <f t="shared" si="104"/>
        <v/>
      </c>
      <c r="O952">
        <f t="shared" si="105"/>
        <v>1</v>
      </c>
      <c r="P952" t="str">
        <f t="shared" si="106"/>
        <v>OK</v>
      </c>
      <c r="Q952">
        <f t="shared" si="107"/>
        <v>1</v>
      </c>
      <c r="R952" t="str">
        <f t="shared" si="108"/>
        <v/>
      </c>
      <c r="S952" t="str">
        <f t="shared" si="109"/>
        <v/>
      </c>
      <c r="T952">
        <f t="shared" si="110"/>
        <v>1</v>
      </c>
    </row>
    <row r="953" spans="1:20">
      <c r="A953">
        <f>'CompartenDetalleLimpio(leeme)'!A930</f>
        <v>2321</v>
      </c>
      <c r="B953" t="str">
        <f>'CompartenDetalleLimpio(leeme)'!B930</f>
        <v>DOBLE GRADO EN DISEÑO Y DESARROLLO DE VIDEOJUEGOS E INGENIERIA DE COMPUTADORES (MOSTOLES)</v>
      </c>
      <c r="C953">
        <f>'CompartenDetalleLimpio(leeme)'!C930</f>
        <v>3</v>
      </c>
      <c r="D953">
        <f>'CompartenDetalleLimpio(leeme)'!D930</f>
        <v>2321027</v>
      </c>
      <c r="E953" t="str">
        <f>'CompartenDetalleLimpio(leeme)'!E930</f>
        <v>INTERACCION PERSONA-ORDENADOR</v>
      </c>
      <c r="F953" t="str">
        <f>IF(OR($A953=2028,$D953=2032031,$D953=2032032,$D953=2033032,$D953=2033034,$D953=2034035,ISNUMBER(SEARCH("DOBLE GRADO",$B953))),"",IF('CompartenDetalleLimpio(leeme)'!F930="",A953,'CompartenDetalleLimpio(leeme)'!F930))</f>
        <v/>
      </c>
      <c r="G953" t="str">
        <f>IF(OR($A953=2028,$D953=2032031,$D953=2032032,$D953=2033032,$D953=2033034,$D953=2034035,ISNUMBER(SEARCH("DOBLE GRADO",$B953))),"",IF('CompartenDetalleLimpio(leeme)'!G930="",B953,'CompartenDetalleLimpio(leeme)'!G930))</f>
        <v/>
      </c>
      <c r="H953" t="str">
        <f>IF(OR($A953=2028,$D953=2032031,$D953=2032032,$D953=2033032,$D953=2033034,$D953=2034035,ISNUMBER(SEARCH("DOBLE GRADO",$B953))),"",IF('CompartenDetalleLimpio(leeme)'!H930="",C953,'CompartenDetalleLimpio(leeme)'!H930))</f>
        <v/>
      </c>
      <c r="I953" t="str">
        <f>IF(OR($A953=2028,$D953=2032031,$D953=2032032,$D953=2033032,$D953=2033034,$D953=2034035,ISNUMBER(SEARCH("DOBLE GRADO",$B953))),"",IF('CompartenDetalleLimpio(leeme)'!I930="",D953,'CompartenDetalleLimpio(leeme)'!I930))</f>
        <v/>
      </c>
      <c r="J953" t="str">
        <f>IF(OR($A953=2028,$D953=2032031,$D953=2032032,$D953=2033032,$D953=2033034,$D953=2034035,ISNUMBER(SEARCH("DOBLE GRADO",$B953))),"",IF('CompartenDetalleLimpio(leeme)'!J930="",E953,'CompartenDetalleLimpio(leeme)'!J930))</f>
        <v/>
      </c>
      <c r="K953">
        <f>'CompartenDetalleLimpio(leeme)'!K930</f>
        <v>14</v>
      </c>
      <c r="L953">
        <f>'CompartenDetalleLimpio(leeme)'!L930</f>
        <v>2</v>
      </c>
      <c r="M953">
        <f>'CompartenDetalleLimpio(leeme)'!M930</f>
        <v>12</v>
      </c>
      <c r="N953" t="str">
        <f t="shared" si="104"/>
        <v/>
      </c>
      <c r="O953">
        <f t="shared" si="105"/>
        <v>1</v>
      </c>
      <c r="P953" t="str">
        <f t="shared" si="106"/>
        <v>OK</v>
      </c>
      <c r="Q953">
        <f t="shared" si="107"/>
        <v>1</v>
      </c>
      <c r="R953" t="str">
        <f t="shared" si="108"/>
        <v/>
      </c>
      <c r="S953" t="str">
        <f t="shared" si="109"/>
        <v/>
      </c>
      <c r="T953">
        <f t="shared" si="110"/>
        <v>1</v>
      </c>
    </row>
    <row r="954" spans="1:20">
      <c r="A954">
        <f>'CompartenDetalleLimpio(leeme)'!A931</f>
        <v>2321</v>
      </c>
      <c r="B954" t="str">
        <f>'CompartenDetalleLimpio(leeme)'!B931</f>
        <v>DOBLE GRADO EN DISEÑO Y DESARROLLO DE VIDEOJUEGOS E INGENIERIA DE COMPUTADORES (MOSTOLES)</v>
      </c>
      <c r="C954">
        <f>'CompartenDetalleLimpio(leeme)'!C931</f>
        <v>3</v>
      </c>
      <c r="D954">
        <f>'CompartenDetalleLimpio(leeme)'!D931</f>
        <v>2321028</v>
      </c>
      <c r="E954" t="str">
        <f>'CompartenDetalleLimpio(leeme)'!E931</f>
        <v>LENGUAJE AUDIOVISUAL Y MEDIOS INTERACTIVOS</v>
      </c>
      <c r="F954" t="str">
        <f>IF(OR($A954=2028,$D954=2032031,$D954=2032032,$D954=2033032,$D954=2033034,$D954=2034035,ISNUMBER(SEARCH("DOBLE GRADO",$B954))),"",IF('CompartenDetalleLimpio(leeme)'!F931="",A954,'CompartenDetalleLimpio(leeme)'!F931))</f>
        <v/>
      </c>
      <c r="G954" t="str">
        <f>IF(OR($A954=2028,$D954=2032031,$D954=2032032,$D954=2033032,$D954=2033034,$D954=2034035,ISNUMBER(SEARCH("DOBLE GRADO",$B954))),"",IF('CompartenDetalleLimpio(leeme)'!G931="",B954,'CompartenDetalleLimpio(leeme)'!G931))</f>
        <v/>
      </c>
      <c r="H954" t="str">
        <f>IF(OR($A954=2028,$D954=2032031,$D954=2032032,$D954=2033032,$D954=2033034,$D954=2034035,ISNUMBER(SEARCH("DOBLE GRADO",$B954))),"",IF('CompartenDetalleLimpio(leeme)'!H931="",C954,'CompartenDetalleLimpio(leeme)'!H931))</f>
        <v/>
      </c>
      <c r="I954" t="str">
        <f>IF(OR($A954=2028,$D954=2032031,$D954=2032032,$D954=2033032,$D954=2033034,$D954=2034035,ISNUMBER(SEARCH("DOBLE GRADO",$B954))),"",IF('CompartenDetalleLimpio(leeme)'!I931="",D954,'CompartenDetalleLimpio(leeme)'!I931))</f>
        <v/>
      </c>
      <c r="J954" t="str">
        <f>IF(OR($A954=2028,$D954=2032031,$D954=2032032,$D954=2033032,$D954=2033034,$D954=2034035,ISNUMBER(SEARCH("DOBLE GRADO",$B954))),"",IF('CompartenDetalleLimpio(leeme)'!J931="",E954,'CompartenDetalleLimpio(leeme)'!J931))</f>
        <v/>
      </c>
      <c r="K954">
        <f>'CompartenDetalleLimpio(leeme)'!K931</f>
        <v>15</v>
      </c>
      <c r="L954">
        <f>'CompartenDetalleLimpio(leeme)'!L931</f>
        <v>2</v>
      </c>
      <c r="M954">
        <f>'CompartenDetalleLimpio(leeme)'!M931</f>
        <v>13</v>
      </c>
      <c r="N954" t="str">
        <f t="shared" si="104"/>
        <v/>
      </c>
      <c r="O954">
        <f t="shared" si="105"/>
        <v>1</v>
      </c>
      <c r="P954" t="str">
        <f t="shared" si="106"/>
        <v>OK</v>
      </c>
      <c r="Q954">
        <f t="shared" si="107"/>
        <v>1</v>
      </c>
      <c r="R954" t="str">
        <f t="shared" si="108"/>
        <v/>
      </c>
      <c r="S954" t="str">
        <f t="shared" si="109"/>
        <v/>
      </c>
      <c r="T954">
        <f t="shared" si="110"/>
        <v>1</v>
      </c>
    </row>
    <row r="955" spans="1:20">
      <c r="A955">
        <f>'CompartenDetalleLimpio(leeme)'!A932</f>
        <v>2321</v>
      </c>
      <c r="B955" t="str">
        <f>'CompartenDetalleLimpio(leeme)'!B932</f>
        <v>DOBLE GRADO EN DISEÑO Y DESARROLLO DE VIDEOJUEGOS E INGENIERIA DE COMPUTADORES (MOSTOLES)</v>
      </c>
      <c r="C955">
        <f>'CompartenDetalleLimpio(leeme)'!C932</f>
        <v>3</v>
      </c>
      <c r="D955">
        <f>'CompartenDetalleLimpio(leeme)'!D932</f>
        <v>2321029</v>
      </c>
      <c r="E955" t="str">
        <f>'CompartenDetalleLimpio(leeme)'!E932</f>
        <v>ANIMACION 3D</v>
      </c>
      <c r="F955" t="str">
        <f>IF(OR($A955=2028,$D955=2032031,$D955=2032032,$D955=2033032,$D955=2033034,$D955=2034035,ISNUMBER(SEARCH("DOBLE GRADO",$B955))),"",IF('CompartenDetalleLimpio(leeme)'!F932="",A955,'CompartenDetalleLimpio(leeme)'!F932))</f>
        <v/>
      </c>
      <c r="G955" t="str">
        <f>IF(OR($A955=2028,$D955=2032031,$D955=2032032,$D955=2033032,$D955=2033034,$D955=2034035,ISNUMBER(SEARCH("DOBLE GRADO",$B955))),"",IF('CompartenDetalleLimpio(leeme)'!G932="",B955,'CompartenDetalleLimpio(leeme)'!G932))</f>
        <v/>
      </c>
      <c r="H955" t="str">
        <f>IF(OR($A955=2028,$D955=2032031,$D955=2032032,$D955=2033032,$D955=2033034,$D955=2034035,ISNUMBER(SEARCH("DOBLE GRADO",$B955))),"",IF('CompartenDetalleLimpio(leeme)'!H932="",C955,'CompartenDetalleLimpio(leeme)'!H932))</f>
        <v/>
      </c>
      <c r="I955" t="str">
        <f>IF(OR($A955=2028,$D955=2032031,$D955=2032032,$D955=2033032,$D955=2033034,$D955=2034035,ISNUMBER(SEARCH("DOBLE GRADO",$B955))),"",IF('CompartenDetalleLimpio(leeme)'!I932="",D955,'CompartenDetalleLimpio(leeme)'!I932))</f>
        <v/>
      </c>
      <c r="J955" t="str">
        <f>IF(OR($A955=2028,$D955=2032031,$D955=2032032,$D955=2033032,$D955=2033034,$D955=2034035,ISNUMBER(SEARCH("DOBLE GRADO",$B955))),"",IF('CompartenDetalleLimpio(leeme)'!J932="",E955,'CompartenDetalleLimpio(leeme)'!J932))</f>
        <v/>
      </c>
      <c r="K955">
        <f>'CompartenDetalleLimpio(leeme)'!K932</f>
        <v>8</v>
      </c>
      <c r="L955">
        <f>'CompartenDetalleLimpio(leeme)'!L932</f>
        <v>2</v>
      </c>
      <c r="M955">
        <f>'CompartenDetalleLimpio(leeme)'!M932</f>
        <v>6</v>
      </c>
      <c r="N955" t="str">
        <f t="shared" si="104"/>
        <v/>
      </c>
      <c r="O955">
        <f t="shared" si="105"/>
        <v>1</v>
      </c>
      <c r="P955" t="str">
        <f t="shared" si="106"/>
        <v>OK</v>
      </c>
      <c r="Q955">
        <f t="shared" si="107"/>
        <v>1</v>
      </c>
      <c r="R955" t="str">
        <f t="shared" si="108"/>
        <v/>
      </c>
      <c r="S955" t="str">
        <f t="shared" si="109"/>
        <v/>
      </c>
      <c r="T955">
        <f t="shared" si="110"/>
        <v>1</v>
      </c>
    </row>
    <row r="956" spans="1:20">
      <c r="A956">
        <f>'CompartenDetalleLimpio(leeme)'!A933</f>
        <v>2321</v>
      </c>
      <c r="B956" t="str">
        <f>'CompartenDetalleLimpio(leeme)'!B933</f>
        <v>DOBLE GRADO EN DISEÑO Y DESARROLLO DE VIDEOJUEGOS E INGENIERIA DE COMPUTADORES (MOSTOLES)</v>
      </c>
      <c r="C956">
        <f>'CompartenDetalleLimpio(leeme)'!C933</f>
        <v>3</v>
      </c>
      <c r="D956">
        <f>'CompartenDetalleLimpio(leeme)'!D933</f>
        <v>2321030</v>
      </c>
      <c r="E956" t="str">
        <f>'CompartenDetalleLimpio(leeme)'!E933</f>
        <v>PROCESADORES GRAFICOS AVANZADOS</v>
      </c>
      <c r="F956" t="str">
        <f>IF(OR($A956=2028,$D956=2032031,$D956=2032032,$D956=2033032,$D956=2033034,$D956=2034035,ISNUMBER(SEARCH("DOBLE GRADO",$B956))),"",IF('CompartenDetalleLimpio(leeme)'!F933="",A956,'CompartenDetalleLimpio(leeme)'!F933))</f>
        <v/>
      </c>
      <c r="G956" t="str">
        <f>IF(OR($A956=2028,$D956=2032031,$D956=2032032,$D956=2033032,$D956=2033034,$D956=2034035,ISNUMBER(SEARCH("DOBLE GRADO",$B956))),"",IF('CompartenDetalleLimpio(leeme)'!G933="",B956,'CompartenDetalleLimpio(leeme)'!G933))</f>
        <v/>
      </c>
      <c r="H956" t="str">
        <f>IF(OR($A956=2028,$D956=2032031,$D956=2032032,$D956=2033032,$D956=2033034,$D956=2034035,ISNUMBER(SEARCH("DOBLE GRADO",$B956))),"",IF('CompartenDetalleLimpio(leeme)'!H933="",C956,'CompartenDetalleLimpio(leeme)'!H933))</f>
        <v/>
      </c>
      <c r="I956" t="str">
        <f>IF(OR($A956=2028,$D956=2032031,$D956=2032032,$D956=2033032,$D956=2033034,$D956=2034035,ISNUMBER(SEARCH("DOBLE GRADO",$B956))),"",IF('CompartenDetalleLimpio(leeme)'!I933="",D956,'CompartenDetalleLimpio(leeme)'!I933))</f>
        <v/>
      </c>
      <c r="J956" t="str">
        <f>IF(OR($A956=2028,$D956=2032031,$D956=2032032,$D956=2033032,$D956=2033034,$D956=2034035,ISNUMBER(SEARCH("DOBLE GRADO",$B956))),"",IF('CompartenDetalleLimpio(leeme)'!J933="",E956,'CompartenDetalleLimpio(leeme)'!J933))</f>
        <v/>
      </c>
      <c r="K956">
        <f>'CompartenDetalleLimpio(leeme)'!K933</f>
        <v>19</v>
      </c>
      <c r="L956">
        <f>'CompartenDetalleLimpio(leeme)'!L933</f>
        <v>2</v>
      </c>
      <c r="M956">
        <f>'CompartenDetalleLimpio(leeme)'!M933</f>
        <v>17</v>
      </c>
      <c r="N956" t="str">
        <f t="shared" si="104"/>
        <v/>
      </c>
      <c r="O956">
        <f t="shared" si="105"/>
        <v>1</v>
      </c>
      <c r="P956" t="str">
        <f t="shared" si="106"/>
        <v>OK</v>
      </c>
      <c r="Q956">
        <f t="shared" si="107"/>
        <v>1</v>
      </c>
      <c r="R956" t="str">
        <f t="shared" si="108"/>
        <v/>
      </c>
      <c r="S956" t="str">
        <f t="shared" si="109"/>
        <v/>
      </c>
      <c r="T956">
        <f t="shared" si="110"/>
        <v>1</v>
      </c>
    </row>
    <row r="957" spans="1:20">
      <c r="A957">
        <f>'CompartenDetalleLimpio(leeme)'!A934</f>
        <v>2321</v>
      </c>
      <c r="B957" t="str">
        <f>'CompartenDetalleLimpio(leeme)'!B934</f>
        <v>DOBLE GRADO EN DISEÑO Y DESARROLLO DE VIDEOJUEGOS E INGENIERIA DE COMPUTADORES (MOSTOLES)</v>
      </c>
      <c r="C957">
        <f>'CompartenDetalleLimpio(leeme)'!C934</f>
        <v>3</v>
      </c>
      <c r="D957">
        <f>'CompartenDetalleLimpio(leeme)'!D934</f>
        <v>2321032</v>
      </c>
      <c r="E957" t="str">
        <f>'CompartenDetalleLimpio(leeme)'!E934</f>
        <v>ENTORNOS MULTIJUGADOR</v>
      </c>
      <c r="F957" t="str">
        <f>IF(OR($A957=2028,$D957=2032031,$D957=2032032,$D957=2033032,$D957=2033034,$D957=2034035,ISNUMBER(SEARCH("DOBLE GRADO",$B957))),"",IF('CompartenDetalleLimpio(leeme)'!F934="",A957,'CompartenDetalleLimpio(leeme)'!F934))</f>
        <v/>
      </c>
      <c r="G957" t="str">
        <f>IF(OR($A957=2028,$D957=2032031,$D957=2032032,$D957=2033032,$D957=2033034,$D957=2034035,ISNUMBER(SEARCH("DOBLE GRADO",$B957))),"",IF('CompartenDetalleLimpio(leeme)'!G934="",B957,'CompartenDetalleLimpio(leeme)'!G934))</f>
        <v/>
      </c>
      <c r="H957" t="str">
        <f>IF(OR($A957=2028,$D957=2032031,$D957=2032032,$D957=2033032,$D957=2033034,$D957=2034035,ISNUMBER(SEARCH("DOBLE GRADO",$B957))),"",IF('CompartenDetalleLimpio(leeme)'!H934="",C957,'CompartenDetalleLimpio(leeme)'!H934))</f>
        <v/>
      </c>
      <c r="I957" t="str">
        <f>IF(OR($A957=2028,$D957=2032031,$D957=2032032,$D957=2033032,$D957=2033034,$D957=2034035,ISNUMBER(SEARCH("DOBLE GRADO",$B957))),"",IF('CompartenDetalleLimpio(leeme)'!I934="",D957,'CompartenDetalleLimpio(leeme)'!I934))</f>
        <v/>
      </c>
      <c r="J957" t="str">
        <f>IF(OR($A957=2028,$D957=2032031,$D957=2032032,$D957=2033032,$D957=2033034,$D957=2034035,ISNUMBER(SEARCH("DOBLE GRADO",$B957))),"",IF('CompartenDetalleLimpio(leeme)'!J934="",E957,'CompartenDetalleLimpio(leeme)'!J934))</f>
        <v/>
      </c>
      <c r="K957">
        <f>'CompartenDetalleLimpio(leeme)'!K934</f>
        <v>17</v>
      </c>
      <c r="L957">
        <f>'CompartenDetalleLimpio(leeme)'!L934</f>
        <v>2</v>
      </c>
      <c r="M957">
        <f>'CompartenDetalleLimpio(leeme)'!M934</f>
        <v>15</v>
      </c>
      <c r="N957" t="str">
        <f t="shared" si="104"/>
        <v/>
      </c>
      <c r="O957">
        <f t="shared" si="105"/>
        <v>1</v>
      </c>
      <c r="P957" t="str">
        <f t="shared" si="106"/>
        <v>OK</v>
      </c>
      <c r="Q957">
        <f t="shared" si="107"/>
        <v>1</v>
      </c>
      <c r="R957" t="str">
        <f t="shared" si="108"/>
        <v/>
      </c>
      <c r="S957" t="str">
        <f t="shared" si="109"/>
        <v/>
      </c>
      <c r="T957">
        <f t="shared" si="110"/>
        <v>1</v>
      </c>
    </row>
    <row r="958" spans="1:20">
      <c r="A958">
        <f>'CompartenDetalleLimpio(leeme)'!A935</f>
        <v>2321</v>
      </c>
      <c r="B958" t="str">
        <f>'CompartenDetalleLimpio(leeme)'!B935</f>
        <v>DOBLE GRADO EN DISEÑO Y DESARROLLO DE VIDEOJUEGOS E INGENIERIA DE COMPUTADORES (MOSTOLES)</v>
      </c>
      <c r="C958">
        <f>'CompartenDetalleLimpio(leeme)'!C935</f>
        <v>3</v>
      </c>
      <c r="D958">
        <f>'CompartenDetalleLimpio(leeme)'!D935</f>
        <v>2321034</v>
      </c>
      <c r="E958" t="str">
        <f>'CompartenDetalleLimpio(leeme)'!E935</f>
        <v>PERSONAJES Y ESCENARIOS</v>
      </c>
      <c r="F958" t="str">
        <f>IF(OR($A958=2028,$D958=2032031,$D958=2032032,$D958=2033032,$D958=2033034,$D958=2034035,ISNUMBER(SEARCH("DOBLE GRADO",$B958))),"",IF('CompartenDetalleLimpio(leeme)'!F935="",A958,'CompartenDetalleLimpio(leeme)'!F935))</f>
        <v/>
      </c>
      <c r="G958" t="str">
        <f>IF(OR($A958=2028,$D958=2032031,$D958=2032032,$D958=2033032,$D958=2033034,$D958=2034035,ISNUMBER(SEARCH("DOBLE GRADO",$B958))),"",IF('CompartenDetalleLimpio(leeme)'!G935="",B958,'CompartenDetalleLimpio(leeme)'!G935))</f>
        <v/>
      </c>
      <c r="H958" t="str">
        <f>IF(OR($A958=2028,$D958=2032031,$D958=2032032,$D958=2033032,$D958=2033034,$D958=2034035,ISNUMBER(SEARCH("DOBLE GRADO",$B958))),"",IF('CompartenDetalleLimpio(leeme)'!H935="",C958,'CompartenDetalleLimpio(leeme)'!H935))</f>
        <v/>
      </c>
      <c r="I958" t="str">
        <f>IF(OR($A958=2028,$D958=2032031,$D958=2032032,$D958=2033032,$D958=2033034,$D958=2034035,ISNUMBER(SEARCH("DOBLE GRADO",$B958))),"",IF('CompartenDetalleLimpio(leeme)'!I935="",D958,'CompartenDetalleLimpio(leeme)'!I935))</f>
        <v/>
      </c>
      <c r="J958" t="str">
        <f>IF(OR($A958=2028,$D958=2032031,$D958=2032032,$D958=2033032,$D958=2033034,$D958=2034035,ISNUMBER(SEARCH("DOBLE GRADO",$B958))),"",IF('CompartenDetalleLimpio(leeme)'!J935="",E958,'CompartenDetalleLimpio(leeme)'!J935))</f>
        <v/>
      </c>
      <c r="K958">
        <f>'CompartenDetalleLimpio(leeme)'!K935</f>
        <v>13</v>
      </c>
      <c r="L958">
        <f>'CompartenDetalleLimpio(leeme)'!L935</f>
        <v>2</v>
      </c>
      <c r="M958">
        <f>'CompartenDetalleLimpio(leeme)'!M935</f>
        <v>11</v>
      </c>
      <c r="N958" t="str">
        <f t="shared" si="104"/>
        <v/>
      </c>
      <c r="O958">
        <f t="shared" si="105"/>
        <v>1</v>
      </c>
      <c r="P958" t="str">
        <f t="shared" si="106"/>
        <v>OK</v>
      </c>
      <c r="Q958">
        <f t="shared" si="107"/>
        <v>1</v>
      </c>
      <c r="R958" t="str">
        <f t="shared" si="108"/>
        <v/>
      </c>
      <c r="S958" t="str">
        <f t="shared" si="109"/>
        <v/>
      </c>
      <c r="T958">
        <f t="shared" si="110"/>
        <v>1</v>
      </c>
    </row>
    <row r="959" spans="1:20">
      <c r="A959">
        <f>'CompartenDetalleLimpio(leeme)'!A936</f>
        <v>2321</v>
      </c>
      <c r="B959" t="str">
        <f>'CompartenDetalleLimpio(leeme)'!B936</f>
        <v>DOBLE GRADO EN DISEÑO Y DESARROLLO DE VIDEOJUEGOS E INGENIERIA DE COMPUTADORES (MOSTOLES)</v>
      </c>
      <c r="C959">
        <f>'CompartenDetalleLimpio(leeme)'!C936</f>
        <v>3</v>
      </c>
      <c r="D959">
        <f>'CompartenDetalleLimpio(leeme)'!D936</f>
        <v>2321035</v>
      </c>
      <c r="E959" t="str">
        <f>'CompartenDetalleLimpio(leeme)'!E936</f>
        <v>REDES DE COMPUTADORES</v>
      </c>
      <c r="F959" t="str">
        <f>IF(OR($A959=2028,$D959=2032031,$D959=2032032,$D959=2033032,$D959=2033034,$D959=2034035,ISNUMBER(SEARCH("DOBLE GRADO",$B959))),"",IF('CompartenDetalleLimpio(leeme)'!F936="",A959,'CompartenDetalleLimpio(leeme)'!F936))</f>
        <v/>
      </c>
      <c r="G959" t="str">
        <f>IF(OR($A959=2028,$D959=2032031,$D959=2032032,$D959=2033032,$D959=2033034,$D959=2034035,ISNUMBER(SEARCH("DOBLE GRADO",$B959))),"",IF('CompartenDetalleLimpio(leeme)'!G936="",B959,'CompartenDetalleLimpio(leeme)'!G936))</f>
        <v/>
      </c>
      <c r="H959" t="str">
        <f>IF(OR($A959=2028,$D959=2032031,$D959=2032032,$D959=2033032,$D959=2033034,$D959=2034035,ISNUMBER(SEARCH("DOBLE GRADO",$B959))),"",IF('CompartenDetalleLimpio(leeme)'!H936="",C959,'CompartenDetalleLimpio(leeme)'!H936))</f>
        <v/>
      </c>
      <c r="I959" t="str">
        <f>IF(OR($A959=2028,$D959=2032031,$D959=2032032,$D959=2033032,$D959=2033034,$D959=2034035,ISNUMBER(SEARCH("DOBLE GRADO",$B959))),"",IF('CompartenDetalleLimpio(leeme)'!I936="",D959,'CompartenDetalleLimpio(leeme)'!I936))</f>
        <v/>
      </c>
      <c r="J959" t="str">
        <f>IF(OR($A959=2028,$D959=2032031,$D959=2032032,$D959=2033032,$D959=2033034,$D959=2034035,ISNUMBER(SEARCH("DOBLE GRADO",$B959))),"",IF('CompartenDetalleLimpio(leeme)'!J936="",E959,'CompartenDetalleLimpio(leeme)'!J936))</f>
        <v/>
      </c>
      <c r="K959">
        <f>'CompartenDetalleLimpio(leeme)'!K936</f>
        <v>17</v>
      </c>
      <c r="L959">
        <f>'CompartenDetalleLimpio(leeme)'!L936</f>
        <v>2</v>
      </c>
      <c r="M959">
        <f>'CompartenDetalleLimpio(leeme)'!M936</f>
        <v>15</v>
      </c>
      <c r="N959" t="str">
        <f t="shared" si="104"/>
        <v/>
      </c>
      <c r="O959">
        <f t="shared" si="105"/>
        <v>1</v>
      </c>
      <c r="P959" t="str">
        <f t="shared" si="106"/>
        <v>OK</v>
      </c>
      <c r="Q959">
        <f t="shared" si="107"/>
        <v>1</v>
      </c>
      <c r="R959" t="str">
        <f t="shared" si="108"/>
        <v/>
      </c>
      <c r="S959" t="str">
        <f t="shared" si="109"/>
        <v/>
      </c>
      <c r="T959">
        <f t="shared" si="110"/>
        <v>1</v>
      </c>
    </row>
    <row r="960" spans="1:20">
      <c r="A960">
        <f>'CompartenDetalleLimpio(leeme)'!A937</f>
        <v>2321</v>
      </c>
      <c r="B960" t="str">
        <f>'CompartenDetalleLimpio(leeme)'!B937</f>
        <v>DOBLE GRADO EN DISEÑO Y DESARROLLO DE VIDEOJUEGOS E INGENIERIA DE COMPUTADORES (MOSTOLES)</v>
      </c>
      <c r="C960">
        <f>'CompartenDetalleLimpio(leeme)'!C937</f>
        <v>3</v>
      </c>
      <c r="D960">
        <f>'CompartenDetalleLimpio(leeme)'!D937</f>
        <v>2321036</v>
      </c>
      <c r="E960" t="str">
        <f>'CompartenDetalleLimpio(leeme)'!E937</f>
        <v>SONIDO Y MUSICA PARA VIDEOJUEGOS</v>
      </c>
      <c r="F960" t="str">
        <f>IF(OR($A960=2028,$D960=2032031,$D960=2032032,$D960=2033032,$D960=2033034,$D960=2034035,ISNUMBER(SEARCH("DOBLE GRADO",$B960))),"",IF('CompartenDetalleLimpio(leeme)'!F937="",A960,'CompartenDetalleLimpio(leeme)'!F937))</f>
        <v/>
      </c>
      <c r="G960" t="str">
        <f>IF(OR($A960=2028,$D960=2032031,$D960=2032032,$D960=2033032,$D960=2033034,$D960=2034035,ISNUMBER(SEARCH("DOBLE GRADO",$B960))),"",IF('CompartenDetalleLimpio(leeme)'!G937="",B960,'CompartenDetalleLimpio(leeme)'!G937))</f>
        <v/>
      </c>
      <c r="H960" t="str">
        <f>IF(OR($A960=2028,$D960=2032031,$D960=2032032,$D960=2033032,$D960=2033034,$D960=2034035,ISNUMBER(SEARCH("DOBLE GRADO",$B960))),"",IF('CompartenDetalleLimpio(leeme)'!H937="",C960,'CompartenDetalleLimpio(leeme)'!H937))</f>
        <v/>
      </c>
      <c r="I960" t="str">
        <f>IF(OR($A960=2028,$D960=2032031,$D960=2032032,$D960=2033032,$D960=2033034,$D960=2034035,ISNUMBER(SEARCH("DOBLE GRADO",$B960))),"",IF('CompartenDetalleLimpio(leeme)'!I937="",D960,'CompartenDetalleLimpio(leeme)'!I937))</f>
        <v/>
      </c>
      <c r="J960" t="str">
        <f>IF(OR($A960=2028,$D960=2032031,$D960=2032032,$D960=2033032,$D960=2033034,$D960=2034035,ISNUMBER(SEARCH("DOBLE GRADO",$B960))),"",IF('CompartenDetalleLimpio(leeme)'!J937="",E960,'CompartenDetalleLimpio(leeme)'!J937))</f>
        <v/>
      </c>
      <c r="K960">
        <f>'CompartenDetalleLimpio(leeme)'!K937</f>
        <v>15</v>
      </c>
      <c r="L960">
        <f>'CompartenDetalleLimpio(leeme)'!L937</f>
        <v>2</v>
      </c>
      <c r="M960">
        <f>'CompartenDetalleLimpio(leeme)'!M937</f>
        <v>13</v>
      </c>
      <c r="N960" t="str">
        <f t="shared" si="104"/>
        <v/>
      </c>
      <c r="O960">
        <f t="shared" si="105"/>
        <v>1</v>
      </c>
      <c r="P960" t="str">
        <f t="shared" si="106"/>
        <v>OK</v>
      </c>
      <c r="Q960">
        <f t="shared" si="107"/>
        <v>1</v>
      </c>
      <c r="R960" t="str">
        <f t="shared" si="108"/>
        <v/>
      </c>
      <c r="S960" t="str">
        <f t="shared" si="109"/>
        <v/>
      </c>
      <c r="T960">
        <f t="shared" si="110"/>
        <v>1</v>
      </c>
    </row>
    <row r="961" spans="1:20">
      <c r="A961">
        <f>'CompartenDetalleLimpio(leeme)'!A938</f>
        <v>2321</v>
      </c>
      <c r="B961" t="str">
        <f>'CompartenDetalleLimpio(leeme)'!B938</f>
        <v>DOBLE GRADO EN DISEÑO Y DESARROLLO DE VIDEOJUEGOS E INGENIERIA DE COMPUTADORES (MOSTOLES)</v>
      </c>
      <c r="C961">
        <f>'CompartenDetalleLimpio(leeme)'!C938</f>
        <v>3</v>
      </c>
      <c r="D961">
        <f>'CompartenDetalleLimpio(leeme)'!D938</f>
        <v>2321037</v>
      </c>
      <c r="E961" t="str">
        <f>'CompartenDetalleLimpio(leeme)'!E938</f>
        <v>DISEÑO DE SISTEMAS EMPOTRADOS</v>
      </c>
      <c r="F961" t="str">
        <f>IF(OR($A961=2028,$D961=2032031,$D961=2032032,$D961=2033032,$D961=2033034,$D961=2034035,ISNUMBER(SEARCH("DOBLE GRADO",$B961))),"",IF('CompartenDetalleLimpio(leeme)'!F938="",A961,'CompartenDetalleLimpio(leeme)'!F938))</f>
        <v/>
      </c>
      <c r="G961" t="str">
        <f>IF(OR($A961=2028,$D961=2032031,$D961=2032032,$D961=2033032,$D961=2033034,$D961=2034035,ISNUMBER(SEARCH("DOBLE GRADO",$B961))),"",IF('CompartenDetalleLimpio(leeme)'!G938="",B961,'CompartenDetalleLimpio(leeme)'!G938))</f>
        <v/>
      </c>
      <c r="H961" t="str">
        <f>IF(OR($A961=2028,$D961=2032031,$D961=2032032,$D961=2033032,$D961=2033034,$D961=2034035,ISNUMBER(SEARCH("DOBLE GRADO",$B961))),"",IF('CompartenDetalleLimpio(leeme)'!H938="",C961,'CompartenDetalleLimpio(leeme)'!H938))</f>
        <v/>
      </c>
      <c r="I961" t="str">
        <f>IF(OR($A961=2028,$D961=2032031,$D961=2032032,$D961=2033032,$D961=2033034,$D961=2034035,ISNUMBER(SEARCH("DOBLE GRADO",$B961))),"",IF('CompartenDetalleLimpio(leeme)'!I938="",D961,'CompartenDetalleLimpio(leeme)'!I938))</f>
        <v/>
      </c>
      <c r="J961" t="str">
        <f>IF(OR($A961=2028,$D961=2032031,$D961=2032032,$D961=2033032,$D961=2033034,$D961=2034035,ISNUMBER(SEARCH("DOBLE GRADO",$B961))),"",IF('CompartenDetalleLimpio(leeme)'!J938="",E961,'CompartenDetalleLimpio(leeme)'!J938))</f>
        <v/>
      </c>
      <c r="K961">
        <f>'CompartenDetalleLimpio(leeme)'!K938</f>
        <v>15</v>
      </c>
      <c r="L961">
        <f>'CompartenDetalleLimpio(leeme)'!L938</f>
        <v>2</v>
      </c>
      <c r="M961">
        <f>'CompartenDetalleLimpio(leeme)'!M938</f>
        <v>13</v>
      </c>
      <c r="N961" t="str">
        <f t="shared" si="104"/>
        <v/>
      </c>
      <c r="O961">
        <f t="shared" si="105"/>
        <v>1</v>
      </c>
      <c r="P961" t="str">
        <f t="shared" si="106"/>
        <v>OK</v>
      </c>
      <c r="Q961">
        <f t="shared" si="107"/>
        <v>1</v>
      </c>
      <c r="R961" t="str">
        <f t="shared" si="108"/>
        <v/>
      </c>
      <c r="S961" t="str">
        <f t="shared" si="109"/>
        <v/>
      </c>
      <c r="T961">
        <f t="shared" si="110"/>
        <v>1</v>
      </c>
    </row>
    <row r="962" spans="1:20">
      <c r="A962">
        <f>'CompartenDetalleLimpio(leeme)'!A939</f>
        <v>2321</v>
      </c>
      <c r="B962" t="str">
        <f>'CompartenDetalleLimpio(leeme)'!B939</f>
        <v>DOBLE GRADO EN DISEÑO Y DESARROLLO DE VIDEOJUEGOS E INGENIERIA DE COMPUTADORES (MOSTOLES)</v>
      </c>
      <c r="C962">
        <f>'CompartenDetalleLimpio(leeme)'!C939</f>
        <v>3</v>
      </c>
      <c r="D962">
        <f>'CompartenDetalleLimpio(leeme)'!D939</f>
        <v>2321052</v>
      </c>
      <c r="E962" t="str">
        <f>'CompartenDetalleLimpio(leeme)'!E939</f>
        <v>REALIDAD VIRTUAL</v>
      </c>
      <c r="F962" t="str">
        <f>IF(OR($A962=2028,$D962=2032031,$D962=2032032,$D962=2033032,$D962=2033034,$D962=2034035,ISNUMBER(SEARCH("DOBLE GRADO",$B962))),"",IF('CompartenDetalleLimpio(leeme)'!F939="",A962,'CompartenDetalleLimpio(leeme)'!F939))</f>
        <v/>
      </c>
      <c r="G962" t="str">
        <f>IF(OR($A962=2028,$D962=2032031,$D962=2032032,$D962=2033032,$D962=2033034,$D962=2034035,ISNUMBER(SEARCH("DOBLE GRADO",$B962))),"",IF('CompartenDetalleLimpio(leeme)'!G939="",B962,'CompartenDetalleLimpio(leeme)'!G939))</f>
        <v/>
      </c>
      <c r="H962" t="str">
        <f>IF(OR($A962=2028,$D962=2032031,$D962=2032032,$D962=2033032,$D962=2033034,$D962=2034035,ISNUMBER(SEARCH("DOBLE GRADO",$B962))),"",IF('CompartenDetalleLimpio(leeme)'!H939="",C962,'CompartenDetalleLimpio(leeme)'!H939))</f>
        <v/>
      </c>
      <c r="I962" t="str">
        <f>IF(OR($A962=2028,$D962=2032031,$D962=2032032,$D962=2033032,$D962=2033034,$D962=2034035,ISNUMBER(SEARCH("DOBLE GRADO",$B962))),"",IF('CompartenDetalleLimpio(leeme)'!I939="",D962,'CompartenDetalleLimpio(leeme)'!I939))</f>
        <v/>
      </c>
      <c r="J962" t="str">
        <f>IF(OR($A962=2028,$D962=2032031,$D962=2032032,$D962=2033032,$D962=2033034,$D962=2034035,ISNUMBER(SEARCH("DOBLE GRADO",$B962))),"",IF('CompartenDetalleLimpio(leeme)'!J939="",E962,'CompartenDetalleLimpio(leeme)'!J939))</f>
        <v/>
      </c>
      <c r="K962">
        <f>'CompartenDetalleLimpio(leeme)'!K939</f>
        <v>8</v>
      </c>
      <c r="L962">
        <f>'CompartenDetalleLimpio(leeme)'!L939</f>
        <v>0</v>
      </c>
      <c r="M962">
        <f>'CompartenDetalleLimpio(leeme)'!M939</f>
        <v>8</v>
      </c>
      <c r="N962" t="str">
        <f t="shared" si="104"/>
        <v/>
      </c>
      <c r="O962">
        <f t="shared" si="105"/>
        <v>1</v>
      </c>
      <c r="P962" t="str">
        <f t="shared" si="106"/>
        <v>OK</v>
      </c>
      <c r="Q962">
        <f t="shared" si="107"/>
        <v>1</v>
      </c>
      <c r="R962" t="str">
        <f t="shared" si="108"/>
        <v/>
      </c>
      <c r="S962" t="str">
        <f t="shared" si="109"/>
        <v/>
      </c>
      <c r="T962">
        <f t="shared" si="110"/>
        <v>1</v>
      </c>
    </row>
    <row r="963" spans="1:20">
      <c r="A963">
        <f>'CompartenDetalleLimpio(leeme)'!A940</f>
        <v>2321</v>
      </c>
      <c r="B963" t="str">
        <f>'CompartenDetalleLimpio(leeme)'!B940</f>
        <v>DOBLE GRADO EN DISEÑO Y DESARROLLO DE VIDEOJUEGOS E INGENIERIA DE COMPUTADORES (MOSTOLES)</v>
      </c>
      <c r="C963">
        <f>'CompartenDetalleLimpio(leeme)'!C940</f>
        <v>4</v>
      </c>
      <c r="D963">
        <f>'CompartenDetalleLimpio(leeme)'!D940</f>
        <v>2321031</v>
      </c>
      <c r="E963" t="str">
        <f>'CompartenDetalleLimpio(leeme)'!E940</f>
        <v>ALGORITMOS PARA JUEGOS</v>
      </c>
      <c r="F963" t="str">
        <f>IF(OR($A963=2028,$D963=2032031,$D963=2032032,$D963=2033032,$D963=2033034,$D963=2034035,ISNUMBER(SEARCH("DOBLE GRADO",$B963))),"",IF('CompartenDetalleLimpio(leeme)'!F940="",A963,'CompartenDetalleLimpio(leeme)'!F940))</f>
        <v/>
      </c>
      <c r="G963" t="str">
        <f>IF(OR($A963=2028,$D963=2032031,$D963=2032032,$D963=2033032,$D963=2033034,$D963=2034035,ISNUMBER(SEARCH("DOBLE GRADO",$B963))),"",IF('CompartenDetalleLimpio(leeme)'!G940="",B963,'CompartenDetalleLimpio(leeme)'!G940))</f>
        <v/>
      </c>
      <c r="H963" t="str">
        <f>IF(OR($A963=2028,$D963=2032031,$D963=2032032,$D963=2033032,$D963=2033034,$D963=2034035,ISNUMBER(SEARCH("DOBLE GRADO",$B963))),"",IF('CompartenDetalleLimpio(leeme)'!H940="",C963,'CompartenDetalleLimpio(leeme)'!H940))</f>
        <v/>
      </c>
      <c r="I963" t="str">
        <f>IF(OR($A963=2028,$D963=2032031,$D963=2032032,$D963=2033032,$D963=2033034,$D963=2034035,ISNUMBER(SEARCH("DOBLE GRADO",$B963))),"",IF('CompartenDetalleLimpio(leeme)'!I940="",D963,'CompartenDetalleLimpio(leeme)'!I940))</f>
        <v/>
      </c>
      <c r="J963" t="str">
        <f>IF(OR($A963=2028,$D963=2032031,$D963=2032032,$D963=2033032,$D963=2033034,$D963=2034035,ISNUMBER(SEARCH("DOBLE GRADO",$B963))),"",IF('CompartenDetalleLimpio(leeme)'!J940="",E963,'CompartenDetalleLimpio(leeme)'!J940))</f>
        <v/>
      </c>
      <c r="K963">
        <f>'CompartenDetalleLimpio(leeme)'!K940</f>
        <v>22</v>
      </c>
      <c r="L963">
        <f>'CompartenDetalleLimpio(leeme)'!L940</f>
        <v>1</v>
      </c>
      <c r="M963">
        <f>'CompartenDetalleLimpio(leeme)'!M940</f>
        <v>21</v>
      </c>
      <c r="N963" t="str">
        <f t="shared" ref="N963:N1026" si="111">IF(I963="","",COUNTIF($I$2:$I$1170,I963))</f>
        <v/>
      </c>
      <c r="O963">
        <f t="shared" ref="O963:O1026" si="112">COUNTIF($D$2:$D$1170,D963)</f>
        <v>1</v>
      </c>
      <c r="P963" t="str">
        <f t="shared" ref="P963:P1026" si="113">IF(I963=D963,1,"OK")</f>
        <v>OK</v>
      </c>
      <c r="Q963">
        <f t="shared" ref="Q963:Q1026" si="114">COUNTIF($I$2:$I$1170,D963)</f>
        <v>1</v>
      </c>
      <c r="R963" t="str">
        <f t="shared" ref="R963:R1026" si="115">IF(I963="","",COUNTIF($D$2:$D$1170,I963))</f>
        <v/>
      </c>
      <c r="S963" t="str">
        <f t="shared" ref="S963:S1026" si="116">IF(G963="","",IF(ISNUMBER(SEARCH("DOBLE GRADO",G963)),"","1"))</f>
        <v/>
      </c>
      <c r="T963">
        <f t="shared" ref="T963:T1026" si="117">IF(ISNUMBER(SEARCH("DOBLE GRADO",B963)),COUNTIF($I$2:$I$1170,D963),"")</f>
        <v>1</v>
      </c>
    </row>
    <row r="964" spans="1:20">
      <c r="A964">
        <f>'CompartenDetalleLimpio(leeme)'!A941</f>
        <v>2321</v>
      </c>
      <c r="B964" t="str">
        <f>'CompartenDetalleLimpio(leeme)'!B941</f>
        <v>DOBLE GRADO EN DISEÑO Y DESARROLLO DE VIDEOJUEGOS E INGENIERIA DE COMPUTADORES (MOSTOLES)</v>
      </c>
      <c r="C964">
        <f>'CompartenDetalleLimpio(leeme)'!C941</f>
        <v>4</v>
      </c>
      <c r="D964">
        <f>'CompartenDetalleLimpio(leeme)'!D941</f>
        <v>2321033</v>
      </c>
      <c r="E964" t="str">
        <f>'CompartenDetalleLimpio(leeme)'!E941</f>
        <v>GESTION DE DATOS EN MEDIOS DIGITALES</v>
      </c>
      <c r="F964" t="str">
        <f>IF(OR($A964=2028,$D964=2032031,$D964=2032032,$D964=2033032,$D964=2033034,$D964=2034035,ISNUMBER(SEARCH("DOBLE GRADO",$B964))),"",IF('CompartenDetalleLimpio(leeme)'!F941="",A964,'CompartenDetalleLimpio(leeme)'!F941))</f>
        <v/>
      </c>
      <c r="G964" t="str">
        <f>IF(OR($A964=2028,$D964=2032031,$D964=2032032,$D964=2033032,$D964=2033034,$D964=2034035,ISNUMBER(SEARCH("DOBLE GRADO",$B964))),"",IF('CompartenDetalleLimpio(leeme)'!G941="",B964,'CompartenDetalleLimpio(leeme)'!G941))</f>
        <v/>
      </c>
      <c r="H964" t="str">
        <f>IF(OR($A964=2028,$D964=2032031,$D964=2032032,$D964=2033032,$D964=2033034,$D964=2034035,ISNUMBER(SEARCH("DOBLE GRADO",$B964))),"",IF('CompartenDetalleLimpio(leeme)'!H941="",C964,'CompartenDetalleLimpio(leeme)'!H941))</f>
        <v/>
      </c>
      <c r="I964" t="str">
        <f>IF(OR($A964=2028,$D964=2032031,$D964=2032032,$D964=2033032,$D964=2033034,$D964=2034035,ISNUMBER(SEARCH("DOBLE GRADO",$B964))),"",IF('CompartenDetalleLimpio(leeme)'!I941="",D964,'CompartenDetalleLimpio(leeme)'!I941))</f>
        <v/>
      </c>
      <c r="J964" t="str">
        <f>IF(OR($A964=2028,$D964=2032031,$D964=2032032,$D964=2033032,$D964=2033034,$D964=2034035,ISNUMBER(SEARCH("DOBLE GRADO",$B964))),"",IF('CompartenDetalleLimpio(leeme)'!J941="",E964,'CompartenDetalleLimpio(leeme)'!J941))</f>
        <v/>
      </c>
      <c r="K964">
        <f>'CompartenDetalleLimpio(leeme)'!K941</f>
        <v>19</v>
      </c>
      <c r="L964">
        <f>'CompartenDetalleLimpio(leeme)'!L941</f>
        <v>1</v>
      </c>
      <c r="M964">
        <f>'CompartenDetalleLimpio(leeme)'!M941</f>
        <v>18</v>
      </c>
      <c r="N964" t="str">
        <f t="shared" si="111"/>
        <v/>
      </c>
      <c r="O964">
        <f t="shared" si="112"/>
        <v>1</v>
      </c>
      <c r="P964" t="str">
        <f t="shared" si="113"/>
        <v>OK</v>
      </c>
      <c r="Q964">
        <f t="shared" si="114"/>
        <v>1</v>
      </c>
      <c r="R964" t="str">
        <f t="shared" si="115"/>
        <v/>
      </c>
      <c r="S964" t="str">
        <f t="shared" si="116"/>
        <v/>
      </c>
      <c r="T964">
        <f t="shared" si="117"/>
        <v>1</v>
      </c>
    </row>
    <row r="965" spans="1:20">
      <c r="A965">
        <f>'CompartenDetalleLimpio(leeme)'!A942</f>
        <v>2321</v>
      </c>
      <c r="B965" t="str">
        <f>'CompartenDetalleLimpio(leeme)'!B942</f>
        <v>DOBLE GRADO EN DISEÑO Y DESARROLLO DE VIDEOJUEGOS E INGENIERIA DE COMPUTADORES (MOSTOLES)</v>
      </c>
      <c r="C965">
        <f>'CompartenDetalleLimpio(leeme)'!C942</f>
        <v>4</v>
      </c>
      <c r="D965">
        <f>'CompartenDetalleLimpio(leeme)'!D942</f>
        <v>2321038</v>
      </c>
      <c r="E965" t="str">
        <f>'CompartenDetalleLimpio(leeme)'!E942</f>
        <v>AMPLIACION DE REDES DE COMPUTADORES</v>
      </c>
      <c r="F965" t="str">
        <f>IF(OR($A965=2028,$D965=2032031,$D965=2032032,$D965=2033032,$D965=2033034,$D965=2034035,ISNUMBER(SEARCH("DOBLE GRADO",$B965))),"",IF('CompartenDetalleLimpio(leeme)'!F942="",A965,'CompartenDetalleLimpio(leeme)'!F942))</f>
        <v/>
      </c>
      <c r="G965" t="str">
        <f>IF(OR($A965=2028,$D965=2032031,$D965=2032032,$D965=2033032,$D965=2033034,$D965=2034035,ISNUMBER(SEARCH("DOBLE GRADO",$B965))),"",IF('CompartenDetalleLimpio(leeme)'!G942="",B965,'CompartenDetalleLimpio(leeme)'!G942))</f>
        <v/>
      </c>
      <c r="H965" t="str">
        <f>IF(OR($A965=2028,$D965=2032031,$D965=2032032,$D965=2033032,$D965=2033034,$D965=2034035,ISNUMBER(SEARCH("DOBLE GRADO",$B965))),"",IF('CompartenDetalleLimpio(leeme)'!H942="",C965,'CompartenDetalleLimpio(leeme)'!H942))</f>
        <v/>
      </c>
      <c r="I965" t="str">
        <f>IF(OR($A965=2028,$D965=2032031,$D965=2032032,$D965=2033032,$D965=2033034,$D965=2034035,ISNUMBER(SEARCH("DOBLE GRADO",$B965))),"",IF('CompartenDetalleLimpio(leeme)'!I942="",D965,'CompartenDetalleLimpio(leeme)'!I942))</f>
        <v/>
      </c>
      <c r="J965" t="str">
        <f>IF(OR($A965=2028,$D965=2032031,$D965=2032032,$D965=2033032,$D965=2033034,$D965=2034035,ISNUMBER(SEARCH("DOBLE GRADO",$B965))),"",IF('CompartenDetalleLimpio(leeme)'!J942="",E965,'CompartenDetalleLimpio(leeme)'!J942))</f>
        <v/>
      </c>
      <c r="K965">
        <f>'CompartenDetalleLimpio(leeme)'!K942</f>
        <v>20</v>
      </c>
      <c r="L965">
        <f>'CompartenDetalleLimpio(leeme)'!L942</f>
        <v>2</v>
      </c>
      <c r="M965">
        <f>'CompartenDetalleLimpio(leeme)'!M942</f>
        <v>18</v>
      </c>
      <c r="N965" t="str">
        <f t="shared" si="111"/>
        <v/>
      </c>
      <c r="O965">
        <f t="shared" si="112"/>
        <v>1</v>
      </c>
      <c r="P965" t="str">
        <f t="shared" si="113"/>
        <v>OK</v>
      </c>
      <c r="Q965">
        <f t="shared" si="114"/>
        <v>1</v>
      </c>
      <c r="R965" t="str">
        <f t="shared" si="115"/>
        <v/>
      </c>
      <c r="S965" t="str">
        <f t="shared" si="116"/>
        <v/>
      </c>
      <c r="T965">
        <f t="shared" si="117"/>
        <v>1</v>
      </c>
    </row>
    <row r="966" spans="1:20">
      <c r="A966">
        <f>'CompartenDetalleLimpio(leeme)'!A943</f>
        <v>2321</v>
      </c>
      <c r="B966" t="str">
        <f>'CompartenDetalleLimpio(leeme)'!B943</f>
        <v>DOBLE GRADO EN DISEÑO Y DESARROLLO DE VIDEOJUEGOS E INGENIERIA DE COMPUTADORES (MOSTOLES)</v>
      </c>
      <c r="C966">
        <f>'CompartenDetalleLimpio(leeme)'!C943</f>
        <v>4</v>
      </c>
      <c r="D966">
        <f>'CompartenDetalleLimpio(leeme)'!D943</f>
        <v>2321039</v>
      </c>
      <c r="E966" t="str">
        <f>'CompartenDetalleLimpio(leeme)'!E943</f>
        <v>COMPORTAMIENTO DE PERSONAJES</v>
      </c>
      <c r="F966" t="str">
        <f>IF(OR($A966=2028,$D966=2032031,$D966=2032032,$D966=2033032,$D966=2033034,$D966=2034035,ISNUMBER(SEARCH("DOBLE GRADO",$B966))),"",IF('CompartenDetalleLimpio(leeme)'!F943="",A966,'CompartenDetalleLimpio(leeme)'!F943))</f>
        <v/>
      </c>
      <c r="G966" t="str">
        <f>IF(OR($A966=2028,$D966=2032031,$D966=2032032,$D966=2033032,$D966=2033034,$D966=2034035,ISNUMBER(SEARCH("DOBLE GRADO",$B966))),"",IF('CompartenDetalleLimpio(leeme)'!G943="",B966,'CompartenDetalleLimpio(leeme)'!G943))</f>
        <v/>
      </c>
      <c r="H966" t="str">
        <f>IF(OR($A966=2028,$D966=2032031,$D966=2032032,$D966=2033032,$D966=2033034,$D966=2034035,ISNUMBER(SEARCH("DOBLE GRADO",$B966))),"",IF('CompartenDetalleLimpio(leeme)'!H943="",C966,'CompartenDetalleLimpio(leeme)'!H943))</f>
        <v/>
      </c>
      <c r="I966" t="str">
        <f>IF(OR($A966=2028,$D966=2032031,$D966=2032032,$D966=2033032,$D966=2033034,$D966=2034035,ISNUMBER(SEARCH("DOBLE GRADO",$B966))),"",IF('CompartenDetalleLimpio(leeme)'!I943="",D966,'CompartenDetalleLimpio(leeme)'!I943))</f>
        <v/>
      </c>
      <c r="J966" t="str">
        <f>IF(OR($A966=2028,$D966=2032031,$D966=2032032,$D966=2033032,$D966=2033034,$D966=2034035,ISNUMBER(SEARCH("DOBLE GRADO",$B966))),"",IF('CompartenDetalleLimpio(leeme)'!J943="",E966,'CompartenDetalleLimpio(leeme)'!J943))</f>
        <v/>
      </c>
      <c r="K966">
        <f>'CompartenDetalleLimpio(leeme)'!K943</f>
        <v>19</v>
      </c>
      <c r="L966">
        <f>'CompartenDetalleLimpio(leeme)'!L943</f>
        <v>1</v>
      </c>
      <c r="M966">
        <f>'CompartenDetalleLimpio(leeme)'!M943</f>
        <v>18</v>
      </c>
      <c r="N966" t="str">
        <f t="shared" si="111"/>
        <v/>
      </c>
      <c r="O966">
        <f t="shared" si="112"/>
        <v>1</v>
      </c>
      <c r="P966" t="str">
        <f t="shared" si="113"/>
        <v>OK</v>
      </c>
      <c r="Q966">
        <f t="shared" si="114"/>
        <v>1</v>
      </c>
      <c r="R966" t="str">
        <f t="shared" si="115"/>
        <v/>
      </c>
      <c r="S966" t="str">
        <f t="shared" si="116"/>
        <v/>
      </c>
      <c r="T966">
        <f t="shared" si="117"/>
        <v>1</v>
      </c>
    </row>
    <row r="967" spans="1:20">
      <c r="A967">
        <f>'CompartenDetalleLimpio(leeme)'!A944</f>
        <v>2321</v>
      </c>
      <c r="B967" t="str">
        <f>'CompartenDetalleLimpio(leeme)'!B944</f>
        <v>DOBLE GRADO EN DISEÑO Y DESARROLLO DE VIDEOJUEGOS E INGENIERIA DE COMPUTADORES (MOSTOLES)</v>
      </c>
      <c r="C967">
        <f>'CompartenDetalleLimpio(leeme)'!C944</f>
        <v>4</v>
      </c>
      <c r="D967">
        <f>'CompartenDetalleLimpio(leeme)'!D944</f>
        <v>2321040</v>
      </c>
      <c r="E967" t="str">
        <f>'CompartenDetalleLimpio(leeme)'!E944</f>
        <v>DISEÑO VISUAL Y ARTE FINAL</v>
      </c>
      <c r="F967" t="str">
        <f>IF(OR($A967=2028,$D967=2032031,$D967=2032032,$D967=2033032,$D967=2033034,$D967=2034035,ISNUMBER(SEARCH("DOBLE GRADO",$B967))),"",IF('CompartenDetalleLimpio(leeme)'!F944="",A967,'CompartenDetalleLimpio(leeme)'!F944))</f>
        <v/>
      </c>
      <c r="G967" t="str">
        <f>IF(OR($A967=2028,$D967=2032031,$D967=2032032,$D967=2033032,$D967=2033034,$D967=2034035,ISNUMBER(SEARCH("DOBLE GRADO",$B967))),"",IF('CompartenDetalleLimpio(leeme)'!G944="",B967,'CompartenDetalleLimpio(leeme)'!G944))</f>
        <v/>
      </c>
      <c r="H967" t="str">
        <f>IF(OR($A967=2028,$D967=2032031,$D967=2032032,$D967=2033032,$D967=2033034,$D967=2034035,ISNUMBER(SEARCH("DOBLE GRADO",$B967))),"",IF('CompartenDetalleLimpio(leeme)'!H944="",C967,'CompartenDetalleLimpio(leeme)'!H944))</f>
        <v/>
      </c>
      <c r="I967" t="str">
        <f>IF(OR($A967=2028,$D967=2032031,$D967=2032032,$D967=2033032,$D967=2033034,$D967=2034035,ISNUMBER(SEARCH("DOBLE GRADO",$B967))),"",IF('CompartenDetalleLimpio(leeme)'!I944="",D967,'CompartenDetalleLimpio(leeme)'!I944))</f>
        <v/>
      </c>
      <c r="J967" t="str">
        <f>IF(OR($A967=2028,$D967=2032031,$D967=2032032,$D967=2033032,$D967=2033034,$D967=2034035,ISNUMBER(SEARCH("DOBLE GRADO",$B967))),"",IF('CompartenDetalleLimpio(leeme)'!J944="",E967,'CompartenDetalleLimpio(leeme)'!J944))</f>
        <v/>
      </c>
      <c r="K967">
        <f>'CompartenDetalleLimpio(leeme)'!K944</f>
        <v>20</v>
      </c>
      <c r="L967">
        <f>'CompartenDetalleLimpio(leeme)'!L944</f>
        <v>1</v>
      </c>
      <c r="M967">
        <f>'CompartenDetalleLimpio(leeme)'!M944</f>
        <v>19</v>
      </c>
      <c r="N967" t="str">
        <f t="shared" si="111"/>
        <v/>
      </c>
      <c r="O967">
        <f t="shared" si="112"/>
        <v>1</v>
      </c>
      <c r="P967" t="str">
        <f t="shared" si="113"/>
        <v>OK</v>
      </c>
      <c r="Q967">
        <f t="shared" si="114"/>
        <v>1</v>
      </c>
      <c r="R967" t="str">
        <f t="shared" si="115"/>
        <v/>
      </c>
      <c r="S967" t="str">
        <f t="shared" si="116"/>
        <v/>
      </c>
      <c r="T967">
        <f t="shared" si="117"/>
        <v>1</v>
      </c>
    </row>
    <row r="968" spans="1:20">
      <c r="A968">
        <f>'CompartenDetalleLimpio(leeme)'!A945</f>
        <v>2321</v>
      </c>
      <c r="B968" t="str">
        <f>'CompartenDetalleLimpio(leeme)'!B945</f>
        <v>DOBLE GRADO EN DISEÑO Y DESARROLLO DE VIDEOJUEGOS E INGENIERIA DE COMPUTADORES (MOSTOLES)</v>
      </c>
      <c r="C968">
        <f>'CompartenDetalleLimpio(leeme)'!C945</f>
        <v>4</v>
      </c>
      <c r="D968">
        <f>'CompartenDetalleLimpio(leeme)'!D945</f>
        <v>2321041</v>
      </c>
      <c r="E968" t="str">
        <f>'CompartenDetalleLimpio(leeme)'!E945</f>
        <v>DESARROLLO DE APLICACIONES PARA DISPOSITIVOS MOVILES</v>
      </c>
      <c r="F968" t="str">
        <f>IF(OR($A968=2028,$D968=2032031,$D968=2032032,$D968=2033032,$D968=2033034,$D968=2034035,ISNUMBER(SEARCH("DOBLE GRADO",$B968))),"",IF('CompartenDetalleLimpio(leeme)'!F945="",A968,'CompartenDetalleLimpio(leeme)'!F945))</f>
        <v/>
      </c>
      <c r="G968" t="str">
        <f>IF(OR($A968=2028,$D968=2032031,$D968=2032032,$D968=2033032,$D968=2033034,$D968=2034035,ISNUMBER(SEARCH("DOBLE GRADO",$B968))),"",IF('CompartenDetalleLimpio(leeme)'!G945="",B968,'CompartenDetalleLimpio(leeme)'!G945))</f>
        <v/>
      </c>
      <c r="H968" t="str">
        <f>IF(OR($A968=2028,$D968=2032031,$D968=2032032,$D968=2033032,$D968=2033034,$D968=2034035,ISNUMBER(SEARCH("DOBLE GRADO",$B968))),"",IF('CompartenDetalleLimpio(leeme)'!H945="",C968,'CompartenDetalleLimpio(leeme)'!H945))</f>
        <v/>
      </c>
      <c r="I968" t="str">
        <f>IF(OR($A968=2028,$D968=2032031,$D968=2032032,$D968=2033032,$D968=2033034,$D968=2034035,ISNUMBER(SEARCH("DOBLE GRADO",$B968))),"",IF('CompartenDetalleLimpio(leeme)'!I945="",D968,'CompartenDetalleLimpio(leeme)'!I945))</f>
        <v/>
      </c>
      <c r="J968" t="str">
        <f>IF(OR($A968=2028,$D968=2032031,$D968=2032032,$D968=2033032,$D968=2033034,$D968=2034035,ISNUMBER(SEARCH("DOBLE GRADO",$B968))),"",IF('CompartenDetalleLimpio(leeme)'!J945="",E968,'CompartenDetalleLimpio(leeme)'!J945))</f>
        <v/>
      </c>
      <c r="K968">
        <f>'CompartenDetalleLimpio(leeme)'!K945</f>
        <v>15</v>
      </c>
      <c r="L968">
        <f>'CompartenDetalleLimpio(leeme)'!L945</f>
        <v>1</v>
      </c>
      <c r="M968">
        <f>'CompartenDetalleLimpio(leeme)'!M945</f>
        <v>14</v>
      </c>
      <c r="N968" t="str">
        <f t="shared" si="111"/>
        <v/>
      </c>
      <c r="O968">
        <f t="shared" si="112"/>
        <v>1</v>
      </c>
      <c r="P968" t="str">
        <f t="shared" si="113"/>
        <v>OK</v>
      </c>
      <c r="Q968">
        <f t="shared" si="114"/>
        <v>1</v>
      </c>
      <c r="R968" t="str">
        <f t="shared" si="115"/>
        <v/>
      </c>
      <c r="S968" t="str">
        <f t="shared" si="116"/>
        <v/>
      </c>
      <c r="T968">
        <f t="shared" si="117"/>
        <v>1</v>
      </c>
    </row>
    <row r="969" spans="1:20">
      <c r="A969">
        <f>'CompartenDetalleLimpio(leeme)'!A946</f>
        <v>2321</v>
      </c>
      <c r="B969" t="str">
        <f>'CompartenDetalleLimpio(leeme)'!B946</f>
        <v>DOBLE GRADO EN DISEÑO Y DESARROLLO DE VIDEOJUEGOS E INGENIERIA DE COMPUTADORES (MOSTOLES)</v>
      </c>
      <c r="C969">
        <f>'CompartenDetalleLimpio(leeme)'!C946</f>
        <v>4</v>
      </c>
      <c r="D969">
        <f>'CompartenDetalleLimpio(leeme)'!D946</f>
        <v>2321042</v>
      </c>
      <c r="E969" t="str">
        <f>'CompartenDetalleLimpio(leeme)'!E946</f>
        <v>JUEGOS PARA WEB Y REDES SOCIALES</v>
      </c>
      <c r="F969" t="str">
        <f>IF(OR($A969=2028,$D969=2032031,$D969=2032032,$D969=2033032,$D969=2033034,$D969=2034035,ISNUMBER(SEARCH("DOBLE GRADO",$B969))),"",IF('CompartenDetalleLimpio(leeme)'!F946="",A969,'CompartenDetalleLimpio(leeme)'!F946))</f>
        <v/>
      </c>
      <c r="G969" t="str">
        <f>IF(OR($A969=2028,$D969=2032031,$D969=2032032,$D969=2033032,$D969=2033034,$D969=2034035,ISNUMBER(SEARCH("DOBLE GRADO",$B969))),"",IF('CompartenDetalleLimpio(leeme)'!G946="",B969,'CompartenDetalleLimpio(leeme)'!G946))</f>
        <v/>
      </c>
      <c r="H969" t="str">
        <f>IF(OR($A969=2028,$D969=2032031,$D969=2032032,$D969=2033032,$D969=2033034,$D969=2034035,ISNUMBER(SEARCH("DOBLE GRADO",$B969))),"",IF('CompartenDetalleLimpio(leeme)'!H946="",C969,'CompartenDetalleLimpio(leeme)'!H946))</f>
        <v/>
      </c>
      <c r="I969" t="str">
        <f>IF(OR($A969=2028,$D969=2032031,$D969=2032032,$D969=2033032,$D969=2033034,$D969=2034035,ISNUMBER(SEARCH("DOBLE GRADO",$B969))),"",IF('CompartenDetalleLimpio(leeme)'!I946="",D969,'CompartenDetalleLimpio(leeme)'!I946))</f>
        <v/>
      </c>
      <c r="J969" t="str">
        <f>IF(OR($A969=2028,$D969=2032031,$D969=2032032,$D969=2033032,$D969=2033034,$D969=2034035,ISNUMBER(SEARCH("DOBLE GRADO",$B969))),"",IF('CompartenDetalleLimpio(leeme)'!J946="",E969,'CompartenDetalleLimpio(leeme)'!J946))</f>
        <v/>
      </c>
      <c r="K969">
        <f>'CompartenDetalleLimpio(leeme)'!K946</f>
        <v>19</v>
      </c>
      <c r="L969">
        <f>'CompartenDetalleLimpio(leeme)'!L946</f>
        <v>1</v>
      </c>
      <c r="M969">
        <f>'CompartenDetalleLimpio(leeme)'!M946</f>
        <v>18</v>
      </c>
      <c r="N969" t="str">
        <f t="shared" si="111"/>
        <v/>
      </c>
      <c r="O969">
        <f t="shared" si="112"/>
        <v>1</v>
      </c>
      <c r="P969" t="str">
        <f t="shared" si="113"/>
        <v>OK</v>
      </c>
      <c r="Q969">
        <f t="shared" si="114"/>
        <v>1</v>
      </c>
      <c r="R969" t="str">
        <f t="shared" si="115"/>
        <v/>
      </c>
      <c r="S969" t="str">
        <f t="shared" si="116"/>
        <v/>
      </c>
      <c r="T969">
        <f t="shared" si="117"/>
        <v>1</v>
      </c>
    </row>
    <row r="970" spans="1:20">
      <c r="A970">
        <f>'CompartenDetalleLimpio(leeme)'!A947</f>
        <v>2321</v>
      </c>
      <c r="B970" t="str">
        <f>'CompartenDetalleLimpio(leeme)'!B947</f>
        <v>DOBLE GRADO EN DISEÑO Y DESARROLLO DE VIDEOJUEGOS E INGENIERIA DE COMPUTADORES (MOSTOLES)</v>
      </c>
      <c r="C970">
        <f>'CompartenDetalleLimpio(leeme)'!C947</f>
        <v>4</v>
      </c>
      <c r="D970">
        <f>'CompartenDetalleLimpio(leeme)'!D947</f>
        <v>2321043</v>
      </c>
      <c r="E970" t="str">
        <f>'CompartenDetalleLimpio(leeme)'!E947</f>
        <v>COMPUTACION DE ALTAS PRESTACIONES</v>
      </c>
      <c r="F970" t="str">
        <f>IF(OR($A970=2028,$D970=2032031,$D970=2032032,$D970=2033032,$D970=2033034,$D970=2034035,ISNUMBER(SEARCH("DOBLE GRADO",$B970))),"",IF('CompartenDetalleLimpio(leeme)'!F947="",A970,'CompartenDetalleLimpio(leeme)'!F947))</f>
        <v/>
      </c>
      <c r="G970" t="str">
        <f>IF(OR($A970=2028,$D970=2032031,$D970=2032032,$D970=2033032,$D970=2033034,$D970=2034035,ISNUMBER(SEARCH("DOBLE GRADO",$B970))),"",IF('CompartenDetalleLimpio(leeme)'!G947="",B970,'CompartenDetalleLimpio(leeme)'!G947))</f>
        <v/>
      </c>
      <c r="H970" t="str">
        <f>IF(OR($A970=2028,$D970=2032031,$D970=2032032,$D970=2033032,$D970=2033034,$D970=2034035,ISNUMBER(SEARCH("DOBLE GRADO",$B970))),"",IF('CompartenDetalleLimpio(leeme)'!H947="",C970,'CompartenDetalleLimpio(leeme)'!H947))</f>
        <v/>
      </c>
      <c r="I970" t="str">
        <f>IF(OR($A970=2028,$D970=2032031,$D970=2032032,$D970=2033032,$D970=2033034,$D970=2034035,ISNUMBER(SEARCH("DOBLE GRADO",$B970))),"",IF('CompartenDetalleLimpio(leeme)'!I947="",D970,'CompartenDetalleLimpio(leeme)'!I947))</f>
        <v/>
      </c>
      <c r="J970" t="str">
        <f>IF(OR($A970=2028,$D970=2032031,$D970=2032032,$D970=2033032,$D970=2033034,$D970=2034035,ISNUMBER(SEARCH("DOBLE GRADO",$B970))),"",IF('CompartenDetalleLimpio(leeme)'!J947="",E970,'CompartenDetalleLimpio(leeme)'!J947))</f>
        <v/>
      </c>
      <c r="K970">
        <f>'CompartenDetalleLimpio(leeme)'!K947</f>
        <v>20</v>
      </c>
      <c r="L970">
        <f>'CompartenDetalleLimpio(leeme)'!L947</f>
        <v>1</v>
      </c>
      <c r="M970">
        <f>'CompartenDetalleLimpio(leeme)'!M947</f>
        <v>19</v>
      </c>
      <c r="N970" t="str">
        <f t="shared" si="111"/>
        <v/>
      </c>
      <c r="O970">
        <f t="shared" si="112"/>
        <v>1</v>
      </c>
      <c r="P970" t="str">
        <f t="shared" si="113"/>
        <v>OK</v>
      </c>
      <c r="Q970">
        <f t="shared" si="114"/>
        <v>1</v>
      </c>
      <c r="R970" t="str">
        <f t="shared" si="115"/>
        <v/>
      </c>
      <c r="S970" t="str">
        <f t="shared" si="116"/>
        <v/>
      </c>
      <c r="T970">
        <f t="shared" si="117"/>
        <v>1</v>
      </c>
    </row>
    <row r="971" spans="1:20">
      <c r="A971">
        <f>'CompartenDetalleLimpio(leeme)'!A948</f>
        <v>2321</v>
      </c>
      <c r="B971" t="str">
        <f>'CompartenDetalleLimpio(leeme)'!B948</f>
        <v>DOBLE GRADO EN DISEÑO Y DESARROLLO DE VIDEOJUEGOS E INGENIERIA DE COMPUTADORES (MOSTOLES)</v>
      </c>
      <c r="C971">
        <f>'CompartenDetalleLimpio(leeme)'!C948</f>
        <v>4</v>
      </c>
      <c r="D971">
        <f>'CompartenDetalleLimpio(leeme)'!D948</f>
        <v>2321044</v>
      </c>
      <c r="E971" t="str">
        <f>'CompartenDetalleLimpio(leeme)'!E948</f>
        <v>DESARROLLO DE APLICACIONES DISTRIBUIDAS</v>
      </c>
      <c r="F971" t="str">
        <f>IF(OR($A971=2028,$D971=2032031,$D971=2032032,$D971=2033032,$D971=2033034,$D971=2034035,ISNUMBER(SEARCH("DOBLE GRADO",$B971))),"",IF('CompartenDetalleLimpio(leeme)'!F948="",A971,'CompartenDetalleLimpio(leeme)'!F948))</f>
        <v/>
      </c>
      <c r="G971" t="str">
        <f>IF(OR($A971=2028,$D971=2032031,$D971=2032032,$D971=2033032,$D971=2033034,$D971=2034035,ISNUMBER(SEARCH("DOBLE GRADO",$B971))),"",IF('CompartenDetalleLimpio(leeme)'!G948="",B971,'CompartenDetalleLimpio(leeme)'!G948))</f>
        <v/>
      </c>
      <c r="H971" t="str">
        <f>IF(OR($A971=2028,$D971=2032031,$D971=2032032,$D971=2033032,$D971=2033034,$D971=2034035,ISNUMBER(SEARCH("DOBLE GRADO",$B971))),"",IF('CompartenDetalleLimpio(leeme)'!H948="",C971,'CompartenDetalleLimpio(leeme)'!H948))</f>
        <v/>
      </c>
      <c r="I971" t="str">
        <f>IF(OR($A971=2028,$D971=2032031,$D971=2032032,$D971=2033032,$D971=2033034,$D971=2034035,ISNUMBER(SEARCH("DOBLE GRADO",$B971))),"",IF('CompartenDetalleLimpio(leeme)'!I948="",D971,'CompartenDetalleLimpio(leeme)'!I948))</f>
        <v/>
      </c>
      <c r="J971" t="str">
        <f>IF(OR($A971=2028,$D971=2032031,$D971=2032032,$D971=2033032,$D971=2033034,$D971=2034035,ISNUMBER(SEARCH("DOBLE GRADO",$B971))),"",IF('CompartenDetalleLimpio(leeme)'!J948="",E971,'CompartenDetalleLimpio(leeme)'!J948))</f>
        <v/>
      </c>
      <c r="K971">
        <f>'CompartenDetalleLimpio(leeme)'!K948</f>
        <v>19</v>
      </c>
      <c r="L971">
        <f>'CompartenDetalleLimpio(leeme)'!L948</f>
        <v>1</v>
      </c>
      <c r="M971">
        <f>'CompartenDetalleLimpio(leeme)'!M948</f>
        <v>18</v>
      </c>
      <c r="N971" t="str">
        <f t="shared" si="111"/>
        <v/>
      </c>
      <c r="O971">
        <f t="shared" si="112"/>
        <v>1</v>
      </c>
      <c r="P971" t="str">
        <f t="shared" si="113"/>
        <v>OK</v>
      </c>
      <c r="Q971">
        <f t="shared" si="114"/>
        <v>1</v>
      </c>
      <c r="R971" t="str">
        <f t="shared" si="115"/>
        <v/>
      </c>
      <c r="S971" t="str">
        <f t="shared" si="116"/>
        <v/>
      </c>
      <c r="T971">
        <f t="shared" si="117"/>
        <v>1</v>
      </c>
    </row>
    <row r="972" spans="1:20">
      <c r="A972">
        <f>'CompartenDetalleLimpio(leeme)'!A949</f>
        <v>2321</v>
      </c>
      <c r="B972" t="str">
        <f>'CompartenDetalleLimpio(leeme)'!B949</f>
        <v>DOBLE GRADO EN DISEÑO Y DESARROLLO DE VIDEOJUEGOS E INGENIERIA DE COMPUTADORES (MOSTOLES)</v>
      </c>
      <c r="C972">
        <f>'CompartenDetalleLimpio(leeme)'!C949</f>
        <v>4</v>
      </c>
      <c r="D972">
        <f>'CompartenDetalleLimpio(leeme)'!D949</f>
        <v>2321045</v>
      </c>
      <c r="E972" t="str">
        <f>'CompartenDetalleLimpio(leeme)'!E949</f>
        <v>GESTION Y DIRECCION DE PROYECTOS</v>
      </c>
      <c r="F972" t="str">
        <f>IF(OR($A972=2028,$D972=2032031,$D972=2032032,$D972=2033032,$D972=2033034,$D972=2034035,ISNUMBER(SEARCH("DOBLE GRADO",$B972))),"",IF('CompartenDetalleLimpio(leeme)'!F949="",A972,'CompartenDetalleLimpio(leeme)'!F949))</f>
        <v/>
      </c>
      <c r="G972" t="str">
        <f>IF(OR($A972=2028,$D972=2032031,$D972=2032032,$D972=2033032,$D972=2033034,$D972=2034035,ISNUMBER(SEARCH("DOBLE GRADO",$B972))),"",IF('CompartenDetalleLimpio(leeme)'!G949="",B972,'CompartenDetalleLimpio(leeme)'!G949))</f>
        <v/>
      </c>
      <c r="H972" t="str">
        <f>IF(OR($A972=2028,$D972=2032031,$D972=2032032,$D972=2033032,$D972=2033034,$D972=2034035,ISNUMBER(SEARCH("DOBLE GRADO",$B972))),"",IF('CompartenDetalleLimpio(leeme)'!H949="",C972,'CompartenDetalleLimpio(leeme)'!H949))</f>
        <v/>
      </c>
      <c r="I972" t="str">
        <f>IF(OR($A972=2028,$D972=2032031,$D972=2032032,$D972=2033032,$D972=2033034,$D972=2034035,ISNUMBER(SEARCH("DOBLE GRADO",$B972))),"",IF('CompartenDetalleLimpio(leeme)'!I949="",D972,'CompartenDetalleLimpio(leeme)'!I949))</f>
        <v/>
      </c>
      <c r="J972" t="str">
        <f>IF(OR($A972=2028,$D972=2032031,$D972=2032032,$D972=2033032,$D972=2033034,$D972=2034035,ISNUMBER(SEARCH("DOBLE GRADO",$B972))),"",IF('CompartenDetalleLimpio(leeme)'!J949="",E972,'CompartenDetalleLimpio(leeme)'!J949))</f>
        <v/>
      </c>
      <c r="K972">
        <f>'CompartenDetalleLimpio(leeme)'!K949</f>
        <v>14</v>
      </c>
      <c r="L972">
        <f>'CompartenDetalleLimpio(leeme)'!L949</f>
        <v>1</v>
      </c>
      <c r="M972">
        <f>'CompartenDetalleLimpio(leeme)'!M949</f>
        <v>13</v>
      </c>
      <c r="N972" t="str">
        <f t="shared" si="111"/>
        <v/>
      </c>
      <c r="O972">
        <f t="shared" si="112"/>
        <v>1</v>
      </c>
      <c r="P972" t="str">
        <f t="shared" si="113"/>
        <v>OK</v>
      </c>
      <c r="Q972">
        <f t="shared" si="114"/>
        <v>1</v>
      </c>
      <c r="R972" t="str">
        <f t="shared" si="115"/>
        <v/>
      </c>
      <c r="S972" t="str">
        <f t="shared" si="116"/>
        <v/>
      </c>
      <c r="T972">
        <f t="shared" si="117"/>
        <v>1</v>
      </c>
    </row>
    <row r="973" spans="1:20">
      <c r="A973">
        <f>'CompartenDetalleLimpio(leeme)'!A950</f>
        <v>2321</v>
      </c>
      <c r="B973" t="str">
        <f>'CompartenDetalleLimpio(leeme)'!B950</f>
        <v>DOBLE GRADO EN DISEÑO Y DESARROLLO DE VIDEOJUEGOS E INGENIERIA DE COMPUTADORES (MOSTOLES)</v>
      </c>
      <c r="C973">
        <f>'CompartenDetalleLimpio(leeme)'!C950</f>
        <v>4</v>
      </c>
      <c r="D973">
        <f>'CompartenDetalleLimpio(leeme)'!D950</f>
        <v>2321046</v>
      </c>
      <c r="E973" t="str">
        <f>'CompartenDetalleLimpio(leeme)'!E950</f>
        <v>SISTEMAS INTELIGENTES</v>
      </c>
      <c r="F973" t="str">
        <f>IF(OR($A973=2028,$D973=2032031,$D973=2032032,$D973=2033032,$D973=2033034,$D973=2034035,ISNUMBER(SEARCH("DOBLE GRADO",$B973))),"",IF('CompartenDetalleLimpio(leeme)'!F950="",A973,'CompartenDetalleLimpio(leeme)'!F950))</f>
        <v/>
      </c>
      <c r="G973" t="str">
        <f>IF(OR($A973=2028,$D973=2032031,$D973=2032032,$D973=2033032,$D973=2033034,$D973=2034035,ISNUMBER(SEARCH("DOBLE GRADO",$B973))),"",IF('CompartenDetalleLimpio(leeme)'!G950="",B973,'CompartenDetalleLimpio(leeme)'!G950))</f>
        <v/>
      </c>
      <c r="H973" t="str">
        <f>IF(OR($A973=2028,$D973=2032031,$D973=2032032,$D973=2033032,$D973=2033034,$D973=2034035,ISNUMBER(SEARCH("DOBLE GRADO",$B973))),"",IF('CompartenDetalleLimpio(leeme)'!H950="",C973,'CompartenDetalleLimpio(leeme)'!H950))</f>
        <v/>
      </c>
      <c r="I973" t="str">
        <f>IF(OR($A973=2028,$D973=2032031,$D973=2032032,$D973=2033032,$D973=2033034,$D973=2034035,ISNUMBER(SEARCH("DOBLE GRADO",$B973))),"",IF('CompartenDetalleLimpio(leeme)'!I950="",D973,'CompartenDetalleLimpio(leeme)'!I950))</f>
        <v/>
      </c>
      <c r="J973" t="str">
        <f>IF(OR($A973=2028,$D973=2032031,$D973=2032032,$D973=2033032,$D973=2033034,$D973=2034035,ISNUMBER(SEARCH("DOBLE GRADO",$B973))),"",IF('CompartenDetalleLimpio(leeme)'!J950="",E973,'CompartenDetalleLimpio(leeme)'!J950))</f>
        <v/>
      </c>
      <c r="K973">
        <f>'CompartenDetalleLimpio(leeme)'!K950</f>
        <v>19</v>
      </c>
      <c r="L973">
        <f>'CompartenDetalleLimpio(leeme)'!L950</f>
        <v>1</v>
      </c>
      <c r="M973">
        <f>'CompartenDetalleLimpio(leeme)'!M950</f>
        <v>18</v>
      </c>
      <c r="N973" t="str">
        <f t="shared" si="111"/>
        <v/>
      </c>
      <c r="O973">
        <f t="shared" si="112"/>
        <v>1</v>
      </c>
      <c r="P973" t="str">
        <f t="shared" si="113"/>
        <v>OK</v>
      </c>
      <c r="Q973">
        <f t="shared" si="114"/>
        <v>1</v>
      </c>
      <c r="R973" t="str">
        <f t="shared" si="115"/>
        <v/>
      </c>
      <c r="S973" t="str">
        <f t="shared" si="116"/>
        <v/>
      </c>
      <c r="T973">
        <f t="shared" si="117"/>
        <v>1</v>
      </c>
    </row>
    <row r="974" spans="1:20">
      <c r="A974">
        <f>'CompartenDetalleLimpio(leeme)'!A951</f>
        <v>2321</v>
      </c>
      <c r="B974" t="str">
        <f>'CompartenDetalleLimpio(leeme)'!B951</f>
        <v>DOBLE GRADO EN DISEÑO Y DESARROLLO DE VIDEOJUEGOS E INGENIERIA DE COMPUTADORES (MOSTOLES)</v>
      </c>
      <c r="C974">
        <f>'CompartenDetalleLimpio(leeme)'!C951</f>
        <v>4</v>
      </c>
      <c r="D974">
        <f>'CompartenDetalleLimpio(leeme)'!D951</f>
        <v>2321053</v>
      </c>
      <c r="E974" t="str">
        <f>'CompartenDetalleLimpio(leeme)'!E951</f>
        <v>SEGURIDAD INFORMATICA</v>
      </c>
      <c r="F974" t="str">
        <f>IF(OR($A974=2028,$D974=2032031,$D974=2032032,$D974=2033032,$D974=2033034,$D974=2034035,ISNUMBER(SEARCH("DOBLE GRADO",$B974))),"",IF('CompartenDetalleLimpio(leeme)'!F951="",A974,'CompartenDetalleLimpio(leeme)'!F951))</f>
        <v/>
      </c>
      <c r="G974" t="str">
        <f>IF(OR($A974=2028,$D974=2032031,$D974=2032032,$D974=2033032,$D974=2033034,$D974=2034035,ISNUMBER(SEARCH("DOBLE GRADO",$B974))),"",IF('CompartenDetalleLimpio(leeme)'!G951="",B974,'CompartenDetalleLimpio(leeme)'!G951))</f>
        <v/>
      </c>
      <c r="H974" t="str">
        <f>IF(OR($A974=2028,$D974=2032031,$D974=2032032,$D974=2033032,$D974=2033034,$D974=2034035,ISNUMBER(SEARCH("DOBLE GRADO",$B974))),"",IF('CompartenDetalleLimpio(leeme)'!H951="",C974,'CompartenDetalleLimpio(leeme)'!H951))</f>
        <v/>
      </c>
      <c r="I974" t="str">
        <f>IF(OR($A974=2028,$D974=2032031,$D974=2032032,$D974=2033032,$D974=2033034,$D974=2034035,ISNUMBER(SEARCH("DOBLE GRADO",$B974))),"",IF('CompartenDetalleLimpio(leeme)'!I951="",D974,'CompartenDetalleLimpio(leeme)'!I951))</f>
        <v/>
      </c>
      <c r="J974" t="str">
        <f>IF(OR($A974=2028,$D974=2032031,$D974=2032032,$D974=2033032,$D974=2033034,$D974=2034035,ISNUMBER(SEARCH("DOBLE GRADO",$B974))),"",IF('CompartenDetalleLimpio(leeme)'!J951="",E974,'CompartenDetalleLimpio(leeme)'!J951))</f>
        <v/>
      </c>
      <c r="K974">
        <f>'CompartenDetalleLimpio(leeme)'!K951</f>
        <v>5</v>
      </c>
      <c r="L974">
        <f>'CompartenDetalleLimpio(leeme)'!L951</f>
        <v>0</v>
      </c>
      <c r="M974">
        <f>'CompartenDetalleLimpio(leeme)'!M951</f>
        <v>5</v>
      </c>
      <c r="N974" t="str">
        <f t="shared" si="111"/>
        <v/>
      </c>
      <c r="O974">
        <f t="shared" si="112"/>
        <v>1</v>
      </c>
      <c r="P974" t="str">
        <f t="shared" si="113"/>
        <v>OK</v>
      </c>
      <c r="Q974">
        <f t="shared" si="114"/>
        <v>1</v>
      </c>
      <c r="R974" t="str">
        <f t="shared" si="115"/>
        <v/>
      </c>
      <c r="S974" t="str">
        <f t="shared" si="116"/>
        <v/>
      </c>
      <c r="T974">
        <f t="shared" si="117"/>
        <v>1</v>
      </c>
    </row>
    <row r="975" spans="1:20">
      <c r="A975">
        <f>'CompartenDetalleLimpio(leeme)'!A952</f>
        <v>2321</v>
      </c>
      <c r="B975" t="str">
        <f>'CompartenDetalleLimpio(leeme)'!B952</f>
        <v>DOBLE GRADO EN DISEÑO Y DESARROLLO DE VIDEOJUEGOS E INGENIERIA DE COMPUTADORES (MOSTOLES)</v>
      </c>
      <c r="C975">
        <f>'CompartenDetalleLimpio(leeme)'!C952</f>
        <v>5</v>
      </c>
      <c r="D975">
        <f>'CompartenDetalleLimpio(leeme)'!D952</f>
        <v>2321047</v>
      </c>
      <c r="E975" t="str">
        <f>'CompartenDetalleLimpio(leeme)'!E952</f>
        <v>RECONOCIMIENTO ACADEMICO DE CREDITOS</v>
      </c>
      <c r="F975" t="str">
        <f>IF(OR($A975=2028,$D975=2032031,$D975=2032032,$D975=2033032,$D975=2033034,$D975=2034035,ISNUMBER(SEARCH("DOBLE GRADO",$B975))),"",IF('CompartenDetalleLimpio(leeme)'!F952="",A975,'CompartenDetalleLimpio(leeme)'!F952))</f>
        <v/>
      </c>
      <c r="G975" t="str">
        <f>IF(OR($A975=2028,$D975=2032031,$D975=2032032,$D975=2033032,$D975=2033034,$D975=2034035,ISNUMBER(SEARCH("DOBLE GRADO",$B975))),"",IF('CompartenDetalleLimpio(leeme)'!G952="",B975,'CompartenDetalleLimpio(leeme)'!G952))</f>
        <v/>
      </c>
      <c r="H975" t="str">
        <f>IF(OR($A975=2028,$D975=2032031,$D975=2032032,$D975=2033032,$D975=2033034,$D975=2034035,ISNUMBER(SEARCH("DOBLE GRADO",$B975))),"",IF('CompartenDetalleLimpio(leeme)'!H952="",C975,'CompartenDetalleLimpio(leeme)'!H952))</f>
        <v/>
      </c>
      <c r="I975" t="str">
        <f>IF(OR($A975=2028,$D975=2032031,$D975=2032032,$D975=2033032,$D975=2033034,$D975=2034035,ISNUMBER(SEARCH("DOBLE GRADO",$B975))),"",IF('CompartenDetalleLimpio(leeme)'!I952="",D975,'CompartenDetalleLimpio(leeme)'!I952))</f>
        <v/>
      </c>
      <c r="J975" t="str">
        <f>IF(OR($A975=2028,$D975=2032031,$D975=2032032,$D975=2033032,$D975=2033034,$D975=2034035,ISNUMBER(SEARCH("DOBLE GRADO",$B975))),"",IF('CompartenDetalleLimpio(leeme)'!J952="",E975,'CompartenDetalleLimpio(leeme)'!J952))</f>
        <v/>
      </c>
      <c r="K975">
        <f>'CompartenDetalleLimpio(leeme)'!K952</f>
        <v>17</v>
      </c>
      <c r="L975">
        <f>'CompartenDetalleLimpio(leeme)'!L952</f>
        <v>3</v>
      </c>
      <c r="M975">
        <f>'CompartenDetalleLimpio(leeme)'!M952</f>
        <v>14</v>
      </c>
      <c r="N975" t="str">
        <f t="shared" si="111"/>
        <v/>
      </c>
      <c r="O975">
        <f t="shared" si="112"/>
        <v>1</v>
      </c>
      <c r="P975" t="str">
        <f t="shared" si="113"/>
        <v>OK</v>
      </c>
      <c r="Q975">
        <f t="shared" si="114"/>
        <v>0</v>
      </c>
      <c r="R975" t="str">
        <f t="shared" si="115"/>
        <v/>
      </c>
      <c r="S975" t="str">
        <f t="shared" si="116"/>
        <v/>
      </c>
      <c r="T975">
        <f t="shared" si="117"/>
        <v>0</v>
      </c>
    </row>
    <row r="976" spans="1:20">
      <c r="A976">
        <f>'CompartenDetalleLimpio(leeme)'!A953</f>
        <v>2321</v>
      </c>
      <c r="B976" t="str">
        <f>'CompartenDetalleLimpio(leeme)'!B953</f>
        <v>DOBLE GRADO EN DISEÑO Y DESARROLLO DE VIDEOJUEGOS E INGENIERIA DE COMPUTADORES (MOSTOLES)</v>
      </c>
      <c r="C976">
        <f>'CompartenDetalleLimpio(leeme)'!C953</f>
        <v>5</v>
      </c>
      <c r="D976">
        <f>'CompartenDetalleLimpio(leeme)'!D953</f>
        <v>2321048</v>
      </c>
      <c r="E976" t="str">
        <f>'CompartenDetalleLimpio(leeme)'!E953</f>
        <v>PRACTICAS EXTERNAS</v>
      </c>
      <c r="F976" t="str">
        <f>IF(OR($A976=2028,$D976=2032031,$D976=2032032,$D976=2033032,$D976=2033034,$D976=2034035,ISNUMBER(SEARCH("DOBLE GRADO",$B976))),"",IF('CompartenDetalleLimpio(leeme)'!F953="",A976,'CompartenDetalleLimpio(leeme)'!F953))</f>
        <v/>
      </c>
      <c r="G976" t="str">
        <f>IF(OR($A976=2028,$D976=2032031,$D976=2032032,$D976=2033032,$D976=2033034,$D976=2034035,ISNUMBER(SEARCH("DOBLE GRADO",$B976))),"",IF('CompartenDetalleLimpio(leeme)'!G953="",B976,'CompartenDetalleLimpio(leeme)'!G953))</f>
        <v/>
      </c>
      <c r="H976" t="str">
        <f>IF(OR($A976=2028,$D976=2032031,$D976=2032032,$D976=2033032,$D976=2033034,$D976=2034035,ISNUMBER(SEARCH("DOBLE GRADO",$B976))),"",IF('CompartenDetalleLimpio(leeme)'!H953="",C976,'CompartenDetalleLimpio(leeme)'!H953))</f>
        <v/>
      </c>
      <c r="I976" t="str">
        <f>IF(OR($A976=2028,$D976=2032031,$D976=2032032,$D976=2033032,$D976=2033034,$D976=2034035,ISNUMBER(SEARCH("DOBLE GRADO",$B976))),"",IF('CompartenDetalleLimpio(leeme)'!I953="",D976,'CompartenDetalleLimpio(leeme)'!I953))</f>
        <v/>
      </c>
      <c r="J976" t="str">
        <f>IF(OR($A976=2028,$D976=2032031,$D976=2032032,$D976=2033032,$D976=2033034,$D976=2034035,ISNUMBER(SEARCH("DOBLE GRADO",$B976))),"",IF('CompartenDetalleLimpio(leeme)'!J953="",E976,'CompartenDetalleLimpio(leeme)'!J953))</f>
        <v/>
      </c>
      <c r="K976">
        <f>'CompartenDetalleLimpio(leeme)'!K953</f>
        <v>18</v>
      </c>
      <c r="L976">
        <f>'CompartenDetalleLimpio(leeme)'!L953</f>
        <v>3</v>
      </c>
      <c r="M976">
        <f>'CompartenDetalleLimpio(leeme)'!M953</f>
        <v>15</v>
      </c>
      <c r="N976" t="str">
        <f t="shared" si="111"/>
        <v/>
      </c>
      <c r="O976">
        <f t="shared" si="112"/>
        <v>1</v>
      </c>
      <c r="P976" t="str">
        <f t="shared" si="113"/>
        <v>OK</v>
      </c>
      <c r="Q976">
        <f t="shared" si="114"/>
        <v>0</v>
      </c>
      <c r="R976" t="str">
        <f t="shared" si="115"/>
        <v/>
      </c>
      <c r="S976" t="str">
        <f t="shared" si="116"/>
        <v/>
      </c>
      <c r="T976">
        <f t="shared" si="117"/>
        <v>0</v>
      </c>
    </row>
    <row r="977" spans="1:20">
      <c r="A977">
        <f>'CompartenDetalleLimpio(leeme)'!A954</f>
        <v>2321</v>
      </c>
      <c r="B977" t="str">
        <f>'CompartenDetalleLimpio(leeme)'!B954</f>
        <v>DOBLE GRADO EN DISEÑO Y DESARROLLO DE VIDEOJUEGOS E INGENIERIA DE COMPUTADORES (MOSTOLES)</v>
      </c>
      <c r="C977">
        <f>'CompartenDetalleLimpio(leeme)'!C954</f>
        <v>5</v>
      </c>
      <c r="D977">
        <f>'CompartenDetalleLimpio(leeme)'!D954</f>
        <v>2321049</v>
      </c>
      <c r="E977" t="str">
        <f>'CompartenDetalleLimpio(leeme)'!E954</f>
        <v>TRABAJO FIN DE GRADO VIDEOJUEGOS</v>
      </c>
      <c r="F977" t="str">
        <f>IF(OR($A977=2028,$D977=2032031,$D977=2032032,$D977=2033032,$D977=2033034,$D977=2034035,ISNUMBER(SEARCH("DOBLE GRADO",$B977))),"",IF('CompartenDetalleLimpio(leeme)'!F954="",A977,'CompartenDetalleLimpio(leeme)'!F954))</f>
        <v/>
      </c>
      <c r="G977" t="str">
        <f>IF(OR($A977=2028,$D977=2032031,$D977=2032032,$D977=2033032,$D977=2033034,$D977=2034035,ISNUMBER(SEARCH("DOBLE GRADO",$B977))),"",IF('CompartenDetalleLimpio(leeme)'!G954="",B977,'CompartenDetalleLimpio(leeme)'!G954))</f>
        <v/>
      </c>
      <c r="H977" t="str">
        <f>IF(OR($A977=2028,$D977=2032031,$D977=2032032,$D977=2033032,$D977=2033034,$D977=2034035,ISNUMBER(SEARCH("DOBLE GRADO",$B977))),"",IF('CompartenDetalleLimpio(leeme)'!H954="",C977,'CompartenDetalleLimpio(leeme)'!H954))</f>
        <v/>
      </c>
      <c r="I977" t="str">
        <f>IF(OR($A977=2028,$D977=2032031,$D977=2032032,$D977=2033032,$D977=2033034,$D977=2034035,ISNUMBER(SEARCH("DOBLE GRADO",$B977))),"",IF('CompartenDetalleLimpio(leeme)'!I954="",D977,'CompartenDetalleLimpio(leeme)'!I954))</f>
        <v/>
      </c>
      <c r="J977" t="str">
        <f>IF(OR($A977=2028,$D977=2032031,$D977=2032032,$D977=2033032,$D977=2033034,$D977=2034035,ISNUMBER(SEARCH("DOBLE GRADO",$B977))),"",IF('CompartenDetalleLimpio(leeme)'!J954="",E977,'CompartenDetalleLimpio(leeme)'!J954))</f>
        <v/>
      </c>
      <c r="K977">
        <f>'CompartenDetalleLimpio(leeme)'!K954</f>
        <v>37</v>
      </c>
      <c r="L977">
        <f>'CompartenDetalleLimpio(leeme)'!L954</f>
        <v>5</v>
      </c>
      <c r="M977">
        <f>'CompartenDetalleLimpio(leeme)'!M954</f>
        <v>32</v>
      </c>
      <c r="N977" t="str">
        <f t="shared" si="111"/>
        <v/>
      </c>
      <c r="O977">
        <f t="shared" si="112"/>
        <v>1</v>
      </c>
      <c r="P977" t="str">
        <f t="shared" si="113"/>
        <v>OK</v>
      </c>
      <c r="Q977">
        <f t="shared" si="114"/>
        <v>0</v>
      </c>
      <c r="R977" t="str">
        <f t="shared" si="115"/>
        <v/>
      </c>
      <c r="S977" t="str">
        <f t="shared" si="116"/>
        <v/>
      </c>
      <c r="T977">
        <f t="shared" si="117"/>
        <v>0</v>
      </c>
    </row>
    <row r="978" spans="1:20">
      <c r="A978">
        <f>'CompartenDetalleLimpio(leeme)'!A955</f>
        <v>2321</v>
      </c>
      <c r="B978" t="str">
        <f>'CompartenDetalleLimpio(leeme)'!B955</f>
        <v>DOBLE GRADO EN DISEÑO Y DESARROLLO DE VIDEOJUEGOS E INGENIERIA DE COMPUTADORES (MOSTOLES)</v>
      </c>
      <c r="C978">
        <f>'CompartenDetalleLimpio(leeme)'!C955</f>
        <v>5</v>
      </c>
      <c r="D978">
        <f>'CompartenDetalleLimpio(leeme)'!D955</f>
        <v>2321050</v>
      </c>
      <c r="E978" t="str">
        <f>'CompartenDetalleLimpio(leeme)'!E955</f>
        <v>TRABAJO FIN DE GRADO COMPUTADORES</v>
      </c>
      <c r="F978" t="str">
        <f>IF(OR($A978=2028,$D978=2032031,$D978=2032032,$D978=2033032,$D978=2033034,$D978=2034035,ISNUMBER(SEARCH("DOBLE GRADO",$B978))),"",IF('CompartenDetalleLimpio(leeme)'!F955="",A978,'CompartenDetalleLimpio(leeme)'!F955))</f>
        <v/>
      </c>
      <c r="G978" t="str">
        <f>IF(OR($A978=2028,$D978=2032031,$D978=2032032,$D978=2033032,$D978=2033034,$D978=2034035,ISNUMBER(SEARCH("DOBLE GRADO",$B978))),"",IF('CompartenDetalleLimpio(leeme)'!G955="",B978,'CompartenDetalleLimpio(leeme)'!G955))</f>
        <v/>
      </c>
      <c r="H978" t="str">
        <f>IF(OR($A978=2028,$D978=2032031,$D978=2032032,$D978=2033032,$D978=2033034,$D978=2034035,ISNUMBER(SEARCH("DOBLE GRADO",$B978))),"",IF('CompartenDetalleLimpio(leeme)'!H955="",C978,'CompartenDetalleLimpio(leeme)'!H955))</f>
        <v/>
      </c>
      <c r="I978" t="str">
        <f>IF(OR($A978=2028,$D978=2032031,$D978=2032032,$D978=2033032,$D978=2033034,$D978=2034035,ISNUMBER(SEARCH("DOBLE GRADO",$B978))),"",IF('CompartenDetalleLimpio(leeme)'!I955="",D978,'CompartenDetalleLimpio(leeme)'!I955))</f>
        <v/>
      </c>
      <c r="J978" t="str">
        <f>IF(OR($A978=2028,$D978=2032031,$D978=2032032,$D978=2033032,$D978=2033034,$D978=2034035,ISNUMBER(SEARCH("DOBLE GRADO",$B978))),"",IF('CompartenDetalleLimpio(leeme)'!J955="",E978,'CompartenDetalleLimpio(leeme)'!J955))</f>
        <v/>
      </c>
      <c r="K978">
        <f>'CompartenDetalleLimpio(leeme)'!K955</f>
        <v>39</v>
      </c>
      <c r="L978">
        <f>'CompartenDetalleLimpio(leeme)'!L955</f>
        <v>5</v>
      </c>
      <c r="M978">
        <f>'CompartenDetalleLimpio(leeme)'!M955</f>
        <v>34</v>
      </c>
      <c r="N978" t="str">
        <f t="shared" si="111"/>
        <v/>
      </c>
      <c r="O978">
        <f t="shared" si="112"/>
        <v>1</v>
      </c>
      <c r="P978" t="str">
        <f t="shared" si="113"/>
        <v>OK</v>
      </c>
      <c r="Q978">
        <f t="shared" si="114"/>
        <v>0</v>
      </c>
      <c r="R978" t="str">
        <f t="shared" si="115"/>
        <v/>
      </c>
      <c r="S978" t="str">
        <f t="shared" si="116"/>
        <v/>
      </c>
      <c r="T978">
        <f t="shared" si="117"/>
        <v>0</v>
      </c>
    </row>
    <row r="979" spans="1:20" hidden="1">
      <c r="A979">
        <f>'CompartenDetalleLimpio(leeme)'!A956</f>
        <v>2347</v>
      </c>
      <c r="B979" t="str">
        <f>'CompartenDetalleLimpio(leeme)'!B956</f>
        <v>GRADO EN MATEMATICAS (MOSTOLES)</v>
      </c>
      <c r="C979">
        <f>'CompartenDetalleLimpio(leeme)'!C956</f>
        <v>1</v>
      </c>
      <c r="D979">
        <f>'CompartenDetalleLimpio(leeme)'!D956</f>
        <v>2347001</v>
      </c>
      <c r="E979" t="str">
        <f>'CompartenDetalleLimpio(leeme)'!E956</f>
        <v>ALGEBRA LINEAL</v>
      </c>
      <c r="F979">
        <f>IF(OR($A979=2028,$D979=2032031,$D979=2032032,$D979=2033032,$D979=2033034,$D979=2034035,ISNUMBER(SEARCH("DOBLE GRADO",$B979))),"",IF('CompartenDetalleLimpio(leeme)'!F956="",A979,'CompartenDetalleLimpio(leeme)'!F956))</f>
        <v>2299</v>
      </c>
      <c r="G979" t="str">
        <f>IF(OR($A979=2028,$D979=2032031,$D979=2032032,$D979=2033032,$D979=2033034,$D979=2034035,ISNUMBER(SEARCH("DOBLE GRADO",$B979))),"",IF('CompartenDetalleLimpio(leeme)'!G956="",B979,'CompartenDetalleLimpio(leeme)'!G956))</f>
        <v>DOBLE GRADO EN ECONOMIA Y MATEMATICAS (MOSTOLES)</v>
      </c>
      <c r="H979">
        <f>IF(OR($A979=2028,$D979=2032031,$D979=2032032,$D979=2033032,$D979=2033034,$D979=2034035,ISNUMBER(SEARCH("DOBLE GRADO",$B979))),"",IF('CompartenDetalleLimpio(leeme)'!H956="",C979,'CompartenDetalleLimpio(leeme)'!H956))</f>
        <v>1</v>
      </c>
      <c r="I979">
        <f>IF(OR($A979=2028,$D979=2032031,$D979=2032032,$D979=2033032,$D979=2033034,$D979=2034035,ISNUMBER(SEARCH("DOBLE GRADO",$B979))),"",IF('CompartenDetalleLimpio(leeme)'!I956="",D979,'CompartenDetalleLimpio(leeme)'!I956))</f>
        <v>2299001</v>
      </c>
      <c r="J979" t="str">
        <f>IF(OR($A979=2028,$D979=2032031,$D979=2032032,$D979=2033032,$D979=2033034,$D979=2034035,ISNUMBER(SEARCH("DOBLE GRADO",$B979))),"",IF('CompartenDetalleLimpio(leeme)'!J956="",E979,'CompartenDetalleLimpio(leeme)'!J956))</f>
        <v>ALGEBRA LINEAL</v>
      </c>
      <c r="K979">
        <f>'CompartenDetalleLimpio(leeme)'!K956</f>
        <v>11</v>
      </c>
      <c r="L979">
        <f>'CompartenDetalleLimpio(leeme)'!L956</f>
        <v>7</v>
      </c>
      <c r="M979">
        <f>'CompartenDetalleLimpio(leeme)'!M956</f>
        <v>4</v>
      </c>
      <c r="N979">
        <f t="shared" si="111"/>
        <v>1</v>
      </c>
      <c r="O979">
        <f t="shared" si="112"/>
        <v>5</v>
      </c>
      <c r="P979" t="str">
        <f t="shared" si="113"/>
        <v>OK</v>
      </c>
      <c r="Q979">
        <f t="shared" si="114"/>
        <v>1</v>
      </c>
      <c r="R979">
        <f t="shared" si="115"/>
        <v>0</v>
      </c>
      <c r="S979" t="str">
        <f t="shared" si="116"/>
        <v/>
      </c>
      <c r="T979" t="str">
        <f t="shared" si="117"/>
        <v/>
      </c>
    </row>
    <row r="980" spans="1:20" hidden="1">
      <c r="A980">
        <f>'CompartenDetalleLimpio(leeme)'!A957</f>
        <v>2347</v>
      </c>
      <c r="B980" t="str">
        <f>'CompartenDetalleLimpio(leeme)'!B957</f>
        <v>GRADO EN MATEMATICAS (MOSTOLES)</v>
      </c>
      <c r="C980">
        <f>'CompartenDetalleLimpio(leeme)'!C957</f>
        <v>1</v>
      </c>
      <c r="D980">
        <f>'CompartenDetalleLimpio(leeme)'!D957</f>
        <v>2347001</v>
      </c>
      <c r="E980" t="str">
        <f>'CompartenDetalleLimpio(leeme)'!E957</f>
        <v>ALGEBRA LINEAL</v>
      </c>
      <c r="F980">
        <f>IF(OR($A980=2028,$D980=2032031,$D980=2032032,$D980=2033032,$D980=2033034,$D980=2034035,ISNUMBER(SEARCH("DOBLE GRADO",$B980))),"",IF('CompartenDetalleLimpio(leeme)'!F957="",A980,'CompartenDetalleLimpio(leeme)'!F957))</f>
        <v>2315</v>
      </c>
      <c r="G980" t="str">
        <f>IF(OR($A980=2028,$D980=2032031,$D980=2032032,$D980=2033032,$D980=2033034,$D980=2034035,ISNUMBER(SEARCH("DOBLE GRADO",$B980))),"",IF('CompartenDetalleLimpio(leeme)'!G957="",B980,'CompartenDetalleLimpio(leeme)'!G957))</f>
        <v>DOBLE GRADO EN INGENIERIA INFORMATICA Y MATEMATICAS (MOSTOLES) II</v>
      </c>
      <c r="H980">
        <f>IF(OR($A980=2028,$D980=2032031,$D980=2032032,$D980=2033032,$D980=2033034,$D980=2034035,ISNUMBER(SEARCH("DOBLE GRADO",$B980))),"",IF('CompartenDetalleLimpio(leeme)'!H957="",C980,'CompartenDetalleLimpio(leeme)'!H957))</f>
        <v>1</v>
      </c>
      <c r="I980">
        <f>IF(OR($A980=2028,$D980=2032031,$D980=2032032,$D980=2033032,$D980=2033034,$D980=2034035,ISNUMBER(SEARCH("DOBLE GRADO",$B980))),"",IF('CompartenDetalleLimpio(leeme)'!I957="",D980,'CompartenDetalleLimpio(leeme)'!I957))</f>
        <v>2315004</v>
      </c>
      <c r="J980" t="str">
        <f>IF(OR($A980=2028,$D980=2032031,$D980=2032032,$D980=2033032,$D980=2033034,$D980=2034035,ISNUMBER(SEARCH("DOBLE GRADO",$B980))),"",IF('CompartenDetalleLimpio(leeme)'!J957="",E980,'CompartenDetalleLimpio(leeme)'!J957))</f>
        <v>ALGEBRA LINEAL</v>
      </c>
      <c r="K980">
        <f>'CompartenDetalleLimpio(leeme)'!K957</f>
        <v>9</v>
      </c>
      <c r="L980">
        <f>'CompartenDetalleLimpio(leeme)'!L957</f>
        <v>1</v>
      </c>
      <c r="M980">
        <f>'CompartenDetalleLimpio(leeme)'!M957</f>
        <v>8</v>
      </c>
      <c r="N980">
        <f t="shared" si="111"/>
        <v>1</v>
      </c>
      <c r="O980">
        <f t="shared" si="112"/>
        <v>5</v>
      </c>
      <c r="P980" t="str">
        <f t="shared" si="113"/>
        <v>OK</v>
      </c>
      <c r="Q980">
        <f t="shared" si="114"/>
        <v>1</v>
      </c>
      <c r="R980">
        <f t="shared" si="115"/>
        <v>1</v>
      </c>
      <c r="S980" t="str">
        <f t="shared" si="116"/>
        <v/>
      </c>
      <c r="T980" t="str">
        <f t="shared" si="117"/>
        <v/>
      </c>
    </row>
    <row r="981" spans="1:20" hidden="1">
      <c r="A981">
        <f>'CompartenDetalleLimpio(leeme)'!A958</f>
        <v>2347</v>
      </c>
      <c r="B981" t="str">
        <f>'CompartenDetalleLimpio(leeme)'!B958</f>
        <v>GRADO EN MATEMATICAS (MOSTOLES)</v>
      </c>
      <c r="C981">
        <f>'CompartenDetalleLimpio(leeme)'!C958</f>
        <v>1</v>
      </c>
      <c r="D981">
        <f>'CompartenDetalleLimpio(leeme)'!D958</f>
        <v>2347001</v>
      </c>
      <c r="E981" t="str">
        <f>'CompartenDetalleLimpio(leeme)'!E958</f>
        <v>ALGEBRA LINEAL</v>
      </c>
      <c r="F981">
        <f>IF(OR($A981=2028,$D981=2032031,$D981=2032032,$D981=2033032,$D981=2033034,$D981=2034035,ISNUMBER(SEARCH("DOBLE GRADO",$B981))),"",IF('CompartenDetalleLimpio(leeme)'!F958="",A981,'CompartenDetalleLimpio(leeme)'!F958))</f>
        <v>2316</v>
      </c>
      <c r="G981" t="str">
        <f>IF(OR($A981=2028,$D981=2032031,$D981=2032032,$D981=2033032,$D981=2033034,$D981=2034035,ISNUMBER(SEARCH("DOBLE GRADO",$B981))),"",IF('CompartenDetalleLimpio(leeme)'!G958="",B981,'CompartenDetalleLimpio(leeme)'!G958))</f>
        <v>DOBLE GRADO EN INGENIERIA DEL SOFTWARE Y MATEMATICAS (MOSTOLES) II</v>
      </c>
      <c r="H981">
        <f>IF(OR($A981=2028,$D981=2032031,$D981=2032032,$D981=2033032,$D981=2033034,$D981=2034035,ISNUMBER(SEARCH("DOBLE GRADO",$B981))),"",IF('CompartenDetalleLimpio(leeme)'!H958="",C981,'CompartenDetalleLimpio(leeme)'!H958))</f>
        <v>1</v>
      </c>
      <c r="I981">
        <f>IF(OR($A981=2028,$D981=2032031,$D981=2032032,$D981=2033032,$D981=2033034,$D981=2034035,ISNUMBER(SEARCH("DOBLE GRADO",$B981))),"",IF('CompartenDetalleLimpio(leeme)'!I958="",D981,'CompartenDetalleLimpio(leeme)'!I958))</f>
        <v>2316004</v>
      </c>
      <c r="J981" t="str">
        <f>IF(OR($A981=2028,$D981=2032031,$D981=2032032,$D981=2033032,$D981=2033034,$D981=2034035,ISNUMBER(SEARCH("DOBLE GRADO",$B981))),"",IF('CompartenDetalleLimpio(leeme)'!J958="",E981,'CompartenDetalleLimpio(leeme)'!J958))</f>
        <v>ALGEBRA LINEAL</v>
      </c>
      <c r="K981">
        <f>'CompartenDetalleLimpio(leeme)'!K958</f>
        <v>12</v>
      </c>
      <c r="L981">
        <f>'CompartenDetalleLimpio(leeme)'!L958</f>
        <v>5</v>
      </c>
      <c r="M981">
        <f>'CompartenDetalleLimpio(leeme)'!M958</f>
        <v>7</v>
      </c>
      <c r="N981">
        <f t="shared" si="111"/>
        <v>1</v>
      </c>
      <c r="O981">
        <f t="shared" si="112"/>
        <v>5</v>
      </c>
      <c r="P981" t="str">
        <f t="shared" si="113"/>
        <v>OK</v>
      </c>
      <c r="Q981">
        <f t="shared" si="114"/>
        <v>1</v>
      </c>
      <c r="R981">
        <f t="shared" si="115"/>
        <v>1</v>
      </c>
      <c r="S981" t="str">
        <f t="shared" si="116"/>
        <v/>
      </c>
      <c r="T981" t="str">
        <f t="shared" si="117"/>
        <v/>
      </c>
    </row>
    <row r="982" spans="1:20" hidden="1">
      <c r="A982">
        <f>'CompartenDetalleLimpio(leeme)'!A959</f>
        <v>2347</v>
      </c>
      <c r="B982" t="str">
        <f>'CompartenDetalleLimpio(leeme)'!B959</f>
        <v>GRADO EN MATEMATICAS (MOSTOLES)</v>
      </c>
      <c r="C982">
        <f>'CompartenDetalleLimpio(leeme)'!C959</f>
        <v>1</v>
      </c>
      <c r="D982">
        <f>'CompartenDetalleLimpio(leeme)'!D959</f>
        <v>2347001</v>
      </c>
      <c r="E982" t="str">
        <f>'CompartenDetalleLimpio(leeme)'!E959</f>
        <v>ALGEBRA LINEAL</v>
      </c>
      <c r="F982">
        <f>IF(OR($A982=2028,$D982=2032031,$D982=2032032,$D982=2033032,$D982=2033034,$D982=2034035,ISNUMBER(SEARCH("DOBLE GRADO",$B982))),"",IF('CompartenDetalleLimpio(leeme)'!F959="",A982,'CompartenDetalleLimpio(leeme)'!F959))</f>
        <v>2348</v>
      </c>
      <c r="G982" t="str">
        <f>IF(OR($A982=2028,$D982=2032031,$D982=2032032,$D982=2033032,$D982=2033034,$D982=2034035,ISNUMBER(SEARCH("DOBLE GRADO",$B982))),"",IF('CompartenDetalleLimpio(leeme)'!G959="",B982,'CompartenDetalleLimpio(leeme)'!G959))</f>
        <v>DOBLE GRADO EN EDUCACION PRIMARIA Y MATEMATICAS (MOSTOLES)</v>
      </c>
      <c r="H982">
        <f>IF(OR($A982=2028,$D982=2032031,$D982=2032032,$D982=2033032,$D982=2033034,$D982=2034035,ISNUMBER(SEARCH("DOBLE GRADO",$B982))),"",IF('CompartenDetalleLimpio(leeme)'!H959="",C982,'CompartenDetalleLimpio(leeme)'!H959))</f>
        <v>1</v>
      </c>
      <c r="I982">
        <f>IF(OR($A982=2028,$D982=2032031,$D982=2032032,$D982=2033032,$D982=2033034,$D982=2034035,ISNUMBER(SEARCH("DOBLE GRADO",$B982))),"",IF('CompartenDetalleLimpio(leeme)'!I959="",D982,'CompartenDetalleLimpio(leeme)'!I959))</f>
        <v>2348005</v>
      </c>
      <c r="J982" t="str">
        <f>IF(OR($A982=2028,$D982=2032031,$D982=2032032,$D982=2033032,$D982=2033034,$D982=2034035,ISNUMBER(SEARCH("DOBLE GRADO",$B982))),"",IF('CompartenDetalleLimpio(leeme)'!J959="",E982,'CompartenDetalleLimpio(leeme)'!J959))</f>
        <v>ALGEBRA LINEAL</v>
      </c>
      <c r="K982">
        <f>'CompartenDetalleLimpio(leeme)'!K959</f>
        <v>11</v>
      </c>
      <c r="L982">
        <f>'CompartenDetalleLimpio(leeme)'!L959</f>
        <v>8</v>
      </c>
      <c r="M982">
        <f>'CompartenDetalleLimpio(leeme)'!M959</f>
        <v>3</v>
      </c>
      <c r="N982">
        <f t="shared" si="111"/>
        <v>1</v>
      </c>
      <c r="O982">
        <f t="shared" si="112"/>
        <v>5</v>
      </c>
      <c r="P982" t="str">
        <f t="shared" si="113"/>
        <v>OK</v>
      </c>
      <c r="Q982">
        <f t="shared" si="114"/>
        <v>1</v>
      </c>
      <c r="R982">
        <f t="shared" si="115"/>
        <v>0</v>
      </c>
      <c r="S982" t="str">
        <f t="shared" si="116"/>
        <v/>
      </c>
      <c r="T982" t="str">
        <f t="shared" si="117"/>
        <v/>
      </c>
    </row>
    <row r="983" spans="1:20" hidden="1">
      <c r="A983">
        <f>'CompartenDetalleLimpio(leeme)'!A960</f>
        <v>2347</v>
      </c>
      <c r="B983" t="str">
        <f>'CompartenDetalleLimpio(leeme)'!B960</f>
        <v>GRADO EN MATEMATICAS (MOSTOLES)</v>
      </c>
      <c r="C983">
        <f>'CompartenDetalleLimpio(leeme)'!C960</f>
        <v>1</v>
      </c>
      <c r="D983">
        <f>'CompartenDetalleLimpio(leeme)'!D960</f>
        <v>2347001</v>
      </c>
      <c r="E983" t="str">
        <f>'CompartenDetalleLimpio(leeme)'!E960</f>
        <v>ALGEBRA LINEAL</v>
      </c>
      <c r="F983">
        <f>IF(OR($A983=2028,$D983=2032031,$D983=2032032,$D983=2033032,$D983=2033034,$D983=2034035,ISNUMBER(SEARCH("DOBLE GRADO",$B983))),"",IF('CompartenDetalleLimpio(leeme)'!F960="",A983,'CompartenDetalleLimpio(leeme)'!F960))</f>
        <v>2347</v>
      </c>
      <c r="G983" t="str">
        <f>IF(OR($A983=2028,$D983=2032031,$D983=2032032,$D983=2033032,$D983=2033034,$D983=2034035,ISNUMBER(SEARCH("DOBLE GRADO",$B983))),"",IF('CompartenDetalleLimpio(leeme)'!G960="",B983,'CompartenDetalleLimpio(leeme)'!G960))</f>
        <v>GRADO EN MATEMATICAS (MOSTOLES)</v>
      </c>
      <c r="H983">
        <f>IF(OR($A983=2028,$D983=2032031,$D983=2032032,$D983=2033032,$D983=2033034,$D983=2034035,ISNUMBER(SEARCH("DOBLE GRADO",$B983))),"",IF('CompartenDetalleLimpio(leeme)'!H960="",C983,'CompartenDetalleLimpio(leeme)'!H960))</f>
        <v>1</v>
      </c>
      <c r="I983">
        <f>IF(OR($A983=2028,$D983=2032031,$D983=2032032,$D983=2033032,$D983=2033034,$D983=2034035,ISNUMBER(SEARCH("DOBLE GRADO",$B983))),"",IF('CompartenDetalleLimpio(leeme)'!I960="",D983,'CompartenDetalleLimpio(leeme)'!I960))</f>
        <v>2347001</v>
      </c>
      <c r="J983" t="str">
        <f>IF(OR($A983=2028,$D983=2032031,$D983=2032032,$D983=2033032,$D983=2033034,$D983=2034035,ISNUMBER(SEARCH("DOBLE GRADO",$B983))),"",IF('CompartenDetalleLimpio(leeme)'!J960="",E983,'CompartenDetalleLimpio(leeme)'!J960))</f>
        <v>ALGEBRA LINEAL</v>
      </c>
      <c r="K983">
        <f>'CompartenDetalleLimpio(leeme)'!K960</f>
        <v>34</v>
      </c>
      <c r="L983">
        <f>'CompartenDetalleLimpio(leeme)'!L960</f>
        <v>17</v>
      </c>
      <c r="M983">
        <f>'CompartenDetalleLimpio(leeme)'!M960</f>
        <v>17</v>
      </c>
      <c r="N983">
        <f t="shared" si="111"/>
        <v>1</v>
      </c>
      <c r="O983">
        <f t="shared" si="112"/>
        <v>5</v>
      </c>
      <c r="P983">
        <f t="shared" si="113"/>
        <v>1</v>
      </c>
      <c r="Q983">
        <f t="shared" si="114"/>
        <v>1</v>
      </c>
      <c r="R983">
        <f t="shared" si="115"/>
        <v>5</v>
      </c>
      <c r="S983" t="str">
        <f t="shared" si="116"/>
        <v>1</v>
      </c>
      <c r="T983" t="str">
        <f t="shared" si="117"/>
        <v/>
      </c>
    </row>
    <row r="984" spans="1:20" hidden="1">
      <c r="A984">
        <f>'CompartenDetalleLimpio(leeme)'!A961</f>
        <v>2347</v>
      </c>
      <c r="B984" t="str">
        <f>'CompartenDetalleLimpio(leeme)'!B961</f>
        <v>GRADO EN MATEMATICAS (MOSTOLES)</v>
      </c>
      <c r="C984">
        <f>'CompartenDetalleLimpio(leeme)'!C961</f>
        <v>1</v>
      </c>
      <c r="D984">
        <f>'CompartenDetalleLimpio(leeme)'!D961</f>
        <v>2347002</v>
      </c>
      <c r="E984" t="str">
        <f>'CompartenDetalleLimpio(leeme)'!E961</f>
        <v>FUNDAMENTOS BIOLOGICOS</v>
      </c>
      <c r="F984">
        <f>IF(OR($A984=2028,$D984=2032031,$D984=2032032,$D984=2033032,$D984=2033034,$D984=2034035,ISNUMBER(SEARCH("DOBLE GRADO",$B984))),"",IF('CompartenDetalleLimpio(leeme)'!F961="",A984,'CompartenDetalleLimpio(leeme)'!F961))</f>
        <v>2299</v>
      </c>
      <c r="G984" t="str">
        <f>IF(OR($A984=2028,$D984=2032031,$D984=2032032,$D984=2033032,$D984=2033034,$D984=2034035,ISNUMBER(SEARCH("DOBLE GRADO",$B984))),"",IF('CompartenDetalleLimpio(leeme)'!G961="",B984,'CompartenDetalleLimpio(leeme)'!G961))</f>
        <v>DOBLE GRADO EN ECONOMIA Y MATEMATICAS (MOSTOLES)</v>
      </c>
      <c r="H984">
        <f>IF(OR($A984=2028,$D984=2032031,$D984=2032032,$D984=2033032,$D984=2033034,$D984=2034035,ISNUMBER(SEARCH("DOBLE GRADO",$B984))),"",IF('CompartenDetalleLimpio(leeme)'!H961="",C984,'CompartenDetalleLimpio(leeme)'!H961))</f>
        <v>2</v>
      </c>
      <c r="I984">
        <f>IF(OR($A984=2028,$D984=2032031,$D984=2032032,$D984=2033032,$D984=2033034,$D984=2034035,ISNUMBER(SEARCH("DOBLE GRADO",$B984))),"",IF('CompartenDetalleLimpio(leeme)'!I961="",D984,'CompartenDetalleLimpio(leeme)'!I961))</f>
        <v>2299025</v>
      </c>
      <c r="J984" t="str">
        <f>IF(OR($A984=2028,$D984=2032031,$D984=2032032,$D984=2033032,$D984=2033034,$D984=2034035,ISNUMBER(SEARCH("DOBLE GRADO",$B984))),"",IF('CompartenDetalleLimpio(leeme)'!J961="",E984,'CompartenDetalleLimpio(leeme)'!J961))</f>
        <v>FUNDAMENTOS BIOLOGICOS</v>
      </c>
      <c r="K984">
        <f>'CompartenDetalleLimpio(leeme)'!K961</f>
        <v>1</v>
      </c>
      <c r="L984">
        <f>'CompartenDetalleLimpio(leeme)'!L961</f>
        <v>1</v>
      </c>
      <c r="M984">
        <f>'CompartenDetalleLimpio(leeme)'!M961</f>
        <v>0</v>
      </c>
      <c r="N984">
        <f t="shared" si="111"/>
        <v>1</v>
      </c>
      <c r="O984">
        <f t="shared" si="112"/>
        <v>5</v>
      </c>
      <c r="P984" t="str">
        <f t="shared" si="113"/>
        <v>OK</v>
      </c>
      <c r="Q984">
        <f t="shared" si="114"/>
        <v>1</v>
      </c>
      <c r="R984">
        <f t="shared" si="115"/>
        <v>0</v>
      </c>
      <c r="S984" t="str">
        <f t="shared" si="116"/>
        <v/>
      </c>
      <c r="T984" t="str">
        <f t="shared" si="117"/>
        <v/>
      </c>
    </row>
    <row r="985" spans="1:20" hidden="1">
      <c r="A985">
        <f>'CompartenDetalleLimpio(leeme)'!A962</f>
        <v>2347</v>
      </c>
      <c r="B985" t="str">
        <f>'CompartenDetalleLimpio(leeme)'!B962</f>
        <v>GRADO EN MATEMATICAS (MOSTOLES)</v>
      </c>
      <c r="C985">
        <f>'CompartenDetalleLimpio(leeme)'!C962</f>
        <v>1</v>
      </c>
      <c r="D985">
        <f>'CompartenDetalleLimpio(leeme)'!D962</f>
        <v>2347002</v>
      </c>
      <c r="E985" t="str">
        <f>'CompartenDetalleLimpio(leeme)'!E962</f>
        <v>FUNDAMENTOS BIOLOGICOS</v>
      </c>
      <c r="F985">
        <f>IF(OR($A985=2028,$D985=2032031,$D985=2032032,$D985=2033032,$D985=2033034,$D985=2034035,ISNUMBER(SEARCH("DOBLE GRADO",$B985))),"",IF('CompartenDetalleLimpio(leeme)'!F962="",A985,'CompartenDetalleLimpio(leeme)'!F962))</f>
        <v>2315</v>
      </c>
      <c r="G985" t="str">
        <f>IF(OR($A985=2028,$D985=2032031,$D985=2032032,$D985=2033032,$D985=2033034,$D985=2034035,ISNUMBER(SEARCH("DOBLE GRADO",$B985))),"",IF('CompartenDetalleLimpio(leeme)'!G962="",B985,'CompartenDetalleLimpio(leeme)'!G962))</f>
        <v>DOBLE GRADO EN INGENIERIA INFORMATICA Y MATEMATICAS (MOSTOLES) II</v>
      </c>
      <c r="H985">
        <f>IF(OR($A985=2028,$D985=2032031,$D985=2032032,$D985=2033032,$D985=2033034,$D985=2034035,ISNUMBER(SEARCH("DOBLE GRADO",$B985))),"",IF('CompartenDetalleLimpio(leeme)'!H962="",C985,'CompartenDetalleLimpio(leeme)'!H962))</f>
        <v>2</v>
      </c>
      <c r="I985">
        <f>IF(OR($A985=2028,$D985=2032031,$D985=2032032,$D985=2033032,$D985=2033034,$D985=2034035,ISNUMBER(SEARCH("DOBLE GRADO",$B985))),"",IF('CompartenDetalleLimpio(leeme)'!I962="",D985,'CompartenDetalleLimpio(leeme)'!I962))</f>
        <v>2315015</v>
      </c>
      <c r="J985" t="str">
        <f>IF(OR($A985=2028,$D985=2032031,$D985=2032032,$D985=2033032,$D985=2033034,$D985=2034035,ISNUMBER(SEARCH("DOBLE GRADO",$B985))),"",IF('CompartenDetalleLimpio(leeme)'!J962="",E985,'CompartenDetalleLimpio(leeme)'!J962))</f>
        <v>FUNDAMENTOS BIOLOGICOS</v>
      </c>
      <c r="K985">
        <f>'CompartenDetalleLimpio(leeme)'!K962</f>
        <v>6</v>
      </c>
      <c r="L985">
        <f>'CompartenDetalleLimpio(leeme)'!L962</f>
        <v>1</v>
      </c>
      <c r="M985">
        <f>'CompartenDetalleLimpio(leeme)'!M962</f>
        <v>5</v>
      </c>
      <c r="N985">
        <f t="shared" si="111"/>
        <v>1</v>
      </c>
      <c r="O985">
        <f t="shared" si="112"/>
        <v>5</v>
      </c>
      <c r="P985" t="str">
        <f t="shared" si="113"/>
        <v>OK</v>
      </c>
      <c r="Q985">
        <f t="shared" si="114"/>
        <v>1</v>
      </c>
      <c r="R985">
        <f t="shared" si="115"/>
        <v>1</v>
      </c>
      <c r="S985" t="str">
        <f t="shared" si="116"/>
        <v/>
      </c>
      <c r="T985" t="str">
        <f t="shared" si="117"/>
        <v/>
      </c>
    </row>
    <row r="986" spans="1:20" hidden="1">
      <c r="A986">
        <f>'CompartenDetalleLimpio(leeme)'!A963</f>
        <v>2347</v>
      </c>
      <c r="B986" t="str">
        <f>'CompartenDetalleLimpio(leeme)'!B963</f>
        <v>GRADO EN MATEMATICAS (MOSTOLES)</v>
      </c>
      <c r="C986">
        <f>'CompartenDetalleLimpio(leeme)'!C963</f>
        <v>1</v>
      </c>
      <c r="D986">
        <f>'CompartenDetalleLimpio(leeme)'!D963</f>
        <v>2347002</v>
      </c>
      <c r="E986" t="str">
        <f>'CompartenDetalleLimpio(leeme)'!E963</f>
        <v>FUNDAMENTOS BIOLOGICOS</v>
      </c>
      <c r="F986">
        <f>IF(OR($A986=2028,$D986=2032031,$D986=2032032,$D986=2033032,$D986=2033034,$D986=2034035,ISNUMBER(SEARCH("DOBLE GRADO",$B986))),"",IF('CompartenDetalleLimpio(leeme)'!F963="",A986,'CompartenDetalleLimpio(leeme)'!F963))</f>
        <v>2316</v>
      </c>
      <c r="G986" t="str">
        <f>IF(OR($A986=2028,$D986=2032031,$D986=2032032,$D986=2033032,$D986=2033034,$D986=2034035,ISNUMBER(SEARCH("DOBLE GRADO",$B986))),"",IF('CompartenDetalleLimpio(leeme)'!G963="",B986,'CompartenDetalleLimpio(leeme)'!G963))</f>
        <v>DOBLE GRADO EN INGENIERIA DEL SOFTWARE Y MATEMATICAS (MOSTOLES) II</v>
      </c>
      <c r="H986">
        <f>IF(OR($A986=2028,$D986=2032031,$D986=2032032,$D986=2033032,$D986=2033034,$D986=2034035,ISNUMBER(SEARCH("DOBLE GRADO",$B986))),"",IF('CompartenDetalleLimpio(leeme)'!H963="",C986,'CompartenDetalleLimpio(leeme)'!H963))</f>
        <v>2</v>
      </c>
      <c r="I986">
        <f>IF(OR($A986=2028,$D986=2032031,$D986=2032032,$D986=2033032,$D986=2033034,$D986=2034035,ISNUMBER(SEARCH("DOBLE GRADO",$B986))),"",IF('CompartenDetalleLimpio(leeme)'!I963="",D986,'CompartenDetalleLimpio(leeme)'!I963))</f>
        <v>2316015</v>
      </c>
      <c r="J986" t="str">
        <f>IF(OR($A986=2028,$D986=2032031,$D986=2032032,$D986=2033032,$D986=2033034,$D986=2034035,ISNUMBER(SEARCH("DOBLE GRADO",$B986))),"",IF('CompartenDetalleLimpio(leeme)'!J963="",E986,'CompartenDetalleLimpio(leeme)'!J963))</f>
        <v>FUNDAMENTOS BIOLOGICOS</v>
      </c>
      <c r="K986">
        <f>'CompartenDetalleLimpio(leeme)'!K963</f>
        <v>8</v>
      </c>
      <c r="L986">
        <f>'CompartenDetalleLimpio(leeme)'!L963</f>
        <v>3</v>
      </c>
      <c r="M986">
        <f>'CompartenDetalleLimpio(leeme)'!M963</f>
        <v>5</v>
      </c>
      <c r="N986">
        <f t="shared" si="111"/>
        <v>1</v>
      </c>
      <c r="O986">
        <f t="shared" si="112"/>
        <v>5</v>
      </c>
      <c r="P986" t="str">
        <f t="shared" si="113"/>
        <v>OK</v>
      </c>
      <c r="Q986">
        <f t="shared" si="114"/>
        <v>1</v>
      </c>
      <c r="R986">
        <f t="shared" si="115"/>
        <v>1</v>
      </c>
      <c r="S986" t="str">
        <f t="shared" si="116"/>
        <v/>
      </c>
      <c r="T986" t="str">
        <f t="shared" si="117"/>
        <v/>
      </c>
    </row>
    <row r="987" spans="1:20" hidden="1">
      <c r="A987">
        <f>'CompartenDetalleLimpio(leeme)'!A964</f>
        <v>2347</v>
      </c>
      <c r="B987" t="str">
        <f>'CompartenDetalleLimpio(leeme)'!B964</f>
        <v>GRADO EN MATEMATICAS (MOSTOLES)</v>
      </c>
      <c r="C987">
        <f>'CompartenDetalleLimpio(leeme)'!C964</f>
        <v>1</v>
      </c>
      <c r="D987">
        <f>'CompartenDetalleLimpio(leeme)'!D964</f>
        <v>2347002</v>
      </c>
      <c r="E987" t="str">
        <f>'CompartenDetalleLimpio(leeme)'!E964</f>
        <v>FUNDAMENTOS BIOLOGICOS</v>
      </c>
      <c r="F987">
        <f>IF(OR($A987=2028,$D987=2032031,$D987=2032032,$D987=2033032,$D987=2033034,$D987=2034035,ISNUMBER(SEARCH("DOBLE GRADO",$B987))),"",IF('CompartenDetalleLimpio(leeme)'!F964="",A987,'CompartenDetalleLimpio(leeme)'!F964))</f>
        <v>2348</v>
      </c>
      <c r="G987" t="str">
        <f>IF(OR($A987=2028,$D987=2032031,$D987=2032032,$D987=2033032,$D987=2033034,$D987=2034035,ISNUMBER(SEARCH("DOBLE GRADO",$B987))),"",IF('CompartenDetalleLimpio(leeme)'!G964="",B987,'CompartenDetalleLimpio(leeme)'!G964))</f>
        <v>DOBLE GRADO EN EDUCACION PRIMARIA Y MATEMATICAS (MOSTOLES)</v>
      </c>
      <c r="H987">
        <f>IF(OR($A987=2028,$D987=2032031,$D987=2032032,$D987=2033032,$D987=2033034,$D987=2034035,ISNUMBER(SEARCH("DOBLE GRADO",$B987))),"",IF('CompartenDetalleLimpio(leeme)'!H964="",C987,'CompartenDetalleLimpio(leeme)'!H964))</f>
        <v>2</v>
      </c>
      <c r="I987">
        <f>IF(OR($A987=2028,$D987=2032031,$D987=2032032,$D987=2033032,$D987=2033034,$D987=2034035,ISNUMBER(SEARCH("DOBLE GRADO",$B987))),"",IF('CompartenDetalleLimpio(leeme)'!I964="",D987,'CompartenDetalleLimpio(leeme)'!I964))</f>
        <v>2348017</v>
      </c>
      <c r="J987" t="str">
        <f>IF(OR($A987=2028,$D987=2032031,$D987=2032032,$D987=2033032,$D987=2033034,$D987=2034035,ISNUMBER(SEARCH("DOBLE GRADO",$B987))),"",IF('CompartenDetalleLimpio(leeme)'!J964="",E987,'CompartenDetalleLimpio(leeme)'!J964))</f>
        <v>FUNDAMENTOS BIOLOGICOS</v>
      </c>
      <c r="K987">
        <f>'CompartenDetalleLimpio(leeme)'!K964</f>
        <v>7</v>
      </c>
      <c r="L987">
        <f>'CompartenDetalleLimpio(leeme)'!L964</f>
        <v>6</v>
      </c>
      <c r="M987">
        <f>'CompartenDetalleLimpio(leeme)'!M964</f>
        <v>1</v>
      </c>
      <c r="N987">
        <f t="shared" si="111"/>
        <v>1</v>
      </c>
      <c r="O987">
        <f t="shared" si="112"/>
        <v>5</v>
      </c>
      <c r="P987" t="str">
        <f t="shared" si="113"/>
        <v>OK</v>
      </c>
      <c r="Q987">
        <f t="shared" si="114"/>
        <v>1</v>
      </c>
      <c r="R987">
        <f t="shared" si="115"/>
        <v>0</v>
      </c>
      <c r="S987" t="str">
        <f t="shared" si="116"/>
        <v/>
      </c>
      <c r="T987" t="str">
        <f t="shared" si="117"/>
        <v/>
      </c>
    </row>
    <row r="988" spans="1:20" hidden="1">
      <c r="A988">
        <f>'CompartenDetalleLimpio(leeme)'!A965</f>
        <v>2347</v>
      </c>
      <c r="B988" t="str">
        <f>'CompartenDetalleLimpio(leeme)'!B965</f>
        <v>GRADO EN MATEMATICAS (MOSTOLES)</v>
      </c>
      <c r="C988">
        <f>'CompartenDetalleLimpio(leeme)'!C965</f>
        <v>1</v>
      </c>
      <c r="D988">
        <f>'CompartenDetalleLimpio(leeme)'!D965</f>
        <v>2347002</v>
      </c>
      <c r="E988" t="str">
        <f>'CompartenDetalleLimpio(leeme)'!E965</f>
        <v>FUNDAMENTOS BIOLOGICOS</v>
      </c>
      <c r="F988">
        <f>IF(OR($A988=2028,$D988=2032031,$D988=2032032,$D988=2033032,$D988=2033034,$D988=2034035,ISNUMBER(SEARCH("DOBLE GRADO",$B988))),"",IF('CompartenDetalleLimpio(leeme)'!F965="",A988,'CompartenDetalleLimpio(leeme)'!F965))</f>
        <v>2347</v>
      </c>
      <c r="G988" t="str">
        <f>IF(OR($A988=2028,$D988=2032031,$D988=2032032,$D988=2033032,$D988=2033034,$D988=2034035,ISNUMBER(SEARCH("DOBLE GRADO",$B988))),"",IF('CompartenDetalleLimpio(leeme)'!G965="",B988,'CompartenDetalleLimpio(leeme)'!G965))</f>
        <v>GRADO EN MATEMATICAS (MOSTOLES)</v>
      </c>
      <c r="H988">
        <f>IF(OR($A988=2028,$D988=2032031,$D988=2032032,$D988=2033032,$D988=2033034,$D988=2034035,ISNUMBER(SEARCH("DOBLE GRADO",$B988))),"",IF('CompartenDetalleLimpio(leeme)'!H965="",C988,'CompartenDetalleLimpio(leeme)'!H965))</f>
        <v>1</v>
      </c>
      <c r="I988">
        <f>IF(OR($A988=2028,$D988=2032031,$D988=2032032,$D988=2033032,$D988=2033034,$D988=2034035,ISNUMBER(SEARCH("DOBLE GRADO",$B988))),"",IF('CompartenDetalleLimpio(leeme)'!I965="",D988,'CompartenDetalleLimpio(leeme)'!I965))</f>
        <v>2347002</v>
      </c>
      <c r="J988" t="str">
        <f>IF(OR($A988=2028,$D988=2032031,$D988=2032032,$D988=2033032,$D988=2033034,$D988=2034035,ISNUMBER(SEARCH("DOBLE GRADO",$B988))),"",IF('CompartenDetalleLimpio(leeme)'!J965="",E988,'CompartenDetalleLimpio(leeme)'!J965))</f>
        <v>FUNDAMENTOS BIOLOGICOS</v>
      </c>
      <c r="K988">
        <f>'CompartenDetalleLimpio(leeme)'!K965</f>
        <v>34</v>
      </c>
      <c r="L988">
        <f>'CompartenDetalleLimpio(leeme)'!L965</f>
        <v>18</v>
      </c>
      <c r="M988">
        <f>'CompartenDetalleLimpio(leeme)'!M965</f>
        <v>16</v>
      </c>
      <c r="N988">
        <f t="shared" si="111"/>
        <v>1</v>
      </c>
      <c r="O988">
        <f t="shared" si="112"/>
        <v>5</v>
      </c>
      <c r="P988">
        <f t="shared" si="113"/>
        <v>1</v>
      </c>
      <c r="Q988">
        <f t="shared" si="114"/>
        <v>1</v>
      </c>
      <c r="R988">
        <f t="shared" si="115"/>
        <v>5</v>
      </c>
      <c r="S988" t="str">
        <f t="shared" si="116"/>
        <v>1</v>
      </c>
      <c r="T988" t="str">
        <f t="shared" si="117"/>
        <v/>
      </c>
    </row>
    <row r="989" spans="1:20" hidden="1">
      <c r="A989">
        <f>'CompartenDetalleLimpio(leeme)'!A966</f>
        <v>2347</v>
      </c>
      <c r="B989" t="str">
        <f>'CompartenDetalleLimpio(leeme)'!B966</f>
        <v>GRADO EN MATEMATICAS (MOSTOLES)</v>
      </c>
      <c r="C989">
        <f>'CompartenDetalleLimpio(leeme)'!C966</f>
        <v>1</v>
      </c>
      <c r="D989">
        <f>'CompartenDetalleLimpio(leeme)'!D966</f>
        <v>2347003</v>
      </c>
      <c r="E989" t="str">
        <f>'CompartenDetalleLimpio(leeme)'!E966</f>
        <v>LOGICA</v>
      </c>
      <c r="F989">
        <f>IF(OR($A989=2028,$D989=2032031,$D989=2032032,$D989=2033032,$D989=2033034,$D989=2034035,ISNUMBER(SEARCH("DOBLE GRADO",$B989))),"",IF('CompartenDetalleLimpio(leeme)'!F966="",A989,'CompartenDetalleLimpio(leeme)'!F966))</f>
        <v>2299</v>
      </c>
      <c r="G989" t="str">
        <f>IF(OR($A989=2028,$D989=2032031,$D989=2032032,$D989=2033032,$D989=2033034,$D989=2034035,ISNUMBER(SEARCH("DOBLE GRADO",$B989))),"",IF('CompartenDetalleLimpio(leeme)'!G966="",B989,'CompartenDetalleLimpio(leeme)'!G966))</f>
        <v>DOBLE GRADO EN ECONOMIA Y MATEMATICAS (MOSTOLES)</v>
      </c>
      <c r="H989">
        <f>IF(OR($A989=2028,$D989=2032031,$D989=2032032,$D989=2033032,$D989=2033034,$D989=2034035,ISNUMBER(SEARCH("DOBLE GRADO",$B989))),"",IF('CompartenDetalleLimpio(leeme)'!H966="",C989,'CompartenDetalleLimpio(leeme)'!H966))</f>
        <v>1</v>
      </c>
      <c r="I989">
        <f>IF(OR($A989=2028,$D989=2032031,$D989=2032032,$D989=2033032,$D989=2033034,$D989=2034035,ISNUMBER(SEARCH("DOBLE GRADO",$B989))),"",IF('CompartenDetalleLimpio(leeme)'!I966="",D989,'CompartenDetalleLimpio(leeme)'!I966))</f>
        <v>2299005</v>
      </c>
      <c r="J989" t="str">
        <f>IF(OR($A989=2028,$D989=2032031,$D989=2032032,$D989=2033032,$D989=2033034,$D989=2034035,ISNUMBER(SEARCH("DOBLE GRADO",$B989))),"",IF('CompartenDetalleLimpio(leeme)'!J966="",E989,'CompartenDetalleLimpio(leeme)'!J966))</f>
        <v>LOGICA</v>
      </c>
      <c r="K989">
        <f>'CompartenDetalleLimpio(leeme)'!K966</f>
        <v>12</v>
      </c>
      <c r="L989">
        <f>'CompartenDetalleLimpio(leeme)'!L966</f>
        <v>8</v>
      </c>
      <c r="M989">
        <f>'CompartenDetalleLimpio(leeme)'!M966</f>
        <v>4</v>
      </c>
      <c r="N989">
        <f t="shared" si="111"/>
        <v>1</v>
      </c>
      <c r="O989">
        <f t="shared" si="112"/>
        <v>5</v>
      </c>
      <c r="P989" t="str">
        <f t="shared" si="113"/>
        <v>OK</v>
      </c>
      <c r="Q989">
        <f t="shared" si="114"/>
        <v>1</v>
      </c>
      <c r="R989">
        <f t="shared" si="115"/>
        <v>0</v>
      </c>
      <c r="S989" t="str">
        <f t="shared" si="116"/>
        <v/>
      </c>
      <c r="T989" t="str">
        <f t="shared" si="117"/>
        <v/>
      </c>
    </row>
    <row r="990" spans="1:20" hidden="1">
      <c r="A990">
        <f>'CompartenDetalleLimpio(leeme)'!A967</f>
        <v>2347</v>
      </c>
      <c r="B990" t="str">
        <f>'CompartenDetalleLimpio(leeme)'!B967</f>
        <v>GRADO EN MATEMATICAS (MOSTOLES)</v>
      </c>
      <c r="C990">
        <f>'CompartenDetalleLimpio(leeme)'!C967</f>
        <v>1</v>
      </c>
      <c r="D990">
        <f>'CompartenDetalleLimpio(leeme)'!D967</f>
        <v>2347003</v>
      </c>
      <c r="E990" t="str">
        <f>'CompartenDetalleLimpio(leeme)'!E967</f>
        <v>LOGICA</v>
      </c>
      <c r="F990">
        <f>IF(OR($A990=2028,$D990=2032031,$D990=2032032,$D990=2033032,$D990=2033034,$D990=2034035,ISNUMBER(SEARCH("DOBLE GRADO",$B990))),"",IF('CompartenDetalleLimpio(leeme)'!F967="",A990,'CompartenDetalleLimpio(leeme)'!F967))</f>
        <v>2315</v>
      </c>
      <c r="G990" t="str">
        <f>IF(OR($A990=2028,$D990=2032031,$D990=2032032,$D990=2033032,$D990=2033034,$D990=2034035,ISNUMBER(SEARCH("DOBLE GRADO",$B990))),"",IF('CompartenDetalleLimpio(leeme)'!G967="",B990,'CompartenDetalleLimpio(leeme)'!G967))</f>
        <v>DOBLE GRADO EN INGENIERIA INFORMATICA Y MATEMATICAS (MOSTOLES) II</v>
      </c>
      <c r="H990">
        <f>IF(OR($A990=2028,$D990=2032031,$D990=2032032,$D990=2033032,$D990=2033034,$D990=2034035,ISNUMBER(SEARCH("DOBLE GRADO",$B990))),"",IF('CompartenDetalleLimpio(leeme)'!H967="",C990,'CompartenDetalleLimpio(leeme)'!H967))</f>
        <v>1</v>
      </c>
      <c r="I990">
        <f>IF(OR($A990=2028,$D990=2032031,$D990=2032032,$D990=2033032,$D990=2033034,$D990=2034035,ISNUMBER(SEARCH("DOBLE GRADO",$B990))),"",IF('CompartenDetalleLimpio(leeme)'!I967="",D990,'CompartenDetalleLimpio(leeme)'!I967))</f>
        <v>2315003</v>
      </c>
      <c r="J990" t="str">
        <f>IF(OR($A990=2028,$D990=2032031,$D990=2032032,$D990=2033032,$D990=2033034,$D990=2034035,ISNUMBER(SEARCH("DOBLE GRADO",$B990))),"",IF('CompartenDetalleLimpio(leeme)'!J967="",E990,'CompartenDetalleLimpio(leeme)'!J967))</f>
        <v>LOGICA</v>
      </c>
      <c r="K990">
        <f>'CompartenDetalleLimpio(leeme)'!K967</f>
        <v>8</v>
      </c>
      <c r="L990">
        <f>'CompartenDetalleLimpio(leeme)'!L967</f>
        <v>1</v>
      </c>
      <c r="M990">
        <f>'CompartenDetalleLimpio(leeme)'!M967</f>
        <v>7</v>
      </c>
      <c r="N990">
        <f t="shared" si="111"/>
        <v>1</v>
      </c>
      <c r="O990">
        <f t="shared" si="112"/>
        <v>5</v>
      </c>
      <c r="P990" t="str">
        <f t="shared" si="113"/>
        <v>OK</v>
      </c>
      <c r="Q990">
        <f t="shared" si="114"/>
        <v>1</v>
      </c>
      <c r="R990">
        <f t="shared" si="115"/>
        <v>1</v>
      </c>
      <c r="S990" t="str">
        <f t="shared" si="116"/>
        <v/>
      </c>
      <c r="T990" t="str">
        <f t="shared" si="117"/>
        <v/>
      </c>
    </row>
    <row r="991" spans="1:20" hidden="1">
      <c r="A991">
        <f>'CompartenDetalleLimpio(leeme)'!A968</f>
        <v>2347</v>
      </c>
      <c r="B991" t="str">
        <f>'CompartenDetalleLimpio(leeme)'!B968</f>
        <v>GRADO EN MATEMATICAS (MOSTOLES)</v>
      </c>
      <c r="C991">
        <f>'CompartenDetalleLimpio(leeme)'!C968</f>
        <v>1</v>
      </c>
      <c r="D991">
        <f>'CompartenDetalleLimpio(leeme)'!D968</f>
        <v>2347003</v>
      </c>
      <c r="E991" t="str">
        <f>'CompartenDetalleLimpio(leeme)'!E968</f>
        <v>LOGICA</v>
      </c>
      <c r="F991">
        <f>IF(OR($A991=2028,$D991=2032031,$D991=2032032,$D991=2033032,$D991=2033034,$D991=2034035,ISNUMBER(SEARCH("DOBLE GRADO",$B991))),"",IF('CompartenDetalleLimpio(leeme)'!F968="",A991,'CompartenDetalleLimpio(leeme)'!F968))</f>
        <v>2316</v>
      </c>
      <c r="G991" t="str">
        <f>IF(OR($A991=2028,$D991=2032031,$D991=2032032,$D991=2033032,$D991=2033034,$D991=2034035,ISNUMBER(SEARCH("DOBLE GRADO",$B991))),"",IF('CompartenDetalleLimpio(leeme)'!G968="",B991,'CompartenDetalleLimpio(leeme)'!G968))</f>
        <v>DOBLE GRADO EN INGENIERIA DEL SOFTWARE Y MATEMATICAS (MOSTOLES) II</v>
      </c>
      <c r="H991">
        <f>IF(OR($A991=2028,$D991=2032031,$D991=2032032,$D991=2033032,$D991=2033034,$D991=2034035,ISNUMBER(SEARCH("DOBLE GRADO",$B991))),"",IF('CompartenDetalleLimpio(leeme)'!H968="",C991,'CompartenDetalleLimpio(leeme)'!H968))</f>
        <v>1</v>
      </c>
      <c r="I991">
        <f>IF(OR($A991=2028,$D991=2032031,$D991=2032032,$D991=2033032,$D991=2033034,$D991=2034035,ISNUMBER(SEARCH("DOBLE GRADO",$B991))),"",IF('CompartenDetalleLimpio(leeme)'!I968="",D991,'CompartenDetalleLimpio(leeme)'!I968))</f>
        <v>2316003</v>
      </c>
      <c r="J991" t="str">
        <f>IF(OR($A991=2028,$D991=2032031,$D991=2032032,$D991=2033032,$D991=2033034,$D991=2034035,ISNUMBER(SEARCH("DOBLE GRADO",$B991))),"",IF('CompartenDetalleLimpio(leeme)'!J968="",E991,'CompartenDetalleLimpio(leeme)'!J968))</f>
        <v>LOGICA</v>
      </c>
      <c r="K991">
        <f>'CompartenDetalleLimpio(leeme)'!K968</f>
        <v>10</v>
      </c>
      <c r="L991">
        <f>'CompartenDetalleLimpio(leeme)'!L968</f>
        <v>3</v>
      </c>
      <c r="M991">
        <f>'CompartenDetalleLimpio(leeme)'!M968</f>
        <v>7</v>
      </c>
      <c r="N991">
        <f t="shared" si="111"/>
        <v>1</v>
      </c>
      <c r="O991">
        <f t="shared" si="112"/>
        <v>5</v>
      </c>
      <c r="P991" t="str">
        <f t="shared" si="113"/>
        <v>OK</v>
      </c>
      <c r="Q991">
        <f t="shared" si="114"/>
        <v>1</v>
      </c>
      <c r="R991">
        <f t="shared" si="115"/>
        <v>1</v>
      </c>
      <c r="S991" t="str">
        <f t="shared" si="116"/>
        <v/>
      </c>
      <c r="T991" t="str">
        <f t="shared" si="117"/>
        <v/>
      </c>
    </row>
    <row r="992" spans="1:20" hidden="1">
      <c r="A992">
        <f>'CompartenDetalleLimpio(leeme)'!A969</f>
        <v>2347</v>
      </c>
      <c r="B992" t="str">
        <f>'CompartenDetalleLimpio(leeme)'!B969</f>
        <v>GRADO EN MATEMATICAS (MOSTOLES)</v>
      </c>
      <c r="C992">
        <f>'CompartenDetalleLimpio(leeme)'!C969</f>
        <v>1</v>
      </c>
      <c r="D992">
        <f>'CompartenDetalleLimpio(leeme)'!D969</f>
        <v>2347003</v>
      </c>
      <c r="E992" t="str">
        <f>'CompartenDetalleLimpio(leeme)'!E969</f>
        <v>LOGICA</v>
      </c>
      <c r="F992">
        <f>IF(OR($A992=2028,$D992=2032031,$D992=2032032,$D992=2033032,$D992=2033034,$D992=2034035,ISNUMBER(SEARCH("DOBLE GRADO",$B992))),"",IF('CompartenDetalleLimpio(leeme)'!F969="",A992,'CompartenDetalleLimpio(leeme)'!F969))</f>
        <v>2348</v>
      </c>
      <c r="G992" t="str">
        <f>IF(OR($A992=2028,$D992=2032031,$D992=2032032,$D992=2033032,$D992=2033034,$D992=2034035,ISNUMBER(SEARCH("DOBLE GRADO",$B992))),"",IF('CompartenDetalleLimpio(leeme)'!G969="",B992,'CompartenDetalleLimpio(leeme)'!G969))</f>
        <v>DOBLE GRADO EN EDUCACION PRIMARIA Y MATEMATICAS (MOSTOLES)</v>
      </c>
      <c r="H992">
        <f>IF(OR($A992=2028,$D992=2032031,$D992=2032032,$D992=2033032,$D992=2033034,$D992=2034035,ISNUMBER(SEARCH("DOBLE GRADO",$B992))),"",IF('CompartenDetalleLimpio(leeme)'!H969="",C992,'CompartenDetalleLimpio(leeme)'!H969))</f>
        <v>1</v>
      </c>
      <c r="I992">
        <f>IF(OR($A992=2028,$D992=2032031,$D992=2032032,$D992=2033032,$D992=2033034,$D992=2034035,ISNUMBER(SEARCH("DOBLE GRADO",$B992))),"",IF('CompartenDetalleLimpio(leeme)'!I969="",D992,'CompartenDetalleLimpio(leeme)'!I969))</f>
        <v>2348004</v>
      </c>
      <c r="J992" t="str">
        <f>IF(OR($A992=2028,$D992=2032031,$D992=2032032,$D992=2033032,$D992=2033034,$D992=2034035,ISNUMBER(SEARCH("DOBLE GRADO",$B992))),"",IF('CompartenDetalleLimpio(leeme)'!J969="",E992,'CompartenDetalleLimpio(leeme)'!J969))</f>
        <v>LOGICA</v>
      </c>
      <c r="K992">
        <f>'CompartenDetalleLimpio(leeme)'!K969</f>
        <v>12</v>
      </c>
      <c r="L992">
        <f>'CompartenDetalleLimpio(leeme)'!L969</f>
        <v>9</v>
      </c>
      <c r="M992">
        <f>'CompartenDetalleLimpio(leeme)'!M969</f>
        <v>3</v>
      </c>
      <c r="N992">
        <f t="shared" si="111"/>
        <v>1</v>
      </c>
      <c r="O992">
        <f t="shared" si="112"/>
        <v>5</v>
      </c>
      <c r="P992" t="str">
        <f t="shared" si="113"/>
        <v>OK</v>
      </c>
      <c r="Q992">
        <f t="shared" si="114"/>
        <v>1</v>
      </c>
      <c r="R992">
        <f t="shared" si="115"/>
        <v>0</v>
      </c>
      <c r="S992" t="str">
        <f t="shared" si="116"/>
        <v/>
      </c>
      <c r="T992" t="str">
        <f t="shared" si="117"/>
        <v/>
      </c>
    </row>
    <row r="993" spans="1:20" hidden="1">
      <c r="A993">
        <f>'CompartenDetalleLimpio(leeme)'!A970</f>
        <v>2347</v>
      </c>
      <c r="B993" t="str">
        <f>'CompartenDetalleLimpio(leeme)'!B970</f>
        <v>GRADO EN MATEMATICAS (MOSTOLES)</v>
      </c>
      <c r="C993">
        <f>'CompartenDetalleLimpio(leeme)'!C970</f>
        <v>1</v>
      </c>
      <c r="D993">
        <f>'CompartenDetalleLimpio(leeme)'!D970</f>
        <v>2347003</v>
      </c>
      <c r="E993" t="str">
        <f>'CompartenDetalleLimpio(leeme)'!E970</f>
        <v>LOGICA</v>
      </c>
      <c r="F993">
        <f>IF(OR($A993=2028,$D993=2032031,$D993=2032032,$D993=2033032,$D993=2033034,$D993=2034035,ISNUMBER(SEARCH("DOBLE GRADO",$B993))),"",IF('CompartenDetalleLimpio(leeme)'!F970="",A993,'CompartenDetalleLimpio(leeme)'!F970))</f>
        <v>2347</v>
      </c>
      <c r="G993" t="str">
        <f>IF(OR($A993=2028,$D993=2032031,$D993=2032032,$D993=2033032,$D993=2033034,$D993=2034035,ISNUMBER(SEARCH("DOBLE GRADO",$B993))),"",IF('CompartenDetalleLimpio(leeme)'!G970="",B993,'CompartenDetalleLimpio(leeme)'!G970))</f>
        <v>GRADO EN MATEMATICAS (MOSTOLES)</v>
      </c>
      <c r="H993">
        <f>IF(OR($A993=2028,$D993=2032031,$D993=2032032,$D993=2033032,$D993=2033034,$D993=2034035,ISNUMBER(SEARCH("DOBLE GRADO",$B993))),"",IF('CompartenDetalleLimpio(leeme)'!H970="",C993,'CompartenDetalleLimpio(leeme)'!H970))</f>
        <v>1</v>
      </c>
      <c r="I993">
        <f>IF(OR($A993=2028,$D993=2032031,$D993=2032032,$D993=2033032,$D993=2033034,$D993=2034035,ISNUMBER(SEARCH("DOBLE GRADO",$B993))),"",IF('CompartenDetalleLimpio(leeme)'!I970="",D993,'CompartenDetalleLimpio(leeme)'!I970))</f>
        <v>2347003</v>
      </c>
      <c r="J993" t="str">
        <f>IF(OR($A993=2028,$D993=2032031,$D993=2032032,$D993=2033032,$D993=2033034,$D993=2034035,ISNUMBER(SEARCH("DOBLE GRADO",$B993))),"",IF('CompartenDetalleLimpio(leeme)'!J970="",E993,'CompartenDetalleLimpio(leeme)'!J970))</f>
        <v>LOGICA</v>
      </c>
      <c r="K993">
        <f>'CompartenDetalleLimpio(leeme)'!K970</f>
        <v>34</v>
      </c>
      <c r="L993">
        <f>'CompartenDetalleLimpio(leeme)'!L970</f>
        <v>17</v>
      </c>
      <c r="M993">
        <f>'CompartenDetalleLimpio(leeme)'!M970</f>
        <v>17</v>
      </c>
      <c r="N993">
        <f t="shared" si="111"/>
        <v>1</v>
      </c>
      <c r="O993">
        <f t="shared" si="112"/>
        <v>5</v>
      </c>
      <c r="P993">
        <f t="shared" si="113"/>
        <v>1</v>
      </c>
      <c r="Q993">
        <f t="shared" si="114"/>
        <v>1</v>
      </c>
      <c r="R993">
        <f t="shared" si="115"/>
        <v>5</v>
      </c>
      <c r="S993" t="str">
        <f t="shared" si="116"/>
        <v>1</v>
      </c>
      <c r="T993" t="str">
        <f t="shared" si="117"/>
        <v/>
      </c>
    </row>
    <row r="994" spans="1:20" hidden="1">
      <c r="A994">
        <f>'CompartenDetalleLimpio(leeme)'!A971</f>
        <v>2347</v>
      </c>
      <c r="B994" t="str">
        <f>'CompartenDetalleLimpio(leeme)'!B971</f>
        <v>GRADO EN MATEMATICAS (MOSTOLES)</v>
      </c>
      <c r="C994">
        <f>'CompartenDetalleLimpio(leeme)'!C971</f>
        <v>1</v>
      </c>
      <c r="D994">
        <f>'CompartenDetalleLimpio(leeme)'!D971</f>
        <v>2347004</v>
      </c>
      <c r="E994" t="str">
        <f>'CompartenDetalleLimpio(leeme)'!E971</f>
        <v>INTRODUCCION A LA PROGRAMACION</v>
      </c>
      <c r="F994">
        <f>IF(OR($A994=2028,$D994=2032031,$D994=2032032,$D994=2033032,$D994=2033034,$D994=2034035,ISNUMBER(SEARCH("DOBLE GRADO",$B994))),"",IF('CompartenDetalleLimpio(leeme)'!F971="",A994,'CompartenDetalleLimpio(leeme)'!F971))</f>
        <v>2299</v>
      </c>
      <c r="G994" t="str">
        <f>IF(OR($A994=2028,$D994=2032031,$D994=2032032,$D994=2033032,$D994=2033034,$D994=2034035,ISNUMBER(SEARCH("DOBLE GRADO",$B994))),"",IF('CompartenDetalleLimpio(leeme)'!G971="",B994,'CompartenDetalleLimpio(leeme)'!G971))</f>
        <v>DOBLE GRADO EN ECONOMIA Y MATEMATICAS (MOSTOLES)</v>
      </c>
      <c r="H994">
        <f>IF(OR($A994=2028,$D994=2032031,$D994=2032032,$D994=2033032,$D994=2033034,$D994=2034035,ISNUMBER(SEARCH("DOBLE GRADO",$B994))),"",IF('CompartenDetalleLimpio(leeme)'!H971="",C994,'CompartenDetalleLimpio(leeme)'!H971))</f>
        <v>2</v>
      </c>
      <c r="I994">
        <f>IF(OR($A994=2028,$D994=2032031,$D994=2032032,$D994=2033032,$D994=2033034,$D994=2034035,ISNUMBER(SEARCH("DOBLE GRADO",$B994))),"",IF('CompartenDetalleLimpio(leeme)'!I971="",D994,'CompartenDetalleLimpio(leeme)'!I971))</f>
        <v>2299015</v>
      </c>
      <c r="J994" t="str">
        <f>IF(OR($A994=2028,$D994=2032031,$D994=2032032,$D994=2033032,$D994=2033034,$D994=2034035,ISNUMBER(SEARCH("DOBLE GRADO",$B994))),"",IF('CompartenDetalleLimpio(leeme)'!J971="",E994,'CompartenDetalleLimpio(leeme)'!J971))</f>
        <v>INTRODUCCION A LA PROGRAMACION</v>
      </c>
      <c r="K994">
        <f>'CompartenDetalleLimpio(leeme)'!K971</f>
        <v>2</v>
      </c>
      <c r="L994">
        <f>'CompartenDetalleLimpio(leeme)'!L971</f>
        <v>1</v>
      </c>
      <c r="M994">
        <f>'CompartenDetalleLimpio(leeme)'!M971</f>
        <v>1</v>
      </c>
      <c r="N994">
        <f t="shared" si="111"/>
        <v>1</v>
      </c>
      <c r="O994">
        <f t="shared" si="112"/>
        <v>3</v>
      </c>
      <c r="P994" t="str">
        <f t="shared" si="113"/>
        <v>OK</v>
      </c>
      <c r="Q994">
        <f t="shared" si="114"/>
        <v>1</v>
      </c>
      <c r="R994">
        <f t="shared" si="115"/>
        <v>0</v>
      </c>
      <c r="S994" t="str">
        <f t="shared" si="116"/>
        <v/>
      </c>
      <c r="T994" t="str">
        <f t="shared" si="117"/>
        <v/>
      </c>
    </row>
    <row r="995" spans="1:20" hidden="1">
      <c r="A995">
        <f>'CompartenDetalleLimpio(leeme)'!A972</f>
        <v>2347</v>
      </c>
      <c r="B995" t="str">
        <f>'CompartenDetalleLimpio(leeme)'!B972</f>
        <v>GRADO EN MATEMATICAS (MOSTOLES)</v>
      </c>
      <c r="C995">
        <f>'CompartenDetalleLimpio(leeme)'!C972</f>
        <v>1</v>
      </c>
      <c r="D995">
        <f>'CompartenDetalleLimpio(leeme)'!D972</f>
        <v>2347004</v>
      </c>
      <c r="E995" t="str">
        <f>'CompartenDetalleLimpio(leeme)'!E972</f>
        <v>INTRODUCCION A LA PROGRAMACION</v>
      </c>
      <c r="F995">
        <f>IF(OR($A995=2028,$D995=2032031,$D995=2032032,$D995=2033032,$D995=2033034,$D995=2034035,ISNUMBER(SEARCH("DOBLE GRADO",$B995))),"",IF('CompartenDetalleLimpio(leeme)'!F972="",A995,'CompartenDetalleLimpio(leeme)'!F972))</f>
        <v>2348</v>
      </c>
      <c r="G995" t="str">
        <f>IF(OR($A995=2028,$D995=2032031,$D995=2032032,$D995=2033032,$D995=2033034,$D995=2034035,ISNUMBER(SEARCH("DOBLE GRADO",$B995))),"",IF('CompartenDetalleLimpio(leeme)'!G972="",B995,'CompartenDetalleLimpio(leeme)'!G972))</f>
        <v>DOBLE GRADO EN EDUCACION PRIMARIA Y MATEMATICAS (MOSTOLES)</v>
      </c>
      <c r="H995">
        <f>IF(OR($A995=2028,$D995=2032031,$D995=2032032,$D995=2033032,$D995=2033034,$D995=2034035,ISNUMBER(SEARCH("DOBLE GRADO",$B995))),"",IF('CompartenDetalleLimpio(leeme)'!H972="",C995,'CompartenDetalleLimpio(leeme)'!H972))</f>
        <v>2</v>
      </c>
      <c r="I995">
        <f>IF(OR($A995=2028,$D995=2032031,$D995=2032032,$D995=2033032,$D995=2033034,$D995=2034035,ISNUMBER(SEARCH("DOBLE GRADO",$B995))),"",IF('CompartenDetalleLimpio(leeme)'!I972="",D995,'CompartenDetalleLimpio(leeme)'!I972))</f>
        <v>2348016</v>
      </c>
      <c r="J995" t="str">
        <f>IF(OR($A995=2028,$D995=2032031,$D995=2032032,$D995=2033032,$D995=2033034,$D995=2034035,ISNUMBER(SEARCH("DOBLE GRADO",$B995))),"",IF('CompartenDetalleLimpio(leeme)'!J972="",E995,'CompartenDetalleLimpio(leeme)'!J972))</f>
        <v>INTRODUCCION A LA PROGRAMACION</v>
      </c>
      <c r="K995">
        <f>'CompartenDetalleLimpio(leeme)'!K972</f>
        <v>6</v>
      </c>
      <c r="L995">
        <f>'CompartenDetalleLimpio(leeme)'!L972</f>
        <v>5</v>
      </c>
      <c r="M995">
        <f>'CompartenDetalleLimpio(leeme)'!M972</f>
        <v>1</v>
      </c>
      <c r="N995">
        <f t="shared" si="111"/>
        <v>1</v>
      </c>
      <c r="O995">
        <f t="shared" si="112"/>
        <v>3</v>
      </c>
      <c r="P995" t="str">
        <f t="shared" si="113"/>
        <v>OK</v>
      </c>
      <c r="Q995">
        <f t="shared" si="114"/>
        <v>1</v>
      </c>
      <c r="R995">
        <f t="shared" si="115"/>
        <v>0</v>
      </c>
      <c r="S995" t="str">
        <f t="shared" si="116"/>
        <v/>
      </c>
      <c r="T995" t="str">
        <f t="shared" si="117"/>
        <v/>
      </c>
    </row>
    <row r="996" spans="1:20" hidden="1">
      <c r="A996">
        <f>'CompartenDetalleLimpio(leeme)'!A973</f>
        <v>2347</v>
      </c>
      <c r="B996" t="str">
        <f>'CompartenDetalleLimpio(leeme)'!B973</f>
        <v>GRADO EN MATEMATICAS (MOSTOLES)</v>
      </c>
      <c r="C996">
        <f>'CompartenDetalleLimpio(leeme)'!C973</f>
        <v>1</v>
      </c>
      <c r="D996">
        <f>'CompartenDetalleLimpio(leeme)'!D973</f>
        <v>2347004</v>
      </c>
      <c r="E996" t="str">
        <f>'CompartenDetalleLimpio(leeme)'!E973</f>
        <v>INTRODUCCION A LA PROGRAMACION</v>
      </c>
      <c r="F996">
        <f>IF(OR($A996=2028,$D996=2032031,$D996=2032032,$D996=2033032,$D996=2033034,$D996=2034035,ISNUMBER(SEARCH("DOBLE GRADO",$B996))),"",IF('CompartenDetalleLimpio(leeme)'!F973="",A996,'CompartenDetalleLimpio(leeme)'!F973))</f>
        <v>2347</v>
      </c>
      <c r="G996" t="str">
        <f>IF(OR($A996=2028,$D996=2032031,$D996=2032032,$D996=2033032,$D996=2033034,$D996=2034035,ISNUMBER(SEARCH("DOBLE GRADO",$B996))),"",IF('CompartenDetalleLimpio(leeme)'!G973="",B996,'CompartenDetalleLimpio(leeme)'!G973))</f>
        <v>GRADO EN MATEMATICAS (MOSTOLES)</v>
      </c>
      <c r="H996">
        <f>IF(OR($A996=2028,$D996=2032031,$D996=2032032,$D996=2033032,$D996=2033034,$D996=2034035,ISNUMBER(SEARCH("DOBLE GRADO",$B996))),"",IF('CompartenDetalleLimpio(leeme)'!H973="",C996,'CompartenDetalleLimpio(leeme)'!H973))</f>
        <v>1</v>
      </c>
      <c r="I996">
        <f>IF(OR($A996=2028,$D996=2032031,$D996=2032032,$D996=2033032,$D996=2033034,$D996=2034035,ISNUMBER(SEARCH("DOBLE GRADO",$B996))),"",IF('CompartenDetalleLimpio(leeme)'!I973="",D996,'CompartenDetalleLimpio(leeme)'!I973))</f>
        <v>2347004</v>
      </c>
      <c r="J996" t="str">
        <f>IF(OR($A996=2028,$D996=2032031,$D996=2032032,$D996=2033032,$D996=2033034,$D996=2034035,ISNUMBER(SEARCH("DOBLE GRADO",$B996))),"",IF('CompartenDetalleLimpio(leeme)'!J973="",E996,'CompartenDetalleLimpio(leeme)'!J973))</f>
        <v>INTRODUCCION A LA PROGRAMACION</v>
      </c>
      <c r="K996">
        <f>'CompartenDetalleLimpio(leeme)'!K973</f>
        <v>34</v>
      </c>
      <c r="L996">
        <f>'CompartenDetalleLimpio(leeme)'!L973</f>
        <v>17</v>
      </c>
      <c r="M996">
        <f>'CompartenDetalleLimpio(leeme)'!M973</f>
        <v>17</v>
      </c>
      <c r="N996">
        <f t="shared" si="111"/>
        <v>1</v>
      </c>
      <c r="O996">
        <f t="shared" si="112"/>
        <v>3</v>
      </c>
      <c r="P996">
        <f t="shared" si="113"/>
        <v>1</v>
      </c>
      <c r="Q996">
        <f t="shared" si="114"/>
        <v>1</v>
      </c>
      <c r="R996">
        <f t="shared" si="115"/>
        <v>3</v>
      </c>
      <c r="S996" t="str">
        <f t="shared" si="116"/>
        <v>1</v>
      </c>
      <c r="T996" t="str">
        <f t="shared" si="117"/>
        <v/>
      </c>
    </row>
    <row r="997" spans="1:20" hidden="1">
      <c r="A997">
        <f>'CompartenDetalleLimpio(leeme)'!A974</f>
        <v>2347</v>
      </c>
      <c r="B997" t="str">
        <f>'CompartenDetalleLimpio(leeme)'!B974</f>
        <v>GRADO EN MATEMATICAS (MOSTOLES)</v>
      </c>
      <c r="C997">
        <f>'CompartenDetalleLimpio(leeme)'!C974</f>
        <v>1</v>
      </c>
      <c r="D997">
        <f>'CompartenDetalleLimpio(leeme)'!D974</f>
        <v>2347005</v>
      </c>
      <c r="E997" t="str">
        <f>'CompartenDetalleLimpio(leeme)'!E974</f>
        <v>MATEMATICA DISCRETA</v>
      </c>
      <c r="F997">
        <f>IF(OR($A997=2028,$D997=2032031,$D997=2032032,$D997=2033032,$D997=2033034,$D997=2034035,ISNUMBER(SEARCH("DOBLE GRADO",$B997))),"",IF('CompartenDetalleLimpio(leeme)'!F974="",A997,'CompartenDetalleLimpio(leeme)'!F974))</f>
        <v>2299</v>
      </c>
      <c r="G997" t="str">
        <f>IF(OR($A997=2028,$D997=2032031,$D997=2032032,$D997=2033032,$D997=2033034,$D997=2034035,ISNUMBER(SEARCH("DOBLE GRADO",$B997))),"",IF('CompartenDetalleLimpio(leeme)'!G974="",B997,'CompartenDetalleLimpio(leeme)'!G974))</f>
        <v>DOBLE GRADO EN ECONOMIA Y MATEMATICAS (MOSTOLES)</v>
      </c>
      <c r="H997">
        <f>IF(OR($A997=2028,$D997=2032031,$D997=2032032,$D997=2033032,$D997=2033034,$D997=2034035,ISNUMBER(SEARCH("DOBLE GRADO",$B997))),"",IF('CompartenDetalleLimpio(leeme)'!H974="",C997,'CompartenDetalleLimpio(leeme)'!H974))</f>
        <v>1</v>
      </c>
      <c r="I997">
        <f>IF(OR($A997=2028,$D997=2032031,$D997=2032032,$D997=2033032,$D997=2033034,$D997=2034035,ISNUMBER(SEARCH("DOBLE GRADO",$B997))),"",IF('CompartenDetalleLimpio(leeme)'!I974="",D997,'CompartenDetalleLimpio(leeme)'!I974))</f>
        <v>2299006</v>
      </c>
      <c r="J997" t="str">
        <f>IF(OR($A997=2028,$D997=2032031,$D997=2032032,$D997=2033032,$D997=2033034,$D997=2034035,ISNUMBER(SEARCH("DOBLE GRADO",$B997))),"",IF('CompartenDetalleLimpio(leeme)'!J974="",E997,'CompartenDetalleLimpio(leeme)'!J974))</f>
        <v>MATEMATICA DISCRETA</v>
      </c>
      <c r="K997">
        <f>'CompartenDetalleLimpio(leeme)'!K974</f>
        <v>12</v>
      </c>
      <c r="L997">
        <f>'CompartenDetalleLimpio(leeme)'!L974</f>
        <v>9</v>
      </c>
      <c r="M997">
        <f>'CompartenDetalleLimpio(leeme)'!M974</f>
        <v>3</v>
      </c>
      <c r="N997">
        <f t="shared" si="111"/>
        <v>1</v>
      </c>
      <c r="O997">
        <f t="shared" si="112"/>
        <v>5</v>
      </c>
      <c r="P997" t="str">
        <f t="shared" si="113"/>
        <v>OK</v>
      </c>
      <c r="Q997">
        <f t="shared" si="114"/>
        <v>1</v>
      </c>
      <c r="R997">
        <f t="shared" si="115"/>
        <v>0</v>
      </c>
      <c r="S997" t="str">
        <f t="shared" si="116"/>
        <v/>
      </c>
      <c r="T997" t="str">
        <f t="shared" si="117"/>
        <v/>
      </c>
    </row>
    <row r="998" spans="1:20" hidden="1">
      <c r="A998">
        <f>'CompartenDetalleLimpio(leeme)'!A975</f>
        <v>2347</v>
      </c>
      <c r="B998" t="str">
        <f>'CompartenDetalleLimpio(leeme)'!B975</f>
        <v>GRADO EN MATEMATICAS (MOSTOLES)</v>
      </c>
      <c r="C998">
        <f>'CompartenDetalleLimpio(leeme)'!C975</f>
        <v>1</v>
      </c>
      <c r="D998">
        <f>'CompartenDetalleLimpio(leeme)'!D975</f>
        <v>2347005</v>
      </c>
      <c r="E998" t="str">
        <f>'CompartenDetalleLimpio(leeme)'!E975</f>
        <v>MATEMATICA DISCRETA</v>
      </c>
      <c r="F998">
        <f>IF(OR($A998=2028,$D998=2032031,$D998=2032032,$D998=2033032,$D998=2033034,$D998=2034035,ISNUMBER(SEARCH("DOBLE GRADO",$B998))),"",IF('CompartenDetalleLimpio(leeme)'!F975="",A998,'CompartenDetalleLimpio(leeme)'!F975))</f>
        <v>2315</v>
      </c>
      <c r="G998" t="str">
        <f>IF(OR($A998=2028,$D998=2032031,$D998=2032032,$D998=2033032,$D998=2033034,$D998=2034035,ISNUMBER(SEARCH("DOBLE GRADO",$B998))),"",IF('CompartenDetalleLimpio(leeme)'!G975="",B998,'CompartenDetalleLimpio(leeme)'!G975))</f>
        <v>DOBLE GRADO EN INGENIERIA INFORMATICA Y MATEMATICAS (MOSTOLES) II</v>
      </c>
      <c r="H998">
        <f>IF(OR($A998=2028,$D998=2032031,$D998=2032032,$D998=2033032,$D998=2033034,$D998=2034035,ISNUMBER(SEARCH("DOBLE GRADO",$B998))),"",IF('CompartenDetalleLimpio(leeme)'!H975="",C998,'CompartenDetalleLimpio(leeme)'!H975))</f>
        <v>1</v>
      </c>
      <c r="I998">
        <f>IF(OR($A998=2028,$D998=2032031,$D998=2032032,$D998=2033032,$D998=2033034,$D998=2034035,ISNUMBER(SEARCH("DOBLE GRADO",$B998))),"",IF('CompartenDetalleLimpio(leeme)'!I975="",D998,'CompartenDetalleLimpio(leeme)'!I975))</f>
        <v>2315006</v>
      </c>
      <c r="J998" t="str">
        <f>IF(OR($A998=2028,$D998=2032031,$D998=2032032,$D998=2033032,$D998=2033034,$D998=2034035,ISNUMBER(SEARCH("DOBLE GRADO",$B998))),"",IF('CompartenDetalleLimpio(leeme)'!J975="",E998,'CompartenDetalleLimpio(leeme)'!J975))</f>
        <v>MATEMATICA DISCRETA</v>
      </c>
      <c r="K998">
        <f>'CompartenDetalleLimpio(leeme)'!K975</f>
        <v>9</v>
      </c>
      <c r="L998">
        <f>'CompartenDetalleLimpio(leeme)'!L975</f>
        <v>1</v>
      </c>
      <c r="M998">
        <f>'CompartenDetalleLimpio(leeme)'!M975</f>
        <v>8</v>
      </c>
      <c r="N998">
        <f t="shared" si="111"/>
        <v>1</v>
      </c>
      <c r="O998">
        <f t="shared" si="112"/>
        <v>5</v>
      </c>
      <c r="P998" t="str">
        <f t="shared" si="113"/>
        <v>OK</v>
      </c>
      <c r="Q998">
        <f t="shared" si="114"/>
        <v>1</v>
      </c>
      <c r="R998">
        <f t="shared" si="115"/>
        <v>1</v>
      </c>
      <c r="S998" t="str">
        <f t="shared" si="116"/>
        <v/>
      </c>
      <c r="T998" t="str">
        <f t="shared" si="117"/>
        <v/>
      </c>
    </row>
    <row r="999" spans="1:20" hidden="1">
      <c r="A999">
        <f>'CompartenDetalleLimpio(leeme)'!A976</f>
        <v>2347</v>
      </c>
      <c r="B999" t="str">
        <f>'CompartenDetalleLimpio(leeme)'!B976</f>
        <v>GRADO EN MATEMATICAS (MOSTOLES)</v>
      </c>
      <c r="C999">
        <f>'CompartenDetalleLimpio(leeme)'!C976</f>
        <v>1</v>
      </c>
      <c r="D999">
        <f>'CompartenDetalleLimpio(leeme)'!D976</f>
        <v>2347005</v>
      </c>
      <c r="E999" t="str">
        <f>'CompartenDetalleLimpio(leeme)'!E976</f>
        <v>MATEMATICA DISCRETA</v>
      </c>
      <c r="F999">
        <f>IF(OR($A999=2028,$D999=2032031,$D999=2032032,$D999=2033032,$D999=2033034,$D999=2034035,ISNUMBER(SEARCH("DOBLE GRADO",$B999))),"",IF('CompartenDetalleLimpio(leeme)'!F976="",A999,'CompartenDetalleLimpio(leeme)'!F976))</f>
        <v>2316</v>
      </c>
      <c r="G999" t="str">
        <f>IF(OR($A999=2028,$D999=2032031,$D999=2032032,$D999=2033032,$D999=2033034,$D999=2034035,ISNUMBER(SEARCH("DOBLE GRADO",$B999))),"",IF('CompartenDetalleLimpio(leeme)'!G976="",B999,'CompartenDetalleLimpio(leeme)'!G976))</f>
        <v>DOBLE GRADO EN INGENIERIA DEL SOFTWARE Y MATEMATICAS (MOSTOLES) II</v>
      </c>
      <c r="H999">
        <f>IF(OR($A999=2028,$D999=2032031,$D999=2032032,$D999=2033032,$D999=2033034,$D999=2034035,ISNUMBER(SEARCH("DOBLE GRADO",$B999))),"",IF('CompartenDetalleLimpio(leeme)'!H976="",C999,'CompartenDetalleLimpio(leeme)'!H976))</f>
        <v>1</v>
      </c>
      <c r="I999">
        <f>IF(OR($A999=2028,$D999=2032031,$D999=2032032,$D999=2033032,$D999=2033034,$D999=2034035,ISNUMBER(SEARCH("DOBLE GRADO",$B999))),"",IF('CompartenDetalleLimpio(leeme)'!I976="",D999,'CompartenDetalleLimpio(leeme)'!I976))</f>
        <v>2316006</v>
      </c>
      <c r="J999" t="str">
        <f>IF(OR($A999=2028,$D999=2032031,$D999=2032032,$D999=2033032,$D999=2033034,$D999=2034035,ISNUMBER(SEARCH("DOBLE GRADO",$B999))),"",IF('CompartenDetalleLimpio(leeme)'!J976="",E999,'CompartenDetalleLimpio(leeme)'!J976))</f>
        <v>MATEMATICA DISCRETA</v>
      </c>
      <c r="K999">
        <f>'CompartenDetalleLimpio(leeme)'!K976</f>
        <v>12</v>
      </c>
      <c r="L999">
        <f>'CompartenDetalleLimpio(leeme)'!L976</f>
        <v>5</v>
      </c>
      <c r="M999">
        <f>'CompartenDetalleLimpio(leeme)'!M976</f>
        <v>7</v>
      </c>
      <c r="N999">
        <f t="shared" si="111"/>
        <v>1</v>
      </c>
      <c r="O999">
        <f t="shared" si="112"/>
        <v>5</v>
      </c>
      <c r="P999" t="str">
        <f t="shared" si="113"/>
        <v>OK</v>
      </c>
      <c r="Q999">
        <f t="shared" si="114"/>
        <v>1</v>
      </c>
      <c r="R999">
        <f t="shared" si="115"/>
        <v>1</v>
      </c>
      <c r="S999" t="str">
        <f t="shared" si="116"/>
        <v/>
      </c>
      <c r="T999" t="str">
        <f t="shared" si="117"/>
        <v/>
      </c>
    </row>
    <row r="1000" spans="1:20" hidden="1">
      <c r="A1000">
        <f>'CompartenDetalleLimpio(leeme)'!A977</f>
        <v>2347</v>
      </c>
      <c r="B1000" t="str">
        <f>'CompartenDetalleLimpio(leeme)'!B977</f>
        <v>GRADO EN MATEMATICAS (MOSTOLES)</v>
      </c>
      <c r="C1000">
        <f>'CompartenDetalleLimpio(leeme)'!C977</f>
        <v>1</v>
      </c>
      <c r="D1000">
        <f>'CompartenDetalleLimpio(leeme)'!D977</f>
        <v>2347005</v>
      </c>
      <c r="E1000" t="str">
        <f>'CompartenDetalleLimpio(leeme)'!E977</f>
        <v>MATEMATICA DISCRETA</v>
      </c>
      <c r="F1000">
        <f>IF(OR($A1000=2028,$D1000=2032031,$D1000=2032032,$D1000=2033032,$D1000=2033034,$D1000=2034035,ISNUMBER(SEARCH("DOBLE GRADO",$B1000))),"",IF('CompartenDetalleLimpio(leeme)'!F977="",A1000,'CompartenDetalleLimpio(leeme)'!F977))</f>
        <v>2348</v>
      </c>
      <c r="G1000" t="str">
        <f>IF(OR($A1000=2028,$D1000=2032031,$D1000=2032032,$D1000=2033032,$D1000=2033034,$D1000=2034035,ISNUMBER(SEARCH("DOBLE GRADO",$B1000))),"",IF('CompartenDetalleLimpio(leeme)'!G977="",B1000,'CompartenDetalleLimpio(leeme)'!G977))</f>
        <v>DOBLE GRADO EN EDUCACION PRIMARIA Y MATEMATICAS (MOSTOLES)</v>
      </c>
      <c r="H1000">
        <f>IF(OR($A1000=2028,$D1000=2032031,$D1000=2032032,$D1000=2033032,$D1000=2033034,$D1000=2034035,ISNUMBER(SEARCH("DOBLE GRADO",$B1000))),"",IF('CompartenDetalleLimpio(leeme)'!H977="",C1000,'CompartenDetalleLimpio(leeme)'!H977))</f>
        <v>1</v>
      </c>
      <c r="I1000">
        <f>IF(OR($A1000=2028,$D1000=2032031,$D1000=2032032,$D1000=2033032,$D1000=2033034,$D1000=2034035,ISNUMBER(SEARCH("DOBLE GRADO",$B1000))),"",IF('CompartenDetalleLimpio(leeme)'!I977="",D1000,'CompartenDetalleLimpio(leeme)'!I977))</f>
        <v>2348006</v>
      </c>
      <c r="J1000" t="str">
        <f>IF(OR($A1000=2028,$D1000=2032031,$D1000=2032032,$D1000=2033032,$D1000=2033034,$D1000=2034035,ISNUMBER(SEARCH("DOBLE GRADO",$B1000))),"",IF('CompartenDetalleLimpio(leeme)'!J977="",E1000,'CompartenDetalleLimpio(leeme)'!J977))</f>
        <v>MATEMATICA DISCRETA</v>
      </c>
      <c r="K1000">
        <f>'CompartenDetalleLimpio(leeme)'!K977</f>
        <v>13</v>
      </c>
      <c r="L1000">
        <f>'CompartenDetalleLimpio(leeme)'!L977</f>
        <v>10</v>
      </c>
      <c r="M1000">
        <f>'CompartenDetalleLimpio(leeme)'!M977</f>
        <v>3</v>
      </c>
      <c r="N1000">
        <f t="shared" si="111"/>
        <v>1</v>
      </c>
      <c r="O1000">
        <f t="shared" si="112"/>
        <v>5</v>
      </c>
      <c r="P1000" t="str">
        <f t="shared" si="113"/>
        <v>OK</v>
      </c>
      <c r="Q1000">
        <f t="shared" si="114"/>
        <v>1</v>
      </c>
      <c r="R1000">
        <f t="shared" si="115"/>
        <v>0</v>
      </c>
      <c r="S1000" t="str">
        <f t="shared" si="116"/>
        <v/>
      </c>
      <c r="T1000" t="str">
        <f t="shared" si="117"/>
        <v/>
      </c>
    </row>
    <row r="1001" spans="1:20" hidden="1">
      <c r="A1001">
        <f>'CompartenDetalleLimpio(leeme)'!A978</f>
        <v>2347</v>
      </c>
      <c r="B1001" t="str">
        <f>'CompartenDetalleLimpio(leeme)'!B978</f>
        <v>GRADO EN MATEMATICAS (MOSTOLES)</v>
      </c>
      <c r="C1001">
        <f>'CompartenDetalleLimpio(leeme)'!C978</f>
        <v>1</v>
      </c>
      <c r="D1001">
        <f>'CompartenDetalleLimpio(leeme)'!D978</f>
        <v>2347005</v>
      </c>
      <c r="E1001" t="str">
        <f>'CompartenDetalleLimpio(leeme)'!E978</f>
        <v>MATEMATICA DISCRETA</v>
      </c>
      <c r="F1001">
        <f>IF(OR($A1001=2028,$D1001=2032031,$D1001=2032032,$D1001=2033032,$D1001=2033034,$D1001=2034035,ISNUMBER(SEARCH("DOBLE GRADO",$B1001))),"",IF('CompartenDetalleLimpio(leeme)'!F978="",A1001,'CompartenDetalleLimpio(leeme)'!F978))</f>
        <v>2347</v>
      </c>
      <c r="G1001" t="str">
        <f>IF(OR($A1001=2028,$D1001=2032031,$D1001=2032032,$D1001=2033032,$D1001=2033034,$D1001=2034035,ISNUMBER(SEARCH("DOBLE GRADO",$B1001))),"",IF('CompartenDetalleLimpio(leeme)'!G978="",B1001,'CompartenDetalleLimpio(leeme)'!G978))</f>
        <v>GRADO EN MATEMATICAS (MOSTOLES)</v>
      </c>
      <c r="H1001">
        <f>IF(OR($A1001=2028,$D1001=2032031,$D1001=2032032,$D1001=2033032,$D1001=2033034,$D1001=2034035,ISNUMBER(SEARCH("DOBLE GRADO",$B1001))),"",IF('CompartenDetalleLimpio(leeme)'!H978="",C1001,'CompartenDetalleLimpio(leeme)'!H978))</f>
        <v>1</v>
      </c>
      <c r="I1001">
        <f>IF(OR($A1001=2028,$D1001=2032031,$D1001=2032032,$D1001=2033032,$D1001=2033034,$D1001=2034035,ISNUMBER(SEARCH("DOBLE GRADO",$B1001))),"",IF('CompartenDetalleLimpio(leeme)'!I978="",D1001,'CompartenDetalleLimpio(leeme)'!I978))</f>
        <v>2347005</v>
      </c>
      <c r="J1001" t="str">
        <f>IF(OR($A1001=2028,$D1001=2032031,$D1001=2032032,$D1001=2033032,$D1001=2033034,$D1001=2034035,ISNUMBER(SEARCH("DOBLE GRADO",$B1001))),"",IF('CompartenDetalleLimpio(leeme)'!J978="",E1001,'CompartenDetalleLimpio(leeme)'!J978))</f>
        <v>MATEMATICA DISCRETA</v>
      </c>
      <c r="K1001">
        <f>'CompartenDetalleLimpio(leeme)'!K978</f>
        <v>34</v>
      </c>
      <c r="L1001">
        <f>'CompartenDetalleLimpio(leeme)'!L978</f>
        <v>17</v>
      </c>
      <c r="M1001">
        <f>'CompartenDetalleLimpio(leeme)'!M978</f>
        <v>17</v>
      </c>
      <c r="N1001">
        <f t="shared" si="111"/>
        <v>1</v>
      </c>
      <c r="O1001">
        <f t="shared" si="112"/>
        <v>5</v>
      </c>
      <c r="P1001">
        <f t="shared" si="113"/>
        <v>1</v>
      </c>
      <c r="Q1001">
        <f t="shared" si="114"/>
        <v>1</v>
      </c>
      <c r="R1001">
        <f t="shared" si="115"/>
        <v>5</v>
      </c>
      <c r="S1001" t="str">
        <f t="shared" si="116"/>
        <v>1</v>
      </c>
      <c r="T1001" t="str">
        <f t="shared" si="117"/>
        <v/>
      </c>
    </row>
    <row r="1002" spans="1:20">
      <c r="A1002" t="e">
        <f>'CompartenDetalleLimpio(leeme)'!#REF!</f>
        <v>#REF!</v>
      </c>
      <c r="B1002" t="e">
        <f>'CompartenDetalleLimpio(leeme)'!#REF!</f>
        <v>#REF!</v>
      </c>
      <c r="C1002" t="e">
        <f>'CompartenDetalleLimpio(leeme)'!#REF!</f>
        <v>#REF!</v>
      </c>
      <c r="D1002" t="e">
        <f>'CompartenDetalleLimpio(leeme)'!#REF!</f>
        <v>#REF!</v>
      </c>
      <c r="E1002" t="e">
        <f>'CompartenDetalleLimpio(leeme)'!#REF!</f>
        <v>#REF!</v>
      </c>
      <c r="F1002" t="e">
        <f>IF(OR($A1002=2028,$D1002=2032031,$D1002=2032032,$D1002=2033032,$D1002=2033034,$D1002=2034035,ISNUMBER(SEARCH("DOBLE GRADO",$B1002))),"",IF('CompartenDetalleLimpio(leeme)'!#REF!="",A1002,'CompartenDetalleLimpio(leeme)'!#REF!))</f>
        <v>#REF!</v>
      </c>
      <c r="G1002" t="e">
        <f>IF(OR($A1002=2028,$D1002=2032031,$D1002=2032032,$D1002=2033032,$D1002=2033034,$D1002=2034035,ISNUMBER(SEARCH("DOBLE GRADO",$B1002))),"",IF('CompartenDetalleLimpio(leeme)'!#REF!="",B1002,'CompartenDetalleLimpio(leeme)'!#REF!))</f>
        <v>#REF!</v>
      </c>
      <c r="H1002" t="e">
        <f>IF(OR($A1002=2028,$D1002=2032031,$D1002=2032032,$D1002=2033032,$D1002=2033034,$D1002=2034035,ISNUMBER(SEARCH("DOBLE GRADO",$B1002))),"",IF('CompartenDetalleLimpio(leeme)'!#REF!="",C1002,'CompartenDetalleLimpio(leeme)'!#REF!))</f>
        <v>#REF!</v>
      </c>
      <c r="I1002" t="e">
        <f>IF(OR($A1002=2028,$D1002=2032031,$D1002=2032032,$D1002=2033032,$D1002=2033034,$D1002=2034035,ISNUMBER(SEARCH("DOBLE GRADO",$B1002))),"",IF('CompartenDetalleLimpio(leeme)'!#REF!="",D1002,'CompartenDetalleLimpio(leeme)'!#REF!))</f>
        <v>#REF!</v>
      </c>
      <c r="J1002" t="e">
        <f>IF(OR($A1002=2028,$D1002=2032031,$D1002=2032032,$D1002=2033032,$D1002=2033034,$D1002=2034035,ISNUMBER(SEARCH("DOBLE GRADO",$B1002))),"",IF('CompartenDetalleLimpio(leeme)'!#REF!="",E1002,'CompartenDetalleLimpio(leeme)'!#REF!))</f>
        <v>#REF!</v>
      </c>
      <c r="K1002" t="e">
        <f>'CompartenDetalleLimpio(leeme)'!#REF!</f>
        <v>#REF!</v>
      </c>
      <c r="L1002" t="e">
        <f>'CompartenDetalleLimpio(leeme)'!#REF!</f>
        <v>#REF!</v>
      </c>
      <c r="M1002" t="e">
        <f>'CompartenDetalleLimpio(leeme)'!#REF!</f>
        <v>#REF!</v>
      </c>
      <c r="N1002" t="e">
        <f t="shared" si="111"/>
        <v>#REF!</v>
      </c>
      <c r="O1002">
        <f t="shared" si="112"/>
        <v>42</v>
      </c>
      <c r="P1002" t="e">
        <f t="shared" si="113"/>
        <v>#REF!</v>
      </c>
      <c r="Q1002">
        <f t="shared" si="114"/>
        <v>42</v>
      </c>
      <c r="R1002" t="e">
        <f t="shared" si="115"/>
        <v>#REF!</v>
      </c>
      <c r="S1002" t="e">
        <f t="shared" si="116"/>
        <v>#REF!</v>
      </c>
      <c r="T1002" t="str">
        <f t="shared" si="117"/>
        <v/>
      </c>
    </row>
    <row r="1003" spans="1:20" hidden="1">
      <c r="A1003">
        <f>'CompartenDetalleLimpio(leeme)'!A979</f>
        <v>2347</v>
      </c>
      <c r="B1003" t="str">
        <f>'CompartenDetalleLimpio(leeme)'!B979</f>
        <v>GRADO EN MATEMATICAS (MOSTOLES)</v>
      </c>
      <c r="C1003">
        <f>'CompartenDetalleLimpio(leeme)'!C979</f>
        <v>1</v>
      </c>
      <c r="D1003">
        <f>'CompartenDetalleLimpio(leeme)'!D979</f>
        <v>2347006</v>
      </c>
      <c r="E1003" t="str">
        <f>'CompartenDetalleLimpio(leeme)'!E979</f>
        <v>ESTRUCTURAS ALGEBRAICAS</v>
      </c>
      <c r="F1003">
        <f>IF(OR($A1003=2028,$D1003=2032031,$D1003=2032032,$D1003=2033032,$D1003=2033034,$D1003=2034035,ISNUMBER(SEARCH("DOBLE GRADO",$B1003))),"",IF('CompartenDetalleLimpio(leeme)'!F979="",A1003,'CompartenDetalleLimpio(leeme)'!F979))</f>
        <v>2178</v>
      </c>
      <c r="G1003" t="str">
        <f>IF(OR($A1003=2028,$D1003=2032031,$D1003=2032032,$D1003=2033032,$D1003=2033034,$D1003=2034035,ISNUMBER(SEARCH("DOBLE GRADO",$B1003))),"",IF('CompartenDetalleLimpio(leeme)'!G979="",B1003,'CompartenDetalleLimpio(leeme)'!G979))</f>
        <v>DOBLE GRADO EN EDUCACION PRIMARIA Y MATEMATICAS (MOSTOLES)</v>
      </c>
      <c r="H1003">
        <f>IF(OR($A1003=2028,$D1003=2032031,$D1003=2032032,$D1003=2033032,$D1003=2033034,$D1003=2034035,ISNUMBER(SEARCH("DOBLE GRADO",$B1003))),"",IF('CompartenDetalleLimpio(leeme)'!H979="",C1003,'CompartenDetalleLimpio(leeme)'!H979))</f>
        <v>2</v>
      </c>
      <c r="I1003">
        <f>IF(OR($A1003=2028,$D1003=2032031,$D1003=2032032,$D1003=2033032,$D1003=2033034,$D1003=2034035,ISNUMBER(SEARCH("DOBLE GRADO",$B1003))),"",IF('CompartenDetalleLimpio(leeme)'!I979="",D1003,'CompartenDetalleLimpio(leeme)'!I979))</f>
        <v>2178021</v>
      </c>
      <c r="J1003" t="str">
        <f>IF(OR($A1003=2028,$D1003=2032031,$D1003=2032032,$D1003=2033032,$D1003=2033034,$D1003=2034035,ISNUMBER(SEARCH("DOBLE GRADO",$B1003))),"",IF('CompartenDetalleLimpio(leeme)'!J979="",E1003,'CompartenDetalleLimpio(leeme)'!J979))</f>
        <v>ESTRUCTURAS ALGEBRAICAS</v>
      </c>
      <c r="K1003">
        <f>'CompartenDetalleLimpio(leeme)'!K979</f>
        <v>1</v>
      </c>
      <c r="L1003">
        <f>'CompartenDetalleLimpio(leeme)'!L979</f>
        <v>1</v>
      </c>
      <c r="M1003">
        <f>'CompartenDetalleLimpio(leeme)'!M979</f>
        <v>0</v>
      </c>
      <c r="N1003">
        <f t="shared" si="111"/>
        <v>1</v>
      </c>
      <c r="O1003">
        <f t="shared" si="112"/>
        <v>6</v>
      </c>
      <c r="P1003" t="str">
        <f t="shared" si="113"/>
        <v>OK</v>
      </c>
      <c r="Q1003">
        <f t="shared" si="114"/>
        <v>1</v>
      </c>
      <c r="R1003">
        <f t="shared" si="115"/>
        <v>0</v>
      </c>
      <c r="S1003" t="str">
        <f t="shared" si="116"/>
        <v/>
      </c>
      <c r="T1003" t="str">
        <f t="shared" si="117"/>
        <v/>
      </c>
    </row>
    <row r="1004" spans="1:20" hidden="1">
      <c r="A1004">
        <f>'CompartenDetalleLimpio(leeme)'!A980</f>
        <v>2347</v>
      </c>
      <c r="B1004" t="str">
        <f>'CompartenDetalleLimpio(leeme)'!B980</f>
        <v>GRADO EN MATEMATICAS (MOSTOLES)</v>
      </c>
      <c r="C1004">
        <f>'CompartenDetalleLimpio(leeme)'!C980</f>
        <v>1</v>
      </c>
      <c r="D1004">
        <f>'CompartenDetalleLimpio(leeme)'!D980</f>
        <v>2347006</v>
      </c>
      <c r="E1004" t="str">
        <f>'CompartenDetalleLimpio(leeme)'!E980</f>
        <v>ESTRUCTURAS ALGEBRAICAS</v>
      </c>
      <c r="F1004">
        <f>IF(OR($A1004=2028,$D1004=2032031,$D1004=2032032,$D1004=2033032,$D1004=2033034,$D1004=2034035,ISNUMBER(SEARCH("DOBLE GRADO",$B1004))),"",IF('CompartenDetalleLimpio(leeme)'!F980="",A1004,'CompartenDetalleLimpio(leeme)'!F980))</f>
        <v>2299</v>
      </c>
      <c r="G1004" t="str">
        <f>IF(OR($A1004=2028,$D1004=2032031,$D1004=2032032,$D1004=2033032,$D1004=2033034,$D1004=2034035,ISNUMBER(SEARCH("DOBLE GRADO",$B1004))),"",IF('CompartenDetalleLimpio(leeme)'!G980="",B1004,'CompartenDetalleLimpio(leeme)'!G980))</f>
        <v>DOBLE GRADO EN ECONOMIA Y MATEMATICAS (MOSTOLES)</v>
      </c>
      <c r="H1004">
        <f>IF(OR($A1004=2028,$D1004=2032031,$D1004=2032032,$D1004=2033032,$D1004=2033034,$D1004=2034035,ISNUMBER(SEARCH("DOBLE GRADO",$B1004))),"",IF('CompartenDetalleLimpio(leeme)'!H980="",C1004,'CompartenDetalleLimpio(leeme)'!H980))</f>
        <v>1</v>
      </c>
      <c r="I1004">
        <f>IF(OR($A1004=2028,$D1004=2032031,$D1004=2032032,$D1004=2033032,$D1004=2033034,$D1004=2034035,ISNUMBER(SEARCH("DOBLE GRADO",$B1004))),"",IF('CompartenDetalleLimpio(leeme)'!I980="",D1004,'CompartenDetalleLimpio(leeme)'!I980))</f>
        <v>2299009</v>
      </c>
      <c r="J1004" t="str">
        <f>IF(OR($A1004=2028,$D1004=2032031,$D1004=2032032,$D1004=2033032,$D1004=2033034,$D1004=2034035,ISNUMBER(SEARCH("DOBLE GRADO",$B1004))),"",IF('CompartenDetalleLimpio(leeme)'!J980="",E1004,'CompartenDetalleLimpio(leeme)'!J980))</f>
        <v>ESTRUCTURAS ALGEBRAICAS</v>
      </c>
      <c r="K1004">
        <f>'CompartenDetalleLimpio(leeme)'!K980</f>
        <v>13</v>
      </c>
      <c r="L1004">
        <f>'CompartenDetalleLimpio(leeme)'!L980</f>
        <v>9</v>
      </c>
      <c r="M1004">
        <f>'CompartenDetalleLimpio(leeme)'!M980</f>
        <v>4</v>
      </c>
      <c r="N1004">
        <f t="shared" si="111"/>
        <v>1</v>
      </c>
      <c r="O1004">
        <f t="shared" si="112"/>
        <v>6</v>
      </c>
      <c r="P1004" t="str">
        <f t="shared" si="113"/>
        <v>OK</v>
      </c>
      <c r="Q1004">
        <f t="shared" si="114"/>
        <v>1</v>
      </c>
      <c r="R1004">
        <f t="shared" si="115"/>
        <v>0</v>
      </c>
      <c r="S1004" t="str">
        <f t="shared" si="116"/>
        <v/>
      </c>
      <c r="T1004" t="str">
        <f t="shared" si="117"/>
        <v/>
      </c>
    </row>
    <row r="1005" spans="1:20" hidden="1">
      <c r="A1005">
        <f>'CompartenDetalleLimpio(leeme)'!A981</f>
        <v>2347</v>
      </c>
      <c r="B1005" t="str">
        <f>'CompartenDetalleLimpio(leeme)'!B981</f>
        <v>GRADO EN MATEMATICAS (MOSTOLES)</v>
      </c>
      <c r="C1005">
        <f>'CompartenDetalleLimpio(leeme)'!C981</f>
        <v>1</v>
      </c>
      <c r="D1005">
        <f>'CompartenDetalleLimpio(leeme)'!D981</f>
        <v>2347006</v>
      </c>
      <c r="E1005" t="str">
        <f>'CompartenDetalleLimpio(leeme)'!E981</f>
        <v>ESTRUCTURAS ALGEBRAICAS</v>
      </c>
      <c r="F1005">
        <f>IF(OR($A1005=2028,$D1005=2032031,$D1005=2032032,$D1005=2033032,$D1005=2033034,$D1005=2034035,ISNUMBER(SEARCH("DOBLE GRADO",$B1005))),"",IF('CompartenDetalleLimpio(leeme)'!F981="",A1005,'CompartenDetalleLimpio(leeme)'!F981))</f>
        <v>2315</v>
      </c>
      <c r="G1005" t="str">
        <f>IF(OR($A1005=2028,$D1005=2032031,$D1005=2032032,$D1005=2033032,$D1005=2033034,$D1005=2034035,ISNUMBER(SEARCH("DOBLE GRADO",$B1005))),"",IF('CompartenDetalleLimpio(leeme)'!G981="",B1005,'CompartenDetalleLimpio(leeme)'!G981))</f>
        <v>DOBLE GRADO EN INGENIERIA INFORMATICA Y MATEMATICAS (MOSTOLES) II</v>
      </c>
      <c r="H1005">
        <f>IF(OR($A1005=2028,$D1005=2032031,$D1005=2032032,$D1005=2033032,$D1005=2033034,$D1005=2034035,ISNUMBER(SEARCH("DOBLE GRADO",$B1005))),"",IF('CompartenDetalleLimpio(leeme)'!H981="",C1005,'CompartenDetalleLimpio(leeme)'!H981))</f>
        <v>1</v>
      </c>
      <c r="I1005">
        <f>IF(OR($A1005=2028,$D1005=2032031,$D1005=2032032,$D1005=2033032,$D1005=2033034,$D1005=2034035,ISNUMBER(SEARCH("DOBLE GRADO",$B1005))),"",IF('CompartenDetalleLimpio(leeme)'!I981="",D1005,'CompartenDetalleLimpio(leeme)'!I981))</f>
        <v>2315011</v>
      </c>
      <c r="J1005" t="str">
        <f>IF(OR($A1005=2028,$D1005=2032031,$D1005=2032032,$D1005=2033032,$D1005=2033034,$D1005=2034035,ISNUMBER(SEARCH("DOBLE GRADO",$B1005))),"",IF('CompartenDetalleLimpio(leeme)'!J981="",E1005,'CompartenDetalleLimpio(leeme)'!J981))</f>
        <v>ESTRUCTURAS ALGEBRAICAS</v>
      </c>
      <c r="K1005">
        <f>'CompartenDetalleLimpio(leeme)'!K981</f>
        <v>10</v>
      </c>
      <c r="L1005">
        <f>'CompartenDetalleLimpio(leeme)'!L981</f>
        <v>1</v>
      </c>
      <c r="M1005">
        <f>'CompartenDetalleLimpio(leeme)'!M981</f>
        <v>9</v>
      </c>
      <c r="N1005">
        <f t="shared" si="111"/>
        <v>1</v>
      </c>
      <c r="O1005">
        <f t="shared" si="112"/>
        <v>6</v>
      </c>
      <c r="P1005" t="str">
        <f t="shared" si="113"/>
        <v>OK</v>
      </c>
      <c r="Q1005">
        <f t="shared" si="114"/>
        <v>1</v>
      </c>
      <c r="R1005">
        <f t="shared" si="115"/>
        <v>1</v>
      </c>
      <c r="S1005" t="str">
        <f t="shared" si="116"/>
        <v/>
      </c>
      <c r="T1005" t="str">
        <f t="shared" si="117"/>
        <v/>
      </c>
    </row>
    <row r="1006" spans="1:20" hidden="1">
      <c r="A1006">
        <f>'CompartenDetalleLimpio(leeme)'!A982</f>
        <v>2347</v>
      </c>
      <c r="B1006" t="str">
        <f>'CompartenDetalleLimpio(leeme)'!B982</f>
        <v>GRADO EN MATEMATICAS (MOSTOLES)</v>
      </c>
      <c r="C1006">
        <f>'CompartenDetalleLimpio(leeme)'!C982</f>
        <v>1</v>
      </c>
      <c r="D1006">
        <f>'CompartenDetalleLimpio(leeme)'!D982</f>
        <v>2347006</v>
      </c>
      <c r="E1006" t="str">
        <f>'CompartenDetalleLimpio(leeme)'!E982</f>
        <v>ESTRUCTURAS ALGEBRAICAS</v>
      </c>
      <c r="F1006">
        <f>IF(OR($A1006=2028,$D1006=2032031,$D1006=2032032,$D1006=2033032,$D1006=2033034,$D1006=2034035,ISNUMBER(SEARCH("DOBLE GRADO",$B1006))),"",IF('CompartenDetalleLimpio(leeme)'!F982="",A1006,'CompartenDetalleLimpio(leeme)'!F982))</f>
        <v>2316</v>
      </c>
      <c r="G1006" t="str">
        <f>IF(OR($A1006=2028,$D1006=2032031,$D1006=2032032,$D1006=2033032,$D1006=2033034,$D1006=2034035,ISNUMBER(SEARCH("DOBLE GRADO",$B1006))),"",IF('CompartenDetalleLimpio(leeme)'!G982="",B1006,'CompartenDetalleLimpio(leeme)'!G982))</f>
        <v>DOBLE GRADO EN INGENIERIA DEL SOFTWARE Y MATEMATICAS (MOSTOLES) II</v>
      </c>
      <c r="H1006">
        <f>IF(OR($A1006=2028,$D1006=2032031,$D1006=2032032,$D1006=2033032,$D1006=2033034,$D1006=2034035,ISNUMBER(SEARCH("DOBLE GRADO",$B1006))),"",IF('CompartenDetalleLimpio(leeme)'!H982="",C1006,'CompartenDetalleLimpio(leeme)'!H982))</f>
        <v>1</v>
      </c>
      <c r="I1006">
        <f>IF(OR($A1006=2028,$D1006=2032031,$D1006=2032032,$D1006=2033032,$D1006=2033034,$D1006=2034035,ISNUMBER(SEARCH("DOBLE GRADO",$B1006))),"",IF('CompartenDetalleLimpio(leeme)'!I982="",D1006,'CompartenDetalleLimpio(leeme)'!I982))</f>
        <v>2316011</v>
      </c>
      <c r="J1006" t="str">
        <f>IF(OR($A1006=2028,$D1006=2032031,$D1006=2032032,$D1006=2033032,$D1006=2033034,$D1006=2034035,ISNUMBER(SEARCH("DOBLE GRADO",$B1006))),"",IF('CompartenDetalleLimpio(leeme)'!J982="",E1006,'CompartenDetalleLimpio(leeme)'!J982))</f>
        <v>ESTRUCTURAS ALGEBRAICAS</v>
      </c>
      <c r="K1006">
        <f>'CompartenDetalleLimpio(leeme)'!K982</f>
        <v>15</v>
      </c>
      <c r="L1006">
        <f>'CompartenDetalleLimpio(leeme)'!L982</f>
        <v>6</v>
      </c>
      <c r="M1006">
        <f>'CompartenDetalleLimpio(leeme)'!M982</f>
        <v>9</v>
      </c>
      <c r="N1006">
        <f t="shared" si="111"/>
        <v>1</v>
      </c>
      <c r="O1006">
        <f t="shared" si="112"/>
        <v>6</v>
      </c>
      <c r="P1006" t="str">
        <f t="shared" si="113"/>
        <v>OK</v>
      </c>
      <c r="Q1006">
        <f t="shared" si="114"/>
        <v>1</v>
      </c>
      <c r="R1006">
        <f t="shared" si="115"/>
        <v>1</v>
      </c>
      <c r="S1006" t="str">
        <f t="shared" si="116"/>
        <v/>
      </c>
      <c r="T1006" t="str">
        <f t="shared" si="117"/>
        <v/>
      </c>
    </row>
    <row r="1007" spans="1:20" hidden="1">
      <c r="A1007">
        <f>'CompartenDetalleLimpio(leeme)'!A983</f>
        <v>2347</v>
      </c>
      <c r="B1007" t="str">
        <f>'CompartenDetalleLimpio(leeme)'!B983</f>
        <v>GRADO EN MATEMATICAS (MOSTOLES)</v>
      </c>
      <c r="C1007">
        <f>'CompartenDetalleLimpio(leeme)'!C983</f>
        <v>1</v>
      </c>
      <c r="D1007">
        <f>'CompartenDetalleLimpio(leeme)'!D983</f>
        <v>2347006</v>
      </c>
      <c r="E1007" t="str">
        <f>'CompartenDetalleLimpio(leeme)'!E983</f>
        <v>ESTRUCTURAS ALGEBRAICAS</v>
      </c>
      <c r="F1007">
        <f>IF(OR($A1007=2028,$D1007=2032031,$D1007=2032032,$D1007=2033032,$D1007=2033034,$D1007=2034035,ISNUMBER(SEARCH("DOBLE GRADO",$B1007))),"",IF('CompartenDetalleLimpio(leeme)'!F983="",A1007,'CompartenDetalleLimpio(leeme)'!F983))</f>
        <v>2348</v>
      </c>
      <c r="G1007" t="str">
        <f>IF(OR($A1007=2028,$D1007=2032031,$D1007=2032032,$D1007=2033032,$D1007=2033034,$D1007=2034035,ISNUMBER(SEARCH("DOBLE GRADO",$B1007))),"",IF('CompartenDetalleLimpio(leeme)'!G983="",B1007,'CompartenDetalleLimpio(leeme)'!G983))</f>
        <v>DOBLE GRADO EN EDUCACION PRIMARIA Y MATEMATICAS (MOSTOLES)</v>
      </c>
      <c r="H1007">
        <f>IF(OR($A1007=2028,$D1007=2032031,$D1007=2032032,$D1007=2033032,$D1007=2033034,$D1007=2034035,ISNUMBER(SEARCH("DOBLE GRADO",$B1007))),"",IF('CompartenDetalleLimpio(leeme)'!H983="",C1007,'CompartenDetalleLimpio(leeme)'!H983))</f>
        <v>2</v>
      </c>
      <c r="I1007">
        <f>IF(OR($A1007=2028,$D1007=2032031,$D1007=2032032,$D1007=2033032,$D1007=2033034,$D1007=2034035,ISNUMBER(SEARCH("DOBLE GRADO",$B1007))),"",IF('CompartenDetalleLimpio(leeme)'!I983="",D1007,'CompartenDetalleLimpio(leeme)'!I983))</f>
        <v>2348021</v>
      </c>
      <c r="J1007" t="str">
        <f>IF(OR($A1007=2028,$D1007=2032031,$D1007=2032032,$D1007=2033032,$D1007=2033034,$D1007=2034035,ISNUMBER(SEARCH("DOBLE GRADO",$B1007))),"",IF('CompartenDetalleLimpio(leeme)'!J983="",E1007,'CompartenDetalleLimpio(leeme)'!J983))</f>
        <v>ESTRUCTURAS ALGEBRAICAS</v>
      </c>
      <c r="K1007">
        <f>'CompartenDetalleLimpio(leeme)'!K983</f>
        <v>9</v>
      </c>
      <c r="L1007">
        <f>'CompartenDetalleLimpio(leeme)'!L983</f>
        <v>8</v>
      </c>
      <c r="M1007">
        <f>'CompartenDetalleLimpio(leeme)'!M983</f>
        <v>1</v>
      </c>
      <c r="N1007">
        <f t="shared" si="111"/>
        <v>1</v>
      </c>
      <c r="O1007">
        <f t="shared" si="112"/>
        <v>6</v>
      </c>
      <c r="P1007" t="str">
        <f t="shared" si="113"/>
        <v>OK</v>
      </c>
      <c r="Q1007">
        <f t="shared" si="114"/>
        <v>1</v>
      </c>
      <c r="R1007">
        <f t="shared" si="115"/>
        <v>0</v>
      </c>
      <c r="S1007" t="str">
        <f t="shared" si="116"/>
        <v/>
      </c>
      <c r="T1007" t="str">
        <f t="shared" si="117"/>
        <v/>
      </c>
    </row>
    <row r="1008" spans="1:20" hidden="1">
      <c r="A1008">
        <f>'CompartenDetalleLimpio(leeme)'!A984</f>
        <v>2347</v>
      </c>
      <c r="B1008" t="str">
        <f>'CompartenDetalleLimpio(leeme)'!B984</f>
        <v>GRADO EN MATEMATICAS (MOSTOLES)</v>
      </c>
      <c r="C1008">
        <f>'CompartenDetalleLimpio(leeme)'!C984</f>
        <v>1</v>
      </c>
      <c r="D1008">
        <f>'CompartenDetalleLimpio(leeme)'!D984</f>
        <v>2347006</v>
      </c>
      <c r="E1008" t="str">
        <f>'CompartenDetalleLimpio(leeme)'!E984</f>
        <v>ESTRUCTURAS ALGEBRAICAS</v>
      </c>
      <c r="F1008">
        <f>IF(OR($A1008=2028,$D1008=2032031,$D1008=2032032,$D1008=2033032,$D1008=2033034,$D1008=2034035,ISNUMBER(SEARCH("DOBLE GRADO",$B1008))),"",IF('CompartenDetalleLimpio(leeme)'!F984="",A1008,'CompartenDetalleLimpio(leeme)'!F984))</f>
        <v>2347</v>
      </c>
      <c r="G1008" t="str">
        <f>IF(OR($A1008=2028,$D1008=2032031,$D1008=2032032,$D1008=2033032,$D1008=2033034,$D1008=2034035,ISNUMBER(SEARCH("DOBLE GRADO",$B1008))),"",IF('CompartenDetalleLimpio(leeme)'!G984="",B1008,'CompartenDetalleLimpio(leeme)'!G984))</f>
        <v>GRADO EN MATEMATICAS (MOSTOLES)</v>
      </c>
      <c r="H1008">
        <f>IF(OR($A1008=2028,$D1008=2032031,$D1008=2032032,$D1008=2033032,$D1008=2033034,$D1008=2034035,ISNUMBER(SEARCH("DOBLE GRADO",$B1008))),"",IF('CompartenDetalleLimpio(leeme)'!H984="",C1008,'CompartenDetalleLimpio(leeme)'!H984))</f>
        <v>1</v>
      </c>
      <c r="I1008">
        <f>IF(OR($A1008=2028,$D1008=2032031,$D1008=2032032,$D1008=2033032,$D1008=2033034,$D1008=2034035,ISNUMBER(SEARCH("DOBLE GRADO",$B1008))),"",IF('CompartenDetalleLimpio(leeme)'!I984="",D1008,'CompartenDetalleLimpio(leeme)'!I984))</f>
        <v>2347006</v>
      </c>
      <c r="J1008" t="str">
        <f>IF(OR($A1008=2028,$D1008=2032031,$D1008=2032032,$D1008=2033032,$D1008=2033034,$D1008=2034035,ISNUMBER(SEARCH("DOBLE GRADO",$B1008))),"",IF('CompartenDetalleLimpio(leeme)'!J984="",E1008,'CompartenDetalleLimpio(leeme)'!J984))</f>
        <v>ESTRUCTURAS ALGEBRAICAS</v>
      </c>
      <c r="K1008">
        <f>'CompartenDetalleLimpio(leeme)'!K984</f>
        <v>41</v>
      </c>
      <c r="L1008">
        <f>'CompartenDetalleLimpio(leeme)'!L984</f>
        <v>21</v>
      </c>
      <c r="M1008">
        <f>'CompartenDetalleLimpio(leeme)'!M984</f>
        <v>20</v>
      </c>
      <c r="N1008">
        <f t="shared" si="111"/>
        <v>1</v>
      </c>
      <c r="O1008">
        <f t="shared" si="112"/>
        <v>6</v>
      </c>
      <c r="P1008">
        <f t="shared" si="113"/>
        <v>1</v>
      </c>
      <c r="Q1008">
        <f t="shared" si="114"/>
        <v>1</v>
      </c>
      <c r="R1008">
        <f t="shared" si="115"/>
        <v>6</v>
      </c>
      <c r="S1008" t="str">
        <f t="shared" si="116"/>
        <v>1</v>
      </c>
      <c r="T1008" t="str">
        <f t="shared" si="117"/>
        <v/>
      </c>
    </row>
    <row r="1009" spans="1:20">
      <c r="A1009" t="e">
        <f>'CompartenDetalleLimpio(leeme)'!#REF!</f>
        <v>#REF!</v>
      </c>
      <c r="B1009" t="e">
        <f>'CompartenDetalleLimpio(leeme)'!#REF!</f>
        <v>#REF!</v>
      </c>
      <c r="C1009" t="e">
        <f>'CompartenDetalleLimpio(leeme)'!#REF!</f>
        <v>#REF!</v>
      </c>
      <c r="D1009" t="e">
        <f>'CompartenDetalleLimpio(leeme)'!#REF!</f>
        <v>#REF!</v>
      </c>
      <c r="E1009" t="e">
        <f>'CompartenDetalleLimpio(leeme)'!#REF!</f>
        <v>#REF!</v>
      </c>
      <c r="F1009" t="e">
        <f>IF(OR($A1009=2028,$D1009=2032031,$D1009=2032032,$D1009=2033032,$D1009=2033034,$D1009=2034035,ISNUMBER(SEARCH("DOBLE GRADO",$B1009))),"",IF('CompartenDetalleLimpio(leeme)'!#REF!="",A1009,'CompartenDetalleLimpio(leeme)'!#REF!))</f>
        <v>#REF!</v>
      </c>
      <c r="G1009" t="e">
        <f>IF(OR($A1009=2028,$D1009=2032031,$D1009=2032032,$D1009=2033032,$D1009=2033034,$D1009=2034035,ISNUMBER(SEARCH("DOBLE GRADO",$B1009))),"",IF('CompartenDetalleLimpio(leeme)'!#REF!="",B1009,'CompartenDetalleLimpio(leeme)'!#REF!))</f>
        <v>#REF!</v>
      </c>
      <c r="H1009" t="e">
        <f>IF(OR($A1009=2028,$D1009=2032031,$D1009=2032032,$D1009=2033032,$D1009=2033034,$D1009=2034035,ISNUMBER(SEARCH("DOBLE GRADO",$B1009))),"",IF('CompartenDetalleLimpio(leeme)'!#REF!="",C1009,'CompartenDetalleLimpio(leeme)'!#REF!))</f>
        <v>#REF!</v>
      </c>
      <c r="I1009" t="e">
        <f>IF(OR($A1009=2028,$D1009=2032031,$D1009=2032032,$D1009=2033032,$D1009=2033034,$D1009=2034035,ISNUMBER(SEARCH("DOBLE GRADO",$B1009))),"",IF('CompartenDetalleLimpio(leeme)'!#REF!="",D1009,'CompartenDetalleLimpio(leeme)'!#REF!))</f>
        <v>#REF!</v>
      </c>
      <c r="J1009" t="e">
        <f>IF(OR($A1009=2028,$D1009=2032031,$D1009=2032032,$D1009=2033032,$D1009=2033034,$D1009=2034035,ISNUMBER(SEARCH("DOBLE GRADO",$B1009))),"",IF('CompartenDetalleLimpio(leeme)'!#REF!="",E1009,'CompartenDetalleLimpio(leeme)'!#REF!))</f>
        <v>#REF!</v>
      </c>
      <c r="K1009" t="e">
        <f>'CompartenDetalleLimpio(leeme)'!#REF!</f>
        <v>#REF!</v>
      </c>
      <c r="L1009" t="e">
        <f>'CompartenDetalleLimpio(leeme)'!#REF!</f>
        <v>#REF!</v>
      </c>
      <c r="M1009" t="e">
        <f>'CompartenDetalleLimpio(leeme)'!#REF!</f>
        <v>#REF!</v>
      </c>
      <c r="N1009" t="e">
        <f t="shared" si="111"/>
        <v>#REF!</v>
      </c>
      <c r="O1009">
        <f t="shared" si="112"/>
        <v>42</v>
      </c>
      <c r="P1009" t="e">
        <f t="shared" si="113"/>
        <v>#REF!</v>
      </c>
      <c r="Q1009">
        <f t="shared" si="114"/>
        <v>42</v>
      </c>
      <c r="R1009" t="e">
        <f t="shared" si="115"/>
        <v>#REF!</v>
      </c>
      <c r="S1009" t="e">
        <f t="shared" si="116"/>
        <v>#REF!</v>
      </c>
      <c r="T1009" t="str">
        <f t="shared" si="117"/>
        <v/>
      </c>
    </row>
    <row r="1010" spans="1:20" hidden="1">
      <c r="A1010">
        <f>'CompartenDetalleLimpio(leeme)'!A985</f>
        <v>2347</v>
      </c>
      <c r="B1010" t="str">
        <f>'CompartenDetalleLimpio(leeme)'!B985</f>
        <v>GRADO EN MATEMATICAS (MOSTOLES)</v>
      </c>
      <c r="C1010">
        <f>'CompartenDetalleLimpio(leeme)'!C985</f>
        <v>1</v>
      </c>
      <c r="D1010">
        <f>'CompartenDetalleLimpio(leeme)'!D985</f>
        <v>2347007</v>
      </c>
      <c r="E1010" t="str">
        <f>'CompartenDetalleLimpio(leeme)'!E985</f>
        <v>CALCULO</v>
      </c>
      <c r="F1010">
        <f>IF(OR($A1010=2028,$D1010=2032031,$D1010=2032032,$D1010=2033032,$D1010=2033034,$D1010=2034035,ISNUMBER(SEARCH("DOBLE GRADO",$B1010))),"",IF('CompartenDetalleLimpio(leeme)'!F985="",A1010,'CompartenDetalleLimpio(leeme)'!F985))</f>
        <v>2178</v>
      </c>
      <c r="G1010" t="str">
        <f>IF(OR($A1010=2028,$D1010=2032031,$D1010=2032032,$D1010=2033032,$D1010=2033034,$D1010=2034035,ISNUMBER(SEARCH("DOBLE GRADO",$B1010))),"",IF('CompartenDetalleLimpio(leeme)'!G985="",B1010,'CompartenDetalleLimpio(leeme)'!G985))</f>
        <v>DOBLE GRADO EN EDUCACION PRIMARIA Y MATEMATICAS (MOSTOLES)</v>
      </c>
      <c r="H1010">
        <f>IF(OR($A1010=2028,$D1010=2032031,$D1010=2032032,$D1010=2033032,$D1010=2033034,$D1010=2034035,ISNUMBER(SEARCH("DOBLE GRADO",$B1010))),"",IF('CompartenDetalleLimpio(leeme)'!H985="",C1010,'CompartenDetalleLimpio(leeme)'!H985))</f>
        <v>1</v>
      </c>
      <c r="I1010">
        <f>IF(OR($A1010=2028,$D1010=2032031,$D1010=2032032,$D1010=2033032,$D1010=2033034,$D1010=2034035,ISNUMBER(SEARCH("DOBLE GRADO",$B1010))),"",IF('CompartenDetalleLimpio(leeme)'!I985="",D1010,'CompartenDetalleLimpio(leeme)'!I985))</f>
        <v>2178010</v>
      </c>
      <c r="J1010" t="str">
        <f>IF(OR($A1010=2028,$D1010=2032031,$D1010=2032032,$D1010=2033032,$D1010=2033034,$D1010=2034035,ISNUMBER(SEARCH("DOBLE GRADO",$B1010))),"",IF('CompartenDetalleLimpio(leeme)'!J985="",E1010,'CompartenDetalleLimpio(leeme)'!J985))</f>
        <v>CALCULO</v>
      </c>
      <c r="K1010">
        <f>'CompartenDetalleLimpio(leeme)'!K985</f>
        <v>1</v>
      </c>
      <c r="L1010">
        <f>'CompartenDetalleLimpio(leeme)'!L985</f>
        <v>1</v>
      </c>
      <c r="M1010">
        <f>'CompartenDetalleLimpio(leeme)'!M985</f>
        <v>0</v>
      </c>
      <c r="N1010">
        <f t="shared" si="111"/>
        <v>1</v>
      </c>
      <c r="O1010">
        <f t="shared" si="112"/>
        <v>6</v>
      </c>
      <c r="P1010" t="str">
        <f t="shared" si="113"/>
        <v>OK</v>
      </c>
      <c r="Q1010">
        <f t="shared" si="114"/>
        <v>1</v>
      </c>
      <c r="R1010">
        <f t="shared" si="115"/>
        <v>0</v>
      </c>
      <c r="S1010" t="str">
        <f t="shared" si="116"/>
        <v/>
      </c>
      <c r="T1010" t="str">
        <f t="shared" si="117"/>
        <v/>
      </c>
    </row>
    <row r="1011" spans="1:20" hidden="1">
      <c r="A1011">
        <f>'CompartenDetalleLimpio(leeme)'!A986</f>
        <v>2347</v>
      </c>
      <c r="B1011" t="str">
        <f>'CompartenDetalleLimpio(leeme)'!B986</f>
        <v>GRADO EN MATEMATICAS (MOSTOLES)</v>
      </c>
      <c r="C1011">
        <f>'CompartenDetalleLimpio(leeme)'!C986</f>
        <v>1</v>
      </c>
      <c r="D1011">
        <f>'CompartenDetalleLimpio(leeme)'!D986</f>
        <v>2347007</v>
      </c>
      <c r="E1011" t="str">
        <f>'CompartenDetalleLimpio(leeme)'!E986</f>
        <v>CALCULO</v>
      </c>
      <c r="F1011">
        <f>IF(OR($A1011=2028,$D1011=2032031,$D1011=2032032,$D1011=2033032,$D1011=2033034,$D1011=2034035,ISNUMBER(SEARCH("DOBLE GRADO",$B1011))),"",IF('CompartenDetalleLimpio(leeme)'!F986="",A1011,'CompartenDetalleLimpio(leeme)'!F986))</f>
        <v>2299</v>
      </c>
      <c r="G1011" t="str">
        <f>IF(OR($A1011=2028,$D1011=2032031,$D1011=2032032,$D1011=2033032,$D1011=2033034,$D1011=2034035,ISNUMBER(SEARCH("DOBLE GRADO",$B1011))),"",IF('CompartenDetalleLimpio(leeme)'!G986="",B1011,'CompartenDetalleLimpio(leeme)'!G986))</f>
        <v>DOBLE GRADO EN ECONOMIA Y MATEMATICAS (MOSTOLES)</v>
      </c>
      <c r="H1011">
        <f>IF(OR($A1011=2028,$D1011=2032031,$D1011=2032032,$D1011=2033032,$D1011=2033034,$D1011=2034035,ISNUMBER(SEARCH("DOBLE GRADO",$B1011))),"",IF('CompartenDetalleLimpio(leeme)'!H986="",C1011,'CompartenDetalleLimpio(leeme)'!H986))</f>
        <v>1</v>
      </c>
      <c r="I1011">
        <f>IF(OR($A1011=2028,$D1011=2032031,$D1011=2032032,$D1011=2033032,$D1011=2033034,$D1011=2034035,ISNUMBER(SEARCH("DOBLE GRADO",$B1011))),"",IF('CompartenDetalleLimpio(leeme)'!I986="",D1011,'CompartenDetalleLimpio(leeme)'!I986))</f>
        <v>2299007</v>
      </c>
      <c r="J1011" t="str">
        <f>IF(OR($A1011=2028,$D1011=2032031,$D1011=2032032,$D1011=2033032,$D1011=2033034,$D1011=2034035,ISNUMBER(SEARCH("DOBLE GRADO",$B1011))),"",IF('CompartenDetalleLimpio(leeme)'!J986="",E1011,'CompartenDetalleLimpio(leeme)'!J986))</f>
        <v>CALCULO</v>
      </c>
      <c r="K1011">
        <f>'CompartenDetalleLimpio(leeme)'!K986</f>
        <v>15</v>
      </c>
      <c r="L1011">
        <f>'CompartenDetalleLimpio(leeme)'!L986</f>
        <v>9</v>
      </c>
      <c r="M1011">
        <f>'CompartenDetalleLimpio(leeme)'!M986</f>
        <v>6</v>
      </c>
      <c r="N1011">
        <f t="shared" si="111"/>
        <v>1</v>
      </c>
      <c r="O1011">
        <f t="shared" si="112"/>
        <v>6</v>
      </c>
      <c r="P1011" t="str">
        <f t="shared" si="113"/>
        <v>OK</v>
      </c>
      <c r="Q1011">
        <f t="shared" si="114"/>
        <v>1</v>
      </c>
      <c r="R1011">
        <f t="shared" si="115"/>
        <v>0</v>
      </c>
      <c r="S1011" t="str">
        <f t="shared" si="116"/>
        <v/>
      </c>
      <c r="T1011" t="str">
        <f t="shared" si="117"/>
        <v/>
      </c>
    </row>
    <row r="1012" spans="1:20" hidden="1">
      <c r="A1012">
        <f>'CompartenDetalleLimpio(leeme)'!A987</f>
        <v>2347</v>
      </c>
      <c r="B1012" t="str">
        <f>'CompartenDetalleLimpio(leeme)'!B987</f>
        <v>GRADO EN MATEMATICAS (MOSTOLES)</v>
      </c>
      <c r="C1012">
        <f>'CompartenDetalleLimpio(leeme)'!C987</f>
        <v>1</v>
      </c>
      <c r="D1012">
        <f>'CompartenDetalleLimpio(leeme)'!D987</f>
        <v>2347007</v>
      </c>
      <c r="E1012" t="str">
        <f>'CompartenDetalleLimpio(leeme)'!E987</f>
        <v>CALCULO</v>
      </c>
      <c r="F1012">
        <f>IF(OR($A1012=2028,$D1012=2032031,$D1012=2032032,$D1012=2033032,$D1012=2033034,$D1012=2034035,ISNUMBER(SEARCH("DOBLE GRADO",$B1012))),"",IF('CompartenDetalleLimpio(leeme)'!F987="",A1012,'CompartenDetalleLimpio(leeme)'!F987))</f>
        <v>2315</v>
      </c>
      <c r="G1012" t="str">
        <f>IF(OR($A1012=2028,$D1012=2032031,$D1012=2032032,$D1012=2033032,$D1012=2033034,$D1012=2034035,ISNUMBER(SEARCH("DOBLE GRADO",$B1012))),"",IF('CompartenDetalleLimpio(leeme)'!G987="",B1012,'CompartenDetalleLimpio(leeme)'!G987))</f>
        <v>DOBLE GRADO EN INGENIERIA INFORMATICA Y MATEMATICAS (MOSTOLES) II</v>
      </c>
      <c r="H1012">
        <f>IF(OR($A1012=2028,$D1012=2032031,$D1012=2032032,$D1012=2033032,$D1012=2033034,$D1012=2034035,ISNUMBER(SEARCH("DOBLE GRADO",$B1012))),"",IF('CompartenDetalleLimpio(leeme)'!H987="",C1012,'CompartenDetalleLimpio(leeme)'!H987))</f>
        <v>1</v>
      </c>
      <c r="I1012">
        <f>IF(OR($A1012=2028,$D1012=2032031,$D1012=2032032,$D1012=2033032,$D1012=2033034,$D1012=2034035,ISNUMBER(SEARCH("DOBLE GRADO",$B1012))),"",IF('CompartenDetalleLimpio(leeme)'!I987="",D1012,'CompartenDetalleLimpio(leeme)'!I987))</f>
        <v>2315010</v>
      </c>
      <c r="J1012" t="str">
        <f>IF(OR($A1012=2028,$D1012=2032031,$D1012=2032032,$D1012=2033032,$D1012=2033034,$D1012=2034035,ISNUMBER(SEARCH("DOBLE GRADO",$B1012))),"",IF('CompartenDetalleLimpio(leeme)'!J987="",E1012,'CompartenDetalleLimpio(leeme)'!J987))</f>
        <v>CALCULO</v>
      </c>
      <c r="K1012">
        <f>'CompartenDetalleLimpio(leeme)'!K987</f>
        <v>10</v>
      </c>
      <c r="L1012">
        <f>'CompartenDetalleLimpio(leeme)'!L987</f>
        <v>1</v>
      </c>
      <c r="M1012">
        <f>'CompartenDetalleLimpio(leeme)'!M987</f>
        <v>9</v>
      </c>
      <c r="N1012">
        <f t="shared" si="111"/>
        <v>1</v>
      </c>
      <c r="O1012">
        <f t="shared" si="112"/>
        <v>6</v>
      </c>
      <c r="P1012" t="str">
        <f t="shared" si="113"/>
        <v>OK</v>
      </c>
      <c r="Q1012">
        <f t="shared" si="114"/>
        <v>1</v>
      </c>
      <c r="R1012">
        <f t="shared" si="115"/>
        <v>1</v>
      </c>
      <c r="S1012" t="str">
        <f t="shared" si="116"/>
        <v/>
      </c>
      <c r="T1012" t="str">
        <f t="shared" si="117"/>
        <v/>
      </c>
    </row>
    <row r="1013" spans="1:20" hidden="1">
      <c r="A1013">
        <f>'CompartenDetalleLimpio(leeme)'!A988</f>
        <v>2347</v>
      </c>
      <c r="B1013" t="str">
        <f>'CompartenDetalleLimpio(leeme)'!B988</f>
        <v>GRADO EN MATEMATICAS (MOSTOLES)</v>
      </c>
      <c r="C1013">
        <f>'CompartenDetalleLimpio(leeme)'!C988</f>
        <v>1</v>
      </c>
      <c r="D1013">
        <f>'CompartenDetalleLimpio(leeme)'!D988</f>
        <v>2347007</v>
      </c>
      <c r="E1013" t="str">
        <f>'CompartenDetalleLimpio(leeme)'!E988</f>
        <v>CALCULO</v>
      </c>
      <c r="F1013">
        <f>IF(OR($A1013=2028,$D1013=2032031,$D1013=2032032,$D1013=2033032,$D1013=2033034,$D1013=2034035,ISNUMBER(SEARCH("DOBLE GRADO",$B1013))),"",IF('CompartenDetalleLimpio(leeme)'!F988="",A1013,'CompartenDetalleLimpio(leeme)'!F988))</f>
        <v>2316</v>
      </c>
      <c r="G1013" t="str">
        <f>IF(OR($A1013=2028,$D1013=2032031,$D1013=2032032,$D1013=2033032,$D1013=2033034,$D1013=2034035,ISNUMBER(SEARCH("DOBLE GRADO",$B1013))),"",IF('CompartenDetalleLimpio(leeme)'!G988="",B1013,'CompartenDetalleLimpio(leeme)'!G988))</f>
        <v>DOBLE GRADO EN INGENIERIA DEL SOFTWARE Y MATEMATICAS (MOSTOLES) II</v>
      </c>
      <c r="H1013">
        <f>IF(OR($A1013=2028,$D1013=2032031,$D1013=2032032,$D1013=2033032,$D1013=2033034,$D1013=2034035,ISNUMBER(SEARCH("DOBLE GRADO",$B1013))),"",IF('CompartenDetalleLimpio(leeme)'!H988="",C1013,'CompartenDetalleLimpio(leeme)'!H988))</f>
        <v>1</v>
      </c>
      <c r="I1013">
        <f>IF(OR($A1013=2028,$D1013=2032031,$D1013=2032032,$D1013=2033032,$D1013=2033034,$D1013=2034035,ISNUMBER(SEARCH("DOBLE GRADO",$B1013))),"",IF('CompartenDetalleLimpio(leeme)'!I988="",D1013,'CompartenDetalleLimpio(leeme)'!I988))</f>
        <v>2316010</v>
      </c>
      <c r="J1013" t="str">
        <f>IF(OR($A1013=2028,$D1013=2032031,$D1013=2032032,$D1013=2033032,$D1013=2033034,$D1013=2034035,ISNUMBER(SEARCH("DOBLE GRADO",$B1013))),"",IF('CompartenDetalleLimpio(leeme)'!J988="",E1013,'CompartenDetalleLimpio(leeme)'!J988))</f>
        <v>CALCULO</v>
      </c>
      <c r="K1013">
        <f>'CompartenDetalleLimpio(leeme)'!K988</f>
        <v>11</v>
      </c>
      <c r="L1013">
        <f>'CompartenDetalleLimpio(leeme)'!L988</f>
        <v>3</v>
      </c>
      <c r="M1013">
        <f>'CompartenDetalleLimpio(leeme)'!M988</f>
        <v>8</v>
      </c>
      <c r="N1013">
        <f t="shared" si="111"/>
        <v>1</v>
      </c>
      <c r="O1013">
        <f t="shared" si="112"/>
        <v>6</v>
      </c>
      <c r="P1013" t="str">
        <f t="shared" si="113"/>
        <v>OK</v>
      </c>
      <c r="Q1013">
        <f t="shared" si="114"/>
        <v>1</v>
      </c>
      <c r="R1013">
        <f t="shared" si="115"/>
        <v>1</v>
      </c>
      <c r="S1013" t="str">
        <f t="shared" si="116"/>
        <v/>
      </c>
      <c r="T1013" t="str">
        <f t="shared" si="117"/>
        <v/>
      </c>
    </row>
    <row r="1014" spans="1:20" hidden="1">
      <c r="A1014">
        <f>'CompartenDetalleLimpio(leeme)'!A989</f>
        <v>2347</v>
      </c>
      <c r="B1014" t="str">
        <f>'CompartenDetalleLimpio(leeme)'!B989</f>
        <v>GRADO EN MATEMATICAS (MOSTOLES)</v>
      </c>
      <c r="C1014">
        <f>'CompartenDetalleLimpio(leeme)'!C989</f>
        <v>1</v>
      </c>
      <c r="D1014">
        <f>'CompartenDetalleLimpio(leeme)'!D989</f>
        <v>2347007</v>
      </c>
      <c r="E1014" t="str">
        <f>'CompartenDetalleLimpio(leeme)'!E989</f>
        <v>CALCULO</v>
      </c>
      <c r="F1014">
        <f>IF(OR($A1014=2028,$D1014=2032031,$D1014=2032032,$D1014=2033032,$D1014=2033034,$D1014=2034035,ISNUMBER(SEARCH("DOBLE GRADO",$B1014))),"",IF('CompartenDetalleLimpio(leeme)'!F989="",A1014,'CompartenDetalleLimpio(leeme)'!F989))</f>
        <v>2348</v>
      </c>
      <c r="G1014" t="str">
        <f>IF(OR($A1014=2028,$D1014=2032031,$D1014=2032032,$D1014=2033032,$D1014=2033034,$D1014=2034035,ISNUMBER(SEARCH("DOBLE GRADO",$B1014))),"",IF('CompartenDetalleLimpio(leeme)'!G989="",B1014,'CompartenDetalleLimpio(leeme)'!G989))</f>
        <v>DOBLE GRADO EN EDUCACION PRIMARIA Y MATEMATICAS (MOSTOLES)</v>
      </c>
      <c r="H1014">
        <f>IF(OR($A1014=2028,$D1014=2032031,$D1014=2032032,$D1014=2033032,$D1014=2033034,$D1014=2034035,ISNUMBER(SEARCH("DOBLE GRADO",$B1014))),"",IF('CompartenDetalleLimpio(leeme)'!H989="",C1014,'CompartenDetalleLimpio(leeme)'!H989))</f>
        <v>1</v>
      </c>
      <c r="I1014">
        <f>IF(OR($A1014=2028,$D1014=2032031,$D1014=2032032,$D1014=2033032,$D1014=2033034,$D1014=2034035,ISNUMBER(SEARCH("DOBLE GRADO",$B1014))),"",IF('CompartenDetalleLimpio(leeme)'!I989="",D1014,'CompartenDetalleLimpio(leeme)'!I989))</f>
        <v>2348010</v>
      </c>
      <c r="J1014" t="str">
        <f>IF(OR($A1014=2028,$D1014=2032031,$D1014=2032032,$D1014=2033032,$D1014=2033034,$D1014=2034035,ISNUMBER(SEARCH("DOBLE GRADO",$B1014))),"",IF('CompartenDetalleLimpio(leeme)'!J989="",E1014,'CompartenDetalleLimpio(leeme)'!J989))</f>
        <v>CALCULO</v>
      </c>
      <c r="K1014">
        <f>'CompartenDetalleLimpio(leeme)'!K989</f>
        <v>11</v>
      </c>
      <c r="L1014">
        <f>'CompartenDetalleLimpio(leeme)'!L989</f>
        <v>9</v>
      </c>
      <c r="M1014">
        <f>'CompartenDetalleLimpio(leeme)'!M989</f>
        <v>2</v>
      </c>
      <c r="N1014">
        <f t="shared" si="111"/>
        <v>1</v>
      </c>
      <c r="O1014">
        <f t="shared" si="112"/>
        <v>6</v>
      </c>
      <c r="P1014" t="str">
        <f t="shared" si="113"/>
        <v>OK</v>
      </c>
      <c r="Q1014">
        <f t="shared" si="114"/>
        <v>1</v>
      </c>
      <c r="R1014">
        <f t="shared" si="115"/>
        <v>0</v>
      </c>
      <c r="S1014" t="str">
        <f t="shared" si="116"/>
        <v/>
      </c>
      <c r="T1014" t="str">
        <f t="shared" si="117"/>
        <v/>
      </c>
    </row>
    <row r="1015" spans="1:20" hidden="1">
      <c r="A1015">
        <f>'CompartenDetalleLimpio(leeme)'!A990</f>
        <v>2347</v>
      </c>
      <c r="B1015" t="str">
        <f>'CompartenDetalleLimpio(leeme)'!B990</f>
        <v>GRADO EN MATEMATICAS (MOSTOLES)</v>
      </c>
      <c r="C1015">
        <f>'CompartenDetalleLimpio(leeme)'!C990</f>
        <v>1</v>
      </c>
      <c r="D1015">
        <f>'CompartenDetalleLimpio(leeme)'!D990</f>
        <v>2347007</v>
      </c>
      <c r="E1015" t="str">
        <f>'CompartenDetalleLimpio(leeme)'!E990</f>
        <v>CALCULO</v>
      </c>
      <c r="F1015">
        <f>IF(OR($A1015=2028,$D1015=2032031,$D1015=2032032,$D1015=2033032,$D1015=2033034,$D1015=2034035,ISNUMBER(SEARCH("DOBLE GRADO",$B1015))),"",IF('CompartenDetalleLimpio(leeme)'!F990="",A1015,'CompartenDetalleLimpio(leeme)'!F990))</f>
        <v>2347</v>
      </c>
      <c r="G1015" t="str">
        <f>IF(OR($A1015=2028,$D1015=2032031,$D1015=2032032,$D1015=2033032,$D1015=2033034,$D1015=2034035,ISNUMBER(SEARCH("DOBLE GRADO",$B1015))),"",IF('CompartenDetalleLimpio(leeme)'!G990="",B1015,'CompartenDetalleLimpio(leeme)'!G990))</f>
        <v>GRADO EN MATEMATICAS (MOSTOLES)</v>
      </c>
      <c r="H1015">
        <f>IF(OR($A1015=2028,$D1015=2032031,$D1015=2032032,$D1015=2033032,$D1015=2033034,$D1015=2034035,ISNUMBER(SEARCH("DOBLE GRADO",$B1015))),"",IF('CompartenDetalleLimpio(leeme)'!H990="",C1015,'CompartenDetalleLimpio(leeme)'!H990))</f>
        <v>1</v>
      </c>
      <c r="I1015">
        <f>IF(OR($A1015=2028,$D1015=2032031,$D1015=2032032,$D1015=2033032,$D1015=2033034,$D1015=2034035,ISNUMBER(SEARCH("DOBLE GRADO",$B1015))),"",IF('CompartenDetalleLimpio(leeme)'!I990="",D1015,'CompartenDetalleLimpio(leeme)'!I990))</f>
        <v>2347007</v>
      </c>
      <c r="J1015" t="str">
        <f>IF(OR($A1015=2028,$D1015=2032031,$D1015=2032032,$D1015=2033032,$D1015=2033034,$D1015=2034035,ISNUMBER(SEARCH("DOBLE GRADO",$B1015))),"",IF('CompartenDetalleLimpio(leeme)'!J990="",E1015,'CompartenDetalleLimpio(leeme)'!J990))</f>
        <v>CALCULO</v>
      </c>
      <c r="K1015">
        <f>'CompartenDetalleLimpio(leeme)'!K990</f>
        <v>39</v>
      </c>
      <c r="L1015">
        <f>'CompartenDetalleLimpio(leeme)'!L990</f>
        <v>19</v>
      </c>
      <c r="M1015">
        <f>'CompartenDetalleLimpio(leeme)'!M990</f>
        <v>20</v>
      </c>
      <c r="N1015">
        <f t="shared" si="111"/>
        <v>1</v>
      </c>
      <c r="O1015">
        <f t="shared" si="112"/>
        <v>6</v>
      </c>
      <c r="P1015">
        <f t="shared" si="113"/>
        <v>1</v>
      </c>
      <c r="Q1015">
        <f t="shared" si="114"/>
        <v>1</v>
      </c>
      <c r="R1015">
        <f t="shared" si="115"/>
        <v>6</v>
      </c>
      <c r="S1015" t="str">
        <f t="shared" si="116"/>
        <v>1</v>
      </c>
      <c r="T1015" t="str">
        <f t="shared" si="117"/>
        <v/>
      </c>
    </row>
    <row r="1016" spans="1:20" hidden="1">
      <c r="A1016">
        <f>'CompartenDetalleLimpio(leeme)'!A991</f>
        <v>2347</v>
      </c>
      <c r="B1016" t="str">
        <f>'CompartenDetalleLimpio(leeme)'!B991</f>
        <v>GRADO EN MATEMATICAS (MOSTOLES)</v>
      </c>
      <c r="C1016">
        <f>'CompartenDetalleLimpio(leeme)'!C991</f>
        <v>1</v>
      </c>
      <c r="D1016">
        <f>'CompartenDetalleLimpio(leeme)'!D991</f>
        <v>2347008</v>
      </c>
      <c r="E1016" t="str">
        <f>'CompartenDetalleLimpio(leeme)'!E991</f>
        <v>FUNDAMENTOS FISICOS</v>
      </c>
      <c r="F1016">
        <f>IF(OR($A1016=2028,$D1016=2032031,$D1016=2032032,$D1016=2033032,$D1016=2033034,$D1016=2034035,ISNUMBER(SEARCH("DOBLE GRADO",$B1016))),"",IF('CompartenDetalleLimpio(leeme)'!F991="",A1016,'CompartenDetalleLimpio(leeme)'!F991))</f>
        <v>2299</v>
      </c>
      <c r="G1016" t="str">
        <f>IF(OR($A1016=2028,$D1016=2032031,$D1016=2032032,$D1016=2033032,$D1016=2033034,$D1016=2034035,ISNUMBER(SEARCH("DOBLE GRADO",$B1016))),"",IF('CompartenDetalleLimpio(leeme)'!G991="",B1016,'CompartenDetalleLimpio(leeme)'!G991))</f>
        <v>DOBLE GRADO EN ECONOMIA Y MATEMATICAS (MOSTOLES)</v>
      </c>
      <c r="H1016">
        <f>IF(OR($A1016=2028,$D1016=2032031,$D1016=2032032,$D1016=2033032,$D1016=2033034,$D1016=2034035,ISNUMBER(SEARCH("DOBLE GRADO",$B1016))),"",IF('CompartenDetalleLimpio(leeme)'!H991="",C1016,'CompartenDetalleLimpio(leeme)'!H991))</f>
        <v>1</v>
      </c>
      <c r="I1016">
        <f>IF(OR($A1016=2028,$D1016=2032031,$D1016=2032032,$D1016=2033032,$D1016=2033034,$D1016=2034035,ISNUMBER(SEARCH("DOBLE GRADO",$B1016))),"",IF('CompartenDetalleLimpio(leeme)'!I991="",D1016,'CompartenDetalleLimpio(leeme)'!I991))</f>
        <v>2299010</v>
      </c>
      <c r="J1016" t="str">
        <f>IF(OR($A1016=2028,$D1016=2032031,$D1016=2032032,$D1016=2033032,$D1016=2033034,$D1016=2034035,ISNUMBER(SEARCH("DOBLE GRADO",$B1016))),"",IF('CompartenDetalleLimpio(leeme)'!J991="",E1016,'CompartenDetalleLimpio(leeme)'!J991))</f>
        <v>FUNDAMENTOS FISICOS</v>
      </c>
      <c r="K1016">
        <f>'CompartenDetalleLimpio(leeme)'!K991</f>
        <v>10</v>
      </c>
      <c r="L1016">
        <f>'CompartenDetalleLimpio(leeme)'!L991</f>
        <v>7</v>
      </c>
      <c r="M1016">
        <f>'CompartenDetalleLimpio(leeme)'!M991</f>
        <v>3</v>
      </c>
      <c r="N1016">
        <f t="shared" si="111"/>
        <v>1</v>
      </c>
      <c r="O1016">
        <f t="shared" si="112"/>
        <v>3</v>
      </c>
      <c r="P1016" t="str">
        <f t="shared" si="113"/>
        <v>OK</v>
      </c>
      <c r="Q1016">
        <f t="shared" si="114"/>
        <v>1</v>
      </c>
      <c r="R1016">
        <f t="shared" si="115"/>
        <v>0</v>
      </c>
      <c r="S1016" t="str">
        <f t="shared" si="116"/>
        <v/>
      </c>
      <c r="T1016" t="str">
        <f t="shared" si="117"/>
        <v/>
      </c>
    </row>
    <row r="1017" spans="1:20" hidden="1">
      <c r="A1017">
        <f>'CompartenDetalleLimpio(leeme)'!A992</f>
        <v>2347</v>
      </c>
      <c r="B1017" t="str">
        <f>'CompartenDetalleLimpio(leeme)'!B992</f>
        <v>GRADO EN MATEMATICAS (MOSTOLES)</v>
      </c>
      <c r="C1017">
        <f>'CompartenDetalleLimpio(leeme)'!C992</f>
        <v>1</v>
      </c>
      <c r="D1017">
        <f>'CompartenDetalleLimpio(leeme)'!D992</f>
        <v>2347008</v>
      </c>
      <c r="E1017" t="str">
        <f>'CompartenDetalleLimpio(leeme)'!E992</f>
        <v>FUNDAMENTOS FISICOS</v>
      </c>
      <c r="F1017">
        <f>IF(OR($A1017=2028,$D1017=2032031,$D1017=2032032,$D1017=2033032,$D1017=2033034,$D1017=2034035,ISNUMBER(SEARCH("DOBLE GRADO",$B1017))),"",IF('CompartenDetalleLimpio(leeme)'!F992="",A1017,'CompartenDetalleLimpio(leeme)'!F992))</f>
        <v>2348</v>
      </c>
      <c r="G1017" t="str">
        <f>IF(OR($A1017=2028,$D1017=2032031,$D1017=2032032,$D1017=2033032,$D1017=2033034,$D1017=2034035,ISNUMBER(SEARCH("DOBLE GRADO",$B1017))),"",IF('CompartenDetalleLimpio(leeme)'!G992="",B1017,'CompartenDetalleLimpio(leeme)'!G992))</f>
        <v>DOBLE GRADO EN EDUCACION PRIMARIA Y MATEMATICAS (MOSTOLES)</v>
      </c>
      <c r="H1017">
        <f>IF(OR($A1017=2028,$D1017=2032031,$D1017=2032032,$D1017=2033032,$D1017=2033034,$D1017=2034035,ISNUMBER(SEARCH("DOBLE GRADO",$B1017))),"",IF('CompartenDetalleLimpio(leeme)'!H992="",C1017,'CompartenDetalleLimpio(leeme)'!H992))</f>
        <v>2</v>
      </c>
      <c r="I1017">
        <f>IF(OR($A1017=2028,$D1017=2032031,$D1017=2032032,$D1017=2033032,$D1017=2033034,$D1017=2034035,ISNUMBER(SEARCH("DOBLE GRADO",$B1017))),"",IF('CompartenDetalleLimpio(leeme)'!I992="",D1017,'CompartenDetalleLimpio(leeme)'!I992))</f>
        <v>2348013</v>
      </c>
      <c r="J1017" t="str">
        <f>IF(OR($A1017=2028,$D1017=2032031,$D1017=2032032,$D1017=2033032,$D1017=2033034,$D1017=2034035,ISNUMBER(SEARCH("DOBLE GRADO",$B1017))),"",IF('CompartenDetalleLimpio(leeme)'!J992="",E1017,'CompartenDetalleLimpio(leeme)'!J992))</f>
        <v>FUNDAMENTOS FISICOS</v>
      </c>
      <c r="K1017">
        <f>'CompartenDetalleLimpio(leeme)'!K992</f>
        <v>6</v>
      </c>
      <c r="L1017">
        <f>'CompartenDetalleLimpio(leeme)'!L992</f>
        <v>6</v>
      </c>
      <c r="M1017">
        <f>'CompartenDetalleLimpio(leeme)'!M992</f>
        <v>0</v>
      </c>
      <c r="N1017">
        <f t="shared" si="111"/>
        <v>1</v>
      </c>
      <c r="O1017">
        <f t="shared" si="112"/>
        <v>3</v>
      </c>
      <c r="P1017" t="str">
        <f t="shared" si="113"/>
        <v>OK</v>
      </c>
      <c r="Q1017">
        <f t="shared" si="114"/>
        <v>1</v>
      </c>
      <c r="R1017">
        <f t="shared" si="115"/>
        <v>0</v>
      </c>
      <c r="S1017" t="str">
        <f t="shared" si="116"/>
        <v/>
      </c>
      <c r="T1017" t="str">
        <f t="shared" si="117"/>
        <v/>
      </c>
    </row>
    <row r="1018" spans="1:20" hidden="1">
      <c r="A1018">
        <f>'CompartenDetalleLimpio(leeme)'!A993</f>
        <v>2347</v>
      </c>
      <c r="B1018" t="str">
        <f>'CompartenDetalleLimpio(leeme)'!B993</f>
        <v>GRADO EN MATEMATICAS (MOSTOLES)</v>
      </c>
      <c r="C1018">
        <f>'CompartenDetalleLimpio(leeme)'!C993</f>
        <v>1</v>
      </c>
      <c r="D1018">
        <f>'CompartenDetalleLimpio(leeme)'!D993</f>
        <v>2347008</v>
      </c>
      <c r="E1018" t="str">
        <f>'CompartenDetalleLimpio(leeme)'!E993</f>
        <v>FUNDAMENTOS FISICOS</v>
      </c>
      <c r="F1018">
        <f>IF(OR($A1018=2028,$D1018=2032031,$D1018=2032032,$D1018=2033032,$D1018=2033034,$D1018=2034035,ISNUMBER(SEARCH("DOBLE GRADO",$B1018))),"",IF('CompartenDetalleLimpio(leeme)'!F993="",A1018,'CompartenDetalleLimpio(leeme)'!F993))</f>
        <v>2347</v>
      </c>
      <c r="G1018" t="str">
        <f>IF(OR($A1018=2028,$D1018=2032031,$D1018=2032032,$D1018=2033032,$D1018=2033034,$D1018=2034035,ISNUMBER(SEARCH("DOBLE GRADO",$B1018))),"",IF('CompartenDetalleLimpio(leeme)'!G993="",B1018,'CompartenDetalleLimpio(leeme)'!G993))</f>
        <v>GRADO EN MATEMATICAS (MOSTOLES)</v>
      </c>
      <c r="H1018">
        <f>IF(OR($A1018=2028,$D1018=2032031,$D1018=2032032,$D1018=2033032,$D1018=2033034,$D1018=2034035,ISNUMBER(SEARCH("DOBLE GRADO",$B1018))),"",IF('CompartenDetalleLimpio(leeme)'!H993="",C1018,'CompartenDetalleLimpio(leeme)'!H993))</f>
        <v>1</v>
      </c>
      <c r="I1018">
        <f>IF(OR($A1018=2028,$D1018=2032031,$D1018=2032032,$D1018=2033032,$D1018=2033034,$D1018=2034035,ISNUMBER(SEARCH("DOBLE GRADO",$B1018))),"",IF('CompartenDetalleLimpio(leeme)'!I993="",D1018,'CompartenDetalleLimpio(leeme)'!I993))</f>
        <v>2347008</v>
      </c>
      <c r="J1018" t="str">
        <f>IF(OR($A1018=2028,$D1018=2032031,$D1018=2032032,$D1018=2033032,$D1018=2033034,$D1018=2034035,ISNUMBER(SEARCH("DOBLE GRADO",$B1018))),"",IF('CompartenDetalleLimpio(leeme)'!J993="",E1018,'CompartenDetalleLimpio(leeme)'!J993))</f>
        <v>FUNDAMENTOS FISICOS</v>
      </c>
      <c r="K1018">
        <f>'CompartenDetalleLimpio(leeme)'!K993</f>
        <v>35</v>
      </c>
      <c r="L1018">
        <f>'CompartenDetalleLimpio(leeme)'!L993</f>
        <v>18</v>
      </c>
      <c r="M1018">
        <f>'CompartenDetalleLimpio(leeme)'!M993</f>
        <v>17</v>
      </c>
      <c r="N1018">
        <f t="shared" si="111"/>
        <v>1</v>
      </c>
      <c r="O1018">
        <f t="shared" si="112"/>
        <v>3</v>
      </c>
      <c r="P1018">
        <f t="shared" si="113"/>
        <v>1</v>
      </c>
      <c r="Q1018">
        <f t="shared" si="114"/>
        <v>1</v>
      </c>
      <c r="R1018">
        <f t="shared" si="115"/>
        <v>3</v>
      </c>
      <c r="S1018" t="str">
        <f t="shared" si="116"/>
        <v>1</v>
      </c>
      <c r="T1018" t="str">
        <f t="shared" si="117"/>
        <v/>
      </c>
    </row>
    <row r="1019" spans="1:20" hidden="1">
      <c r="A1019">
        <f>'CompartenDetalleLimpio(leeme)'!A994</f>
        <v>2347</v>
      </c>
      <c r="B1019" t="str">
        <f>'CompartenDetalleLimpio(leeme)'!B994</f>
        <v>GRADO EN MATEMATICAS (MOSTOLES)</v>
      </c>
      <c r="C1019">
        <f>'CompartenDetalleLimpio(leeme)'!C994</f>
        <v>1</v>
      </c>
      <c r="D1019">
        <f>'CompartenDetalleLimpio(leeme)'!D994</f>
        <v>2347009</v>
      </c>
      <c r="E1019" t="str">
        <f>'CompartenDetalleLimpio(leeme)'!E994</f>
        <v>ETICA, LEGISLACION Y PROTECCION DE DATOS</v>
      </c>
      <c r="F1019">
        <f>IF(OR($A1019=2028,$D1019=2032031,$D1019=2032032,$D1019=2033032,$D1019=2033034,$D1019=2034035,ISNUMBER(SEARCH("DOBLE GRADO",$B1019))),"",IF('CompartenDetalleLimpio(leeme)'!F994="",A1019,'CompartenDetalleLimpio(leeme)'!F994))</f>
        <v>2347</v>
      </c>
      <c r="G1019" t="str">
        <f>IF(OR($A1019=2028,$D1019=2032031,$D1019=2032032,$D1019=2033032,$D1019=2033034,$D1019=2034035,ISNUMBER(SEARCH("DOBLE GRADO",$B1019))),"",IF('CompartenDetalleLimpio(leeme)'!G994="",B1019,'CompartenDetalleLimpio(leeme)'!G994))</f>
        <v>GRADO EN MATEMATICAS (MOSTOLES)</v>
      </c>
      <c r="H1019">
        <f>IF(OR($A1019=2028,$D1019=2032031,$D1019=2032032,$D1019=2033032,$D1019=2033034,$D1019=2034035,ISNUMBER(SEARCH("DOBLE GRADO",$B1019))),"",IF('CompartenDetalleLimpio(leeme)'!H994="",C1019,'CompartenDetalleLimpio(leeme)'!H994))</f>
        <v>1</v>
      </c>
      <c r="I1019">
        <f>IF(OR($A1019=2028,$D1019=2032031,$D1019=2032032,$D1019=2033032,$D1019=2033034,$D1019=2034035,ISNUMBER(SEARCH("DOBLE GRADO",$B1019))),"",IF('CompartenDetalleLimpio(leeme)'!I994="",D1019,'CompartenDetalleLimpio(leeme)'!I994))</f>
        <v>2347009</v>
      </c>
      <c r="J1019" t="str">
        <f>IF(OR($A1019=2028,$D1019=2032031,$D1019=2032032,$D1019=2033032,$D1019=2033034,$D1019=2034035,ISNUMBER(SEARCH("DOBLE GRADO",$B1019))),"",IF('CompartenDetalleLimpio(leeme)'!J994="",E1019,'CompartenDetalleLimpio(leeme)'!J994))</f>
        <v>ETICA, LEGISLACION Y PROTECCION DE DATOS</v>
      </c>
      <c r="K1019">
        <f>'CompartenDetalleLimpio(leeme)'!K994</f>
        <v>34</v>
      </c>
      <c r="L1019">
        <f>'CompartenDetalleLimpio(leeme)'!L994</f>
        <v>17</v>
      </c>
      <c r="M1019">
        <f>'CompartenDetalleLimpio(leeme)'!M994</f>
        <v>17</v>
      </c>
      <c r="N1019">
        <f t="shared" si="111"/>
        <v>1</v>
      </c>
      <c r="O1019">
        <f t="shared" si="112"/>
        <v>1</v>
      </c>
      <c r="P1019">
        <f t="shared" si="113"/>
        <v>1</v>
      </c>
      <c r="Q1019">
        <f t="shared" si="114"/>
        <v>1</v>
      </c>
      <c r="R1019">
        <f t="shared" si="115"/>
        <v>1</v>
      </c>
      <c r="S1019" t="str">
        <f t="shared" si="116"/>
        <v>1</v>
      </c>
      <c r="T1019" t="str">
        <f t="shared" si="117"/>
        <v/>
      </c>
    </row>
    <row r="1020" spans="1:20" hidden="1">
      <c r="A1020">
        <f>'CompartenDetalleLimpio(leeme)'!A995</f>
        <v>2347</v>
      </c>
      <c r="B1020" t="str">
        <f>'CompartenDetalleLimpio(leeme)'!B995</f>
        <v>GRADO EN MATEMATICAS (MOSTOLES)</v>
      </c>
      <c r="C1020">
        <f>'CompartenDetalleLimpio(leeme)'!C995</f>
        <v>1</v>
      </c>
      <c r="D1020">
        <f>'CompartenDetalleLimpio(leeme)'!D995</f>
        <v>2347010</v>
      </c>
      <c r="E1020" t="str">
        <f>'CompartenDetalleLimpio(leeme)'!E995</f>
        <v>PROBABILIDAD</v>
      </c>
      <c r="F1020">
        <f>IF(OR($A1020=2028,$D1020=2032031,$D1020=2032032,$D1020=2033032,$D1020=2033034,$D1020=2034035,ISNUMBER(SEARCH("DOBLE GRADO",$B1020))),"",IF('CompartenDetalleLimpio(leeme)'!F995="",A1020,'CompartenDetalleLimpio(leeme)'!F995))</f>
        <v>2299</v>
      </c>
      <c r="G1020" t="str">
        <f>IF(OR($A1020=2028,$D1020=2032031,$D1020=2032032,$D1020=2033032,$D1020=2033034,$D1020=2034035,ISNUMBER(SEARCH("DOBLE GRADO",$B1020))),"",IF('CompartenDetalleLimpio(leeme)'!G995="",B1020,'CompartenDetalleLimpio(leeme)'!G995))</f>
        <v>DOBLE GRADO EN ECONOMIA Y MATEMATICAS (MOSTOLES)</v>
      </c>
      <c r="H1020">
        <f>IF(OR($A1020=2028,$D1020=2032031,$D1020=2032032,$D1020=2033032,$D1020=2033034,$D1020=2034035,ISNUMBER(SEARCH("DOBLE GRADO",$B1020))),"",IF('CompartenDetalleLimpio(leeme)'!H995="",C1020,'CompartenDetalleLimpio(leeme)'!H995))</f>
        <v>2</v>
      </c>
      <c r="I1020">
        <f>IF(OR($A1020=2028,$D1020=2032031,$D1020=2032032,$D1020=2033032,$D1020=2033034,$D1020=2034035,ISNUMBER(SEARCH("DOBLE GRADO",$B1020))),"",IF('CompartenDetalleLimpio(leeme)'!I995="",D1020,'CompartenDetalleLimpio(leeme)'!I995))</f>
        <v>2299020</v>
      </c>
      <c r="J1020" t="str">
        <f>IF(OR($A1020=2028,$D1020=2032031,$D1020=2032032,$D1020=2033032,$D1020=2033034,$D1020=2034035,ISNUMBER(SEARCH("DOBLE GRADO",$B1020))),"",IF('CompartenDetalleLimpio(leeme)'!J995="",E1020,'CompartenDetalleLimpio(leeme)'!J995))</f>
        <v>PROBABILIDAD</v>
      </c>
      <c r="K1020">
        <f>'CompartenDetalleLimpio(leeme)'!K995</f>
        <v>4</v>
      </c>
      <c r="L1020">
        <f>'CompartenDetalleLimpio(leeme)'!L995</f>
        <v>3</v>
      </c>
      <c r="M1020">
        <f>'CompartenDetalleLimpio(leeme)'!M995</f>
        <v>1</v>
      </c>
      <c r="N1020">
        <f t="shared" si="111"/>
        <v>1</v>
      </c>
      <c r="O1020">
        <f t="shared" si="112"/>
        <v>5</v>
      </c>
      <c r="P1020" t="str">
        <f t="shared" si="113"/>
        <v>OK</v>
      </c>
      <c r="Q1020">
        <f t="shared" si="114"/>
        <v>1</v>
      </c>
      <c r="R1020">
        <f t="shared" si="115"/>
        <v>0</v>
      </c>
      <c r="S1020" t="str">
        <f t="shared" si="116"/>
        <v/>
      </c>
      <c r="T1020" t="str">
        <f t="shared" si="117"/>
        <v/>
      </c>
    </row>
    <row r="1021" spans="1:20" hidden="1">
      <c r="A1021">
        <f>'CompartenDetalleLimpio(leeme)'!A996</f>
        <v>2347</v>
      </c>
      <c r="B1021" t="str">
        <f>'CompartenDetalleLimpio(leeme)'!B996</f>
        <v>GRADO EN MATEMATICAS (MOSTOLES)</v>
      </c>
      <c r="C1021">
        <f>'CompartenDetalleLimpio(leeme)'!C996</f>
        <v>1</v>
      </c>
      <c r="D1021">
        <f>'CompartenDetalleLimpio(leeme)'!D996</f>
        <v>2347010</v>
      </c>
      <c r="E1021" t="str">
        <f>'CompartenDetalleLimpio(leeme)'!E996</f>
        <v>PROBABILIDAD</v>
      </c>
      <c r="F1021">
        <f>IF(OR($A1021=2028,$D1021=2032031,$D1021=2032032,$D1021=2033032,$D1021=2033034,$D1021=2034035,ISNUMBER(SEARCH("DOBLE GRADO",$B1021))),"",IF('CompartenDetalleLimpio(leeme)'!F996="",A1021,'CompartenDetalleLimpio(leeme)'!F996))</f>
        <v>2315</v>
      </c>
      <c r="G1021" t="str">
        <f>IF(OR($A1021=2028,$D1021=2032031,$D1021=2032032,$D1021=2033032,$D1021=2033034,$D1021=2034035,ISNUMBER(SEARCH("DOBLE GRADO",$B1021))),"",IF('CompartenDetalleLimpio(leeme)'!G996="",B1021,'CompartenDetalleLimpio(leeme)'!G996))</f>
        <v>DOBLE GRADO EN INGENIERIA INFORMATICA Y MATEMATICAS (MOSTOLES) II</v>
      </c>
      <c r="H1021">
        <f>IF(OR($A1021=2028,$D1021=2032031,$D1021=2032032,$D1021=2033032,$D1021=2033034,$D1021=2034035,ISNUMBER(SEARCH("DOBLE GRADO",$B1021))),"",IF('CompartenDetalleLimpio(leeme)'!H996="",C1021,'CompartenDetalleLimpio(leeme)'!H996))</f>
        <v>3</v>
      </c>
      <c r="I1021">
        <f>IF(OR($A1021=2028,$D1021=2032031,$D1021=2032032,$D1021=2033032,$D1021=2033034,$D1021=2034035,ISNUMBER(SEARCH("DOBLE GRADO",$B1021))),"",IF('CompartenDetalleLimpio(leeme)'!I996="",D1021,'CompartenDetalleLimpio(leeme)'!I996))</f>
        <v>2315034</v>
      </c>
      <c r="J1021" t="str">
        <f>IF(OR($A1021=2028,$D1021=2032031,$D1021=2032032,$D1021=2033032,$D1021=2033034,$D1021=2034035,ISNUMBER(SEARCH("DOBLE GRADO",$B1021))),"",IF('CompartenDetalleLimpio(leeme)'!J996="",E1021,'CompartenDetalleLimpio(leeme)'!J996))</f>
        <v>PROBABILIDAD</v>
      </c>
      <c r="K1021">
        <f>'CompartenDetalleLimpio(leeme)'!K996</f>
        <v>5</v>
      </c>
      <c r="L1021">
        <f>'CompartenDetalleLimpio(leeme)'!L996</f>
        <v>1</v>
      </c>
      <c r="M1021">
        <f>'CompartenDetalleLimpio(leeme)'!M996</f>
        <v>4</v>
      </c>
      <c r="N1021">
        <f t="shared" si="111"/>
        <v>1</v>
      </c>
      <c r="O1021">
        <f t="shared" si="112"/>
        <v>5</v>
      </c>
      <c r="P1021" t="str">
        <f t="shared" si="113"/>
        <v>OK</v>
      </c>
      <c r="Q1021">
        <f t="shared" si="114"/>
        <v>1</v>
      </c>
      <c r="R1021">
        <f t="shared" si="115"/>
        <v>1</v>
      </c>
      <c r="S1021" t="str">
        <f t="shared" si="116"/>
        <v/>
      </c>
      <c r="T1021" t="str">
        <f t="shared" si="117"/>
        <v/>
      </c>
    </row>
    <row r="1022" spans="1:20" hidden="1">
      <c r="A1022">
        <f>'CompartenDetalleLimpio(leeme)'!A997</f>
        <v>2347</v>
      </c>
      <c r="B1022" t="str">
        <f>'CompartenDetalleLimpio(leeme)'!B997</f>
        <v>GRADO EN MATEMATICAS (MOSTOLES)</v>
      </c>
      <c r="C1022">
        <f>'CompartenDetalleLimpio(leeme)'!C997</f>
        <v>1</v>
      </c>
      <c r="D1022">
        <f>'CompartenDetalleLimpio(leeme)'!D997</f>
        <v>2347010</v>
      </c>
      <c r="E1022" t="str">
        <f>'CompartenDetalleLimpio(leeme)'!E997</f>
        <v>PROBABILIDAD</v>
      </c>
      <c r="F1022">
        <f>IF(OR($A1022=2028,$D1022=2032031,$D1022=2032032,$D1022=2033032,$D1022=2033034,$D1022=2034035,ISNUMBER(SEARCH("DOBLE GRADO",$B1022))),"",IF('CompartenDetalleLimpio(leeme)'!F997="",A1022,'CompartenDetalleLimpio(leeme)'!F997))</f>
        <v>2316</v>
      </c>
      <c r="G1022" t="str">
        <f>IF(OR($A1022=2028,$D1022=2032031,$D1022=2032032,$D1022=2033032,$D1022=2033034,$D1022=2034035,ISNUMBER(SEARCH("DOBLE GRADO",$B1022))),"",IF('CompartenDetalleLimpio(leeme)'!G997="",B1022,'CompartenDetalleLimpio(leeme)'!G997))</f>
        <v>DOBLE GRADO EN INGENIERIA DEL SOFTWARE Y MATEMATICAS (MOSTOLES) II</v>
      </c>
      <c r="H1022">
        <f>IF(OR($A1022=2028,$D1022=2032031,$D1022=2032032,$D1022=2033032,$D1022=2033034,$D1022=2034035,ISNUMBER(SEARCH("DOBLE GRADO",$B1022))),"",IF('CompartenDetalleLimpio(leeme)'!H997="",C1022,'CompartenDetalleLimpio(leeme)'!H997))</f>
        <v>3</v>
      </c>
      <c r="I1022">
        <f>IF(OR($A1022=2028,$D1022=2032031,$D1022=2032032,$D1022=2033032,$D1022=2033034,$D1022=2034035,ISNUMBER(SEARCH("DOBLE GRADO",$B1022))),"",IF('CompartenDetalleLimpio(leeme)'!I997="",D1022,'CompartenDetalleLimpio(leeme)'!I997))</f>
        <v>2316033</v>
      </c>
      <c r="J1022" t="str">
        <f>IF(OR($A1022=2028,$D1022=2032031,$D1022=2032032,$D1022=2033032,$D1022=2033034,$D1022=2034035,ISNUMBER(SEARCH("DOBLE GRADO",$B1022))),"",IF('CompartenDetalleLimpio(leeme)'!J997="",E1022,'CompartenDetalleLimpio(leeme)'!J997))</f>
        <v>PROBABILIDAD</v>
      </c>
      <c r="K1022">
        <f>'CompartenDetalleLimpio(leeme)'!K997</f>
        <v>8</v>
      </c>
      <c r="L1022">
        <f>'CompartenDetalleLimpio(leeme)'!L997</f>
        <v>1</v>
      </c>
      <c r="M1022">
        <f>'CompartenDetalleLimpio(leeme)'!M997</f>
        <v>7</v>
      </c>
      <c r="N1022">
        <f t="shared" si="111"/>
        <v>1</v>
      </c>
      <c r="O1022">
        <f t="shared" si="112"/>
        <v>5</v>
      </c>
      <c r="P1022" t="str">
        <f t="shared" si="113"/>
        <v>OK</v>
      </c>
      <c r="Q1022">
        <f t="shared" si="114"/>
        <v>1</v>
      </c>
      <c r="R1022">
        <f t="shared" si="115"/>
        <v>1</v>
      </c>
      <c r="S1022" t="str">
        <f t="shared" si="116"/>
        <v/>
      </c>
      <c r="T1022" t="str">
        <f t="shared" si="117"/>
        <v/>
      </c>
    </row>
    <row r="1023" spans="1:20" hidden="1">
      <c r="A1023">
        <f>'CompartenDetalleLimpio(leeme)'!A998</f>
        <v>2347</v>
      </c>
      <c r="B1023" t="str">
        <f>'CompartenDetalleLimpio(leeme)'!B998</f>
        <v>GRADO EN MATEMATICAS (MOSTOLES)</v>
      </c>
      <c r="C1023">
        <f>'CompartenDetalleLimpio(leeme)'!C998</f>
        <v>1</v>
      </c>
      <c r="D1023">
        <f>'CompartenDetalleLimpio(leeme)'!D998</f>
        <v>2347010</v>
      </c>
      <c r="E1023" t="str">
        <f>'CompartenDetalleLimpio(leeme)'!E998</f>
        <v>PROBABILIDAD</v>
      </c>
      <c r="F1023">
        <f>IF(OR($A1023=2028,$D1023=2032031,$D1023=2032032,$D1023=2033032,$D1023=2033034,$D1023=2034035,ISNUMBER(SEARCH("DOBLE GRADO",$B1023))),"",IF('CompartenDetalleLimpio(leeme)'!F998="",A1023,'CompartenDetalleLimpio(leeme)'!F998))</f>
        <v>2348</v>
      </c>
      <c r="G1023" t="str">
        <f>IF(OR($A1023=2028,$D1023=2032031,$D1023=2032032,$D1023=2033032,$D1023=2033034,$D1023=2034035,ISNUMBER(SEARCH("DOBLE GRADO",$B1023))),"",IF('CompartenDetalleLimpio(leeme)'!G998="",B1023,'CompartenDetalleLimpio(leeme)'!G998))</f>
        <v>DOBLE GRADO EN EDUCACION PRIMARIA Y MATEMATICAS (MOSTOLES)</v>
      </c>
      <c r="H1023">
        <f>IF(OR($A1023=2028,$D1023=2032031,$D1023=2032032,$D1023=2033032,$D1023=2033034,$D1023=2034035,ISNUMBER(SEARCH("DOBLE GRADO",$B1023))),"",IF('CompartenDetalleLimpio(leeme)'!H998="",C1023,'CompartenDetalleLimpio(leeme)'!H998))</f>
        <v>2</v>
      </c>
      <c r="I1023">
        <f>IF(OR($A1023=2028,$D1023=2032031,$D1023=2032032,$D1023=2033032,$D1023=2033034,$D1023=2034035,ISNUMBER(SEARCH("DOBLE GRADO",$B1023))),"",IF('CompartenDetalleLimpio(leeme)'!I998="",D1023,'CompartenDetalleLimpio(leeme)'!I998))</f>
        <v>2348033</v>
      </c>
      <c r="J1023" t="str">
        <f>IF(OR($A1023=2028,$D1023=2032031,$D1023=2032032,$D1023=2033032,$D1023=2033034,$D1023=2034035,ISNUMBER(SEARCH("DOBLE GRADO",$B1023))),"",IF('CompartenDetalleLimpio(leeme)'!J998="",E1023,'CompartenDetalleLimpio(leeme)'!J998))</f>
        <v>PROBABILIDAD</v>
      </c>
      <c r="K1023">
        <f>'CompartenDetalleLimpio(leeme)'!K998</f>
        <v>7</v>
      </c>
      <c r="L1023">
        <f>'CompartenDetalleLimpio(leeme)'!L998</f>
        <v>6</v>
      </c>
      <c r="M1023">
        <f>'CompartenDetalleLimpio(leeme)'!M998</f>
        <v>1</v>
      </c>
      <c r="N1023">
        <f t="shared" si="111"/>
        <v>1</v>
      </c>
      <c r="O1023">
        <f t="shared" si="112"/>
        <v>5</v>
      </c>
      <c r="P1023" t="str">
        <f t="shared" si="113"/>
        <v>OK</v>
      </c>
      <c r="Q1023">
        <f t="shared" si="114"/>
        <v>1</v>
      </c>
      <c r="R1023">
        <f t="shared" si="115"/>
        <v>0</v>
      </c>
      <c r="S1023" t="str">
        <f t="shared" si="116"/>
        <v/>
      </c>
      <c r="T1023" t="str">
        <f t="shared" si="117"/>
        <v/>
      </c>
    </row>
    <row r="1024" spans="1:20" hidden="1">
      <c r="A1024">
        <f>'CompartenDetalleLimpio(leeme)'!A999</f>
        <v>2347</v>
      </c>
      <c r="B1024" t="str">
        <f>'CompartenDetalleLimpio(leeme)'!B999</f>
        <v>GRADO EN MATEMATICAS (MOSTOLES)</v>
      </c>
      <c r="C1024">
        <f>'CompartenDetalleLimpio(leeme)'!C999</f>
        <v>1</v>
      </c>
      <c r="D1024">
        <f>'CompartenDetalleLimpio(leeme)'!D999</f>
        <v>2347010</v>
      </c>
      <c r="E1024" t="str">
        <f>'CompartenDetalleLimpio(leeme)'!E999</f>
        <v>PROBABILIDAD</v>
      </c>
      <c r="F1024">
        <f>IF(OR($A1024=2028,$D1024=2032031,$D1024=2032032,$D1024=2033032,$D1024=2033034,$D1024=2034035,ISNUMBER(SEARCH("DOBLE GRADO",$B1024))),"",IF('CompartenDetalleLimpio(leeme)'!F999="",A1024,'CompartenDetalleLimpio(leeme)'!F999))</f>
        <v>2347</v>
      </c>
      <c r="G1024" t="str">
        <f>IF(OR($A1024=2028,$D1024=2032031,$D1024=2032032,$D1024=2033032,$D1024=2033034,$D1024=2034035,ISNUMBER(SEARCH("DOBLE GRADO",$B1024))),"",IF('CompartenDetalleLimpio(leeme)'!G999="",B1024,'CompartenDetalleLimpio(leeme)'!G999))</f>
        <v>GRADO EN MATEMATICAS (MOSTOLES)</v>
      </c>
      <c r="H1024">
        <f>IF(OR($A1024=2028,$D1024=2032031,$D1024=2032032,$D1024=2033032,$D1024=2033034,$D1024=2034035,ISNUMBER(SEARCH("DOBLE GRADO",$B1024))),"",IF('CompartenDetalleLimpio(leeme)'!H999="",C1024,'CompartenDetalleLimpio(leeme)'!H999))</f>
        <v>1</v>
      </c>
      <c r="I1024">
        <f>IF(OR($A1024=2028,$D1024=2032031,$D1024=2032032,$D1024=2033032,$D1024=2033034,$D1024=2034035,ISNUMBER(SEARCH("DOBLE GRADO",$B1024))),"",IF('CompartenDetalleLimpio(leeme)'!I999="",D1024,'CompartenDetalleLimpio(leeme)'!I999))</f>
        <v>2347010</v>
      </c>
      <c r="J1024" t="str">
        <f>IF(OR($A1024=2028,$D1024=2032031,$D1024=2032032,$D1024=2033032,$D1024=2033034,$D1024=2034035,ISNUMBER(SEARCH("DOBLE GRADO",$B1024))),"",IF('CompartenDetalleLimpio(leeme)'!J999="",E1024,'CompartenDetalleLimpio(leeme)'!J999))</f>
        <v>PROBABILIDAD</v>
      </c>
      <c r="K1024">
        <f>'CompartenDetalleLimpio(leeme)'!K999</f>
        <v>35</v>
      </c>
      <c r="L1024">
        <f>'CompartenDetalleLimpio(leeme)'!L999</f>
        <v>18</v>
      </c>
      <c r="M1024">
        <f>'CompartenDetalleLimpio(leeme)'!M999</f>
        <v>17</v>
      </c>
      <c r="N1024">
        <f t="shared" si="111"/>
        <v>1</v>
      </c>
      <c r="O1024">
        <f t="shared" si="112"/>
        <v>5</v>
      </c>
      <c r="P1024">
        <f t="shared" si="113"/>
        <v>1</v>
      </c>
      <c r="Q1024">
        <f t="shared" si="114"/>
        <v>1</v>
      </c>
      <c r="R1024">
        <f t="shared" si="115"/>
        <v>5</v>
      </c>
      <c r="S1024" t="str">
        <f t="shared" si="116"/>
        <v>1</v>
      </c>
      <c r="T1024" t="str">
        <f t="shared" si="117"/>
        <v/>
      </c>
    </row>
    <row r="1025" spans="1:20" hidden="1">
      <c r="A1025">
        <f>'CompartenDetalleLimpio(leeme)'!A1000</f>
        <v>2347</v>
      </c>
      <c r="B1025" t="str">
        <f>'CompartenDetalleLimpio(leeme)'!B1000</f>
        <v>GRADO EN MATEMATICAS (MOSTOLES)</v>
      </c>
      <c r="C1025">
        <f>'CompartenDetalleLimpio(leeme)'!C1000</f>
        <v>2</v>
      </c>
      <c r="D1025">
        <f>'CompartenDetalleLimpio(leeme)'!D1000</f>
        <v>2347012</v>
      </c>
      <c r="E1025" t="str">
        <f>'CompartenDetalleLimpio(leeme)'!E1000</f>
        <v>IDIOMA MODERNO</v>
      </c>
      <c r="F1025">
        <f>IF(OR($A1025=2028,$D1025=2032031,$D1025=2032032,$D1025=2033032,$D1025=2033034,$D1025=2034035,ISNUMBER(SEARCH("DOBLE GRADO",$B1025))),"",IF('CompartenDetalleLimpio(leeme)'!F1000="",A1025,'CompartenDetalleLimpio(leeme)'!F1000))</f>
        <v>2347</v>
      </c>
      <c r="G1025" t="str">
        <f>IF(OR($A1025=2028,$D1025=2032031,$D1025=2032032,$D1025=2033032,$D1025=2033034,$D1025=2034035,ISNUMBER(SEARCH("DOBLE GRADO",$B1025))),"",IF('CompartenDetalleLimpio(leeme)'!G1000="",B1025,'CompartenDetalleLimpio(leeme)'!G1000))</f>
        <v>GRADO EN MATEMATICAS (MOSTOLES)</v>
      </c>
      <c r="H1025">
        <f>IF(OR($A1025=2028,$D1025=2032031,$D1025=2032032,$D1025=2033032,$D1025=2033034,$D1025=2034035,ISNUMBER(SEARCH("DOBLE GRADO",$B1025))),"",IF('CompartenDetalleLimpio(leeme)'!H1000="",C1025,'CompartenDetalleLimpio(leeme)'!H1000))</f>
        <v>2</v>
      </c>
      <c r="I1025">
        <f>IF(OR($A1025=2028,$D1025=2032031,$D1025=2032032,$D1025=2033032,$D1025=2033034,$D1025=2034035,ISNUMBER(SEARCH("DOBLE GRADO",$B1025))),"",IF('CompartenDetalleLimpio(leeme)'!I1000="",D1025,'CompartenDetalleLimpio(leeme)'!I1000))</f>
        <v>2347012</v>
      </c>
      <c r="J1025" t="str">
        <f>IF(OR($A1025=2028,$D1025=2032031,$D1025=2032032,$D1025=2033032,$D1025=2033034,$D1025=2034035,ISNUMBER(SEARCH("DOBLE GRADO",$B1025))),"",IF('CompartenDetalleLimpio(leeme)'!J1000="",E1025,'CompartenDetalleLimpio(leeme)'!J1000))</f>
        <v>IDIOMA MODERNO</v>
      </c>
      <c r="K1025">
        <f>'CompartenDetalleLimpio(leeme)'!K1000</f>
        <v>7</v>
      </c>
      <c r="L1025">
        <f>'CompartenDetalleLimpio(leeme)'!L1000</f>
        <v>2</v>
      </c>
      <c r="M1025">
        <f>'CompartenDetalleLimpio(leeme)'!M1000</f>
        <v>5</v>
      </c>
      <c r="N1025">
        <f t="shared" si="111"/>
        <v>1</v>
      </c>
      <c r="O1025">
        <f t="shared" si="112"/>
        <v>1</v>
      </c>
      <c r="P1025">
        <f t="shared" si="113"/>
        <v>1</v>
      </c>
      <c r="Q1025">
        <f t="shared" si="114"/>
        <v>1</v>
      </c>
      <c r="R1025">
        <f t="shared" si="115"/>
        <v>1</v>
      </c>
      <c r="S1025" t="str">
        <f t="shared" si="116"/>
        <v>1</v>
      </c>
      <c r="T1025" t="str">
        <f t="shared" si="117"/>
        <v/>
      </c>
    </row>
    <row r="1026" spans="1:20">
      <c r="A1026" t="e">
        <f>'CompartenDetalleLimpio(leeme)'!#REF!</f>
        <v>#REF!</v>
      </c>
      <c r="B1026" t="e">
        <f>'CompartenDetalleLimpio(leeme)'!#REF!</f>
        <v>#REF!</v>
      </c>
      <c r="C1026" t="e">
        <f>'CompartenDetalleLimpio(leeme)'!#REF!</f>
        <v>#REF!</v>
      </c>
      <c r="D1026" t="e">
        <f>'CompartenDetalleLimpio(leeme)'!#REF!</f>
        <v>#REF!</v>
      </c>
      <c r="E1026" t="e">
        <f>'CompartenDetalleLimpio(leeme)'!#REF!</f>
        <v>#REF!</v>
      </c>
      <c r="F1026" t="e">
        <f>IF(OR($A1026=2028,$D1026=2032031,$D1026=2032032,$D1026=2033032,$D1026=2033034,$D1026=2034035,ISNUMBER(SEARCH("DOBLE GRADO",$B1026))),"",IF('CompartenDetalleLimpio(leeme)'!#REF!="",A1026,'CompartenDetalleLimpio(leeme)'!#REF!))</f>
        <v>#REF!</v>
      </c>
      <c r="G1026" t="e">
        <f>IF(OR($A1026=2028,$D1026=2032031,$D1026=2032032,$D1026=2033032,$D1026=2033034,$D1026=2034035,ISNUMBER(SEARCH("DOBLE GRADO",$B1026))),"",IF('CompartenDetalleLimpio(leeme)'!#REF!="",B1026,'CompartenDetalleLimpio(leeme)'!#REF!))</f>
        <v>#REF!</v>
      </c>
      <c r="H1026" t="e">
        <f>IF(OR($A1026=2028,$D1026=2032031,$D1026=2032032,$D1026=2033032,$D1026=2033034,$D1026=2034035,ISNUMBER(SEARCH("DOBLE GRADO",$B1026))),"",IF('CompartenDetalleLimpio(leeme)'!#REF!="",C1026,'CompartenDetalleLimpio(leeme)'!#REF!))</f>
        <v>#REF!</v>
      </c>
      <c r="I1026" t="e">
        <f>IF(OR($A1026=2028,$D1026=2032031,$D1026=2032032,$D1026=2033032,$D1026=2033034,$D1026=2034035,ISNUMBER(SEARCH("DOBLE GRADO",$B1026))),"",IF('CompartenDetalleLimpio(leeme)'!#REF!="",D1026,'CompartenDetalleLimpio(leeme)'!#REF!))</f>
        <v>#REF!</v>
      </c>
      <c r="J1026" t="e">
        <f>IF(OR($A1026=2028,$D1026=2032031,$D1026=2032032,$D1026=2033032,$D1026=2033034,$D1026=2034035,ISNUMBER(SEARCH("DOBLE GRADO",$B1026))),"",IF('CompartenDetalleLimpio(leeme)'!#REF!="",E1026,'CompartenDetalleLimpio(leeme)'!#REF!))</f>
        <v>#REF!</v>
      </c>
      <c r="K1026" t="e">
        <f>'CompartenDetalleLimpio(leeme)'!#REF!</f>
        <v>#REF!</v>
      </c>
      <c r="L1026" t="e">
        <f>'CompartenDetalleLimpio(leeme)'!#REF!</f>
        <v>#REF!</v>
      </c>
      <c r="M1026" t="e">
        <f>'CompartenDetalleLimpio(leeme)'!#REF!</f>
        <v>#REF!</v>
      </c>
      <c r="N1026" t="e">
        <f t="shared" si="111"/>
        <v>#REF!</v>
      </c>
      <c r="O1026">
        <f t="shared" si="112"/>
        <v>42</v>
      </c>
      <c r="P1026" t="e">
        <f t="shared" si="113"/>
        <v>#REF!</v>
      </c>
      <c r="Q1026">
        <f t="shared" si="114"/>
        <v>42</v>
      </c>
      <c r="R1026" t="e">
        <f t="shared" si="115"/>
        <v>#REF!</v>
      </c>
      <c r="S1026" t="e">
        <f t="shared" si="116"/>
        <v>#REF!</v>
      </c>
      <c r="T1026" t="str">
        <f t="shared" si="117"/>
        <v/>
      </c>
    </row>
    <row r="1027" spans="1:20" hidden="1">
      <c r="A1027">
        <f>'CompartenDetalleLimpio(leeme)'!A1001</f>
        <v>2347</v>
      </c>
      <c r="B1027" t="str">
        <f>'CompartenDetalleLimpio(leeme)'!B1001</f>
        <v>GRADO EN MATEMATICAS (MOSTOLES)</v>
      </c>
      <c r="C1027">
        <f>'CompartenDetalleLimpio(leeme)'!C1001</f>
        <v>2</v>
      </c>
      <c r="D1027">
        <f>'CompartenDetalleLimpio(leeme)'!D1001</f>
        <v>2347013</v>
      </c>
      <c r="E1027" t="str">
        <f>'CompartenDetalleLimpio(leeme)'!E1001</f>
        <v>GEOMETRIA AFIN</v>
      </c>
      <c r="F1027">
        <f>IF(OR($A1027=2028,$D1027=2032031,$D1027=2032032,$D1027=2033032,$D1027=2033034,$D1027=2034035,ISNUMBER(SEARCH("DOBLE GRADO",$B1027))),"",IF('CompartenDetalleLimpio(leeme)'!F1001="",A1027,'CompartenDetalleLimpio(leeme)'!F1001))</f>
        <v>2178</v>
      </c>
      <c r="G1027" t="str">
        <f>IF(OR($A1027=2028,$D1027=2032031,$D1027=2032032,$D1027=2033032,$D1027=2033034,$D1027=2034035,ISNUMBER(SEARCH("DOBLE GRADO",$B1027))),"",IF('CompartenDetalleLimpio(leeme)'!G1001="",B1027,'CompartenDetalleLimpio(leeme)'!G1001))</f>
        <v>DOBLE GRADO EN EDUCACION PRIMARIA Y MATEMATICAS (MOSTOLES)</v>
      </c>
      <c r="H1027">
        <f>IF(OR($A1027=2028,$D1027=2032031,$D1027=2032032,$D1027=2033032,$D1027=2033034,$D1027=2034035,ISNUMBER(SEARCH("DOBLE GRADO",$B1027))),"",IF('CompartenDetalleLimpio(leeme)'!H1001="",C1027,'CompartenDetalleLimpio(leeme)'!H1001))</f>
        <v>2</v>
      </c>
      <c r="I1027">
        <f>IF(OR($A1027=2028,$D1027=2032031,$D1027=2032032,$D1027=2033032,$D1027=2033034,$D1027=2034035,ISNUMBER(SEARCH("DOBLE GRADO",$B1027))),"",IF('CompartenDetalleLimpio(leeme)'!I1001="",D1027,'CompartenDetalleLimpio(leeme)'!I1001))</f>
        <v>2178015</v>
      </c>
      <c r="J1027" t="str">
        <f>IF(OR($A1027=2028,$D1027=2032031,$D1027=2032032,$D1027=2033032,$D1027=2033034,$D1027=2034035,ISNUMBER(SEARCH("DOBLE GRADO",$B1027))),"",IF('CompartenDetalleLimpio(leeme)'!J1001="",E1027,'CompartenDetalleLimpio(leeme)'!J1001))</f>
        <v>GEOMETRIA AFIN</v>
      </c>
      <c r="K1027">
        <f>'CompartenDetalleLimpio(leeme)'!K1001</f>
        <v>1</v>
      </c>
      <c r="L1027">
        <f>'CompartenDetalleLimpio(leeme)'!L1001</f>
        <v>1</v>
      </c>
      <c r="M1027">
        <f>'CompartenDetalleLimpio(leeme)'!M1001</f>
        <v>0</v>
      </c>
      <c r="N1027">
        <f t="shared" ref="N1027:N1090" si="118">IF(I1027="","",COUNTIF($I$2:$I$1170,I1027))</f>
        <v>1</v>
      </c>
      <c r="O1027">
        <f t="shared" ref="O1027:O1090" si="119">COUNTIF($D$2:$D$1170,D1027)</f>
        <v>6</v>
      </c>
      <c r="P1027" t="str">
        <f t="shared" ref="P1027:P1090" si="120">IF(I1027=D1027,1,"OK")</f>
        <v>OK</v>
      </c>
      <c r="Q1027">
        <f t="shared" ref="Q1027:Q1090" si="121">COUNTIF($I$2:$I$1170,D1027)</f>
        <v>1</v>
      </c>
      <c r="R1027">
        <f t="shared" ref="R1027:R1090" si="122">IF(I1027="","",COUNTIF($D$2:$D$1170,I1027))</f>
        <v>0</v>
      </c>
      <c r="S1027" t="str">
        <f t="shared" ref="S1027:S1090" si="123">IF(G1027="","",IF(ISNUMBER(SEARCH("DOBLE GRADO",G1027)),"","1"))</f>
        <v/>
      </c>
      <c r="T1027" t="str">
        <f t="shared" ref="T1027:T1090" si="124">IF(ISNUMBER(SEARCH("DOBLE GRADO",B1027)),COUNTIF($I$2:$I$1170,D1027),"")</f>
        <v/>
      </c>
    </row>
    <row r="1028" spans="1:20" hidden="1">
      <c r="A1028">
        <f>'CompartenDetalleLimpio(leeme)'!A1002</f>
        <v>2347</v>
      </c>
      <c r="B1028" t="str">
        <f>'CompartenDetalleLimpio(leeme)'!B1002</f>
        <v>GRADO EN MATEMATICAS (MOSTOLES)</v>
      </c>
      <c r="C1028">
        <f>'CompartenDetalleLimpio(leeme)'!C1002</f>
        <v>2</v>
      </c>
      <c r="D1028">
        <f>'CompartenDetalleLimpio(leeme)'!D1002</f>
        <v>2347013</v>
      </c>
      <c r="E1028" t="str">
        <f>'CompartenDetalleLimpio(leeme)'!E1002</f>
        <v>GEOMETRIA AFIN</v>
      </c>
      <c r="F1028">
        <f>IF(OR($A1028=2028,$D1028=2032031,$D1028=2032032,$D1028=2033032,$D1028=2033034,$D1028=2034035,ISNUMBER(SEARCH("DOBLE GRADO",$B1028))),"",IF('CompartenDetalleLimpio(leeme)'!F1002="",A1028,'CompartenDetalleLimpio(leeme)'!F1002))</f>
        <v>2299</v>
      </c>
      <c r="G1028" t="str">
        <f>IF(OR($A1028=2028,$D1028=2032031,$D1028=2032032,$D1028=2033032,$D1028=2033034,$D1028=2034035,ISNUMBER(SEARCH("DOBLE GRADO",$B1028))),"",IF('CompartenDetalleLimpio(leeme)'!G1002="",B1028,'CompartenDetalleLimpio(leeme)'!G1002))</f>
        <v>DOBLE GRADO EN ECONOMIA Y MATEMATICAS (MOSTOLES)</v>
      </c>
      <c r="H1028">
        <f>IF(OR($A1028=2028,$D1028=2032031,$D1028=2032032,$D1028=2033032,$D1028=2033034,$D1028=2034035,ISNUMBER(SEARCH("DOBLE GRADO",$B1028))),"",IF('CompartenDetalleLimpio(leeme)'!H1002="",C1028,'CompartenDetalleLimpio(leeme)'!H1002))</f>
        <v>2</v>
      </c>
      <c r="I1028">
        <f>IF(OR($A1028=2028,$D1028=2032031,$D1028=2032032,$D1028=2033032,$D1028=2033034,$D1028=2034035,ISNUMBER(SEARCH("DOBLE GRADO",$B1028))),"",IF('CompartenDetalleLimpio(leeme)'!I1002="",D1028,'CompartenDetalleLimpio(leeme)'!I1002))</f>
        <v>2299014</v>
      </c>
      <c r="J1028" t="str">
        <f>IF(OR($A1028=2028,$D1028=2032031,$D1028=2032032,$D1028=2033032,$D1028=2033034,$D1028=2034035,ISNUMBER(SEARCH("DOBLE GRADO",$B1028))),"",IF('CompartenDetalleLimpio(leeme)'!J1002="",E1028,'CompartenDetalleLimpio(leeme)'!J1002))</f>
        <v>GEOMETRIA AFIN</v>
      </c>
      <c r="K1028">
        <f>'CompartenDetalleLimpio(leeme)'!K1002</f>
        <v>3</v>
      </c>
      <c r="L1028">
        <f>'CompartenDetalleLimpio(leeme)'!L1002</f>
        <v>1</v>
      </c>
      <c r="M1028">
        <f>'CompartenDetalleLimpio(leeme)'!M1002</f>
        <v>2</v>
      </c>
      <c r="N1028">
        <f t="shared" si="118"/>
        <v>1</v>
      </c>
      <c r="O1028">
        <f t="shared" si="119"/>
        <v>6</v>
      </c>
      <c r="P1028" t="str">
        <f t="shared" si="120"/>
        <v>OK</v>
      </c>
      <c r="Q1028">
        <f t="shared" si="121"/>
        <v>1</v>
      </c>
      <c r="R1028">
        <f t="shared" si="122"/>
        <v>0</v>
      </c>
      <c r="S1028" t="str">
        <f t="shared" si="123"/>
        <v/>
      </c>
      <c r="T1028" t="str">
        <f t="shared" si="124"/>
        <v/>
      </c>
    </row>
    <row r="1029" spans="1:20" hidden="1">
      <c r="A1029">
        <f>'CompartenDetalleLimpio(leeme)'!A1003</f>
        <v>2347</v>
      </c>
      <c r="B1029" t="str">
        <f>'CompartenDetalleLimpio(leeme)'!B1003</f>
        <v>GRADO EN MATEMATICAS (MOSTOLES)</v>
      </c>
      <c r="C1029">
        <f>'CompartenDetalleLimpio(leeme)'!C1003</f>
        <v>2</v>
      </c>
      <c r="D1029">
        <f>'CompartenDetalleLimpio(leeme)'!D1003</f>
        <v>2347013</v>
      </c>
      <c r="E1029" t="str">
        <f>'CompartenDetalleLimpio(leeme)'!E1003</f>
        <v>GEOMETRIA AFIN</v>
      </c>
      <c r="F1029">
        <f>IF(OR($A1029=2028,$D1029=2032031,$D1029=2032032,$D1029=2033032,$D1029=2033034,$D1029=2034035,ISNUMBER(SEARCH("DOBLE GRADO",$B1029))),"",IF('CompartenDetalleLimpio(leeme)'!F1003="",A1029,'CompartenDetalleLimpio(leeme)'!F1003))</f>
        <v>2315</v>
      </c>
      <c r="G1029" t="str">
        <f>IF(OR($A1029=2028,$D1029=2032031,$D1029=2032032,$D1029=2033032,$D1029=2033034,$D1029=2034035,ISNUMBER(SEARCH("DOBLE GRADO",$B1029))),"",IF('CompartenDetalleLimpio(leeme)'!G1003="",B1029,'CompartenDetalleLimpio(leeme)'!G1003))</f>
        <v>DOBLE GRADO EN INGENIERIA INFORMATICA Y MATEMATICAS (MOSTOLES) II</v>
      </c>
      <c r="H1029">
        <f>IF(OR($A1029=2028,$D1029=2032031,$D1029=2032032,$D1029=2033032,$D1029=2033034,$D1029=2034035,ISNUMBER(SEARCH("DOBLE GRADO",$B1029))),"",IF('CompartenDetalleLimpio(leeme)'!H1003="",C1029,'CompartenDetalleLimpio(leeme)'!H1003))</f>
        <v>2</v>
      </c>
      <c r="I1029">
        <f>IF(OR($A1029=2028,$D1029=2032031,$D1029=2032032,$D1029=2033032,$D1029=2033034,$D1029=2034035,ISNUMBER(SEARCH("DOBLE GRADO",$B1029))),"",IF('CompartenDetalleLimpio(leeme)'!I1003="",D1029,'CompartenDetalleLimpio(leeme)'!I1003))</f>
        <v>2315016</v>
      </c>
      <c r="J1029" t="str">
        <f>IF(OR($A1029=2028,$D1029=2032031,$D1029=2032032,$D1029=2033032,$D1029=2033034,$D1029=2034035,ISNUMBER(SEARCH("DOBLE GRADO",$B1029))),"",IF('CompartenDetalleLimpio(leeme)'!J1003="",E1029,'CompartenDetalleLimpio(leeme)'!J1003))</f>
        <v>GEOMETRIA AFIN</v>
      </c>
      <c r="K1029">
        <f>'CompartenDetalleLimpio(leeme)'!K1003</f>
        <v>6</v>
      </c>
      <c r="L1029">
        <f>'CompartenDetalleLimpio(leeme)'!L1003</f>
        <v>1</v>
      </c>
      <c r="M1029">
        <f>'CompartenDetalleLimpio(leeme)'!M1003</f>
        <v>5</v>
      </c>
      <c r="N1029">
        <f t="shared" si="118"/>
        <v>1</v>
      </c>
      <c r="O1029">
        <f t="shared" si="119"/>
        <v>6</v>
      </c>
      <c r="P1029" t="str">
        <f t="shared" si="120"/>
        <v>OK</v>
      </c>
      <c r="Q1029">
        <f t="shared" si="121"/>
        <v>1</v>
      </c>
      <c r="R1029">
        <f t="shared" si="122"/>
        <v>1</v>
      </c>
      <c r="S1029" t="str">
        <f t="shared" si="123"/>
        <v/>
      </c>
      <c r="T1029" t="str">
        <f t="shared" si="124"/>
        <v/>
      </c>
    </row>
    <row r="1030" spans="1:20" hidden="1">
      <c r="A1030">
        <f>'CompartenDetalleLimpio(leeme)'!A1004</f>
        <v>2347</v>
      </c>
      <c r="B1030" t="str">
        <f>'CompartenDetalleLimpio(leeme)'!B1004</f>
        <v>GRADO EN MATEMATICAS (MOSTOLES)</v>
      </c>
      <c r="C1030">
        <f>'CompartenDetalleLimpio(leeme)'!C1004</f>
        <v>2</v>
      </c>
      <c r="D1030">
        <f>'CompartenDetalleLimpio(leeme)'!D1004</f>
        <v>2347013</v>
      </c>
      <c r="E1030" t="str">
        <f>'CompartenDetalleLimpio(leeme)'!E1004</f>
        <v>GEOMETRIA AFIN</v>
      </c>
      <c r="F1030">
        <f>IF(OR($A1030=2028,$D1030=2032031,$D1030=2032032,$D1030=2033032,$D1030=2033034,$D1030=2034035,ISNUMBER(SEARCH("DOBLE GRADO",$B1030))),"",IF('CompartenDetalleLimpio(leeme)'!F1004="",A1030,'CompartenDetalleLimpio(leeme)'!F1004))</f>
        <v>2316</v>
      </c>
      <c r="G1030" t="str">
        <f>IF(OR($A1030=2028,$D1030=2032031,$D1030=2032032,$D1030=2033032,$D1030=2033034,$D1030=2034035,ISNUMBER(SEARCH("DOBLE GRADO",$B1030))),"",IF('CompartenDetalleLimpio(leeme)'!G1004="",B1030,'CompartenDetalleLimpio(leeme)'!G1004))</f>
        <v>DOBLE GRADO EN INGENIERIA DEL SOFTWARE Y MATEMATICAS (MOSTOLES) II</v>
      </c>
      <c r="H1030">
        <f>IF(OR($A1030=2028,$D1030=2032031,$D1030=2032032,$D1030=2033032,$D1030=2033034,$D1030=2034035,ISNUMBER(SEARCH("DOBLE GRADO",$B1030))),"",IF('CompartenDetalleLimpio(leeme)'!H1004="",C1030,'CompartenDetalleLimpio(leeme)'!H1004))</f>
        <v>2</v>
      </c>
      <c r="I1030">
        <f>IF(OR($A1030=2028,$D1030=2032031,$D1030=2032032,$D1030=2033032,$D1030=2033034,$D1030=2034035,ISNUMBER(SEARCH("DOBLE GRADO",$B1030))),"",IF('CompartenDetalleLimpio(leeme)'!I1004="",D1030,'CompartenDetalleLimpio(leeme)'!I1004))</f>
        <v>2316016</v>
      </c>
      <c r="J1030" t="str">
        <f>IF(OR($A1030=2028,$D1030=2032031,$D1030=2032032,$D1030=2033032,$D1030=2033034,$D1030=2034035,ISNUMBER(SEARCH("DOBLE GRADO",$B1030))),"",IF('CompartenDetalleLimpio(leeme)'!J1004="",E1030,'CompartenDetalleLimpio(leeme)'!J1004))</f>
        <v>GEOMETRIA AFIN</v>
      </c>
      <c r="K1030">
        <f>'CompartenDetalleLimpio(leeme)'!K1004</f>
        <v>7</v>
      </c>
      <c r="L1030">
        <f>'CompartenDetalleLimpio(leeme)'!L1004</f>
        <v>2</v>
      </c>
      <c r="M1030">
        <f>'CompartenDetalleLimpio(leeme)'!M1004</f>
        <v>5</v>
      </c>
      <c r="N1030">
        <f t="shared" si="118"/>
        <v>1</v>
      </c>
      <c r="O1030">
        <f t="shared" si="119"/>
        <v>6</v>
      </c>
      <c r="P1030" t="str">
        <f t="shared" si="120"/>
        <v>OK</v>
      </c>
      <c r="Q1030">
        <f t="shared" si="121"/>
        <v>1</v>
      </c>
      <c r="R1030">
        <f t="shared" si="122"/>
        <v>1</v>
      </c>
      <c r="S1030" t="str">
        <f t="shared" si="123"/>
        <v/>
      </c>
      <c r="T1030" t="str">
        <f t="shared" si="124"/>
        <v/>
      </c>
    </row>
    <row r="1031" spans="1:20" hidden="1">
      <c r="A1031">
        <f>'CompartenDetalleLimpio(leeme)'!A1005</f>
        <v>2347</v>
      </c>
      <c r="B1031" t="str">
        <f>'CompartenDetalleLimpio(leeme)'!B1005</f>
        <v>GRADO EN MATEMATICAS (MOSTOLES)</v>
      </c>
      <c r="C1031">
        <f>'CompartenDetalleLimpio(leeme)'!C1005</f>
        <v>2</v>
      </c>
      <c r="D1031">
        <f>'CompartenDetalleLimpio(leeme)'!D1005</f>
        <v>2347013</v>
      </c>
      <c r="E1031" t="str">
        <f>'CompartenDetalleLimpio(leeme)'!E1005</f>
        <v>GEOMETRIA AFIN</v>
      </c>
      <c r="F1031">
        <f>IF(OR($A1031=2028,$D1031=2032031,$D1031=2032032,$D1031=2033032,$D1031=2033034,$D1031=2034035,ISNUMBER(SEARCH("DOBLE GRADO",$B1031))),"",IF('CompartenDetalleLimpio(leeme)'!F1005="",A1031,'CompartenDetalleLimpio(leeme)'!F1005))</f>
        <v>2348</v>
      </c>
      <c r="G1031" t="str">
        <f>IF(OR($A1031=2028,$D1031=2032031,$D1031=2032032,$D1031=2033032,$D1031=2033034,$D1031=2034035,ISNUMBER(SEARCH("DOBLE GRADO",$B1031))),"",IF('CompartenDetalleLimpio(leeme)'!G1005="",B1031,'CompartenDetalleLimpio(leeme)'!G1005))</f>
        <v>DOBLE GRADO EN EDUCACION PRIMARIA Y MATEMATICAS (MOSTOLES)</v>
      </c>
      <c r="H1031">
        <f>IF(OR($A1031=2028,$D1031=2032031,$D1031=2032032,$D1031=2033032,$D1031=2033034,$D1031=2034035,ISNUMBER(SEARCH("DOBLE GRADO",$B1031))),"",IF('CompartenDetalleLimpio(leeme)'!H1005="",C1031,'CompartenDetalleLimpio(leeme)'!H1005))</f>
        <v>2</v>
      </c>
      <c r="I1031">
        <f>IF(OR($A1031=2028,$D1031=2032031,$D1031=2032032,$D1031=2033032,$D1031=2033034,$D1031=2034035,ISNUMBER(SEARCH("DOBLE GRADO",$B1031))),"",IF('CompartenDetalleLimpio(leeme)'!I1005="",D1031,'CompartenDetalleLimpio(leeme)'!I1005))</f>
        <v>2348015</v>
      </c>
      <c r="J1031" t="str">
        <f>IF(OR($A1031=2028,$D1031=2032031,$D1031=2032032,$D1031=2033032,$D1031=2033034,$D1031=2034035,ISNUMBER(SEARCH("DOBLE GRADO",$B1031))),"",IF('CompartenDetalleLimpio(leeme)'!J1005="",E1031,'CompartenDetalleLimpio(leeme)'!J1005))</f>
        <v>GEOMETRIA AFIN</v>
      </c>
      <c r="K1031">
        <f>'CompartenDetalleLimpio(leeme)'!K1005</f>
        <v>8</v>
      </c>
      <c r="L1031">
        <f>'CompartenDetalleLimpio(leeme)'!L1005</f>
        <v>7</v>
      </c>
      <c r="M1031">
        <f>'CompartenDetalleLimpio(leeme)'!M1005</f>
        <v>1</v>
      </c>
      <c r="N1031">
        <f t="shared" si="118"/>
        <v>1</v>
      </c>
      <c r="O1031">
        <f t="shared" si="119"/>
        <v>6</v>
      </c>
      <c r="P1031" t="str">
        <f t="shared" si="120"/>
        <v>OK</v>
      </c>
      <c r="Q1031">
        <f t="shared" si="121"/>
        <v>1</v>
      </c>
      <c r="R1031">
        <f t="shared" si="122"/>
        <v>0</v>
      </c>
      <c r="S1031" t="str">
        <f t="shared" si="123"/>
        <v/>
      </c>
      <c r="T1031" t="str">
        <f t="shared" si="124"/>
        <v/>
      </c>
    </row>
    <row r="1032" spans="1:20" hidden="1">
      <c r="A1032">
        <f>'CompartenDetalleLimpio(leeme)'!A1006</f>
        <v>2347</v>
      </c>
      <c r="B1032" t="str">
        <f>'CompartenDetalleLimpio(leeme)'!B1006</f>
        <v>GRADO EN MATEMATICAS (MOSTOLES)</v>
      </c>
      <c r="C1032">
        <f>'CompartenDetalleLimpio(leeme)'!C1006</f>
        <v>2</v>
      </c>
      <c r="D1032">
        <f>'CompartenDetalleLimpio(leeme)'!D1006</f>
        <v>2347013</v>
      </c>
      <c r="E1032" t="str">
        <f>'CompartenDetalleLimpio(leeme)'!E1006</f>
        <v>GEOMETRIA AFIN</v>
      </c>
      <c r="F1032">
        <f>IF(OR($A1032=2028,$D1032=2032031,$D1032=2032032,$D1032=2033032,$D1032=2033034,$D1032=2034035,ISNUMBER(SEARCH("DOBLE GRADO",$B1032))),"",IF('CompartenDetalleLimpio(leeme)'!F1006="",A1032,'CompartenDetalleLimpio(leeme)'!F1006))</f>
        <v>2347</v>
      </c>
      <c r="G1032" t="str">
        <f>IF(OR($A1032=2028,$D1032=2032031,$D1032=2032032,$D1032=2033032,$D1032=2033034,$D1032=2034035,ISNUMBER(SEARCH("DOBLE GRADO",$B1032))),"",IF('CompartenDetalleLimpio(leeme)'!G1006="",B1032,'CompartenDetalleLimpio(leeme)'!G1006))</f>
        <v>GRADO EN MATEMATICAS (MOSTOLES)</v>
      </c>
      <c r="H1032">
        <f>IF(OR($A1032=2028,$D1032=2032031,$D1032=2032032,$D1032=2033032,$D1032=2033034,$D1032=2034035,ISNUMBER(SEARCH("DOBLE GRADO",$B1032))),"",IF('CompartenDetalleLimpio(leeme)'!H1006="",C1032,'CompartenDetalleLimpio(leeme)'!H1006))</f>
        <v>2</v>
      </c>
      <c r="I1032">
        <f>IF(OR($A1032=2028,$D1032=2032031,$D1032=2032032,$D1032=2033032,$D1032=2033034,$D1032=2034035,ISNUMBER(SEARCH("DOBLE GRADO",$B1032))),"",IF('CompartenDetalleLimpio(leeme)'!I1006="",D1032,'CompartenDetalleLimpio(leeme)'!I1006))</f>
        <v>2347013</v>
      </c>
      <c r="J1032" t="str">
        <f>IF(OR($A1032=2028,$D1032=2032031,$D1032=2032032,$D1032=2033032,$D1032=2033034,$D1032=2034035,ISNUMBER(SEARCH("DOBLE GRADO",$B1032))),"",IF('CompartenDetalleLimpio(leeme)'!J1006="",E1032,'CompartenDetalleLimpio(leeme)'!J1006))</f>
        <v>GEOMETRIA AFIN</v>
      </c>
      <c r="K1032">
        <f>'CompartenDetalleLimpio(leeme)'!K1006</f>
        <v>16</v>
      </c>
      <c r="L1032">
        <f>'CompartenDetalleLimpio(leeme)'!L1006</f>
        <v>7</v>
      </c>
      <c r="M1032">
        <f>'CompartenDetalleLimpio(leeme)'!M1006</f>
        <v>9</v>
      </c>
      <c r="N1032">
        <f t="shared" si="118"/>
        <v>1</v>
      </c>
      <c r="O1032">
        <f t="shared" si="119"/>
        <v>6</v>
      </c>
      <c r="P1032">
        <f t="shared" si="120"/>
        <v>1</v>
      </c>
      <c r="Q1032">
        <f t="shared" si="121"/>
        <v>1</v>
      </c>
      <c r="R1032">
        <f t="shared" si="122"/>
        <v>6</v>
      </c>
      <c r="S1032" t="str">
        <f t="shared" si="123"/>
        <v>1</v>
      </c>
      <c r="T1032" t="str">
        <f t="shared" si="124"/>
        <v/>
      </c>
    </row>
    <row r="1033" spans="1:20">
      <c r="A1033" t="e">
        <f>'CompartenDetalleLimpio(leeme)'!#REF!</f>
        <v>#REF!</v>
      </c>
      <c r="B1033" t="e">
        <f>'CompartenDetalleLimpio(leeme)'!#REF!</f>
        <v>#REF!</v>
      </c>
      <c r="C1033" t="e">
        <f>'CompartenDetalleLimpio(leeme)'!#REF!</f>
        <v>#REF!</v>
      </c>
      <c r="D1033" t="e">
        <f>'CompartenDetalleLimpio(leeme)'!#REF!</f>
        <v>#REF!</v>
      </c>
      <c r="E1033" t="e">
        <f>'CompartenDetalleLimpio(leeme)'!#REF!</f>
        <v>#REF!</v>
      </c>
      <c r="F1033" t="e">
        <f>IF(OR($A1033=2028,$D1033=2032031,$D1033=2032032,$D1033=2033032,$D1033=2033034,$D1033=2034035,ISNUMBER(SEARCH("DOBLE GRADO",$B1033))),"",IF('CompartenDetalleLimpio(leeme)'!#REF!="",A1033,'CompartenDetalleLimpio(leeme)'!#REF!))</f>
        <v>#REF!</v>
      </c>
      <c r="G1033" t="e">
        <f>IF(OR($A1033=2028,$D1033=2032031,$D1033=2032032,$D1033=2033032,$D1033=2033034,$D1033=2034035,ISNUMBER(SEARCH("DOBLE GRADO",$B1033))),"",IF('CompartenDetalleLimpio(leeme)'!#REF!="",B1033,'CompartenDetalleLimpio(leeme)'!#REF!))</f>
        <v>#REF!</v>
      </c>
      <c r="H1033" t="e">
        <f>IF(OR($A1033=2028,$D1033=2032031,$D1033=2032032,$D1033=2033032,$D1033=2033034,$D1033=2034035,ISNUMBER(SEARCH("DOBLE GRADO",$B1033))),"",IF('CompartenDetalleLimpio(leeme)'!#REF!="",C1033,'CompartenDetalleLimpio(leeme)'!#REF!))</f>
        <v>#REF!</v>
      </c>
      <c r="I1033" t="e">
        <f>IF(OR($A1033=2028,$D1033=2032031,$D1033=2032032,$D1033=2033032,$D1033=2033034,$D1033=2034035,ISNUMBER(SEARCH("DOBLE GRADO",$B1033))),"",IF('CompartenDetalleLimpio(leeme)'!#REF!="",D1033,'CompartenDetalleLimpio(leeme)'!#REF!))</f>
        <v>#REF!</v>
      </c>
      <c r="J1033" t="e">
        <f>IF(OR($A1033=2028,$D1033=2032031,$D1033=2032032,$D1033=2033032,$D1033=2033034,$D1033=2034035,ISNUMBER(SEARCH("DOBLE GRADO",$B1033))),"",IF('CompartenDetalleLimpio(leeme)'!#REF!="",E1033,'CompartenDetalleLimpio(leeme)'!#REF!))</f>
        <v>#REF!</v>
      </c>
      <c r="K1033" t="e">
        <f>'CompartenDetalleLimpio(leeme)'!#REF!</f>
        <v>#REF!</v>
      </c>
      <c r="L1033" t="e">
        <f>'CompartenDetalleLimpio(leeme)'!#REF!</f>
        <v>#REF!</v>
      </c>
      <c r="M1033" t="e">
        <f>'CompartenDetalleLimpio(leeme)'!#REF!</f>
        <v>#REF!</v>
      </c>
      <c r="N1033" t="e">
        <f t="shared" si="118"/>
        <v>#REF!</v>
      </c>
      <c r="O1033">
        <f t="shared" si="119"/>
        <v>42</v>
      </c>
      <c r="P1033" t="e">
        <f t="shared" si="120"/>
        <v>#REF!</v>
      </c>
      <c r="Q1033">
        <f t="shared" si="121"/>
        <v>42</v>
      </c>
      <c r="R1033" t="e">
        <f t="shared" si="122"/>
        <v>#REF!</v>
      </c>
      <c r="S1033" t="e">
        <f t="shared" si="123"/>
        <v>#REF!</v>
      </c>
      <c r="T1033" t="str">
        <f t="shared" si="124"/>
        <v/>
      </c>
    </row>
    <row r="1034" spans="1:20" hidden="1">
      <c r="A1034">
        <f>'CompartenDetalleLimpio(leeme)'!A1007</f>
        <v>2347</v>
      </c>
      <c r="B1034" t="str">
        <f>'CompartenDetalleLimpio(leeme)'!B1007</f>
        <v>GRADO EN MATEMATICAS (MOSTOLES)</v>
      </c>
      <c r="C1034">
        <f>'CompartenDetalleLimpio(leeme)'!C1007</f>
        <v>2</v>
      </c>
      <c r="D1034">
        <f>'CompartenDetalleLimpio(leeme)'!D1007</f>
        <v>2347014</v>
      </c>
      <c r="E1034" t="str">
        <f>'CompartenDetalleLimpio(leeme)'!E1007</f>
        <v>ESTRUCTURAS ALGEBRAICAS AVANZADAS</v>
      </c>
      <c r="F1034">
        <f>IF(OR($A1034=2028,$D1034=2032031,$D1034=2032032,$D1034=2033032,$D1034=2033034,$D1034=2034035,ISNUMBER(SEARCH("DOBLE GRADO",$B1034))),"",IF('CompartenDetalleLimpio(leeme)'!F1007="",A1034,'CompartenDetalleLimpio(leeme)'!F1007))</f>
        <v>2178</v>
      </c>
      <c r="G1034" t="str">
        <f>IF(OR($A1034=2028,$D1034=2032031,$D1034=2032032,$D1034=2033032,$D1034=2033034,$D1034=2034035,ISNUMBER(SEARCH("DOBLE GRADO",$B1034))),"",IF('CompartenDetalleLimpio(leeme)'!G1007="",B1034,'CompartenDetalleLimpio(leeme)'!G1007))</f>
        <v>DOBLE GRADO EN EDUCACION PRIMARIA Y MATEMATICAS (MOSTOLES)</v>
      </c>
      <c r="H1034">
        <f>IF(OR($A1034=2028,$D1034=2032031,$D1034=2032032,$D1034=2033032,$D1034=2033034,$D1034=2034035,ISNUMBER(SEARCH("DOBLE GRADO",$B1034))),"",IF('CompartenDetalleLimpio(leeme)'!H1007="",C1034,'CompartenDetalleLimpio(leeme)'!H1007))</f>
        <v>3</v>
      </c>
      <c r="I1034">
        <f>IF(OR($A1034=2028,$D1034=2032031,$D1034=2032032,$D1034=2033032,$D1034=2033034,$D1034=2034035,ISNUMBER(SEARCH("DOBLE GRADO",$B1034))),"",IF('CompartenDetalleLimpio(leeme)'!I1007="",D1034,'CompartenDetalleLimpio(leeme)'!I1007))</f>
        <v>2178022</v>
      </c>
      <c r="J1034" t="str">
        <f>IF(OR($A1034=2028,$D1034=2032031,$D1034=2032032,$D1034=2033032,$D1034=2033034,$D1034=2034035,ISNUMBER(SEARCH("DOBLE GRADO",$B1034))),"",IF('CompartenDetalleLimpio(leeme)'!J1007="",E1034,'CompartenDetalleLimpio(leeme)'!J1007))</f>
        <v>ESTRUCTURAS ALGEBRAICAS AVANZADAS</v>
      </c>
      <c r="K1034">
        <f>'CompartenDetalleLimpio(leeme)'!K1007</f>
        <v>2</v>
      </c>
      <c r="L1034">
        <f>'CompartenDetalleLimpio(leeme)'!L1007</f>
        <v>2</v>
      </c>
      <c r="M1034">
        <f>'CompartenDetalleLimpio(leeme)'!M1007</f>
        <v>0</v>
      </c>
      <c r="N1034">
        <f t="shared" si="118"/>
        <v>1</v>
      </c>
      <c r="O1034">
        <f t="shared" si="119"/>
        <v>6</v>
      </c>
      <c r="P1034" t="str">
        <f t="shared" si="120"/>
        <v>OK</v>
      </c>
      <c r="Q1034">
        <f t="shared" si="121"/>
        <v>1</v>
      </c>
      <c r="R1034">
        <f t="shared" si="122"/>
        <v>0</v>
      </c>
      <c r="S1034" t="str">
        <f t="shared" si="123"/>
        <v/>
      </c>
      <c r="T1034" t="str">
        <f t="shared" si="124"/>
        <v/>
      </c>
    </row>
    <row r="1035" spans="1:20" hidden="1">
      <c r="A1035">
        <f>'CompartenDetalleLimpio(leeme)'!A1008</f>
        <v>2347</v>
      </c>
      <c r="B1035" t="str">
        <f>'CompartenDetalleLimpio(leeme)'!B1008</f>
        <v>GRADO EN MATEMATICAS (MOSTOLES)</v>
      </c>
      <c r="C1035">
        <f>'CompartenDetalleLimpio(leeme)'!C1008</f>
        <v>2</v>
      </c>
      <c r="D1035">
        <f>'CompartenDetalleLimpio(leeme)'!D1008</f>
        <v>2347014</v>
      </c>
      <c r="E1035" t="str">
        <f>'CompartenDetalleLimpio(leeme)'!E1008</f>
        <v>ESTRUCTURAS ALGEBRAICAS AVANZADAS</v>
      </c>
      <c r="F1035">
        <f>IF(OR($A1035=2028,$D1035=2032031,$D1035=2032032,$D1035=2033032,$D1035=2033034,$D1035=2034035,ISNUMBER(SEARCH("DOBLE GRADO",$B1035))),"",IF('CompartenDetalleLimpio(leeme)'!F1008="",A1035,'CompartenDetalleLimpio(leeme)'!F1008))</f>
        <v>2299</v>
      </c>
      <c r="G1035" t="str">
        <f>IF(OR($A1035=2028,$D1035=2032031,$D1035=2032032,$D1035=2033032,$D1035=2033034,$D1035=2034035,ISNUMBER(SEARCH("DOBLE GRADO",$B1035))),"",IF('CompartenDetalleLimpio(leeme)'!G1008="",B1035,'CompartenDetalleLimpio(leeme)'!G1008))</f>
        <v>DOBLE GRADO EN ECONOMIA Y MATEMATICAS (MOSTOLES)</v>
      </c>
      <c r="H1035">
        <f>IF(OR($A1035=2028,$D1035=2032031,$D1035=2032032,$D1035=2033032,$D1035=2033034,$D1035=2034035,ISNUMBER(SEARCH("DOBLE GRADO",$B1035))),"",IF('CompartenDetalleLimpio(leeme)'!H1008="",C1035,'CompartenDetalleLimpio(leeme)'!H1008))</f>
        <v>3</v>
      </c>
      <c r="I1035">
        <f>IF(OR($A1035=2028,$D1035=2032031,$D1035=2032032,$D1035=2033032,$D1035=2033034,$D1035=2034035,ISNUMBER(SEARCH("DOBLE GRADO",$B1035))),"",IF('CompartenDetalleLimpio(leeme)'!I1008="",D1035,'CompartenDetalleLimpio(leeme)'!I1008))</f>
        <v>2299031</v>
      </c>
      <c r="J1035" t="str">
        <f>IF(OR($A1035=2028,$D1035=2032031,$D1035=2032032,$D1035=2033032,$D1035=2033034,$D1035=2034035,ISNUMBER(SEARCH("DOBLE GRADO",$B1035))),"",IF('CompartenDetalleLimpio(leeme)'!J1008="",E1035,'CompartenDetalleLimpio(leeme)'!J1008))</f>
        <v>ESTRUCTURAS ALGEBRAICAS AVANZADAS</v>
      </c>
      <c r="K1035">
        <f>'CompartenDetalleLimpio(leeme)'!K1008</f>
        <v>8</v>
      </c>
      <c r="L1035">
        <f>'CompartenDetalleLimpio(leeme)'!L1008</f>
        <v>7</v>
      </c>
      <c r="M1035">
        <f>'CompartenDetalleLimpio(leeme)'!M1008</f>
        <v>1</v>
      </c>
      <c r="N1035">
        <f t="shared" si="118"/>
        <v>1</v>
      </c>
      <c r="O1035">
        <f t="shared" si="119"/>
        <v>6</v>
      </c>
      <c r="P1035" t="str">
        <f t="shared" si="120"/>
        <v>OK</v>
      </c>
      <c r="Q1035">
        <f t="shared" si="121"/>
        <v>1</v>
      </c>
      <c r="R1035">
        <f t="shared" si="122"/>
        <v>0</v>
      </c>
      <c r="S1035" t="str">
        <f t="shared" si="123"/>
        <v/>
      </c>
      <c r="T1035" t="str">
        <f t="shared" si="124"/>
        <v/>
      </c>
    </row>
    <row r="1036" spans="1:20" hidden="1">
      <c r="A1036">
        <f>'CompartenDetalleLimpio(leeme)'!A1009</f>
        <v>2347</v>
      </c>
      <c r="B1036" t="str">
        <f>'CompartenDetalleLimpio(leeme)'!B1009</f>
        <v>GRADO EN MATEMATICAS (MOSTOLES)</v>
      </c>
      <c r="C1036">
        <f>'CompartenDetalleLimpio(leeme)'!C1009</f>
        <v>2</v>
      </c>
      <c r="D1036">
        <f>'CompartenDetalleLimpio(leeme)'!D1009</f>
        <v>2347014</v>
      </c>
      <c r="E1036" t="str">
        <f>'CompartenDetalleLimpio(leeme)'!E1009</f>
        <v>ESTRUCTURAS ALGEBRAICAS AVANZADAS</v>
      </c>
      <c r="F1036">
        <f>IF(OR($A1036=2028,$D1036=2032031,$D1036=2032032,$D1036=2033032,$D1036=2033034,$D1036=2034035,ISNUMBER(SEARCH("DOBLE GRADO",$B1036))),"",IF('CompartenDetalleLimpio(leeme)'!F1009="",A1036,'CompartenDetalleLimpio(leeme)'!F1009))</f>
        <v>2315</v>
      </c>
      <c r="G1036" t="str">
        <f>IF(OR($A1036=2028,$D1036=2032031,$D1036=2032032,$D1036=2033032,$D1036=2033034,$D1036=2034035,ISNUMBER(SEARCH("DOBLE GRADO",$B1036))),"",IF('CompartenDetalleLimpio(leeme)'!G1009="",B1036,'CompartenDetalleLimpio(leeme)'!G1009))</f>
        <v>DOBLE GRADO EN INGENIERIA INFORMATICA Y MATEMATICAS (MOSTOLES) II</v>
      </c>
      <c r="H1036">
        <f>IF(OR($A1036=2028,$D1036=2032031,$D1036=2032032,$D1036=2033032,$D1036=2033034,$D1036=2034035,ISNUMBER(SEARCH("DOBLE GRADO",$B1036))),"",IF('CompartenDetalleLimpio(leeme)'!H1009="",C1036,'CompartenDetalleLimpio(leeme)'!H1009))</f>
        <v>2</v>
      </c>
      <c r="I1036">
        <f>IF(OR($A1036=2028,$D1036=2032031,$D1036=2032032,$D1036=2033032,$D1036=2033034,$D1036=2034035,ISNUMBER(SEARCH("DOBLE GRADO",$B1036))),"",IF('CompartenDetalleLimpio(leeme)'!I1009="",D1036,'CompartenDetalleLimpio(leeme)'!I1009))</f>
        <v>2315022</v>
      </c>
      <c r="J1036" t="str">
        <f>IF(OR($A1036=2028,$D1036=2032031,$D1036=2032032,$D1036=2033032,$D1036=2033034,$D1036=2034035,ISNUMBER(SEARCH("DOBLE GRADO",$B1036))),"",IF('CompartenDetalleLimpio(leeme)'!J1009="",E1036,'CompartenDetalleLimpio(leeme)'!J1009))</f>
        <v>ESTRUCTURAS ALGEBRAICAS AVANZADAS</v>
      </c>
      <c r="K1036">
        <f>'CompartenDetalleLimpio(leeme)'!K1009</f>
        <v>6</v>
      </c>
      <c r="L1036">
        <f>'CompartenDetalleLimpio(leeme)'!L1009</f>
        <v>1</v>
      </c>
      <c r="M1036">
        <f>'CompartenDetalleLimpio(leeme)'!M1009</f>
        <v>5</v>
      </c>
      <c r="N1036">
        <f t="shared" si="118"/>
        <v>1</v>
      </c>
      <c r="O1036">
        <f t="shared" si="119"/>
        <v>6</v>
      </c>
      <c r="P1036" t="str">
        <f t="shared" si="120"/>
        <v>OK</v>
      </c>
      <c r="Q1036">
        <f t="shared" si="121"/>
        <v>1</v>
      </c>
      <c r="R1036">
        <f t="shared" si="122"/>
        <v>1</v>
      </c>
      <c r="S1036" t="str">
        <f t="shared" si="123"/>
        <v/>
      </c>
      <c r="T1036" t="str">
        <f t="shared" si="124"/>
        <v/>
      </c>
    </row>
    <row r="1037" spans="1:20" hidden="1">
      <c r="A1037">
        <f>'CompartenDetalleLimpio(leeme)'!A1010</f>
        <v>2347</v>
      </c>
      <c r="B1037" t="str">
        <f>'CompartenDetalleLimpio(leeme)'!B1010</f>
        <v>GRADO EN MATEMATICAS (MOSTOLES)</v>
      </c>
      <c r="C1037">
        <f>'CompartenDetalleLimpio(leeme)'!C1010</f>
        <v>2</v>
      </c>
      <c r="D1037">
        <f>'CompartenDetalleLimpio(leeme)'!D1010</f>
        <v>2347014</v>
      </c>
      <c r="E1037" t="str">
        <f>'CompartenDetalleLimpio(leeme)'!E1010</f>
        <v>ESTRUCTURAS ALGEBRAICAS AVANZADAS</v>
      </c>
      <c r="F1037">
        <f>IF(OR($A1037=2028,$D1037=2032031,$D1037=2032032,$D1037=2033032,$D1037=2033034,$D1037=2034035,ISNUMBER(SEARCH("DOBLE GRADO",$B1037))),"",IF('CompartenDetalleLimpio(leeme)'!F1010="",A1037,'CompartenDetalleLimpio(leeme)'!F1010))</f>
        <v>2316</v>
      </c>
      <c r="G1037" t="str">
        <f>IF(OR($A1037=2028,$D1037=2032031,$D1037=2032032,$D1037=2033032,$D1037=2033034,$D1037=2034035,ISNUMBER(SEARCH("DOBLE GRADO",$B1037))),"",IF('CompartenDetalleLimpio(leeme)'!G1010="",B1037,'CompartenDetalleLimpio(leeme)'!G1010))</f>
        <v>DOBLE GRADO EN INGENIERIA DEL SOFTWARE Y MATEMATICAS (MOSTOLES) II</v>
      </c>
      <c r="H1037">
        <f>IF(OR($A1037=2028,$D1037=2032031,$D1037=2032032,$D1037=2033032,$D1037=2033034,$D1037=2034035,ISNUMBER(SEARCH("DOBLE GRADO",$B1037))),"",IF('CompartenDetalleLimpio(leeme)'!H1010="",C1037,'CompartenDetalleLimpio(leeme)'!H1010))</f>
        <v>2</v>
      </c>
      <c r="I1037">
        <f>IF(OR($A1037=2028,$D1037=2032031,$D1037=2032032,$D1037=2033032,$D1037=2033034,$D1037=2034035,ISNUMBER(SEARCH("DOBLE GRADO",$B1037))),"",IF('CompartenDetalleLimpio(leeme)'!I1010="",D1037,'CompartenDetalleLimpio(leeme)'!I1010))</f>
        <v>2316019</v>
      </c>
      <c r="J1037" t="str">
        <f>IF(OR($A1037=2028,$D1037=2032031,$D1037=2032032,$D1037=2033032,$D1037=2033034,$D1037=2034035,ISNUMBER(SEARCH("DOBLE GRADO",$B1037))),"",IF('CompartenDetalleLimpio(leeme)'!J1010="",E1037,'CompartenDetalleLimpio(leeme)'!J1010))</f>
        <v>ESTRUCTURAS ALGEBRAICAS AVANZADAS</v>
      </c>
      <c r="K1037">
        <f>'CompartenDetalleLimpio(leeme)'!K1010</f>
        <v>9</v>
      </c>
      <c r="L1037">
        <f>'CompartenDetalleLimpio(leeme)'!L1010</f>
        <v>0</v>
      </c>
      <c r="M1037">
        <f>'CompartenDetalleLimpio(leeme)'!M1010</f>
        <v>9</v>
      </c>
      <c r="N1037">
        <f t="shared" si="118"/>
        <v>1</v>
      </c>
      <c r="O1037">
        <f t="shared" si="119"/>
        <v>6</v>
      </c>
      <c r="P1037" t="str">
        <f t="shared" si="120"/>
        <v>OK</v>
      </c>
      <c r="Q1037">
        <f t="shared" si="121"/>
        <v>1</v>
      </c>
      <c r="R1037">
        <f t="shared" si="122"/>
        <v>1</v>
      </c>
      <c r="S1037" t="str">
        <f t="shared" si="123"/>
        <v/>
      </c>
      <c r="T1037" t="str">
        <f t="shared" si="124"/>
        <v/>
      </c>
    </row>
    <row r="1038" spans="1:20" hidden="1">
      <c r="A1038">
        <f>'CompartenDetalleLimpio(leeme)'!A1011</f>
        <v>2347</v>
      </c>
      <c r="B1038" t="str">
        <f>'CompartenDetalleLimpio(leeme)'!B1011</f>
        <v>GRADO EN MATEMATICAS (MOSTOLES)</v>
      </c>
      <c r="C1038">
        <f>'CompartenDetalleLimpio(leeme)'!C1011</f>
        <v>2</v>
      </c>
      <c r="D1038">
        <f>'CompartenDetalleLimpio(leeme)'!D1011</f>
        <v>2347014</v>
      </c>
      <c r="E1038" t="str">
        <f>'CompartenDetalleLimpio(leeme)'!E1011</f>
        <v>ESTRUCTURAS ALGEBRAICAS AVANZADAS</v>
      </c>
      <c r="F1038">
        <f>IF(OR($A1038=2028,$D1038=2032031,$D1038=2032032,$D1038=2033032,$D1038=2033034,$D1038=2034035,ISNUMBER(SEARCH("DOBLE GRADO",$B1038))),"",IF('CompartenDetalleLimpio(leeme)'!F1011="",A1038,'CompartenDetalleLimpio(leeme)'!F1011))</f>
        <v>2348</v>
      </c>
      <c r="G1038" t="str">
        <f>IF(OR($A1038=2028,$D1038=2032031,$D1038=2032032,$D1038=2033032,$D1038=2033034,$D1038=2034035,ISNUMBER(SEARCH("DOBLE GRADO",$B1038))),"",IF('CompartenDetalleLimpio(leeme)'!G1011="",B1038,'CompartenDetalleLimpio(leeme)'!G1011))</f>
        <v>DOBLE GRADO EN EDUCACION PRIMARIA Y MATEMATICAS (MOSTOLES)</v>
      </c>
      <c r="H1038">
        <f>IF(OR($A1038=2028,$D1038=2032031,$D1038=2032032,$D1038=2033032,$D1038=2033034,$D1038=2034035,ISNUMBER(SEARCH("DOBLE GRADO",$B1038))),"",IF('CompartenDetalleLimpio(leeme)'!H1011="",C1038,'CompartenDetalleLimpio(leeme)'!H1011))</f>
        <v>3</v>
      </c>
      <c r="I1038">
        <f>IF(OR($A1038=2028,$D1038=2032031,$D1038=2032032,$D1038=2033032,$D1038=2033034,$D1038=2034035,ISNUMBER(SEARCH("DOBLE GRADO",$B1038))),"",IF('CompartenDetalleLimpio(leeme)'!I1011="",D1038,'CompartenDetalleLimpio(leeme)'!I1011))</f>
        <v>2348022</v>
      </c>
      <c r="J1038" t="str">
        <f>IF(OR($A1038=2028,$D1038=2032031,$D1038=2032032,$D1038=2033032,$D1038=2033034,$D1038=2034035,ISNUMBER(SEARCH("DOBLE GRADO",$B1038))),"",IF('CompartenDetalleLimpio(leeme)'!J1011="",E1038,'CompartenDetalleLimpio(leeme)'!J1011))</f>
        <v>ESTRUCTURAS ALGEBRAICAS AVANZADAS</v>
      </c>
      <c r="K1038">
        <f>'CompartenDetalleLimpio(leeme)'!K1011</f>
        <v>4</v>
      </c>
      <c r="L1038">
        <f>'CompartenDetalleLimpio(leeme)'!L1011</f>
        <v>4</v>
      </c>
      <c r="M1038">
        <f>'CompartenDetalleLimpio(leeme)'!M1011</f>
        <v>0</v>
      </c>
      <c r="N1038">
        <f t="shared" si="118"/>
        <v>1</v>
      </c>
      <c r="O1038">
        <f t="shared" si="119"/>
        <v>6</v>
      </c>
      <c r="P1038" t="str">
        <f t="shared" si="120"/>
        <v>OK</v>
      </c>
      <c r="Q1038">
        <f t="shared" si="121"/>
        <v>1</v>
      </c>
      <c r="R1038">
        <f t="shared" si="122"/>
        <v>0</v>
      </c>
      <c r="S1038" t="str">
        <f t="shared" si="123"/>
        <v/>
      </c>
      <c r="T1038" t="str">
        <f t="shared" si="124"/>
        <v/>
      </c>
    </row>
    <row r="1039" spans="1:20" hidden="1">
      <c r="A1039">
        <f>'CompartenDetalleLimpio(leeme)'!A1012</f>
        <v>2347</v>
      </c>
      <c r="B1039" t="str">
        <f>'CompartenDetalleLimpio(leeme)'!B1012</f>
        <v>GRADO EN MATEMATICAS (MOSTOLES)</v>
      </c>
      <c r="C1039">
        <f>'CompartenDetalleLimpio(leeme)'!C1012</f>
        <v>2</v>
      </c>
      <c r="D1039">
        <f>'CompartenDetalleLimpio(leeme)'!D1012</f>
        <v>2347014</v>
      </c>
      <c r="E1039" t="str">
        <f>'CompartenDetalleLimpio(leeme)'!E1012</f>
        <v>ESTRUCTURAS ALGEBRAICAS AVANZADAS</v>
      </c>
      <c r="F1039">
        <f>IF(OR($A1039=2028,$D1039=2032031,$D1039=2032032,$D1039=2033032,$D1039=2033034,$D1039=2034035,ISNUMBER(SEARCH("DOBLE GRADO",$B1039))),"",IF('CompartenDetalleLimpio(leeme)'!F1012="",A1039,'CompartenDetalleLimpio(leeme)'!F1012))</f>
        <v>2347</v>
      </c>
      <c r="G1039" t="str">
        <f>IF(OR($A1039=2028,$D1039=2032031,$D1039=2032032,$D1039=2033032,$D1039=2033034,$D1039=2034035,ISNUMBER(SEARCH("DOBLE GRADO",$B1039))),"",IF('CompartenDetalleLimpio(leeme)'!G1012="",B1039,'CompartenDetalleLimpio(leeme)'!G1012))</f>
        <v>GRADO EN MATEMATICAS (MOSTOLES)</v>
      </c>
      <c r="H1039">
        <f>IF(OR($A1039=2028,$D1039=2032031,$D1039=2032032,$D1039=2033032,$D1039=2033034,$D1039=2034035,ISNUMBER(SEARCH("DOBLE GRADO",$B1039))),"",IF('CompartenDetalleLimpio(leeme)'!H1012="",C1039,'CompartenDetalleLimpio(leeme)'!H1012))</f>
        <v>2</v>
      </c>
      <c r="I1039">
        <f>IF(OR($A1039=2028,$D1039=2032031,$D1039=2032032,$D1039=2033032,$D1039=2033034,$D1039=2034035,ISNUMBER(SEARCH("DOBLE GRADO",$B1039))),"",IF('CompartenDetalleLimpio(leeme)'!I1012="",D1039,'CompartenDetalleLimpio(leeme)'!I1012))</f>
        <v>2347014</v>
      </c>
      <c r="J1039" t="str">
        <f>IF(OR($A1039=2028,$D1039=2032031,$D1039=2032032,$D1039=2033032,$D1039=2033034,$D1039=2034035,ISNUMBER(SEARCH("DOBLE GRADO",$B1039))),"",IF('CompartenDetalleLimpio(leeme)'!J1012="",E1039,'CompartenDetalleLimpio(leeme)'!J1012))</f>
        <v>ESTRUCTURAS ALGEBRAICAS AVANZADAS</v>
      </c>
      <c r="K1039">
        <f>'CompartenDetalleLimpio(leeme)'!K1012</f>
        <v>20</v>
      </c>
      <c r="L1039">
        <f>'CompartenDetalleLimpio(leeme)'!L1012</f>
        <v>8</v>
      </c>
      <c r="M1039">
        <f>'CompartenDetalleLimpio(leeme)'!M1012</f>
        <v>12</v>
      </c>
      <c r="N1039">
        <f t="shared" si="118"/>
        <v>1</v>
      </c>
      <c r="O1039">
        <f t="shared" si="119"/>
        <v>6</v>
      </c>
      <c r="P1039">
        <f t="shared" si="120"/>
        <v>1</v>
      </c>
      <c r="Q1039">
        <f t="shared" si="121"/>
        <v>1</v>
      </c>
      <c r="R1039">
        <f t="shared" si="122"/>
        <v>6</v>
      </c>
      <c r="S1039" t="str">
        <f t="shared" si="123"/>
        <v>1</v>
      </c>
      <c r="T1039" t="str">
        <f t="shared" si="124"/>
        <v/>
      </c>
    </row>
    <row r="1040" spans="1:20" hidden="1">
      <c r="A1040">
        <f>'CompartenDetalleLimpio(leeme)'!A1013</f>
        <v>2347</v>
      </c>
      <c r="B1040" t="str">
        <f>'CompartenDetalleLimpio(leeme)'!B1013</f>
        <v>GRADO EN MATEMATICAS (MOSTOLES)</v>
      </c>
      <c r="C1040">
        <f>'CompartenDetalleLimpio(leeme)'!C1013</f>
        <v>2</v>
      </c>
      <c r="D1040">
        <f>'CompartenDetalleLimpio(leeme)'!D1013</f>
        <v>2347015</v>
      </c>
      <c r="E1040" t="str">
        <f>'CompartenDetalleLimpio(leeme)'!E1013</f>
        <v>METODOLOGIA DE LA PROGRAMACION</v>
      </c>
      <c r="F1040">
        <f>IF(OR($A1040=2028,$D1040=2032031,$D1040=2032032,$D1040=2033032,$D1040=2033034,$D1040=2034035,ISNUMBER(SEARCH("DOBLE GRADO",$B1040))),"",IF('CompartenDetalleLimpio(leeme)'!F1013="",A1040,'CompartenDetalleLimpio(leeme)'!F1013))</f>
        <v>2178</v>
      </c>
      <c r="G1040" t="str">
        <f>IF(OR($A1040=2028,$D1040=2032031,$D1040=2032032,$D1040=2033032,$D1040=2033034,$D1040=2034035,ISNUMBER(SEARCH("DOBLE GRADO",$B1040))),"",IF('CompartenDetalleLimpio(leeme)'!G1013="",B1040,'CompartenDetalleLimpio(leeme)'!G1013))</f>
        <v>DOBLE GRADO EN EDUCACION PRIMARIA Y MATEMATICAS (MOSTOLES)</v>
      </c>
      <c r="H1040">
        <f>IF(OR($A1040=2028,$D1040=2032031,$D1040=2032032,$D1040=2033032,$D1040=2033034,$D1040=2034035,ISNUMBER(SEARCH("DOBLE GRADO",$B1040))),"",IF('CompartenDetalleLimpio(leeme)'!H1013="",C1040,'CompartenDetalleLimpio(leeme)'!H1013))</f>
        <v>3</v>
      </c>
      <c r="I1040">
        <f>IF(OR($A1040=2028,$D1040=2032031,$D1040=2032032,$D1040=2033032,$D1040=2033034,$D1040=2034035,ISNUMBER(SEARCH("DOBLE GRADO",$B1040))),"",IF('CompartenDetalleLimpio(leeme)'!I1013="",D1040,'CompartenDetalleLimpio(leeme)'!I1013))</f>
        <v>2178027</v>
      </c>
      <c r="J1040" t="str">
        <f>IF(OR($A1040=2028,$D1040=2032031,$D1040=2032032,$D1040=2033032,$D1040=2033034,$D1040=2034035,ISNUMBER(SEARCH("DOBLE GRADO",$B1040))),"",IF('CompartenDetalleLimpio(leeme)'!J1013="",E1040,'CompartenDetalleLimpio(leeme)'!J1013))</f>
        <v>METODOLOGIA DE LA PROGRAMACION</v>
      </c>
      <c r="K1040">
        <f>'CompartenDetalleLimpio(leeme)'!K1013</f>
        <v>1</v>
      </c>
      <c r="L1040">
        <f>'CompartenDetalleLimpio(leeme)'!L1013</f>
        <v>0</v>
      </c>
      <c r="M1040">
        <f>'CompartenDetalleLimpio(leeme)'!M1013</f>
        <v>1</v>
      </c>
      <c r="N1040">
        <f t="shared" si="118"/>
        <v>1</v>
      </c>
      <c r="O1040">
        <f t="shared" si="119"/>
        <v>4</v>
      </c>
      <c r="P1040" t="str">
        <f t="shared" si="120"/>
        <v>OK</v>
      </c>
      <c r="Q1040">
        <f t="shared" si="121"/>
        <v>1</v>
      </c>
      <c r="R1040">
        <f t="shared" si="122"/>
        <v>0</v>
      </c>
      <c r="S1040" t="str">
        <f t="shared" si="123"/>
        <v/>
      </c>
      <c r="T1040" t="str">
        <f t="shared" si="124"/>
        <v/>
      </c>
    </row>
    <row r="1041" spans="1:20" hidden="1">
      <c r="A1041">
        <f>'CompartenDetalleLimpio(leeme)'!A1014</f>
        <v>2347</v>
      </c>
      <c r="B1041" t="str">
        <f>'CompartenDetalleLimpio(leeme)'!B1014</f>
        <v>GRADO EN MATEMATICAS (MOSTOLES)</v>
      </c>
      <c r="C1041">
        <f>'CompartenDetalleLimpio(leeme)'!C1014</f>
        <v>2</v>
      </c>
      <c r="D1041">
        <f>'CompartenDetalleLimpio(leeme)'!D1014</f>
        <v>2347015</v>
      </c>
      <c r="E1041" t="str">
        <f>'CompartenDetalleLimpio(leeme)'!E1014</f>
        <v>METODOLOGIA DE LA PROGRAMACION</v>
      </c>
      <c r="F1041">
        <f>IF(OR($A1041=2028,$D1041=2032031,$D1041=2032032,$D1041=2033032,$D1041=2033034,$D1041=2034035,ISNUMBER(SEARCH("DOBLE GRADO",$B1041))),"",IF('CompartenDetalleLimpio(leeme)'!F1014="",A1041,'CompartenDetalleLimpio(leeme)'!F1014))</f>
        <v>2299</v>
      </c>
      <c r="G1041" t="str">
        <f>IF(OR($A1041=2028,$D1041=2032031,$D1041=2032032,$D1041=2033032,$D1041=2033034,$D1041=2034035,ISNUMBER(SEARCH("DOBLE GRADO",$B1041))),"",IF('CompartenDetalleLimpio(leeme)'!G1014="",B1041,'CompartenDetalleLimpio(leeme)'!G1014))</f>
        <v>DOBLE GRADO EN ECONOMIA Y MATEMATICAS (MOSTOLES)</v>
      </c>
      <c r="H1041">
        <f>IF(OR($A1041=2028,$D1041=2032031,$D1041=2032032,$D1041=2033032,$D1041=2033034,$D1041=2034035,ISNUMBER(SEARCH("DOBLE GRADO",$B1041))),"",IF('CompartenDetalleLimpio(leeme)'!H1014="",C1041,'CompartenDetalleLimpio(leeme)'!H1014))</f>
        <v>3</v>
      </c>
      <c r="I1041">
        <f>IF(OR($A1041=2028,$D1041=2032031,$D1041=2032032,$D1041=2033032,$D1041=2033034,$D1041=2034035,ISNUMBER(SEARCH("DOBLE GRADO",$B1041))),"",IF('CompartenDetalleLimpio(leeme)'!I1014="",D1041,'CompartenDetalleLimpio(leeme)'!I1014))</f>
        <v>2299028</v>
      </c>
      <c r="J1041" t="str">
        <f>IF(OR($A1041=2028,$D1041=2032031,$D1041=2032032,$D1041=2033032,$D1041=2033034,$D1041=2034035,ISNUMBER(SEARCH("DOBLE GRADO",$B1041))),"",IF('CompartenDetalleLimpio(leeme)'!J1014="",E1041,'CompartenDetalleLimpio(leeme)'!J1014))</f>
        <v>METODOLOGIA DE LA PROGRAMACION</v>
      </c>
      <c r="K1041">
        <f>'CompartenDetalleLimpio(leeme)'!K1014</f>
        <v>7</v>
      </c>
      <c r="L1041">
        <f>'CompartenDetalleLimpio(leeme)'!L1014</f>
        <v>6</v>
      </c>
      <c r="M1041">
        <f>'CompartenDetalleLimpio(leeme)'!M1014</f>
        <v>1</v>
      </c>
      <c r="N1041">
        <f t="shared" si="118"/>
        <v>1</v>
      </c>
      <c r="O1041">
        <f t="shared" si="119"/>
        <v>4</v>
      </c>
      <c r="P1041" t="str">
        <f t="shared" si="120"/>
        <v>OK</v>
      </c>
      <c r="Q1041">
        <f t="shared" si="121"/>
        <v>1</v>
      </c>
      <c r="R1041">
        <f t="shared" si="122"/>
        <v>0</v>
      </c>
      <c r="S1041" t="str">
        <f t="shared" si="123"/>
        <v/>
      </c>
      <c r="T1041" t="str">
        <f t="shared" si="124"/>
        <v/>
      </c>
    </row>
    <row r="1042" spans="1:20" hidden="1">
      <c r="A1042">
        <f>'CompartenDetalleLimpio(leeme)'!A1015</f>
        <v>2347</v>
      </c>
      <c r="B1042" t="str">
        <f>'CompartenDetalleLimpio(leeme)'!B1015</f>
        <v>GRADO EN MATEMATICAS (MOSTOLES)</v>
      </c>
      <c r="C1042">
        <f>'CompartenDetalleLimpio(leeme)'!C1015</f>
        <v>2</v>
      </c>
      <c r="D1042">
        <f>'CompartenDetalleLimpio(leeme)'!D1015</f>
        <v>2347015</v>
      </c>
      <c r="E1042" t="str">
        <f>'CompartenDetalleLimpio(leeme)'!E1015</f>
        <v>METODOLOGIA DE LA PROGRAMACION</v>
      </c>
      <c r="F1042">
        <f>IF(OR($A1042=2028,$D1042=2032031,$D1042=2032032,$D1042=2033032,$D1042=2033034,$D1042=2034035,ISNUMBER(SEARCH("DOBLE GRADO",$B1042))),"",IF('CompartenDetalleLimpio(leeme)'!F1015="",A1042,'CompartenDetalleLimpio(leeme)'!F1015))</f>
        <v>2348</v>
      </c>
      <c r="G1042" t="str">
        <f>IF(OR($A1042=2028,$D1042=2032031,$D1042=2032032,$D1042=2033032,$D1042=2033034,$D1042=2034035,ISNUMBER(SEARCH("DOBLE GRADO",$B1042))),"",IF('CompartenDetalleLimpio(leeme)'!G1015="",B1042,'CompartenDetalleLimpio(leeme)'!G1015))</f>
        <v>DOBLE GRADO EN EDUCACION PRIMARIA Y MATEMATICAS (MOSTOLES)</v>
      </c>
      <c r="H1042">
        <f>IF(OR($A1042=2028,$D1042=2032031,$D1042=2032032,$D1042=2033032,$D1042=2033034,$D1042=2034035,ISNUMBER(SEARCH("DOBLE GRADO",$B1042))),"",IF('CompartenDetalleLimpio(leeme)'!H1015="",C1042,'CompartenDetalleLimpio(leeme)'!H1015))</f>
        <v>3</v>
      </c>
      <c r="I1042">
        <f>IF(OR($A1042=2028,$D1042=2032031,$D1042=2032032,$D1042=2033032,$D1042=2033034,$D1042=2034035,ISNUMBER(SEARCH("DOBLE GRADO",$B1042))),"",IF('CompartenDetalleLimpio(leeme)'!I1015="",D1042,'CompartenDetalleLimpio(leeme)'!I1015))</f>
        <v>2348027</v>
      </c>
      <c r="J1042" t="str">
        <f>IF(OR($A1042=2028,$D1042=2032031,$D1042=2032032,$D1042=2033032,$D1042=2033034,$D1042=2034035,ISNUMBER(SEARCH("DOBLE GRADO",$B1042))),"",IF('CompartenDetalleLimpio(leeme)'!J1015="",E1042,'CompartenDetalleLimpio(leeme)'!J1015))</f>
        <v>METODOLOGIA DE LA PROGRAMACION</v>
      </c>
      <c r="K1042">
        <f>'CompartenDetalleLimpio(leeme)'!K1015</f>
        <v>6</v>
      </c>
      <c r="L1042">
        <f>'CompartenDetalleLimpio(leeme)'!L1015</f>
        <v>6</v>
      </c>
      <c r="M1042">
        <f>'CompartenDetalleLimpio(leeme)'!M1015</f>
        <v>0</v>
      </c>
      <c r="N1042">
        <f t="shared" si="118"/>
        <v>1</v>
      </c>
      <c r="O1042">
        <f t="shared" si="119"/>
        <v>4</v>
      </c>
      <c r="P1042" t="str">
        <f t="shared" si="120"/>
        <v>OK</v>
      </c>
      <c r="Q1042">
        <f t="shared" si="121"/>
        <v>1</v>
      </c>
      <c r="R1042">
        <f t="shared" si="122"/>
        <v>0</v>
      </c>
      <c r="S1042" t="str">
        <f t="shared" si="123"/>
        <v/>
      </c>
      <c r="T1042" t="str">
        <f t="shared" si="124"/>
        <v/>
      </c>
    </row>
    <row r="1043" spans="1:20" hidden="1">
      <c r="A1043">
        <f>'CompartenDetalleLimpio(leeme)'!A1016</f>
        <v>2347</v>
      </c>
      <c r="B1043" t="str">
        <f>'CompartenDetalleLimpio(leeme)'!B1016</f>
        <v>GRADO EN MATEMATICAS (MOSTOLES)</v>
      </c>
      <c r="C1043">
        <f>'CompartenDetalleLimpio(leeme)'!C1016</f>
        <v>2</v>
      </c>
      <c r="D1043">
        <f>'CompartenDetalleLimpio(leeme)'!D1016</f>
        <v>2347015</v>
      </c>
      <c r="E1043" t="str">
        <f>'CompartenDetalleLimpio(leeme)'!E1016</f>
        <v>METODOLOGIA DE LA PROGRAMACION</v>
      </c>
      <c r="F1043">
        <f>IF(OR($A1043=2028,$D1043=2032031,$D1043=2032032,$D1043=2033032,$D1043=2033034,$D1043=2034035,ISNUMBER(SEARCH("DOBLE GRADO",$B1043))),"",IF('CompartenDetalleLimpio(leeme)'!F1016="",A1043,'CompartenDetalleLimpio(leeme)'!F1016))</f>
        <v>2347</v>
      </c>
      <c r="G1043" t="str">
        <f>IF(OR($A1043=2028,$D1043=2032031,$D1043=2032032,$D1043=2033032,$D1043=2033034,$D1043=2034035,ISNUMBER(SEARCH("DOBLE GRADO",$B1043))),"",IF('CompartenDetalleLimpio(leeme)'!G1016="",B1043,'CompartenDetalleLimpio(leeme)'!G1016))</f>
        <v>GRADO EN MATEMATICAS (MOSTOLES)</v>
      </c>
      <c r="H1043">
        <f>IF(OR($A1043=2028,$D1043=2032031,$D1043=2032032,$D1043=2033032,$D1043=2033034,$D1043=2034035,ISNUMBER(SEARCH("DOBLE GRADO",$B1043))),"",IF('CompartenDetalleLimpio(leeme)'!H1016="",C1043,'CompartenDetalleLimpio(leeme)'!H1016))</f>
        <v>2</v>
      </c>
      <c r="I1043">
        <f>IF(OR($A1043=2028,$D1043=2032031,$D1043=2032032,$D1043=2033032,$D1043=2033034,$D1043=2034035,ISNUMBER(SEARCH("DOBLE GRADO",$B1043))),"",IF('CompartenDetalleLimpio(leeme)'!I1016="",D1043,'CompartenDetalleLimpio(leeme)'!I1016))</f>
        <v>2347015</v>
      </c>
      <c r="J1043" t="str">
        <f>IF(OR($A1043=2028,$D1043=2032031,$D1043=2032032,$D1043=2033032,$D1043=2033034,$D1043=2034035,ISNUMBER(SEARCH("DOBLE GRADO",$B1043))),"",IF('CompartenDetalleLimpio(leeme)'!J1016="",E1043,'CompartenDetalleLimpio(leeme)'!J1016))</f>
        <v>METODOLOGIA DE LA PROGRAMACION</v>
      </c>
      <c r="K1043">
        <f>'CompartenDetalleLimpio(leeme)'!K1016</f>
        <v>20</v>
      </c>
      <c r="L1043">
        <f>'CompartenDetalleLimpio(leeme)'!L1016</f>
        <v>8</v>
      </c>
      <c r="M1043">
        <f>'CompartenDetalleLimpio(leeme)'!M1016</f>
        <v>12</v>
      </c>
      <c r="N1043">
        <f t="shared" si="118"/>
        <v>1</v>
      </c>
      <c r="O1043">
        <f t="shared" si="119"/>
        <v>4</v>
      </c>
      <c r="P1043">
        <f t="shared" si="120"/>
        <v>1</v>
      </c>
      <c r="Q1043">
        <f t="shared" si="121"/>
        <v>1</v>
      </c>
      <c r="R1043">
        <f t="shared" si="122"/>
        <v>4</v>
      </c>
      <c r="S1043" t="str">
        <f t="shared" si="123"/>
        <v>1</v>
      </c>
      <c r="T1043" t="str">
        <f t="shared" si="124"/>
        <v/>
      </c>
    </row>
    <row r="1044" spans="1:20">
      <c r="A1044" t="e">
        <f>'CompartenDetalleLimpio(leeme)'!#REF!</f>
        <v>#REF!</v>
      </c>
      <c r="B1044" t="e">
        <f>'CompartenDetalleLimpio(leeme)'!#REF!</f>
        <v>#REF!</v>
      </c>
      <c r="C1044" t="e">
        <f>'CompartenDetalleLimpio(leeme)'!#REF!</f>
        <v>#REF!</v>
      </c>
      <c r="D1044" t="e">
        <f>'CompartenDetalleLimpio(leeme)'!#REF!</f>
        <v>#REF!</v>
      </c>
      <c r="E1044" t="e">
        <f>'CompartenDetalleLimpio(leeme)'!#REF!</f>
        <v>#REF!</v>
      </c>
      <c r="F1044" t="e">
        <f>IF(OR($A1044=2028,$D1044=2032031,$D1044=2032032,$D1044=2033032,$D1044=2033034,$D1044=2034035,ISNUMBER(SEARCH("DOBLE GRADO",$B1044))),"",IF('CompartenDetalleLimpio(leeme)'!#REF!="",A1044,'CompartenDetalleLimpio(leeme)'!#REF!))</f>
        <v>#REF!</v>
      </c>
      <c r="G1044" t="e">
        <f>IF(OR($A1044=2028,$D1044=2032031,$D1044=2032032,$D1044=2033032,$D1044=2033034,$D1044=2034035,ISNUMBER(SEARCH("DOBLE GRADO",$B1044))),"",IF('CompartenDetalleLimpio(leeme)'!#REF!="",B1044,'CompartenDetalleLimpio(leeme)'!#REF!))</f>
        <v>#REF!</v>
      </c>
      <c r="H1044" t="e">
        <f>IF(OR($A1044=2028,$D1044=2032031,$D1044=2032032,$D1044=2033032,$D1044=2033034,$D1044=2034035,ISNUMBER(SEARCH("DOBLE GRADO",$B1044))),"",IF('CompartenDetalleLimpio(leeme)'!#REF!="",C1044,'CompartenDetalleLimpio(leeme)'!#REF!))</f>
        <v>#REF!</v>
      </c>
      <c r="I1044" t="e">
        <f>IF(OR($A1044=2028,$D1044=2032031,$D1044=2032032,$D1044=2033032,$D1044=2033034,$D1044=2034035,ISNUMBER(SEARCH("DOBLE GRADO",$B1044))),"",IF('CompartenDetalleLimpio(leeme)'!#REF!="",D1044,'CompartenDetalleLimpio(leeme)'!#REF!))</f>
        <v>#REF!</v>
      </c>
      <c r="J1044" t="e">
        <f>IF(OR($A1044=2028,$D1044=2032031,$D1044=2032032,$D1044=2033032,$D1044=2033034,$D1044=2034035,ISNUMBER(SEARCH("DOBLE GRADO",$B1044))),"",IF('CompartenDetalleLimpio(leeme)'!#REF!="",E1044,'CompartenDetalleLimpio(leeme)'!#REF!))</f>
        <v>#REF!</v>
      </c>
      <c r="K1044" t="e">
        <f>'CompartenDetalleLimpio(leeme)'!#REF!</f>
        <v>#REF!</v>
      </c>
      <c r="L1044" t="e">
        <f>'CompartenDetalleLimpio(leeme)'!#REF!</f>
        <v>#REF!</v>
      </c>
      <c r="M1044" t="e">
        <f>'CompartenDetalleLimpio(leeme)'!#REF!</f>
        <v>#REF!</v>
      </c>
      <c r="N1044" t="e">
        <f t="shared" si="118"/>
        <v>#REF!</v>
      </c>
      <c r="O1044">
        <f t="shared" si="119"/>
        <v>42</v>
      </c>
      <c r="P1044" t="e">
        <f t="shared" si="120"/>
        <v>#REF!</v>
      </c>
      <c r="Q1044">
        <f t="shared" si="121"/>
        <v>42</v>
      </c>
      <c r="R1044" t="e">
        <f t="shared" si="122"/>
        <v>#REF!</v>
      </c>
      <c r="S1044" t="e">
        <f t="shared" si="123"/>
        <v>#REF!</v>
      </c>
      <c r="T1044" t="str">
        <f t="shared" si="124"/>
        <v/>
      </c>
    </row>
    <row r="1045" spans="1:20" hidden="1">
      <c r="A1045">
        <f>'CompartenDetalleLimpio(leeme)'!A1017</f>
        <v>2347</v>
      </c>
      <c r="B1045" t="str">
        <f>'CompartenDetalleLimpio(leeme)'!B1017</f>
        <v>GRADO EN MATEMATICAS (MOSTOLES)</v>
      </c>
      <c r="C1045">
        <f>'CompartenDetalleLimpio(leeme)'!C1017</f>
        <v>2</v>
      </c>
      <c r="D1045">
        <f>'CompartenDetalleLimpio(leeme)'!D1017</f>
        <v>2347016</v>
      </c>
      <c r="E1045" t="str">
        <f>'CompartenDetalleLimpio(leeme)'!E1017</f>
        <v>METODOS ESTADISTICOS DE GESTION E INVESTIGACION</v>
      </c>
      <c r="F1045">
        <f>IF(OR($A1045=2028,$D1045=2032031,$D1045=2032032,$D1045=2033032,$D1045=2033034,$D1045=2034035,ISNUMBER(SEARCH("DOBLE GRADO",$B1045))),"",IF('CompartenDetalleLimpio(leeme)'!F1017="",A1045,'CompartenDetalleLimpio(leeme)'!F1017))</f>
        <v>2178</v>
      </c>
      <c r="G1045" t="str">
        <f>IF(OR($A1045=2028,$D1045=2032031,$D1045=2032032,$D1045=2033032,$D1045=2033034,$D1045=2034035,ISNUMBER(SEARCH("DOBLE GRADO",$B1045))),"",IF('CompartenDetalleLimpio(leeme)'!G1017="",B1045,'CompartenDetalleLimpio(leeme)'!G1017))</f>
        <v>DOBLE GRADO EN EDUCACION PRIMARIA Y MATEMATICAS (MOSTOLES)</v>
      </c>
      <c r="H1045">
        <f>IF(OR($A1045=2028,$D1045=2032031,$D1045=2032032,$D1045=2033032,$D1045=2033034,$D1045=2034035,ISNUMBER(SEARCH("DOBLE GRADO",$B1045))),"",IF('CompartenDetalleLimpio(leeme)'!H1017="",C1045,'CompartenDetalleLimpio(leeme)'!H1017))</f>
        <v>4</v>
      </c>
      <c r="I1045">
        <f>IF(OR($A1045=2028,$D1045=2032031,$D1045=2032032,$D1045=2033032,$D1045=2033034,$D1045=2034035,ISNUMBER(SEARCH("DOBLE GRADO",$B1045))),"",IF('CompartenDetalleLimpio(leeme)'!I1017="",D1045,'CompartenDetalleLimpio(leeme)'!I1017))</f>
        <v>2178043</v>
      </c>
      <c r="J1045" t="str">
        <f>IF(OR($A1045=2028,$D1045=2032031,$D1045=2032032,$D1045=2033032,$D1045=2033034,$D1045=2034035,ISNUMBER(SEARCH("DOBLE GRADO",$B1045))),"",IF('CompartenDetalleLimpio(leeme)'!J1017="",E1045,'CompartenDetalleLimpio(leeme)'!J1017))</f>
        <v>METODOS ESTADISTICOS DE GESTION E INVESTIGACION</v>
      </c>
      <c r="K1045">
        <f>'CompartenDetalleLimpio(leeme)'!K1017</f>
        <v>1</v>
      </c>
      <c r="L1045">
        <f>'CompartenDetalleLimpio(leeme)'!L1017</f>
        <v>0</v>
      </c>
      <c r="M1045">
        <f>'CompartenDetalleLimpio(leeme)'!M1017</f>
        <v>1</v>
      </c>
      <c r="N1045">
        <f t="shared" si="118"/>
        <v>1</v>
      </c>
      <c r="O1045">
        <f t="shared" si="119"/>
        <v>4</v>
      </c>
      <c r="P1045" t="str">
        <f t="shared" si="120"/>
        <v>OK</v>
      </c>
      <c r="Q1045">
        <f t="shared" si="121"/>
        <v>1</v>
      </c>
      <c r="R1045">
        <f t="shared" si="122"/>
        <v>0</v>
      </c>
      <c r="S1045" t="str">
        <f t="shared" si="123"/>
        <v/>
      </c>
      <c r="T1045" t="str">
        <f t="shared" si="124"/>
        <v/>
      </c>
    </row>
    <row r="1046" spans="1:20" hidden="1">
      <c r="A1046">
        <f>'CompartenDetalleLimpio(leeme)'!A1018</f>
        <v>2347</v>
      </c>
      <c r="B1046" t="str">
        <f>'CompartenDetalleLimpio(leeme)'!B1018</f>
        <v>GRADO EN MATEMATICAS (MOSTOLES)</v>
      </c>
      <c r="C1046">
        <f>'CompartenDetalleLimpio(leeme)'!C1018</f>
        <v>2</v>
      </c>
      <c r="D1046">
        <f>'CompartenDetalleLimpio(leeme)'!D1018</f>
        <v>2347016</v>
      </c>
      <c r="E1046" t="str">
        <f>'CompartenDetalleLimpio(leeme)'!E1018</f>
        <v>METODOS ESTADISTICOS DE GESTION E INVESTIGACION</v>
      </c>
      <c r="F1046">
        <f>IF(OR($A1046=2028,$D1046=2032031,$D1046=2032032,$D1046=2033032,$D1046=2033034,$D1046=2034035,ISNUMBER(SEARCH("DOBLE GRADO",$B1046))),"",IF('CompartenDetalleLimpio(leeme)'!F1018="",A1046,'CompartenDetalleLimpio(leeme)'!F1018))</f>
        <v>2299</v>
      </c>
      <c r="G1046" t="str">
        <f>IF(OR($A1046=2028,$D1046=2032031,$D1046=2032032,$D1046=2033032,$D1046=2033034,$D1046=2034035,ISNUMBER(SEARCH("DOBLE GRADO",$B1046))),"",IF('CompartenDetalleLimpio(leeme)'!G1018="",B1046,'CompartenDetalleLimpio(leeme)'!G1018))</f>
        <v>DOBLE GRADO EN ECONOMIA Y MATEMATICAS (MOSTOLES)</v>
      </c>
      <c r="H1046">
        <f>IF(OR($A1046=2028,$D1046=2032031,$D1046=2032032,$D1046=2033032,$D1046=2033034,$D1046=2034035,ISNUMBER(SEARCH("DOBLE GRADO",$B1046))),"",IF('CompartenDetalleLimpio(leeme)'!H1018="",C1046,'CompartenDetalleLimpio(leeme)'!H1018))</f>
        <v>4</v>
      </c>
      <c r="I1046">
        <f>IF(OR($A1046=2028,$D1046=2032031,$D1046=2032032,$D1046=2033032,$D1046=2033034,$D1046=2034035,ISNUMBER(SEARCH("DOBLE GRADO",$B1046))),"",IF('CompartenDetalleLimpio(leeme)'!I1018="",D1046,'CompartenDetalleLimpio(leeme)'!I1018))</f>
        <v>2299046</v>
      </c>
      <c r="J1046" t="str">
        <f>IF(OR($A1046=2028,$D1046=2032031,$D1046=2032032,$D1046=2033032,$D1046=2033034,$D1046=2034035,ISNUMBER(SEARCH("DOBLE GRADO",$B1046))),"",IF('CompartenDetalleLimpio(leeme)'!J1018="",E1046,'CompartenDetalleLimpio(leeme)'!J1018))</f>
        <v>METODOS ESTADISTICOS DE GESTION E INVESTIGACION</v>
      </c>
      <c r="K1046">
        <f>'CompartenDetalleLimpio(leeme)'!K1018</f>
        <v>7</v>
      </c>
      <c r="L1046">
        <f>'CompartenDetalleLimpio(leeme)'!L1018</f>
        <v>5</v>
      </c>
      <c r="M1046">
        <f>'CompartenDetalleLimpio(leeme)'!M1018</f>
        <v>2</v>
      </c>
      <c r="N1046">
        <f t="shared" si="118"/>
        <v>1</v>
      </c>
      <c r="O1046">
        <f t="shared" si="119"/>
        <v>4</v>
      </c>
      <c r="P1046" t="str">
        <f t="shared" si="120"/>
        <v>OK</v>
      </c>
      <c r="Q1046">
        <f t="shared" si="121"/>
        <v>1</v>
      </c>
      <c r="R1046">
        <f t="shared" si="122"/>
        <v>0</v>
      </c>
      <c r="S1046" t="str">
        <f t="shared" si="123"/>
        <v/>
      </c>
      <c r="T1046" t="str">
        <f t="shared" si="124"/>
        <v/>
      </c>
    </row>
    <row r="1047" spans="1:20" hidden="1">
      <c r="A1047">
        <f>'CompartenDetalleLimpio(leeme)'!A1019</f>
        <v>2347</v>
      </c>
      <c r="B1047" t="str">
        <f>'CompartenDetalleLimpio(leeme)'!B1019</f>
        <v>GRADO EN MATEMATICAS (MOSTOLES)</v>
      </c>
      <c r="C1047">
        <f>'CompartenDetalleLimpio(leeme)'!C1019</f>
        <v>2</v>
      </c>
      <c r="D1047">
        <f>'CompartenDetalleLimpio(leeme)'!D1019</f>
        <v>2347016</v>
      </c>
      <c r="E1047" t="str">
        <f>'CompartenDetalleLimpio(leeme)'!E1019</f>
        <v>METODOS ESTADISTICOS DE GESTION E INVESTIGACION</v>
      </c>
      <c r="F1047">
        <f>IF(OR($A1047=2028,$D1047=2032031,$D1047=2032032,$D1047=2033032,$D1047=2033034,$D1047=2034035,ISNUMBER(SEARCH("DOBLE GRADO",$B1047))),"",IF('CompartenDetalleLimpio(leeme)'!F1019="",A1047,'CompartenDetalleLimpio(leeme)'!F1019))</f>
        <v>2348</v>
      </c>
      <c r="G1047" t="str">
        <f>IF(OR($A1047=2028,$D1047=2032031,$D1047=2032032,$D1047=2033032,$D1047=2033034,$D1047=2034035,ISNUMBER(SEARCH("DOBLE GRADO",$B1047))),"",IF('CompartenDetalleLimpio(leeme)'!G1019="",B1047,'CompartenDetalleLimpio(leeme)'!G1019))</f>
        <v>DOBLE GRADO EN EDUCACION PRIMARIA Y MATEMATICAS (MOSTOLES)</v>
      </c>
      <c r="H1047">
        <f>IF(OR($A1047=2028,$D1047=2032031,$D1047=2032032,$D1047=2033032,$D1047=2033034,$D1047=2034035,ISNUMBER(SEARCH("DOBLE GRADO",$B1047))),"",IF('CompartenDetalleLimpio(leeme)'!H1019="",C1047,'CompartenDetalleLimpio(leeme)'!H1019))</f>
        <v>4</v>
      </c>
      <c r="I1047">
        <f>IF(OR($A1047=2028,$D1047=2032031,$D1047=2032032,$D1047=2033032,$D1047=2033034,$D1047=2034035,ISNUMBER(SEARCH("DOBLE GRADO",$B1047))),"",IF('CompartenDetalleLimpio(leeme)'!I1019="",D1047,'CompartenDetalleLimpio(leeme)'!I1019))</f>
        <v>2348043</v>
      </c>
      <c r="J1047" t="str">
        <f>IF(OR($A1047=2028,$D1047=2032031,$D1047=2032032,$D1047=2033032,$D1047=2033034,$D1047=2034035,ISNUMBER(SEARCH("DOBLE GRADO",$B1047))),"",IF('CompartenDetalleLimpio(leeme)'!J1019="",E1047,'CompartenDetalleLimpio(leeme)'!J1019))</f>
        <v>METODOS ESTADISTICOS DE GESTION E INVESTIGACION</v>
      </c>
      <c r="K1047">
        <f>'CompartenDetalleLimpio(leeme)'!K1019</f>
        <v>9</v>
      </c>
      <c r="L1047">
        <f>'CompartenDetalleLimpio(leeme)'!L1019</f>
        <v>9</v>
      </c>
      <c r="M1047">
        <f>'CompartenDetalleLimpio(leeme)'!M1019</f>
        <v>0</v>
      </c>
      <c r="N1047">
        <f t="shared" si="118"/>
        <v>1</v>
      </c>
      <c r="O1047">
        <f t="shared" si="119"/>
        <v>4</v>
      </c>
      <c r="P1047" t="str">
        <f t="shared" si="120"/>
        <v>OK</v>
      </c>
      <c r="Q1047">
        <f t="shared" si="121"/>
        <v>1</v>
      </c>
      <c r="R1047">
        <f t="shared" si="122"/>
        <v>0</v>
      </c>
      <c r="S1047" t="str">
        <f t="shared" si="123"/>
        <v/>
      </c>
      <c r="T1047" t="str">
        <f t="shared" si="124"/>
        <v/>
      </c>
    </row>
    <row r="1048" spans="1:20" hidden="1">
      <c r="A1048">
        <f>'CompartenDetalleLimpio(leeme)'!A1020</f>
        <v>2347</v>
      </c>
      <c r="B1048" t="str">
        <f>'CompartenDetalleLimpio(leeme)'!B1020</f>
        <v>GRADO EN MATEMATICAS (MOSTOLES)</v>
      </c>
      <c r="C1048">
        <f>'CompartenDetalleLimpio(leeme)'!C1020</f>
        <v>2</v>
      </c>
      <c r="D1048">
        <f>'CompartenDetalleLimpio(leeme)'!D1020</f>
        <v>2347016</v>
      </c>
      <c r="E1048" t="str">
        <f>'CompartenDetalleLimpio(leeme)'!E1020</f>
        <v>METODOS ESTADISTICOS DE GESTION E INVESTIGACION</v>
      </c>
      <c r="F1048">
        <f>IF(OR($A1048=2028,$D1048=2032031,$D1048=2032032,$D1048=2033032,$D1048=2033034,$D1048=2034035,ISNUMBER(SEARCH("DOBLE GRADO",$B1048))),"",IF('CompartenDetalleLimpio(leeme)'!F1020="",A1048,'CompartenDetalleLimpio(leeme)'!F1020))</f>
        <v>2347</v>
      </c>
      <c r="G1048" t="str">
        <f>IF(OR($A1048=2028,$D1048=2032031,$D1048=2032032,$D1048=2033032,$D1048=2033034,$D1048=2034035,ISNUMBER(SEARCH("DOBLE GRADO",$B1048))),"",IF('CompartenDetalleLimpio(leeme)'!G1020="",B1048,'CompartenDetalleLimpio(leeme)'!G1020))</f>
        <v>GRADO EN MATEMATICAS (MOSTOLES)</v>
      </c>
      <c r="H1048">
        <f>IF(OR($A1048=2028,$D1048=2032031,$D1048=2032032,$D1048=2033032,$D1048=2033034,$D1048=2034035,ISNUMBER(SEARCH("DOBLE GRADO",$B1048))),"",IF('CompartenDetalleLimpio(leeme)'!H1020="",C1048,'CompartenDetalleLimpio(leeme)'!H1020))</f>
        <v>2</v>
      </c>
      <c r="I1048">
        <f>IF(OR($A1048=2028,$D1048=2032031,$D1048=2032032,$D1048=2033032,$D1048=2033034,$D1048=2034035,ISNUMBER(SEARCH("DOBLE GRADO",$B1048))),"",IF('CompartenDetalleLimpio(leeme)'!I1020="",D1048,'CompartenDetalleLimpio(leeme)'!I1020))</f>
        <v>2347016</v>
      </c>
      <c r="J1048" t="str">
        <f>IF(OR($A1048=2028,$D1048=2032031,$D1048=2032032,$D1048=2033032,$D1048=2033034,$D1048=2034035,ISNUMBER(SEARCH("DOBLE GRADO",$B1048))),"",IF('CompartenDetalleLimpio(leeme)'!J1020="",E1048,'CompartenDetalleLimpio(leeme)'!J1020))</f>
        <v>METODOS ESTADISTICOS DE GESTION E INVESTIGACION</v>
      </c>
      <c r="K1048">
        <f>'CompartenDetalleLimpio(leeme)'!K1020</f>
        <v>19</v>
      </c>
      <c r="L1048">
        <f>'CompartenDetalleLimpio(leeme)'!L1020</f>
        <v>7</v>
      </c>
      <c r="M1048">
        <f>'CompartenDetalleLimpio(leeme)'!M1020</f>
        <v>12</v>
      </c>
      <c r="N1048">
        <f t="shared" si="118"/>
        <v>1</v>
      </c>
      <c r="O1048">
        <f t="shared" si="119"/>
        <v>4</v>
      </c>
      <c r="P1048">
        <f t="shared" si="120"/>
        <v>1</v>
      </c>
      <c r="Q1048">
        <f t="shared" si="121"/>
        <v>1</v>
      </c>
      <c r="R1048">
        <f t="shared" si="122"/>
        <v>4</v>
      </c>
      <c r="S1048" t="str">
        <f t="shared" si="123"/>
        <v>1</v>
      </c>
      <c r="T1048" t="str">
        <f t="shared" si="124"/>
        <v/>
      </c>
    </row>
    <row r="1049" spans="1:20" hidden="1">
      <c r="A1049">
        <f>'CompartenDetalleLimpio(leeme)'!A1021</f>
        <v>2347</v>
      </c>
      <c r="B1049" t="str">
        <f>'CompartenDetalleLimpio(leeme)'!B1021</f>
        <v>GRADO EN MATEMATICAS (MOSTOLES)</v>
      </c>
      <c r="C1049">
        <f>'CompartenDetalleLimpio(leeme)'!C1021</f>
        <v>2</v>
      </c>
      <c r="D1049">
        <f>'CompartenDetalleLimpio(leeme)'!D1021</f>
        <v>2347017</v>
      </c>
      <c r="E1049" t="str">
        <f>'CompartenDetalleLimpio(leeme)'!E1021</f>
        <v>ANALISIS VECTORIAL I</v>
      </c>
      <c r="F1049">
        <f>IF(OR($A1049=2028,$D1049=2032031,$D1049=2032032,$D1049=2033032,$D1049=2033034,$D1049=2034035,ISNUMBER(SEARCH("DOBLE GRADO",$B1049))),"",IF('CompartenDetalleLimpio(leeme)'!F1021="",A1049,'CompartenDetalleLimpio(leeme)'!F1021))</f>
        <v>2299</v>
      </c>
      <c r="G1049" t="str">
        <f>IF(OR($A1049=2028,$D1049=2032031,$D1049=2032032,$D1049=2033032,$D1049=2033034,$D1049=2034035,ISNUMBER(SEARCH("DOBLE GRADO",$B1049))),"",IF('CompartenDetalleLimpio(leeme)'!G1021="",B1049,'CompartenDetalleLimpio(leeme)'!G1021))</f>
        <v>DOBLE GRADO EN ECONOMIA Y MATEMATICAS (MOSTOLES)</v>
      </c>
      <c r="H1049">
        <f>IF(OR($A1049=2028,$D1049=2032031,$D1049=2032032,$D1049=2033032,$D1049=2033034,$D1049=2034035,ISNUMBER(SEARCH("DOBLE GRADO",$B1049))),"",IF('CompartenDetalleLimpio(leeme)'!H1021="",C1049,'CompartenDetalleLimpio(leeme)'!H1021))</f>
        <v>2</v>
      </c>
      <c r="I1049">
        <f>IF(OR($A1049=2028,$D1049=2032031,$D1049=2032032,$D1049=2033032,$D1049=2033034,$D1049=2034035,ISNUMBER(SEARCH("DOBLE GRADO",$B1049))),"",IF('CompartenDetalleLimpio(leeme)'!I1021="",D1049,'CompartenDetalleLimpio(leeme)'!I1021))</f>
        <v>2299017</v>
      </c>
      <c r="J1049" t="str">
        <f>IF(OR($A1049=2028,$D1049=2032031,$D1049=2032032,$D1049=2033032,$D1049=2033034,$D1049=2034035,ISNUMBER(SEARCH("DOBLE GRADO",$B1049))),"",IF('CompartenDetalleLimpio(leeme)'!J1021="",E1049,'CompartenDetalleLimpio(leeme)'!J1021))</f>
        <v>ANALISIS VECTORIAL I</v>
      </c>
      <c r="K1049">
        <f>'CompartenDetalleLimpio(leeme)'!K1021</f>
        <v>2</v>
      </c>
      <c r="L1049">
        <f>'CompartenDetalleLimpio(leeme)'!L1021</f>
        <v>1</v>
      </c>
      <c r="M1049">
        <f>'CompartenDetalleLimpio(leeme)'!M1021</f>
        <v>1</v>
      </c>
      <c r="N1049">
        <f t="shared" si="118"/>
        <v>1</v>
      </c>
      <c r="O1049">
        <f t="shared" si="119"/>
        <v>5</v>
      </c>
      <c r="P1049" t="str">
        <f t="shared" si="120"/>
        <v>OK</v>
      </c>
      <c r="Q1049">
        <f t="shared" si="121"/>
        <v>1</v>
      </c>
      <c r="R1049">
        <f t="shared" si="122"/>
        <v>0</v>
      </c>
      <c r="S1049" t="str">
        <f t="shared" si="123"/>
        <v/>
      </c>
      <c r="T1049" t="str">
        <f t="shared" si="124"/>
        <v/>
      </c>
    </row>
    <row r="1050" spans="1:20" hidden="1">
      <c r="A1050">
        <f>'CompartenDetalleLimpio(leeme)'!A1022</f>
        <v>2347</v>
      </c>
      <c r="B1050" t="str">
        <f>'CompartenDetalleLimpio(leeme)'!B1022</f>
        <v>GRADO EN MATEMATICAS (MOSTOLES)</v>
      </c>
      <c r="C1050">
        <f>'CompartenDetalleLimpio(leeme)'!C1022</f>
        <v>2</v>
      </c>
      <c r="D1050">
        <f>'CompartenDetalleLimpio(leeme)'!D1022</f>
        <v>2347017</v>
      </c>
      <c r="E1050" t="str">
        <f>'CompartenDetalleLimpio(leeme)'!E1022</f>
        <v>ANALISIS VECTORIAL I</v>
      </c>
      <c r="F1050">
        <f>IF(OR($A1050=2028,$D1050=2032031,$D1050=2032032,$D1050=2033032,$D1050=2033034,$D1050=2034035,ISNUMBER(SEARCH("DOBLE GRADO",$B1050))),"",IF('CompartenDetalleLimpio(leeme)'!F1022="",A1050,'CompartenDetalleLimpio(leeme)'!F1022))</f>
        <v>2315</v>
      </c>
      <c r="G1050" t="str">
        <f>IF(OR($A1050=2028,$D1050=2032031,$D1050=2032032,$D1050=2033032,$D1050=2033034,$D1050=2034035,ISNUMBER(SEARCH("DOBLE GRADO",$B1050))),"",IF('CompartenDetalleLimpio(leeme)'!G1022="",B1050,'CompartenDetalleLimpio(leeme)'!G1022))</f>
        <v>DOBLE GRADO EN INGENIERIA INFORMATICA Y MATEMATICAS (MOSTOLES) II</v>
      </c>
      <c r="H1050">
        <f>IF(OR($A1050=2028,$D1050=2032031,$D1050=2032032,$D1050=2033032,$D1050=2033034,$D1050=2034035,ISNUMBER(SEARCH("DOBLE GRADO",$B1050))),"",IF('CompartenDetalleLimpio(leeme)'!H1022="",C1050,'CompartenDetalleLimpio(leeme)'!H1022))</f>
        <v>2</v>
      </c>
      <c r="I1050">
        <f>IF(OR($A1050=2028,$D1050=2032031,$D1050=2032032,$D1050=2033032,$D1050=2033034,$D1050=2034035,ISNUMBER(SEARCH("DOBLE GRADO",$B1050))),"",IF('CompartenDetalleLimpio(leeme)'!I1022="",D1050,'CompartenDetalleLimpio(leeme)'!I1022))</f>
        <v>2315019</v>
      </c>
      <c r="J1050" t="str">
        <f>IF(OR($A1050=2028,$D1050=2032031,$D1050=2032032,$D1050=2033032,$D1050=2033034,$D1050=2034035,ISNUMBER(SEARCH("DOBLE GRADO",$B1050))),"",IF('CompartenDetalleLimpio(leeme)'!J1022="",E1050,'CompartenDetalleLimpio(leeme)'!J1022))</f>
        <v>ANALISIS VECTORIAL I</v>
      </c>
      <c r="K1050">
        <f>'CompartenDetalleLimpio(leeme)'!K1022</f>
        <v>6</v>
      </c>
      <c r="L1050">
        <f>'CompartenDetalleLimpio(leeme)'!L1022</f>
        <v>1</v>
      </c>
      <c r="M1050">
        <f>'CompartenDetalleLimpio(leeme)'!M1022</f>
        <v>5</v>
      </c>
      <c r="N1050">
        <f t="shared" si="118"/>
        <v>1</v>
      </c>
      <c r="O1050">
        <f t="shared" si="119"/>
        <v>5</v>
      </c>
      <c r="P1050" t="str">
        <f t="shared" si="120"/>
        <v>OK</v>
      </c>
      <c r="Q1050">
        <f t="shared" si="121"/>
        <v>1</v>
      </c>
      <c r="R1050">
        <f t="shared" si="122"/>
        <v>1</v>
      </c>
      <c r="S1050" t="str">
        <f t="shared" si="123"/>
        <v/>
      </c>
      <c r="T1050" t="str">
        <f t="shared" si="124"/>
        <v/>
      </c>
    </row>
    <row r="1051" spans="1:20" hidden="1">
      <c r="A1051">
        <f>'CompartenDetalleLimpio(leeme)'!A1023</f>
        <v>2347</v>
      </c>
      <c r="B1051" t="str">
        <f>'CompartenDetalleLimpio(leeme)'!B1023</f>
        <v>GRADO EN MATEMATICAS (MOSTOLES)</v>
      </c>
      <c r="C1051">
        <f>'CompartenDetalleLimpio(leeme)'!C1023</f>
        <v>2</v>
      </c>
      <c r="D1051">
        <f>'CompartenDetalleLimpio(leeme)'!D1023</f>
        <v>2347017</v>
      </c>
      <c r="E1051" t="str">
        <f>'CompartenDetalleLimpio(leeme)'!E1023</f>
        <v>ANALISIS VECTORIAL I</v>
      </c>
      <c r="F1051">
        <f>IF(OR($A1051=2028,$D1051=2032031,$D1051=2032032,$D1051=2033032,$D1051=2033034,$D1051=2034035,ISNUMBER(SEARCH("DOBLE GRADO",$B1051))),"",IF('CompartenDetalleLimpio(leeme)'!F1023="",A1051,'CompartenDetalleLimpio(leeme)'!F1023))</f>
        <v>2316</v>
      </c>
      <c r="G1051" t="str">
        <f>IF(OR($A1051=2028,$D1051=2032031,$D1051=2032032,$D1051=2033032,$D1051=2033034,$D1051=2034035,ISNUMBER(SEARCH("DOBLE GRADO",$B1051))),"",IF('CompartenDetalleLimpio(leeme)'!G1023="",B1051,'CompartenDetalleLimpio(leeme)'!G1023))</f>
        <v>DOBLE GRADO EN INGENIERIA DEL SOFTWARE Y MATEMATICAS (MOSTOLES) II</v>
      </c>
      <c r="H1051">
        <f>IF(OR($A1051=2028,$D1051=2032031,$D1051=2032032,$D1051=2033032,$D1051=2033034,$D1051=2034035,ISNUMBER(SEARCH("DOBLE GRADO",$B1051))),"",IF('CompartenDetalleLimpio(leeme)'!H1023="",C1051,'CompartenDetalleLimpio(leeme)'!H1023))</f>
        <v>2</v>
      </c>
      <c r="I1051">
        <f>IF(OR($A1051=2028,$D1051=2032031,$D1051=2032032,$D1051=2033032,$D1051=2033034,$D1051=2034035,ISNUMBER(SEARCH("DOBLE GRADO",$B1051))),"",IF('CompartenDetalleLimpio(leeme)'!I1023="",D1051,'CompartenDetalleLimpio(leeme)'!I1023))</f>
        <v>2316020</v>
      </c>
      <c r="J1051" t="str">
        <f>IF(OR($A1051=2028,$D1051=2032031,$D1051=2032032,$D1051=2033032,$D1051=2033034,$D1051=2034035,ISNUMBER(SEARCH("DOBLE GRADO",$B1051))),"",IF('CompartenDetalleLimpio(leeme)'!J1023="",E1051,'CompartenDetalleLimpio(leeme)'!J1023))</f>
        <v>ANALISIS VECTORIAL I</v>
      </c>
      <c r="K1051">
        <f>'CompartenDetalleLimpio(leeme)'!K1023</f>
        <v>7</v>
      </c>
      <c r="L1051">
        <f>'CompartenDetalleLimpio(leeme)'!L1023</f>
        <v>2</v>
      </c>
      <c r="M1051">
        <f>'CompartenDetalleLimpio(leeme)'!M1023</f>
        <v>5</v>
      </c>
      <c r="N1051">
        <f t="shared" si="118"/>
        <v>1</v>
      </c>
      <c r="O1051">
        <f t="shared" si="119"/>
        <v>5</v>
      </c>
      <c r="P1051" t="str">
        <f t="shared" si="120"/>
        <v>OK</v>
      </c>
      <c r="Q1051">
        <f t="shared" si="121"/>
        <v>1</v>
      </c>
      <c r="R1051">
        <f t="shared" si="122"/>
        <v>1</v>
      </c>
      <c r="S1051" t="str">
        <f t="shared" si="123"/>
        <v/>
      </c>
      <c r="T1051" t="str">
        <f t="shared" si="124"/>
        <v/>
      </c>
    </row>
    <row r="1052" spans="1:20" hidden="1">
      <c r="A1052">
        <f>'CompartenDetalleLimpio(leeme)'!A1024</f>
        <v>2347</v>
      </c>
      <c r="B1052" t="str">
        <f>'CompartenDetalleLimpio(leeme)'!B1024</f>
        <v>GRADO EN MATEMATICAS (MOSTOLES)</v>
      </c>
      <c r="C1052">
        <f>'CompartenDetalleLimpio(leeme)'!C1024</f>
        <v>2</v>
      </c>
      <c r="D1052">
        <f>'CompartenDetalleLimpio(leeme)'!D1024</f>
        <v>2347017</v>
      </c>
      <c r="E1052" t="str">
        <f>'CompartenDetalleLimpio(leeme)'!E1024</f>
        <v>ANALISIS VECTORIAL I</v>
      </c>
      <c r="F1052">
        <f>IF(OR($A1052=2028,$D1052=2032031,$D1052=2032032,$D1052=2033032,$D1052=2033034,$D1052=2034035,ISNUMBER(SEARCH("DOBLE GRADO",$B1052))),"",IF('CompartenDetalleLimpio(leeme)'!F1024="",A1052,'CompartenDetalleLimpio(leeme)'!F1024))</f>
        <v>2348</v>
      </c>
      <c r="G1052" t="str">
        <f>IF(OR($A1052=2028,$D1052=2032031,$D1052=2032032,$D1052=2033032,$D1052=2033034,$D1052=2034035,ISNUMBER(SEARCH("DOBLE GRADO",$B1052))),"",IF('CompartenDetalleLimpio(leeme)'!G1024="",B1052,'CompartenDetalleLimpio(leeme)'!G1024))</f>
        <v>DOBLE GRADO EN EDUCACION PRIMARIA Y MATEMATICAS (MOSTOLES)</v>
      </c>
      <c r="H1052">
        <f>IF(OR($A1052=2028,$D1052=2032031,$D1052=2032032,$D1052=2033032,$D1052=2033034,$D1052=2034035,ISNUMBER(SEARCH("DOBLE GRADO",$B1052))),"",IF('CompartenDetalleLimpio(leeme)'!H1024="",C1052,'CompartenDetalleLimpio(leeme)'!H1024))</f>
        <v>2</v>
      </c>
      <c r="I1052">
        <f>IF(OR($A1052=2028,$D1052=2032031,$D1052=2032032,$D1052=2033032,$D1052=2033034,$D1052=2034035,ISNUMBER(SEARCH("DOBLE GRADO",$B1052))),"",IF('CompartenDetalleLimpio(leeme)'!I1024="",D1052,'CompartenDetalleLimpio(leeme)'!I1024))</f>
        <v>2348019</v>
      </c>
      <c r="J1052" t="str">
        <f>IF(OR($A1052=2028,$D1052=2032031,$D1052=2032032,$D1052=2033032,$D1052=2033034,$D1052=2034035,ISNUMBER(SEARCH("DOBLE GRADO",$B1052))),"",IF('CompartenDetalleLimpio(leeme)'!J1024="",E1052,'CompartenDetalleLimpio(leeme)'!J1024))</f>
        <v>ANALISIS VECTORIAL I</v>
      </c>
      <c r="K1052">
        <f>'CompartenDetalleLimpio(leeme)'!K1024</f>
        <v>7</v>
      </c>
      <c r="L1052">
        <f>'CompartenDetalleLimpio(leeme)'!L1024</f>
        <v>6</v>
      </c>
      <c r="M1052">
        <f>'CompartenDetalleLimpio(leeme)'!M1024</f>
        <v>1</v>
      </c>
      <c r="N1052">
        <f t="shared" si="118"/>
        <v>1</v>
      </c>
      <c r="O1052">
        <f t="shared" si="119"/>
        <v>5</v>
      </c>
      <c r="P1052" t="str">
        <f t="shared" si="120"/>
        <v>OK</v>
      </c>
      <c r="Q1052">
        <f t="shared" si="121"/>
        <v>1</v>
      </c>
      <c r="R1052">
        <f t="shared" si="122"/>
        <v>0</v>
      </c>
      <c r="S1052" t="str">
        <f t="shared" si="123"/>
        <v/>
      </c>
      <c r="T1052" t="str">
        <f t="shared" si="124"/>
        <v/>
      </c>
    </row>
    <row r="1053" spans="1:20" hidden="1">
      <c r="A1053">
        <f>'CompartenDetalleLimpio(leeme)'!A1025</f>
        <v>2347</v>
      </c>
      <c r="B1053" t="str">
        <f>'CompartenDetalleLimpio(leeme)'!B1025</f>
        <v>GRADO EN MATEMATICAS (MOSTOLES)</v>
      </c>
      <c r="C1053">
        <f>'CompartenDetalleLimpio(leeme)'!C1025</f>
        <v>2</v>
      </c>
      <c r="D1053">
        <f>'CompartenDetalleLimpio(leeme)'!D1025</f>
        <v>2347017</v>
      </c>
      <c r="E1053" t="str">
        <f>'CompartenDetalleLimpio(leeme)'!E1025</f>
        <v>ANALISIS VECTORIAL I</v>
      </c>
      <c r="F1053">
        <f>IF(OR($A1053=2028,$D1053=2032031,$D1053=2032032,$D1053=2033032,$D1053=2033034,$D1053=2034035,ISNUMBER(SEARCH("DOBLE GRADO",$B1053))),"",IF('CompartenDetalleLimpio(leeme)'!F1025="",A1053,'CompartenDetalleLimpio(leeme)'!F1025))</f>
        <v>2347</v>
      </c>
      <c r="G1053" t="str">
        <f>IF(OR($A1053=2028,$D1053=2032031,$D1053=2032032,$D1053=2033032,$D1053=2033034,$D1053=2034035,ISNUMBER(SEARCH("DOBLE GRADO",$B1053))),"",IF('CompartenDetalleLimpio(leeme)'!G1025="",B1053,'CompartenDetalleLimpio(leeme)'!G1025))</f>
        <v>GRADO EN MATEMATICAS (MOSTOLES)</v>
      </c>
      <c r="H1053">
        <f>IF(OR($A1053=2028,$D1053=2032031,$D1053=2032032,$D1053=2033032,$D1053=2033034,$D1053=2034035,ISNUMBER(SEARCH("DOBLE GRADO",$B1053))),"",IF('CompartenDetalleLimpio(leeme)'!H1025="",C1053,'CompartenDetalleLimpio(leeme)'!H1025))</f>
        <v>2</v>
      </c>
      <c r="I1053">
        <f>IF(OR($A1053=2028,$D1053=2032031,$D1053=2032032,$D1053=2033032,$D1053=2033034,$D1053=2034035,ISNUMBER(SEARCH("DOBLE GRADO",$B1053))),"",IF('CompartenDetalleLimpio(leeme)'!I1025="",D1053,'CompartenDetalleLimpio(leeme)'!I1025))</f>
        <v>2347017</v>
      </c>
      <c r="J1053" t="str">
        <f>IF(OR($A1053=2028,$D1053=2032031,$D1053=2032032,$D1053=2033032,$D1053=2033034,$D1053=2034035,ISNUMBER(SEARCH("DOBLE GRADO",$B1053))),"",IF('CompartenDetalleLimpio(leeme)'!J1025="",E1053,'CompartenDetalleLimpio(leeme)'!J1025))</f>
        <v>ANALISIS VECTORIAL I</v>
      </c>
      <c r="K1053">
        <f>'CompartenDetalleLimpio(leeme)'!K1025</f>
        <v>16</v>
      </c>
      <c r="L1053">
        <f>'CompartenDetalleLimpio(leeme)'!L1025</f>
        <v>7</v>
      </c>
      <c r="M1053">
        <f>'CompartenDetalleLimpio(leeme)'!M1025</f>
        <v>9</v>
      </c>
      <c r="N1053">
        <f t="shared" si="118"/>
        <v>1</v>
      </c>
      <c r="O1053">
        <f t="shared" si="119"/>
        <v>5</v>
      </c>
      <c r="P1053">
        <f t="shared" si="120"/>
        <v>1</v>
      </c>
      <c r="Q1053">
        <f t="shared" si="121"/>
        <v>1</v>
      </c>
      <c r="R1053">
        <f t="shared" si="122"/>
        <v>5</v>
      </c>
      <c r="S1053" t="str">
        <f t="shared" si="123"/>
        <v>1</v>
      </c>
      <c r="T1053" t="str">
        <f t="shared" si="124"/>
        <v/>
      </c>
    </row>
    <row r="1054" spans="1:20" hidden="1">
      <c r="A1054">
        <f>'CompartenDetalleLimpio(leeme)'!A1026</f>
        <v>2347</v>
      </c>
      <c r="B1054" t="str">
        <f>'CompartenDetalleLimpio(leeme)'!B1026</f>
        <v>GRADO EN MATEMATICAS (MOSTOLES)</v>
      </c>
      <c r="C1054">
        <f>'CompartenDetalleLimpio(leeme)'!C1026</f>
        <v>2</v>
      </c>
      <c r="D1054">
        <f>'CompartenDetalleLimpio(leeme)'!D1026</f>
        <v>2347018</v>
      </c>
      <c r="E1054" t="str">
        <f>'CompartenDetalleLimpio(leeme)'!E1026</f>
        <v>FUNDAMENTOS QUIMICOS</v>
      </c>
      <c r="F1054">
        <f>IF(OR($A1054=2028,$D1054=2032031,$D1054=2032032,$D1054=2033032,$D1054=2033034,$D1054=2034035,ISNUMBER(SEARCH("DOBLE GRADO",$B1054))),"",IF('CompartenDetalleLimpio(leeme)'!F1026="",A1054,'CompartenDetalleLimpio(leeme)'!F1026))</f>
        <v>2299</v>
      </c>
      <c r="G1054" t="str">
        <f>IF(OR($A1054=2028,$D1054=2032031,$D1054=2032032,$D1054=2033032,$D1054=2033034,$D1054=2034035,ISNUMBER(SEARCH("DOBLE GRADO",$B1054))),"",IF('CompartenDetalleLimpio(leeme)'!G1026="",B1054,'CompartenDetalleLimpio(leeme)'!G1026))</f>
        <v>DOBLE GRADO EN ECONOMIA Y MATEMATICAS (MOSTOLES)</v>
      </c>
      <c r="H1054">
        <f>IF(OR($A1054=2028,$D1054=2032031,$D1054=2032032,$D1054=2033032,$D1054=2033034,$D1054=2034035,ISNUMBER(SEARCH("DOBLE GRADO",$B1054))),"",IF('CompartenDetalleLimpio(leeme)'!H1026="",C1054,'CompartenDetalleLimpio(leeme)'!H1026))</f>
        <v>2</v>
      </c>
      <c r="I1054">
        <f>IF(OR($A1054=2028,$D1054=2032031,$D1054=2032032,$D1054=2033032,$D1054=2033034,$D1054=2034035,ISNUMBER(SEARCH("DOBLE GRADO",$B1054))),"",IF('CompartenDetalleLimpio(leeme)'!I1026="",D1054,'CompartenDetalleLimpio(leeme)'!I1026))</f>
        <v>2299032</v>
      </c>
      <c r="J1054" t="str">
        <f>IF(OR($A1054=2028,$D1054=2032031,$D1054=2032032,$D1054=2033032,$D1054=2033034,$D1054=2034035,ISNUMBER(SEARCH("DOBLE GRADO",$B1054))),"",IF('CompartenDetalleLimpio(leeme)'!J1026="",E1054,'CompartenDetalleLimpio(leeme)'!J1026))</f>
        <v>FUNDAMENTOS QUIMICOS</v>
      </c>
      <c r="K1054">
        <f>'CompartenDetalleLimpio(leeme)'!K1026</f>
        <v>1</v>
      </c>
      <c r="L1054">
        <f>'CompartenDetalleLimpio(leeme)'!L1026</f>
        <v>1</v>
      </c>
      <c r="M1054">
        <f>'CompartenDetalleLimpio(leeme)'!M1026</f>
        <v>0</v>
      </c>
      <c r="N1054">
        <f t="shared" si="118"/>
        <v>1</v>
      </c>
      <c r="O1054">
        <f t="shared" si="119"/>
        <v>5</v>
      </c>
      <c r="P1054" t="str">
        <f t="shared" si="120"/>
        <v>OK</v>
      </c>
      <c r="Q1054">
        <f t="shared" si="121"/>
        <v>1</v>
      </c>
      <c r="R1054">
        <f t="shared" si="122"/>
        <v>0</v>
      </c>
      <c r="S1054" t="str">
        <f t="shared" si="123"/>
        <v/>
      </c>
      <c r="T1054" t="str">
        <f t="shared" si="124"/>
        <v/>
      </c>
    </row>
    <row r="1055" spans="1:20" hidden="1">
      <c r="A1055">
        <f>'CompartenDetalleLimpio(leeme)'!A1027</f>
        <v>2347</v>
      </c>
      <c r="B1055" t="str">
        <f>'CompartenDetalleLimpio(leeme)'!B1027</f>
        <v>GRADO EN MATEMATICAS (MOSTOLES)</v>
      </c>
      <c r="C1055">
        <f>'CompartenDetalleLimpio(leeme)'!C1027</f>
        <v>2</v>
      </c>
      <c r="D1055">
        <f>'CompartenDetalleLimpio(leeme)'!D1027</f>
        <v>2347018</v>
      </c>
      <c r="E1055" t="str">
        <f>'CompartenDetalleLimpio(leeme)'!E1027</f>
        <v>FUNDAMENTOS QUIMICOS</v>
      </c>
      <c r="F1055">
        <f>IF(OR($A1055=2028,$D1055=2032031,$D1055=2032032,$D1055=2033032,$D1055=2033034,$D1055=2034035,ISNUMBER(SEARCH("DOBLE GRADO",$B1055))),"",IF('CompartenDetalleLimpio(leeme)'!F1027="",A1055,'CompartenDetalleLimpio(leeme)'!F1027))</f>
        <v>2315</v>
      </c>
      <c r="G1055" t="str">
        <f>IF(OR($A1055=2028,$D1055=2032031,$D1055=2032032,$D1055=2033032,$D1055=2033034,$D1055=2034035,ISNUMBER(SEARCH("DOBLE GRADO",$B1055))),"",IF('CompartenDetalleLimpio(leeme)'!G1027="",B1055,'CompartenDetalleLimpio(leeme)'!G1027))</f>
        <v>DOBLE GRADO EN INGENIERIA INFORMATICA Y MATEMATICAS (MOSTOLES) II</v>
      </c>
      <c r="H1055">
        <f>IF(OR($A1055=2028,$D1055=2032031,$D1055=2032032,$D1055=2033032,$D1055=2033034,$D1055=2034035,ISNUMBER(SEARCH("DOBLE GRADO",$B1055))),"",IF('CompartenDetalleLimpio(leeme)'!H1027="",C1055,'CompartenDetalleLimpio(leeme)'!H1027))</f>
        <v>2</v>
      </c>
      <c r="I1055">
        <f>IF(OR($A1055=2028,$D1055=2032031,$D1055=2032032,$D1055=2033032,$D1055=2033034,$D1055=2034035,ISNUMBER(SEARCH("DOBLE GRADO",$B1055))),"",IF('CompartenDetalleLimpio(leeme)'!I1027="",D1055,'CompartenDetalleLimpio(leeme)'!I1027))</f>
        <v>2315020</v>
      </c>
      <c r="J1055" t="str">
        <f>IF(OR($A1055=2028,$D1055=2032031,$D1055=2032032,$D1055=2033032,$D1055=2033034,$D1055=2034035,ISNUMBER(SEARCH("DOBLE GRADO",$B1055))),"",IF('CompartenDetalleLimpio(leeme)'!J1027="",E1055,'CompartenDetalleLimpio(leeme)'!J1027))</f>
        <v>FUNDAMENTOS QUIMICOS</v>
      </c>
      <c r="K1055">
        <f>'CompartenDetalleLimpio(leeme)'!K1027</f>
        <v>6</v>
      </c>
      <c r="L1055">
        <f>'CompartenDetalleLimpio(leeme)'!L1027</f>
        <v>1</v>
      </c>
      <c r="M1055">
        <f>'CompartenDetalleLimpio(leeme)'!M1027</f>
        <v>5</v>
      </c>
      <c r="N1055">
        <f t="shared" si="118"/>
        <v>1</v>
      </c>
      <c r="O1055">
        <f t="shared" si="119"/>
        <v>5</v>
      </c>
      <c r="P1055" t="str">
        <f t="shared" si="120"/>
        <v>OK</v>
      </c>
      <c r="Q1055">
        <f t="shared" si="121"/>
        <v>1</v>
      </c>
      <c r="R1055">
        <f t="shared" si="122"/>
        <v>1</v>
      </c>
      <c r="S1055" t="str">
        <f t="shared" si="123"/>
        <v/>
      </c>
      <c r="T1055" t="str">
        <f t="shared" si="124"/>
        <v/>
      </c>
    </row>
    <row r="1056" spans="1:20" hidden="1">
      <c r="A1056">
        <f>'CompartenDetalleLimpio(leeme)'!A1028</f>
        <v>2347</v>
      </c>
      <c r="B1056" t="str">
        <f>'CompartenDetalleLimpio(leeme)'!B1028</f>
        <v>GRADO EN MATEMATICAS (MOSTOLES)</v>
      </c>
      <c r="C1056">
        <f>'CompartenDetalleLimpio(leeme)'!C1028</f>
        <v>2</v>
      </c>
      <c r="D1056">
        <f>'CompartenDetalleLimpio(leeme)'!D1028</f>
        <v>2347018</v>
      </c>
      <c r="E1056" t="str">
        <f>'CompartenDetalleLimpio(leeme)'!E1028</f>
        <v>FUNDAMENTOS QUIMICOS</v>
      </c>
      <c r="F1056">
        <f>IF(OR($A1056=2028,$D1056=2032031,$D1056=2032032,$D1056=2033032,$D1056=2033034,$D1056=2034035,ISNUMBER(SEARCH("DOBLE GRADO",$B1056))),"",IF('CompartenDetalleLimpio(leeme)'!F1028="",A1056,'CompartenDetalleLimpio(leeme)'!F1028))</f>
        <v>2316</v>
      </c>
      <c r="G1056" t="str">
        <f>IF(OR($A1056=2028,$D1056=2032031,$D1056=2032032,$D1056=2033032,$D1056=2033034,$D1056=2034035,ISNUMBER(SEARCH("DOBLE GRADO",$B1056))),"",IF('CompartenDetalleLimpio(leeme)'!G1028="",B1056,'CompartenDetalleLimpio(leeme)'!G1028))</f>
        <v>DOBLE GRADO EN INGENIERIA DEL SOFTWARE Y MATEMATICAS (MOSTOLES) II</v>
      </c>
      <c r="H1056">
        <f>IF(OR($A1056=2028,$D1056=2032031,$D1056=2032032,$D1056=2033032,$D1056=2033034,$D1056=2034035,ISNUMBER(SEARCH("DOBLE GRADO",$B1056))),"",IF('CompartenDetalleLimpio(leeme)'!H1028="",C1056,'CompartenDetalleLimpio(leeme)'!H1028))</f>
        <v>2</v>
      </c>
      <c r="I1056">
        <f>IF(OR($A1056=2028,$D1056=2032031,$D1056=2032032,$D1056=2033032,$D1056=2033034,$D1056=2034035,ISNUMBER(SEARCH("DOBLE GRADO",$B1056))),"",IF('CompartenDetalleLimpio(leeme)'!I1028="",D1056,'CompartenDetalleLimpio(leeme)'!I1028))</f>
        <v>2316021</v>
      </c>
      <c r="J1056" t="str">
        <f>IF(OR($A1056=2028,$D1056=2032031,$D1056=2032032,$D1056=2033032,$D1056=2033034,$D1056=2034035,ISNUMBER(SEARCH("DOBLE GRADO",$B1056))),"",IF('CompartenDetalleLimpio(leeme)'!J1028="",E1056,'CompartenDetalleLimpio(leeme)'!J1028))</f>
        <v>FUNDAMENTOS QUIMICOS</v>
      </c>
      <c r="K1056">
        <f>'CompartenDetalleLimpio(leeme)'!K1028</f>
        <v>9</v>
      </c>
      <c r="L1056">
        <f>'CompartenDetalleLimpio(leeme)'!L1028</f>
        <v>3</v>
      </c>
      <c r="M1056">
        <f>'CompartenDetalleLimpio(leeme)'!M1028</f>
        <v>6</v>
      </c>
      <c r="N1056">
        <f t="shared" si="118"/>
        <v>1</v>
      </c>
      <c r="O1056">
        <f t="shared" si="119"/>
        <v>5</v>
      </c>
      <c r="P1056" t="str">
        <f t="shared" si="120"/>
        <v>OK</v>
      </c>
      <c r="Q1056">
        <f t="shared" si="121"/>
        <v>1</v>
      </c>
      <c r="R1056">
        <f t="shared" si="122"/>
        <v>1</v>
      </c>
      <c r="S1056" t="str">
        <f t="shared" si="123"/>
        <v/>
      </c>
      <c r="T1056" t="str">
        <f t="shared" si="124"/>
        <v/>
      </c>
    </row>
    <row r="1057" spans="1:20" hidden="1">
      <c r="A1057">
        <f>'CompartenDetalleLimpio(leeme)'!A1029</f>
        <v>2347</v>
      </c>
      <c r="B1057" t="str">
        <f>'CompartenDetalleLimpio(leeme)'!B1029</f>
        <v>GRADO EN MATEMATICAS (MOSTOLES)</v>
      </c>
      <c r="C1057">
        <f>'CompartenDetalleLimpio(leeme)'!C1029</f>
        <v>2</v>
      </c>
      <c r="D1057">
        <f>'CompartenDetalleLimpio(leeme)'!D1029</f>
        <v>2347018</v>
      </c>
      <c r="E1057" t="str">
        <f>'CompartenDetalleLimpio(leeme)'!E1029</f>
        <v>FUNDAMENTOS QUIMICOS</v>
      </c>
      <c r="F1057">
        <f>IF(OR($A1057=2028,$D1057=2032031,$D1057=2032032,$D1057=2033032,$D1057=2033034,$D1057=2034035,ISNUMBER(SEARCH("DOBLE GRADO",$B1057))),"",IF('CompartenDetalleLimpio(leeme)'!F1029="",A1057,'CompartenDetalleLimpio(leeme)'!F1029))</f>
        <v>2348</v>
      </c>
      <c r="G1057" t="str">
        <f>IF(OR($A1057=2028,$D1057=2032031,$D1057=2032032,$D1057=2033032,$D1057=2033034,$D1057=2034035,ISNUMBER(SEARCH("DOBLE GRADO",$B1057))),"",IF('CompartenDetalleLimpio(leeme)'!G1029="",B1057,'CompartenDetalleLimpio(leeme)'!G1029))</f>
        <v>DOBLE GRADO EN EDUCACION PRIMARIA Y MATEMATICAS (MOSTOLES)</v>
      </c>
      <c r="H1057">
        <f>IF(OR($A1057=2028,$D1057=2032031,$D1057=2032032,$D1057=2033032,$D1057=2033034,$D1057=2034035,ISNUMBER(SEARCH("DOBLE GRADO",$B1057))),"",IF('CompartenDetalleLimpio(leeme)'!H1029="",C1057,'CompartenDetalleLimpio(leeme)'!H1029))</f>
        <v>1</v>
      </c>
      <c r="I1057">
        <f>IF(OR($A1057=2028,$D1057=2032031,$D1057=2032032,$D1057=2033032,$D1057=2033034,$D1057=2034035,ISNUMBER(SEARCH("DOBLE GRADO",$B1057))),"",IF('CompartenDetalleLimpio(leeme)'!I1029="",D1057,'CompartenDetalleLimpio(leeme)'!I1029))</f>
        <v>2348011</v>
      </c>
      <c r="J1057" t="str">
        <f>IF(OR($A1057=2028,$D1057=2032031,$D1057=2032032,$D1057=2033032,$D1057=2033034,$D1057=2034035,ISNUMBER(SEARCH("DOBLE GRADO",$B1057))),"",IF('CompartenDetalleLimpio(leeme)'!J1029="",E1057,'CompartenDetalleLimpio(leeme)'!J1029))</f>
        <v>FUNDAMENTOS QUIMICOS</v>
      </c>
      <c r="K1057">
        <f>'CompartenDetalleLimpio(leeme)'!K1029</f>
        <v>11</v>
      </c>
      <c r="L1057">
        <f>'CompartenDetalleLimpio(leeme)'!L1029</f>
        <v>8</v>
      </c>
      <c r="M1057">
        <f>'CompartenDetalleLimpio(leeme)'!M1029</f>
        <v>3</v>
      </c>
      <c r="N1057">
        <f t="shared" si="118"/>
        <v>1</v>
      </c>
      <c r="O1057">
        <f t="shared" si="119"/>
        <v>5</v>
      </c>
      <c r="P1057" t="str">
        <f t="shared" si="120"/>
        <v>OK</v>
      </c>
      <c r="Q1057">
        <f t="shared" si="121"/>
        <v>1</v>
      </c>
      <c r="R1057">
        <f t="shared" si="122"/>
        <v>0</v>
      </c>
      <c r="S1057" t="str">
        <f t="shared" si="123"/>
        <v/>
      </c>
      <c r="T1057" t="str">
        <f t="shared" si="124"/>
        <v/>
      </c>
    </row>
    <row r="1058" spans="1:20" hidden="1">
      <c r="A1058">
        <f>'CompartenDetalleLimpio(leeme)'!A1030</f>
        <v>2347</v>
      </c>
      <c r="B1058" t="str">
        <f>'CompartenDetalleLimpio(leeme)'!B1030</f>
        <v>GRADO EN MATEMATICAS (MOSTOLES)</v>
      </c>
      <c r="C1058">
        <f>'CompartenDetalleLimpio(leeme)'!C1030</f>
        <v>2</v>
      </c>
      <c r="D1058">
        <f>'CompartenDetalleLimpio(leeme)'!D1030</f>
        <v>2347018</v>
      </c>
      <c r="E1058" t="str">
        <f>'CompartenDetalleLimpio(leeme)'!E1030</f>
        <v>FUNDAMENTOS QUIMICOS</v>
      </c>
      <c r="F1058">
        <f>IF(OR($A1058=2028,$D1058=2032031,$D1058=2032032,$D1058=2033032,$D1058=2033034,$D1058=2034035,ISNUMBER(SEARCH("DOBLE GRADO",$B1058))),"",IF('CompartenDetalleLimpio(leeme)'!F1030="",A1058,'CompartenDetalleLimpio(leeme)'!F1030))</f>
        <v>2347</v>
      </c>
      <c r="G1058" t="str">
        <f>IF(OR($A1058=2028,$D1058=2032031,$D1058=2032032,$D1058=2033032,$D1058=2033034,$D1058=2034035,ISNUMBER(SEARCH("DOBLE GRADO",$B1058))),"",IF('CompartenDetalleLimpio(leeme)'!G1030="",B1058,'CompartenDetalleLimpio(leeme)'!G1030))</f>
        <v>GRADO EN MATEMATICAS (MOSTOLES)</v>
      </c>
      <c r="H1058">
        <f>IF(OR($A1058=2028,$D1058=2032031,$D1058=2032032,$D1058=2033032,$D1058=2033034,$D1058=2034035,ISNUMBER(SEARCH("DOBLE GRADO",$B1058))),"",IF('CompartenDetalleLimpio(leeme)'!H1030="",C1058,'CompartenDetalleLimpio(leeme)'!H1030))</f>
        <v>2</v>
      </c>
      <c r="I1058">
        <f>IF(OR($A1058=2028,$D1058=2032031,$D1058=2032032,$D1058=2033032,$D1058=2033034,$D1058=2034035,ISNUMBER(SEARCH("DOBLE GRADO",$B1058))),"",IF('CompartenDetalleLimpio(leeme)'!I1030="",D1058,'CompartenDetalleLimpio(leeme)'!I1030))</f>
        <v>2347018</v>
      </c>
      <c r="J1058" t="str">
        <f>IF(OR($A1058=2028,$D1058=2032031,$D1058=2032032,$D1058=2033032,$D1058=2033034,$D1058=2034035,ISNUMBER(SEARCH("DOBLE GRADO",$B1058))),"",IF('CompartenDetalleLimpio(leeme)'!J1030="",E1058,'CompartenDetalleLimpio(leeme)'!J1030))</f>
        <v>FUNDAMENTOS QUIMICOS</v>
      </c>
      <c r="K1058">
        <f>'CompartenDetalleLimpio(leeme)'!K1030</f>
        <v>18</v>
      </c>
      <c r="L1058">
        <f>'CompartenDetalleLimpio(leeme)'!L1030</f>
        <v>7</v>
      </c>
      <c r="M1058">
        <f>'CompartenDetalleLimpio(leeme)'!M1030</f>
        <v>11</v>
      </c>
      <c r="N1058">
        <f t="shared" si="118"/>
        <v>1</v>
      </c>
      <c r="O1058">
        <f t="shared" si="119"/>
        <v>5</v>
      </c>
      <c r="P1058">
        <f t="shared" si="120"/>
        <v>1</v>
      </c>
      <c r="Q1058">
        <f t="shared" si="121"/>
        <v>1</v>
      </c>
      <c r="R1058">
        <f t="shared" si="122"/>
        <v>5</v>
      </c>
      <c r="S1058" t="str">
        <f t="shared" si="123"/>
        <v>1</v>
      </c>
      <c r="T1058" t="str">
        <f t="shared" si="124"/>
        <v/>
      </c>
    </row>
    <row r="1059" spans="1:20" hidden="1">
      <c r="A1059">
        <f>'CompartenDetalleLimpio(leeme)'!A1031</f>
        <v>2347</v>
      </c>
      <c r="B1059" t="str">
        <f>'CompartenDetalleLimpio(leeme)'!B1031</f>
        <v>GRADO EN MATEMATICAS (MOSTOLES)</v>
      </c>
      <c r="C1059">
        <f>'CompartenDetalleLimpio(leeme)'!C1031</f>
        <v>2</v>
      </c>
      <c r="D1059">
        <f>'CompartenDetalleLimpio(leeme)'!D1031</f>
        <v>2347020</v>
      </c>
      <c r="E1059" t="str">
        <f>'CompartenDetalleLimpio(leeme)'!E1031</f>
        <v>HISTORIA DE LA CIENCIA Y LAS MATEMATICAS</v>
      </c>
      <c r="F1059">
        <f>IF(OR($A1059=2028,$D1059=2032031,$D1059=2032032,$D1059=2033032,$D1059=2033034,$D1059=2034035,ISNUMBER(SEARCH("DOBLE GRADO",$B1059))),"",IF('CompartenDetalleLimpio(leeme)'!F1031="",A1059,'CompartenDetalleLimpio(leeme)'!F1031))</f>
        <v>2315</v>
      </c>
      <c r="G1059" t="str">
        <f>IF(OR($A1059=2028,$D1059=2032031,$D1059=2032032,$D1059=2033032,$D1059=2033034,$D1059=2034035,ISNUMBER(SEARCH("DOBLE GRADO",$B1059))),"",IF('CompartenDetalleLimpio(leeme)'!G1031="",B1059,'CompartenDetalleLimpio(leeme)'!G1031))</f>
        <v>DOBLE GRADO EN INGENIERIA INFORMATICA Y MATEMATICAS (MOSTOLES) II</v>
      </c>
      <c r="H1059">
        <f>IF(OR($A1059=2028,$D1059=2032031,$D1059=2032032,$D1059=2033032,$D1059=2033034,$D1059=2034035,ISNUMBER(SEARCH("DOBLE GRADO",$B1059))),"",IF('CompartenDetalleLimpio(leeme)'!H1031="",C1059,'CompartenDetalleLimpio(leeme)'!H1031))</f>
        <v>1</v>
      </c>
      <c r="I1059">
        <f>IF(OR($A1059=2028,$D1059=2032031,$D1059=2032032,$D1059=2033032,$D1059=2033034,$D1059=2034035,ISNUMBER(SEARCH("DOBLE GRADO",$B1059))),"",IF('CompartenDetalleLimpio(leeme)'!I1031="",D1059,'CompartenDetalleLimpio(leeme)'!I1031))</f>
        <v>2315005</v>
      </c>
      <c r="J1059" t="str">
        <f>IF(OR($A1059=2028,$D1059=2032031,$D1059=2032032,$D1059=2033032,$D1059=2033034,$D1059=2034035,ISNUMBER(SEARCH("DOBLE GRADO",$B1059))),"",IF('CompartenDetalleLimpio(leeme)'!J1031="",E1059,'CompartenDetalleLimpio(leeme)'!J1031))</f>
        <v>HISTORIA DE LA CIENCIA Y LAS MATEMATICAS</v>
      </c>
      <c r="K1059">
        <f>'CompartenDetalleLimpio(leeme)'!K1031</f>
        <v>8</v>
      </c>
      <c r="L1059">
        <f>'CompartenDetalleLimpio(leeme)'!L1031</f>
        <v>1</v>
      </c>
      <c r="M1059">
        <f>'CompartenDetalleLimpio(leeme)'!M1031</f>
        <v>7</v>
      </c>
      <c r="N1059">
        <f t="shared" si="118"/>
        <v>1</v>
      </c>
      <c r="O1059">
        <f t="shared" si="119"/>
        <v>3</v>
      </c>
      <c r="P1059" t="str">
        <f t="shared" si="120"/>
        <v>OK</v>
      </c>
      <c r="Q1059">
        <f t="shared" si="121"/>
        <v>1</v>
      </c>
      <c r="R1059">
        <f t="shared" si="122"/>
        <v>1</v>
      </c>
      <c r="S1059" t="str">
        <f t="shared" si="123"/>
        <v/>
      </c>
      <c r="T1059" t="str">
        <f t="shared" si="124"/>
        <v/>
      </c>
    </row>
    <row r="1060" spans="1:20" hidden="1">
      <c r="A1060">
        <f>'CompartenDetalleLimpio(leeme)'!A1032</f>
        <v>2347</v>
      </c>
      <c r="B1060" t="str">
        <f>'CompartenDetalleLimpio(leeme)'!B1032</f>
        <v>GRADO EN MATEMATICAS (MOSTOLES)</v>
      </c>
      <c r="C1060">
        <f>'CompartenDetalleLimpio(leeme)'!C1032</f>
        <v>2</v>
      </c>
      <c r="D1060">
        <f>'CompartenDetalleLimpio(leeme)'!D1032</f>
        <v>2347020</v>
      </c>
      <c r="E1060" t="str">
        <f>'CompartenDetalleLimpio(leeme)'!E1032</f>
        <v>HISTORIA DE LA CIENCIA Y LAS MATEMATICAS</v>
      </c>
      <c r="F1060">
        <f>IF(OR($A1060=2028,$D1060=2032031,$D1060=2032032,$D1060=2033032,$D1060=2033034,$D1060=2034035,ISNUMBER(SEARCH("DOBLE GRADO",$B1060))),"",IF('CompartenDetalleLimpio(leeme)'!F1032="",A1060,'CompartenDetalleLimpio(leeme)'!F1032))</f>
        <v>2316</v>
      </c>
      <c r="G1060" t="str">
        <f>IF(OR($A1060=2028,$D1060=2032031,$D1060=2032032,$D1060=2033032,$D1060=2033034,$D1060=2034035,ISNUMBER(SEARCH("DOBLE GRADO",$B1060))),"",IF('CompartenDetalleLimpio(leeme)'!G1032="",B1060,'CompartenDetalleLimpio(leeme)'!G1032))</f>
        <v>DOBLE GRADO EN INGENIERIA DEL SOFTWARE Y MATEMATICAS (MOSTOLES) II</v>
      </c>
      <c r="H1060">
        <f>IF(OR($A1060=2028,$D1060=2032031,$D1060=2032032,$D1060=2033032,$D1060=2033034,$D1060=2034035,ISNUMBER(SEARCH("DOBLE GRADO",$B1060))),"",IF('CompartenDetalleLimpio(leeme)'!H1032="",C1060,'CompartenDetalleLimpio(leeme)'!H1032))</f>
        <v>1</v>
      </c>
      <c r="I1060">
        <f>IF(OR($A1060=2028,$D1060=2032031,$D1060=2032032,$D1060=2033032,$D1060=2033034,$D1060=2034035,ISNUMBER(SEARCH("DOBLE GRADO",$B1060))),"",IF('CompartenDetalleLimpio(leeme)'!I1032="",D1060,'CompartenDetalleLimpio(leeme)'!I1032))</f>
        <v>2316005</v>
      </c>
      <c r="J1060" t="str">
        <f>IF(OR($A1060=2028,$D1060=2032031,$D1060=2032032,$D1060=2033032,$D1060=2033034,$D1060=2034035,ISNUMBER(SEARCH("DOBLE GRADO",$B1060))),"",IF('CompartenDetalleLimpio(leeme)'!J1032="",E1060,'CompartenDetalleLimpio(leeme)'!J1032))</f>
        <v>HISTORIA DE LA CIENCIA Y LAS MATEMATICAS</v>
      </c>
      <c r="K1060">
        <f>'CompartenDetalleLimpio(leeme)'!K1032</f>
        <v>9</v>
      </c>
      <c r="L1060">
        <f>'CompartenDetalleLimpio(leeme)'!L1032</f>
        <v>3</v>
      </c>
      <c r="M1060">
        <f>'CompartenDetalleLimpio(leeme)'!M1032</f>
        <v>6</v>
      </c>
      <c r="N1060">
        <f t="shared" si="118"/>
        <v>1</v>
      </c>
      <c r="O1060">
        <f t="shared" si="119"/>
        <v>3</v>
      </c>
      <c r="P1060" t="str">
        <f t="shared" si="120"/>
        <v>OK</v>
      </c>
      <c r="Q1060">
        <f t="shared" si="121"/>
        <v>1</v>
      </c>
      <c r="R1060">
        <f t="shared" si="122"/>
        <v>1</v>
      </c>
      <c r="S1060" t="str">
        <f t="shared" si="123"/>
        <v/>
      </c>
      <c r="T1060" t="str">
        <f t="shared" si="124"/>
        <v/>
      </c>
    </row>
    <row r="1061" spans="1:20" hidden="1">
      <c r="A1061">
        <f>'CompartenDetalleLimpio(leeme)'!A1033</f>
        <v>2347</v>
      </c>
      <c r="B1061" t="str">
        <f>'CompartenDetalleLimpio(leeme)'!B1033</f>
        <v>GRADO EN MATEMATICAS (MOSTOLES)</v>
      </c>
      <c r="C1061">
        <f>'CompartenDetalleLimpio(leeme)'!C1033</f>
        <v>2</v>
      </c>
      <c r="D1061">
        <f>'CompartenDetalleLimpio(leeme)'!D1033</f>
        <v>2347020</v>
      </c>
      <c r="E1061" t="str">
        <f>'CompartenDetalleLimpio(leeme)'!E1033</f>
        <v>HISTORIA DE LA CIENCIA Y LAS MATEMATICAS</v>
      </c>
      <c r="F1061">
        <f>IF(OR($A1061=2028,$D1061=2032031,$D1061=2032032,$D1061=2033032,$D1061=2033034,$D1061=2034035,ISNUMBER(SEARCH("DOBLE GRADO",$B1061))),"",IF('CompartenDetalleLimpio(leeme)'!F1033="",A1061,'CompartenDetalleLimpio(leeme)'!F1033))</f>
        <v>2347</v>
      </c>
      <c r="G1061" t="str">
        <f>IF(OR($A1061=2028,$D1061=2032031,$D1061=2032032,$D1061=2033032,$D1061=2033034,$D1061=2034035,ISNUMBER(SEARCH("DOBLE GRADO",$B1061))),"",IF('CompartenDetalleLimpio(leeme)'!G1033="",B1061,'CompartenDetalleLimpio(leeme)'!G1033))</f>
        <v>GRADO EN MATEMATICAS (MOSTOLES)</v>
      </c>
      <c r="H1061">
        <f>IF(OR($A1061=2028,$D1061=2032031,$D1061=2032032,$D1061=2033032,$D1061=2033034,$D1061=2034035,ISNUMBER(SEARCH("DOBLE GRADO",$B1061))),"",IF('CompartenDetalleLimpio(leeme)'!H1033="",C1061,'CompartenDetalleLimpio(leeme)'!H1033))</f>
        <v>2</v>
      </c>
      <c r="I1061">
        <f>IF(OR($A1061=2028,$D1061=2032031,$D1061=2032032,$D1061=2033032,$D1061=2033034,$D1061=2034035,ISNUMBER(SEARCH("DOBLE GRADO",$B1061))),"",IF('CompartenDetalleLimpio(leeme)'!I1033="",D1061,'CompartenDetalleLimpio(leeme)'!I1033))</f>
        <v>2347020</v>
      </c>
      <c r="J1061" t="str">
        <f>IF(OR($A1061=2028,$D1061=2032031,$D1061=2032032,$D1061=2033032,$D1061=2033034,$D1061=2034035,ISNUMBER(SEARCH("DOBLE GRADO",$B1061))),"",IF('CompartenDetalleLimpio(leeme)'!J1033="",E1061,'CompartenDetalleLimpio(leeme)'!J1033))</f>
        <v>HISTORIA DE LA CIENCIA Y LAS MATEMATICAS</v>
      </c>
      <c r="K1061">
        <f>'CompartenDetalleLimpio(leeme)'!K1033</f>
        <v>18</v>
      </c>
      <c r="L1061">
        <f>'CompartenDetalleLimpio(leeme)'!L1033</f>
        <v>7</v>
      </c>
      <c r="M1061">
        <f>'CompartenDetalleLimpio(leeme)'!M1033</f>
        <v>11</v>
      </c>
      <c r="N1061">
        <f t="shared" si="118"/>
        <v>1</v>
      </c>
      <c r="O1061">
        <f t="shared" si="119"/>
        <v>3</v>
      </c>
      <c r="P1061">
        <f t="shared" si="120"/>
        <v>1</v>
      </c>
      <c r="Q1061">
        <f t="shared" si="121"/>
        <v>1</v>
      </c>
      <c r="R1061">
        <f t="shared" si="122"/>
        <v>3</v>
      </c>
      <c r="S1061" t="str">
        <f t="shared" si="123"/>
        <v>1</v>
      </c>
      <c r="T1061" t="str">
        <f t="shared" si="124"/>
        <v/>
      </c>
    </row>
    <row r="1062" spans="1:20" hidden="1">
      <c r="A1062">
        <f>'CompartenDetalleLimpio(leeme)'!A1034</f>
        <v>2347</v>
      </c>
      <c r="B1062" t="str">
        <f>'CompartenDetalleLimpio(leeme)'!B1034</f>
        <v>GRADO EN MATEMATICAS (MOSTOLES)</v>
      </c>
      <c r="C1062">
        <f>'CompartenDetalleLimpio(leeme)'!C1034</f>
        <v>2</v>
      </c>
      <c r="D1062">
        <f>'CompartenDetalleLimpio(leeme)'!D1034</f>
        <v>2347025</v>
      </c>
      <c r="E1062" t="str">
        <f>'CompartenDetalleLimpio(leeme)'!E1034</f>
        <v>LENGUAJES FORMALES</v>
      </c>
      <c r="F1062">
        <f>IF(OR($A1062=2028,$D1062=2032031,$D1062=2032032,$D1062=2033032,$D1062=2033034,$D1062=2034035,ISNUMBER(SEARCH("DOBLE GRADO",$B1062))),"",IF('CompartenDetalleLimpio(leeme)'!F1034="",A1062,'CompartenDetalleLimpio(leeme)'!F1034))</f>
        <v>2178</v>
      </c>
      <c r="G1062" t="str">
        <f>IF(OR($A1062=2028,$D1062=2032031,$D1062=2032032,$D1062=2033032,$D1062=2033034,$D1062=2034035,ISNUMBER(SEARCH("DOBLE GRADO",$B1062))),"",IF('CompartenDetalleLimpio(leeme)'!G1034="",B1062,'CompartenDetalleLimpio(leeme)'!G1034))</f>
        <v>DOBLE GRADO EN EDUCACION PRIMARIA Y MATEMATICAS (MOSTOLES)</v>
      </c>
      <c r="H1062">
        <f>IF(OR($A1062=2028,$D1062=2032031,$D1062=2032032,$D1062=2033032,$D1062=2033034,$D1062=2034035,ISNUMBER(SEARCH("DOBLE GRADO",$B1062))),"",IF('CompartenDetalleLimpio(leeme)'!H1034="",C1062,'CompartenDetalleLimpio(leeme)'!H1034))</f>
        <v>5</v>
      </c>
      <c r="I1062">
        <f>IF(OR($A1062=2028,$D1062=2032031,$D1062=2032032,$D1062=2033032,$D1062=2033034,$D1062=2034035,ISNUMBER(SEARCH("DOBLE GRADO",$B1062))),"",IF('CompartenDetalleLimpio(leeme)'!I1034="",D1062,'CompartenDetalleLimpio(leeme)'!I1034))</f>
        <v>2178047</v>
      </c>
      <c r="J1062" t="str">
        <f>IF(OR($A1062=2028,$D1062=2032031,$D1062=2032032,$D1062=2033032,$D1062=2033034,$D1062=2034035,ISNUMBER(SEARCH("DOBLE GRADO",$B1062))),"",IF('CompartenDetalleLimpio(leeme)'!J1034="",E1062,'CompartenDetalleLimpio(leeme)'!J1034))</f>
        <v>LENGUAJES FORMALES</v>
      </c>
      <c r="K1062">
        <f>'CompartenDetalleLimpio(leeme)'!K1034</f>
        <v>2</v>
      </c>
      <c r="L1062">
        <f>'CompartenDetalleLimpio(leeme)'!L1034</f>
        <v>1</v>
      </c>
      <c r="M1062">
        <f>'CompartenDetalleLimpio(leeme)'!M1034</f>
        <v>1</v>
      </c>
      <c r="N1062">
        <f t="shared" si="118"/>
        <v>1</v>
      </c>
      <c r="O1062">
        <f t="shared" si="119"/>
        <v>5</v>
      </c>
      <c r="P1062" t="str">
        <f t="shared" si="120"/>
        <v>OK</v>
      </c>
      <c r="Q1062">
        <f t="shared" si="121"/>
        <v>1</v>
      </c>
      <c r="R1062">
        <f t="shared" si="122"/>
        <v>0</v>
      </c>
      <c r="S1062" t="str">
        <f t="shared" si="123"/>
        <v/>
      </c>
      <c r="T1062" t="str">
        <f t="shared" si="124"/>
        <v/>
      </c>
    </row>
    <row r="1063" spans="1:20" hidden="1">
      <c r="A1063">
        <f>'CompartenDetalleLimpio(leeme)'!A1035</f>
        <v>2347</v>
      </c>
      <c r="B1063" t="str">
        <f>'CompartenDetalleLimpio(leeme)'!B1035</f>
        <v>GRADO EN MATEMATICAS (MOSTOLES)</v>
      </c>
      <c r="C1063">
        <f>'CompartenDetalleLimpio(leeme)'!C1035</f>
        <v>2</v>
      </c>
      <c r="D1063">
        <f>'CompartenDetalleLimpio(leeme)'!D1035</f>
        <v>2347025</v>
      </c>
      <c r="E1063" t="str">
        <f>'CompartenDetalleLimpio(leeme)'!E1035</f>
        <v>LENGUAJES FORMALES</v>
      </c>
      <c r="F1063">
        <f>IF(OR($A1063=2028,$D1063=2032031,$D1063=2032032,$D1063=2033032,$D1063=2033034,$D1063=2034035,ISNUMBER(SEARCH("DOBLE GRADO",$B1063))),"",IF('CompartenDetalleLimpio(leeme)'!F1035="",A1063,'CompartenDetalleLimpio(leeme)'!F1035))</f>
        <v>2299</v>
      </c>
      <c r="G1063" t="str">
        <f>IF(OR($A1063=2028,$D1063=2032031,$D1063=2032032,$D1063=2033032,$D1063=2033034,$D1063=2034035,ISNUMBER(SEARCH("DOBLE GRADO",$B1063))),"",IF('CompartenDetalleLimpio(leeme)'!G1035="",B1063,'CompartenDetalleLimpio(leeme)'!G1035))</f>
        <v>DOBLE GRADO EN ECONOMIA Y MATEMATICAS (MOSTOLES)</v>
      </c>
      <c r="H1063">
        <f>IF(OR($A1063=2028,$D1063=2032031,$D1063=2032032,$D1063=2033032,$D1063=2033034,$D1063=2034035,ISNUMBER(SEARCH("DOBLE GRADO",$B1063))),"",IF('CompartenDetalleLimpio(leeme)'!H1035="",C1063,'CompartenDetalleLimpio(leeme)'!H1035))</f>
        <v>3</v>
      </c>
      <c r="I1063">
        <f>IF(OR($A1063=2028,$D1063=2032031,$D1063=2032032,$D1063=2033032,$D1063=2033034,$D1063=2034035,ISNUMBER(SEARCH("DOBLE GRADO",$B1063))),"",IF('CompartenDetalleLimpio(leeme)'!I1035="",D1063,'CompartenDetalleLimpio(leeme)'!I1035))</f>
        <v>2299016</v>
      </c>
      <c r="J1063" t="str">
        <f>IF(OR($A1063=2028,$D1063=2032031,$D1063=2032032,$D1063=2033032,$D1063=2033034,$D1063=2034035,ISNUMBER(SEARCH("DOBLE GRADO",$B1063))),"",IF('CompartenDetalleLimpio(leeme)'!J1035="",E1063,'CompartenDetalleLimpio(leeme)'!J1035))</f>
        <v>LENGUAJES FORMALES</v>
      </c>
      <c r="K1063">
        <f>'CompartenDetalleLimpio(leeme)'!K1035</f>
        <v>7</v>
      </c>
      <c r="L1063">
        <f>'CompartenDetalleLimpio(leeme)'!L1035</f>
        <v>5</v>
      </c>
      <c r="M1063">
        <f>'CompartenDetalleLimpio(leeme)'!M1035</f>
        <v>2</v>
      </c>
      <c r="N1063">
        <f t="shared" si="118"/>
        <v>1</v>
      </c>
      <c r="O1063">
        <f t="shared" si="119"/>
        <v>5</v>
      </c>
      <c r="P1063" t="str">
        <f t="shared" si="120"/>
        <v>OK</v>
      </c>
      <c r="Q1063">
        <f t="shared" si="121"/>
        <v>1</v>
      </c>
      <c r="R1063">
        <f t="shared" si="122"/>
        <v>0</v>
      </c>
      <c r="S1063" t="str">
        <f t="shared" si="123"/>
        <v/>
      </c>
      <c r="T1063" t="str">
        <f t="shared" si="124"/>
        <v/>
      </c>
    </row>
    <row r="1064" spans="1:20" hidden="1">
      <c r="A1064">
        <f>'CompartenDetalleLimpio(leeme)'!A1036</f>
        <v>2347</v>
      </c>
      <c r="B1064" t="str">
        <f>'CompartenDetalleLimpio(leeme)'!B1036</f>
        <v>GRADO EN MATEMATICAS (MOSTOLES)</v>
      </c>
      <c r="C1064">
        <f>'CompartenDetalleLimpio(leeme)'!C1036</f>
        <v>2</v>
      </c>
      <c r="D1064">
        <f>'CompartenDetalleLimpio(leeme)'!D1036</f>
        <v>2347025</v>
      </c>
      <c r="E1064" t="str">
        <f>'CompartenDetalleLimpio(leeme)'!E1036</f>
        <v>LENGUAJES FORMALES</v>
      </c>
      <c r="F1064">
        <f>IF(OR($A1064=2028,$D1064=2032031,$D1064=2032032,$D1064=2033032,$D1064=2033034,$D1064=2034035,ISNUMBER(SEARCH("DOBLE GRADO",$B1064))),"",IF('CompartenDetalleLimpio(leeme)'!F1036="",A1064,'CompartenDetalleLimpio(leeme)'!F1036))</f>
        <v>2316</v>
      </c>
      <c r="G1064" t="str">
        <f>IF(OR($A1064=2028,$D1064=2032031,$D1064=2032032,$D1064=2033032,$D1064=2033034,$D1064=2034035,ISNUMBER(SEARCH("DOBLE GRADO",$B1064))),"",IF('CompartenDetalleLimpio(leeme)'!G1036="",B1064,'CompartenDetalleLimpio(leeme)'!G1036))</f>
        <v>DOBLE GRADO EN INGENIERIA DEL SOFTWARE Y MATEMATICAS (MOSTOLES) II</v>
      </c>
      <c r="H1064">
        <f>IF(OR($A1064=2028,$D1064=2032031,$D1064=2032032,$D1064=2033032,$D1064=2033034,$D1064=2034035,ISNUMBER(SEARCH("DOBLE GRADO",$B1064))),"",IF('CompartenDetalleLimpio(leeme)'!H1036="",C1064,'CompartenDetalleLimpio(leeme)'!H1036))</f>
        <v>3</v>
      </c>
      <c r="I1064">
        <f>IF(OR($A1064=2028,$D1064=2032031,$D1064=2032032,$D1064=2033032,$D1064=2033034,$D1064=2034035,ISNUMBER(SEARCH("DOBLE GRADO",$B1064))),"",IF('CompartenDetalleLimpio(leeme)'!I1036="",D1064,'CompartenDetalleLimpio(leeme)'!I1036))</f>
        <v>2316028</v>
      </c>
      <c r="J1064" t="str">
        <f>IF(OR($A1064=2028,$D1064=2032031,$D1064=2032032,$D1064=2033032,$D1064=2033034,$D1064=2034035,ISNUMBER(SEARCH("DOBLE GRADO",$B1064))),"",IF('CompartenDetalleLimpio(leeme)'!J1036="",E1064,'CompartenDetalleLimpio(leeme)'!J1036))</f>
        <v>LENGUAJES FORMALES</v>
      </c>
      <c r="K1064">
        <f>'CompartenDetalleLimpio(leeme)'!K1036</f>
        <v>6</v>
      </c>
      <c r="L1064">
        <f>'CompartenDetalleLimpio(leeme)'!L1036</f>
        <v>1</v>
      </c>
      <c r="M1064">
        <f>'CompartenDetalleLimpio(leeme)'!M1036</f>
        <v>5</v>
      </c>
      <c r="N1064">
        <f t="shared" si="118"/>
        <v>1</v>
      </c>
      <c r="O1064">
        <f t="shared" si="119"/>
        <v>5</v>
      </c>
      <c r="P1064" t="str">
        <f t="shared" si="120"/>
        <v>OK</v>
      </c>
      <c r="Q1064">
        <f t="shared" si="121"/>
        <v>1</v>
      </c>
      <c r="R1064">
        <f t="shared" si="122"/>
        <v>1</v>
      </c>
      <c r="S1064" t="str">
        <f t="shared" si="123"/>
        <v/>
      </c>
      <c r="T1064" t="str">
        <f t="shared" si="124"/>
        <v/>
      </c>
    </row>
    <row r="1065" spans="1:20" hidden="1">
      <c r="A1065">
        <f>'CompartenDetalleLimpio(leeme)'!A1037</f>
        <v>2347</v>
      </c>
      <c r="B1065" t="str">
        <f>'CompartenDetalleLimpio(leeme)'!B1037</f>
        <v>GRADO EN MATEMATICAS (MOSTOLES)</v>
      </c>
      <c r="C1065">
        <f>'CompartenDetalleLimpio(leeme)'!C1037</f>
        <v>2</v>
      </c>
      <c r="D1065">
        <f>'CompartenDetalleLimpio(leeme)'!D1037</f>
        <v>2347025</v>
      </c>
      <c r="E1065" t="str">
        <f>'CompartenDetalleLimpio(leeme)'!E1037</f>
        <v>LENGUAJES FORMALES</v>
      </c>
      <c r="F1065">
        <f>IF(OR($A1065=2028,$D1065=2032031,$D1065=2032032,$D1065=2033032,$D1065=2033034,$D1065=2034035,ISNUMBER(SEARCH("DOBLE GRADO",$B1065))),"",IF('CompartenDetalleLimpio(leeme)'!F1037="",A1065,'CompartenDetalleLimpio(leeme)'!F1037))</f>
        <v>2348</v>
      </c>
      <c r="G1065" t="str">
        <f>IF(OR($A1065=2028,$D1065=2032031,$D1065=2032032,$D1065=2033032,$D1065=2033034,$D1065=2034035,ISNUMBER(SEARCH("DOBLE GRADO",$B1065))),"",IF('CompartenDetalleLimpio(leeme)'!G1037="",B1065,'CompartenDetalleLimpio(leeme)'!G1037))</f>
        <v>DOBLE GRADO EN EDUCACION PRIMARIA Y MATEMATICAS (MOSTOLES)</v>
      </c>
      <c r="H1065">
        <f>IF(OR($A1065=2028,$D1065=2032031,$D1065=2032032,$D1065=2033032,$D1065=2033034,$D1065=2034035,ISNUMBER(SEARCH("DOBLE GRADO",$B1065))),"",IF('CompartenDetalleLimpio(leeme)'!H1037="",C1065,'CompartenDetalleLimpio(leeme)'!H1037))</f>
        <v>5</v>
      </c>
      <c r="I1065">
        <f>IF(OR($A1065=2028,$D1065=2032031,$D1065=2032032,$D1065=2033032,$D1065=2033034,$D1065=2034035,ISNUMBER(SEARCH("DOBLE GRADO",$B1065))),"",IF('CompartenDetalleLimpio(leeme)'!I1037="",D1065,'CompartenDetalleLimpio(leeme)'!I1037))</f>
        <v>2348047</v>
      </c>
      <c r="J1065" t="str">
        <f>IF(OR($A1065=2028,$D1065=2032031,$D1065=2032032,$D1065=2033032,$D1065=2033034,$D1065=2034035,ISNUMBER(SEARCH("DOBLE GRADO",$B1065))),"",IF('CompartenDetalleLimpio(leeme)'!J1037="",E1065,'CompartenDetalleLimpio(leeme)'!J1037))</f>
        <v>LENGUAJES FORMALES</v>
      </c>
      <c r="K1065">
        <f>'CompartenDetalleLimpio(leeme)'!K1037</f>
        <v>2</v>
      </c>
      <c r="L1065">
        <f>'CompartenDetalleLimpio(leeme)'!L1037</f>
        <v>2</v>
      </c>
      <c r="M1065">
        <f>'CompartenDetalleLimpio(leeme)'!M1037</f>
        <v>0</v>
      </c>
      <c r="N1065">
        <f t="shared" si="118"/>
        <v>1</v>
      </c>
      <c r="O1065">
        <f t="shared" si="119"/>
        <v>5</v>
      </c>
      <c r="P1065" t="str">
        <f t="shared" si="120"/>
        <v>OK</v>
      </c>
      <c r="Q1065">
        <f t="shared" si="121"/>
        <v>1</v>
      </c>
      <c r="R1065">
        <f t="shared" si="122"/>
        <v>0</v>
      </c>
      <c r="S1065" t="str">
        <f t="shared" si="123"/>
        <v/>
      </c>
      <c r="T1065" t="str">
        <f t="shared" si="124"/>
        <v/>
      </c>
    </row>
    <row r="1066" spans="1:20" hidden="1">
      <c r="A1066">
        <f>'CompartenDetalleLimpio(leeme)'!A1038</f>
        <v>2347</v>
      </c>
      <c r="B1066" t="str">
        <f>'CompartenDetalleLimpio(leeme)'!B1038</f>
        <v>GRADO EN MATEMATICAS (MOSTOLES)</v>
      </c>
      <c r="C1066">
        <f>'CompartenDetalleLimpio(leeme)'!C1038</f>
        <v>2</v>
      </c>
      <c r="D1066">
        <f>'CompartenDetalleLimpio(leeme)'!D1038</f>
        <v>2347025</v>
      </c>
      <c r="E1066" t="str">
        <f>'CompartenDetalleLimpio(leeme)'!E1038</f>
        <v>LENGUAJES FORMALES</v>
      </c>
      <c r="F1066">
        <f>IF(OR($A1066=2028,$D1066=2032031,$D1066=2032032,$D1066=2033032,$D1066=2033034,$D1066=2034035,ISNUMBER(SEARCH("DOBLE GRADO",$B1066))),"",IF('CompartenDetalleLimpio(leeme)'!F1038="",A1066,'CompartenDetalleLimpio(leeme)'!F1038))</f>
        <v>2347</v>
      </c>
      <c r="G1066" t="str">
        <f>IF(OR($A1066=2028,$D1066=2032031,$D1066=2032032,$D1066=2033032,$D1066=2033034,$D1066=2034035,ISNUMBER(SEARCH("DOBLE GRADO",$B1066))),"",IF('CompartenDetalleLimpio(leeme)'!G1038="",B1066,'CompartenDetalleLimpio(leeme)'!G1038))</f>
        <v>GRADO EN MATEMATICAS (MOSTOLES)</v>
      </c>
      <c r="H1066">
        <f>IF(OR($A1066=2028,$D1066=2032031,$D1066=2032032,$D1066=2033032,$D1066=2033034,$D1066=2034035,ISNUMBER(SEARCH("DOBLE GRADO",$B1066))),"",IF('CompartenDetalleLimpio(leeme)'!H1038="",C1066,'CompartenDetalleLimpio(leeme)'!H1038))</f>
        <v>2</v>
      </c>
      <c r="I1066">
        <f>IF(OR($A1066=2028,$D1066=2032031,$D1066=2032032,$D1066=2033032,$D1066=2033034,$D1066=2034035,ISNUMBER(SEARCH("DOBLE GRADO",$B1066))),"",IF('CompartenDetalleLimpio(leeme)'!I1038="",D1066,'CompartenDetalleLimpio(leeme)'!I1038))</f>
        <v>2347025</v>
      </c>
      <c r="J1066" t="str">
        <f>IF(OR($A1066=2028,$D1066=2032031,$D1066=2032032,$D1066=2033032,$D1066=2033034,$D1066=2034035,ISNUMBER(SEARCH("DOBLE GRADO",$B1066))),"",IF('CompartenDetalleLimpio(leeme)'!J1038="",E1066,'CompartenDetalleLimpio(leeme)'!J1038))</f>
        <v>LENGUAJES FORMALES</v>
      </c>
      <c r="K1066">
        <f>'CompartenDetalleLimpio(leeme)'!K1038</f>
        <v>19</v>
      </c>
      <c r="L1066">
        <f>'CompartenDetalleLimpio(leeme)'!L1038</f>
        <v>8</v>
      </c>
      <c r="M1066">
        <f>'CompartenDetalleLimpio(leeme)'!M1038</f>
        <v>11</v>
      </c>
      <c r="N1066">
        <f t="shared" si="118"/>
        <v>1</v>
      </c>
      <c r="O1066">
        <f t="shared" si="119"/>
        <v>5</v>
      </c>
      <c r="P1066">
        <f t="shared" si="120"/>
        <v>1</v>
      </c>
      <c r="Q1066">
        <f t="shared" si="121"/>
        <v>1</v>
      </c>
      <c r="R1066">
        <f t="shared" si="122"/>
        <v>5</v>
      </c>
      <c r="S1066" t="str">
        <f t="shared" si="123"/>
        <v>1</v>
      </c>
      <c r="T1066" t="str">
        <f t="shared" si="124"/>
        <v/>
      </c>
    </row>
    <row r="1067" spans="1:20">
      <c r="A1067" t="e">
        <f>'CompartenDetalleLimpio(leeme)'!#REF!</f>
        <v>#REF!</v>
      </c>
      <c r="B1067" t="e">
        <f>'CompartenDetalleLimpio(leeme)'!#REF!</f>
        <v>#REF!</v>
      </c>
      <c r="C1067" t="e">
        <f>'CompartenDetalleLimpio(leeme)'!#REF!</f>
        <v>#REF!</v>
      </c>
      <c r="D1067" t="e">
        <f>'CompartenDetalleLimpio(leeme)'!#REF!</f>
        <v>#REF!</v>
      </c>
      <c r="E1067" t="e">
        <f>'CompartenDetalleLimpio(leeme)'!#REF!</f>
        <v>#REF!</v>
      </c>
      <c r="F1067" t="e">
        <f>IF(OR($A1067=2028,$D1067=2032031,$D1067=2032032,$D1067=2033032,$D1067=2033034,$D1067=2034035,ISNUMBER(SEARCH("DOBLE GRADO",$B1067))),"",IF('CompartenDetalleLimpio(leeme)'!#REF!="",A1067,'CompartenDetalleLimpio(leeme)'!#REF!))</f>
        <v>#REF!</v>
      </c>
      <c r="G1067" t="e">
        <f>IF(OR($A1067=2028,$D1067=2032031,$D1067=2032032,$D1067=2033032,$D1067=2033034,$D1067=2034035,ISNUMBER(SEARCH("DOBLE GRADO",$B1067))),"",IF('CompartenDetalleLimpio(leeme)'!#REF!="",B1067,'CompartenDetalleLimpio(leeme)'!#REF!))</f>
        <v>#REF!</v>
      </c>
      <c r="H1067" t="e">
        <f>IF(OR($A1067=2028,$D1067=2032031,$D1067=2032032,$D1067=2033032,$D1067=2033034,$D1067=2034035,ISNUMBER(SEARCH("DOBLE GRADO",$B1067))),"",IF('CompartenDetalleLimpio(leeme)'!#REF!="",C1067,'CompartenDetalleLimpio(leeme)'!#REF!))</f>
        <v>#REF!</v>
      </c>
      <c r="I1067" t="e">
        <f>IF(OR($A1067=2028,$D1067=2032031,$D1067=2032032,$D1067=2033032,$D1067=2033034,$D1067=2034035,ISNUMBER(SEARCH("DOBLE GRADO",$B1067))),"",IF('CompartenDetalleLimpio(leeme)'!#REF!="",D1067,'CompartenDetalleLimpio(leeme)'!#REF!))</f>
        <v>#REF!</v>
      </c>
      <c r="J1067" t="e">
        <f>IF(OR($A1067=2028,$D1067=2032031,$D1067=2032032,$D1067=2033032,$D1067=2033034,$D1067=2034035,ISNUMBER(SEARCH("DOBLE GRADO",$B1067))),"",IF('CompartenDetalleLimpio(leeme)'!#REF!="",E1067,'CompartenDetalleLimpio(leeme)'!#REF!))</f>
        <v>#REF!</v>
      </c>
      <c r="K1067" t="e">
        <f>'CompartenDetalleLimpio(leeme)'!#REF!</f>
        <v>#REF!</v>
      </c>
      <c r="L1067" t="e">
        <f>'CompartenDetalleLimpio(leeme)'!#REF!</f>
        <v>#REF!</v>
      </c>
      <c r="M1067" t="e">
        <f>'CompartenDetalleLimpio(leeme)'!#REF!</f>
        <v>#REF!</v>
      </c>
      <c r="N1067" t="e">
        <f t="shared" si="118"/>
        <v>#REF!</v>
      </c>
      <c r="O1067">
        <f t="shared" si="119"/>
        <v>42</v>
      </c>
      <c r="P1067" t="e">
        <f t="shared" si="120"/>
        <v>#REF!</v>
      </c>
      <c r="Q1067">
        <f t="shared" si="121"/>
        <v>42</v>
      </c>
      <c r="R1067" t="e">
        <f t="shared" si="122"/>
        <v>#REF!</v>
      </c>
      <c r="S1067" t="e">
        <f t="shared" si="123"/>
        <v>#REF!</v>
      </c>
      <c r="T1067" t="str">
        <f t="shared" si="124"/>
        <v/>
      </c>
    </row>
    <row r="1068" spans="1:20" hidden="1">
      <c r="A1068">
        <f>'CompartenDetalleLimpio(leeme)'!A1039</f>
        <v>2347</v>
      </c>
      <c r="B1068" t="str">
        <f>'CompartenDetalleLimpio(leeme)'!B1039</f>
        <v>GRADO EN MATEMATICAS (MOSTOLES)</v>
      </c>
      <c r="C1068">
        <f>'CompartenDetalleLimpio(leeme)'!C1039</f>
        <v>2</v>
      </c>
      <c r="D1068">
        <f>'CompartenDetalleLimpio(leeme)'!D1039</f>
        <v>2347030</v>
      </c>
      <c r="E1068" t="str">
        <f>'CompartenDetalleLimpio(leeme)'!E1039</f>
        <v>TOPOLOGIA</v>
      </c>
      <c r="F1068">
        <f>IF(OR($A1068=2028,$D1068=2032031,$D1068=2032032,$D1068=2033032,$D1068=2033034,$D1068=2034035,ISNUMBER(SEARCH("DOBLE GRADO",$B1068))),"",IF('CompartenDetalleLimpio(leeme)'!F1039="",A1068,'CompartenDetalleLimpio(leeme)'!F1039))</f>
        <v>2178</v>
      </c>
      <c r="G1068" t="str">
        <f>IF(OR($A1068=2028,$D1068=2032031,$D1068=2032032,$D1068=2033032,$D1068=2033034,$D1068=2034035,ISNUMBER(SEARCH("DOBLE GRADO",$B1068))),"",IF('CompartenDetalleLimpio(leeme)'!G1039="",B1068,'CompartenDetalleLimpio(leeme)'!G1039))</f>
        <v>DOBLE GRADO EN EDUCACION PRIMARIA Y MATEMATICAS (MOSTOLES)</v>
      </c>
      <c r="H1068">
        <f>IF(OR($A1068=2028,$D1068=2032031,$D1068=2032032,$D1068=2033032,$D1068=2033034,$D1068=2034035,ISNUMBER(SEARCH("DOBLE GRADO",$B1068))),"",IF('CompartenDetalleLimpio(leeme)'!H1039="",C1068,'CompartenDetalleLimpio(leeme)'!H1039))</f>
        <v>2</v>
      </c>
      <c r="I1068">
        <f>IF(OR($A1068=2028,$D1068=2032031,$D1068=2032032,$D1068=2033032,$D1068=2033034,$D1068=2034035,ISNUMBER(SEARCH("DOBLE GRADO",$B1068))),"",IF('CompartenDetalleLimpio(leeme)'!I1039="",D1068,'CompartenDetalleLimpio(leeme)'!I1039))</f>
        <v>2178020</v>
      </c>
      <c r="J1068" t="str">
        <f>IF(OR($A1068=2028,$D1068=2032031,$D1068=2032032,$D1068=2033032,$D1068=2033034,$D1068=2034035,ISNUMBER(SEARCH("DOBLE GRADO",$B1068))),"",IF('CompartenDetalleLimpio(leeme)'!J1039="",E1068,'CompartenDetalleLimpio(leeme)'!J1039))</f>
        <v>TOPOLOGIA</v>
      </c>
      <c r="K1068">
        <f>'CompartenDetalleLimpio(leeme)'!K1039</f>
        <v>1</v>
      </c>
      <c r="L1068">
        <f>'CompartenDetalleLimpio(leeme)'!L1039</f>
        <v>1</v>
      </c>
      <c r="M1068">
        <f>'CompartenDetalleLimpio(leeme)'!M1039</f>
        <v>0</v>
      </c>
      <c r="N1068">
        <f t="shared" si="118"/>
        <v>1</v>
      </c>
      <c r="O1068">
        <f t="shared" si="119"/>
        <v>6</v>
      </c>
      <c r="P1068" t="str">
        <f t="shared" si="120"/>
        <v>OK</v>
      </c>
      <c r="Q1068">
        <f t="shared" si="121"/>
        <v>1</v>
      </c>
      <c r="R1068">
        <f t="shared" si="122"/>
        <v>0</v>
      </c>
      <c r="S1068" t="str">
        <f t="shared" si="123"/>
        <v/>
      </c>
      <c r="T1068" t="str">
        <f t="shared" si="124"/>
        <v/>
      </c>
    </row>
    <row r="1069" spans="1:20" hidden="1">
      <c r="A1069">
        <f>'CompartenDetalleLimpio(leeme)'!A1040</f>
        <v>2347</v>
      </c>
      <c r="B1069" t="str">
        <f>'CompartenDetalleLimpio(leeme)'!B1040</f>
        <v>GRADO EN MATEMATICAS (MOSTOLES)</v>
      </c>
      <c r="C1069">
        <f>'CompartenDetalleLimpio(leeme)'!C1040</f>
        <v>2</v>
      </c>
      <c r="D1069">
        <f>'CompartenDetalleLimpio(leeme)'!D1040</f>
        <v>2347030</v>
      </c>
      <c r="E1069" t="str">
        <f>'CompartenDetalleLimpio(leeme)'!E1040</f>
        <v>TOPOLOGIA</v>
      </c>
      <c r="F1069">
        <f>IF(OR($A1069=2028,$D1069=2032031,$D1069=2032032,$D1069=2033032,$D1069=2033034,$D1069=2034035,ISNUMBER(SEARCH("DOBLE GRADO",$B1069))),"",IF('CompartenDetalleLimpio(leeme)'!F1040="",A1069,'CompartenDetalleLimpio(leeme)'!F1040))</f>
        <v>2299</v>
      </c>
      <c r="G1069" t="str">
        <f>IF(OR($A1069=2028,$D1069=2032031,$D1069=2032032,$D1069=2033032,$D1069=2033034,$D1069=2034035,ISNUMBER(SEARCH("DOBLE GRADO",$B1069))),"",IF('CompartenDetalleLimpio(leeme)'!G1040="",B1069,'CompartenDetalleLimpio(leeme)'!G1040))</f>
        <v>DOBLE GRADO EN ECONOMIA Y MATEMATICAS (MOSTOLES)</v>
      </c>
      <c r="H1069">
        <f>IF(OR($A1069=2028,$D1069=2032031,$D1069=2032032,$D1069=2033032,$D1069=2033034,$D1069=2034035,ISNUMBER(SEARCH("DOBLE GRADO",$B1069))),"",IF('CompartenDetalleLimpio(leeme)'!H1040="",C1069,'CompartenDetalleLimpio(leeme)'!H1040))</f>
        <v>3</v>
      </c>
      <c r="I1069">
        <f>IF(OR($A1069=2028,$D1069=2032031,$D1069=2032032,$D1069=2033032,$D1069=2033034,$D1069=2034035,ISNUMBER(SEARCH("DOBLE GRADO",$B1069))),"",IF('CompartenDetalleLimpio(leeme)'!I1040="",D1069,'CompartenDetalleLimpio(leeme)'!I1040))</f>
        <v>2299021</v>
      </c>
      <c r="J1069" t="str">
        <f>IF(OR($A1069=2028,$D1069=2032031,$D1069=2032032,$D1069=2033032,$D1069=2033034,$D1069=2034035,ISNUMBER(SEARCH("DOBLE GRADO",$B1069))),"",IF('CompartenDetalleLimpio(leeme)'!J1040="",E1069,'CompartenDetalleLimpio(leeme)'!J1040))</f>
        <v>TOPOLOGIA</v>
      </c>
      <c r="K1069">
        <f>'CompartenDetalleLimpio(leeme)'!K1040</f>
        <v>6</v>
      </c>
      <c r="L1069">
        <f>'CompartenDetalleLimpio(leeme)'!L1040</f>
        <v>5</v>
      </c>
      <c r="M1069">
        <f>'CompartenDetalleLimpio(leeme)'!M1040</f>
        <v>1</v>
      </c>
      <c r="N1069">
        <f t="shared" si="118"/>
        <v>1</v>
      </c>
      <c r="O1069">
        <f t="shared" si="119"/>
        <v>6</v>
      </c>
      <c r="P1069" t="str">
        <f t="shared" si="120"/>
        <v>OK</v>
      </c>
      <c r="Q1069">
        <f t="shared" si="121"/>
        <v>1</v>
      </c>
      <c r="R1069">
        <f t="shared" si="122"/>
        <v>0</v>
      </c>
      <c r="S1069" t="str">
        <f t="shared" si="123"/>
        <v/>
      </c>
      <c r="T1069" t="str">
        <f t="shared" si="124"/>
        <v/>
      </c>
    </row>
    <row r="1070" spans="1:20" hidden="1">
      <c r="A1070">
        <f>'CompartenDetalleLimpio(leeme)'!A1041</f>
        <v>2347</v>
      </c>
      <c r="B1070" t="str">
        <f>'CompartenDetalleLimpio(leeme)'!B1041</f>
        <v>GRADO EN MATEMATICAS (MOSTOLES)</v>
      </c>
      <c r="C1070">
        <f>'CompartenDetalleLimpio(leeme)'!C1041</f>
        <v>2</v>
      </c>
      <c r="D1070">
        <f>'CompartenDetalleLimpio(leeme)'!D1041</f>
        <v>2347030</v>
      </c>
      <c r="E1070" t="str">
        <f>'CompartenDetalleLimpio(leeme)'!E1041</f>
        <v>TOPOLOGIA</v>
      </c>
      <c r="F1070">
        <f>IF(OR($A1070=2028,$D1070=2032031,$D1070=2032032,$D1070=2033032,$D1070=2033034,$D1070=2034035,ISNUMBER(SEARCH("DOBLE GRADO",$B1070))),"",IF('CompartenDetalleLimpio(leeme)'!F1041="",A1070,'CompartenDetalleLimpio(leeme)'!F1041))</f>
        <v>2315</v>
      </c>
      <c r="G1070" t="str">
        <f>IF(OR($A1070=2028,$D1070=2032031,$D1070=2032032,$D1070=2033032,$D1070=2033034,$D1070=2034035,ISNUMBER(SEARCH("DOBLE GRADO",$B1070))),"",IF('CompartenDetalleLimpio(leeme)'!G1041="",B1070,'CompartenDetalleLimpio(leeme)'!G1041))</f>
        <v>DOBLE GRADO EN INGENIERIA INFORMATICA Y MATEMATICAS (MOSTOLES) II</v>
      </c>
      <c r="H1070">
        <f>IF(OR($A1070=2028,$D1070=2032031,$D1070=2032032,$D1070=2033032,$D1070=2033034,$D1070=2034035,ISNUMBER(SEARCH("DOBLE GRADO",$B1070))),"",IF('CompartenDetalleLimpio(leeme)'!H1041="",C1070,'CompartenDetalleLimpio(leeme)'!H1041))</f>
        <v>2</v>
      </c>
      <c r="I1070">
        <f>IF(OR($A1070=2028,$D1070=2032031,$D1070=2032032,$D1070=2033032,$D1070=2033034,$D1070=2034035,ISNUMBER(SEARCH("DOBLE GRADO",$B1070))),"",IF('CompartenDetalleLimpio(leeme)'!I1041="",D1070,'CompartenDetalleLimpio(leeme)'!I1041))</f>
        <v>2315021</v>
      </c>
      <c r="J1070" t="str">
        <f>IF(OR($A1070=2028,$D1070=2032031,$D1070=2032032,$D1070=2033032,$D1070=2033034,$D1070=2034035,ISNUMBER(SEARCH("DOBLE GRADO",$B1070))),"",IF('CompartenDetalleLimpio(leeme)'!J1041="",E1070,'CompartenDetalleLimpio(leeme)'!J1041))</f>
        <v>TOPOLOGIA</v>
      </c>
      <c r="K1070">
        <f>'CompartenDetalleLimpio(leeme)'!K1041</f>
        <v>6</v>
      </c>
      <c r="L1070">
        <f>'CompartenDetalleLimpio(leeme)'!L1041</f>
        <v>2</v>
      </c>
      <c r="M1070">
        <f>'CompartenDetalleLimpio(leeme)'!M1041</f>
        <v>4</v>
      </c>
      <c r="N1070">
        <f t="shared" si="118"/>
        <v>1</v>
      </c>
      <c r="O1070">
        <f t="shared" si="119"/>
        <v>6</v>
      </c>
      <c r="P1070" t="str">
        <f t="shared" si="120"/>
        <v>OK</v>
      </c>
      <c r="Q1070">
        <f t="shared" si="121"/>
        <v>1</v>
      </c>
      <c r="R1070">
        <f t="shared" si="122"/>
        <v>1</v>
      </c>
      <c r="S1070" t="str">
        <f t="shared" si="123"/>
        <v/>
      </c>
      <c r="T1070" t="str">
        <f t="shared" si="124"/>
        <v/>
      </c>
    </row>
    <row r="1071" spans="1:20" hidden="1">
      <c r="A1071">
        <f>'CompartenDetalleLimpio(leeme)'!A1042</f>
        <v>2347</v>
      </c>
      <c r="B1071" t="str">
        <f>'CompartenDetalleLimpio(leeme)'!B1042</f>
        <v>GRADO EN MATEMATICAS (MOSTOLES)</v>
      </c>
      <c r="C1071">
        <f>'CompartenDetalleLimpio(leeme)'!C1042</f>
        <v>2</v>
      </c>
      <c r="D1071">
        <f>'CompartenDetalleLimpio(leeme)'!D1042</f>
        <v>2347030</v>
      </c>
      <c r="E1071" t="str">
        <f>'CompartenDetalleLimpio(leeme)'!E1042</f>
        <v>TOPOLOGIA</v>
      </c>
      <c r="F1071">
        <f>IF(OR($A1071=2028,$D1071=2032031,$D1071=2032032,$D1071=2033032,$D1071=2033034,$D1071=2034035,ISNUMBER(SEARCH("DOBLE GRADO",$B1071))),"",IF('CompartenDetalleLimpio(leeme)'!F1042="",A1071,'CompartenDetalleLimpio(leeme)'!F1042))</f>
        <v>2316</v>
      </c>
      <c r="G1071" t="str">
        <f>IF(OR($A1071=2028,$D1071=2032031,$D1071=2032032,$D1071=2033032,$D1071=2033034,$D1071=2034035,ISNUMBER(SEARCH("DOBLE GRADO",$B1071))),"",IF('CompartenDetalleLimpio(leeme)'!G1042="",B1071,'CompartenDetalleLimpio(leeme)'!G1042))</f>
        <v>DOBLE GRADO EN INGENIERIA DEL SOFTWARE Y MATEMATICAS (MOSTOLES) II</v>
      </c>
      <c r="H1071">
        <f>IF(OR($A1071=2028,$D1071=2032031,$D1071=2032032,$D1071=2033032,$D1071=2033034,$D1071=2034035,ISNUMBER(SEARCH("DOBLE GRADO",$B1071))),"",IF('CompartenDetalleLimpio(leeme)'!H1042="",C1071,'CompartenDetalleLimpio(leeme)'!H1042))</f>
        <v>2</v>
      </c>
      <c r="I1071">
        <f>IF(OR($A1071=2028,$D1071=2032031,$D1071=2032032,$D1071=2033032,$D1071=2033034,$D1071=2034035,ISNUMBER(SEARCH("DOBLE GRADO",$B1071))),"",IF('CompartenDetalleLimpio(leeme)'!I1042="",D1071,'CompartenDetalleLimpio(leeme)'!I1042))</f>
        <v>2316022</v>
      </c>
      <c r="J1071" t="str">
        <f>IF(OR($A1071=2028,$D1071=2032031,$D1071=2032032,$D1071=2033032,$D1071=2033034,$D1071=2034035,ISNUMBER(SEARCH("DOBLE GRADO",$B1071))),"",IF('CompartenDetalleLimpio(leeme)'!J1042="",E1071,'CompartenDetalleLimpio(leeme)'!J1042))</f>
        <v>TOPOLOGIA</v>
      </c>
      <c r="K1071">
        <f>'CompartenDetalleLimpio(leeme)'!K1042</f>
        <v>8</v>
      </c>
      <c r="L1071">
        <f>'CompartenDetalleLimpio(leeme)'!L1042</f>
        <v>3</v>
      </c>
      <c r="M1071">
        <f>'CompartenDetalleLimpio(leeme)'!M1042</f>
        <v>5</v>
      </c>
      <c r="N1071">
        <f t="shared" si="118"/>
        <v>1</v>
      </c>
      <c r="O1071">
        <f t="shared" si="119"/>
        <v>6</v>
      </c>
      <c r="P1071" t="str">
        <f t="shared" si="120"/>
        <v>OK</v>
      </c>
      <c r="Q1071">
        <f t="shared" si="121"/>
        <v>1</v>
      </c>
      <c r="R1071">
        <f t="shared" si="122"/>
        <v>1</v>
      </c>
      <c r="S1071" t="str">
        <f t="shared" si="123"/>
        <v/>
      </c>
      <c r="T1071" t="str">
        <f t="shared" si="124"/>
        <v/>
      </c>
    </row>
    <row r="1072" spans="1:20" hidden="1">
      <c r="A1072">
        <f>'CompartenDetalleLimpio(leeme)'!A1043</f>
        <v>2347</v>
      </c>
      <c r="B1072" t="str">
        <f>'CompartenDetalleLimpio(leeme)'!B1043</f>
        <v>GRADO EN MATEMATICAS (MOSTOLES)</v>
      </c>
      <c r="C1072">
        <f>'CompartenDetalleLimpio(leeme)'!C1043</f>
        <v>2</v>
      </c>
      <c r="D1072">
        <f>'CompartenDetalleLimpio(leeme)'!D1043</f>
        <v>2347030</v>
      </c>
      <c r="E1072" t="str">
        <f>'CompartenDetalleLimpio(leeme)'!E1043</f>
        <v>TOPOLOGIA</v>
      </c>
      <c r="F1072">
        <f>IF(OR($A1072=2028,$D1072=2032031,$D1072=2032032,$D1072=2033032,$D1072=2033034,$D1072=2034035,ISNUMBER(SEARCH("DOBLE GRADO",$B1072))),"",IF('CompartenDetalleLimpio(leeme)'!F1043="",A1072,'CompartenDetalleLimpio(leeme)'!F1043))</f>
        <v>2348</v>
      </c>
      <c r="G1072" t="str">
        <f>IF(OR($A1072=2028,$D1072=2032031,$D1072=2032032,$D1072=2033032,$D1072=2033034,$D1072=2034035,ISNUMBER(SEARCH("DOBLE GRADO",$B1072))),"",IF('CompartenDetalleLimpio(leeme)'!G1043="",B1072,'CompartenDetalleLimpio(leeme)'!G1043))</f>
        <v>DOBLE GRADO EN EDUCACION PRIMARIA Y MATEMATICAS (MOSTOLES)</v>
      </c>
      <c r="H1072">
        <f>IF(OR($A1072=2028,$D1072=2032031,$D1072=2032032,$D1072=2033032,$D1072=2033034,$D1072=2034035,ISNUMBER(SEARCH("DOBLE GRADO",$B1072))),"",IF('CompartenDetalleLimpio(leeme)'!H1043="",C1072,'CompartenDetalleLimpio(leeme)'!H1043))</f>
        <v>2</v>
      </c>
      <c r="I1072">
        <f>IF(OR($A1072=2028,$D1072=2032031,$D1072=2032032,$D1072=2033032,$D1072=2033034,$D1072=2034035,ISNUMBER(SEARCH("DOBLE GRADO",$B1072))),"",IF('CompartenDetalleLimpio(leeme)'!I1043="",D1072,'CompartenDetalleLimpio(leeme)'!I1043))</f>
        <v>2348020</v>
      </c>
      <c r="J1072" t="str">
        <f>IF(OR($A1072=2028,$D1072=2032031,$D1072=2032032,$D1072=2033032,$D1072=2033034,$D1072=2034035,ISNUMBER(SEARCH("DOBLE GRADO",$B1072))),"",IF('CompartenDetalleLimpio(leeme)'!J1043="",E1072,'CompartenDetalleLimpio(leeme)'!J1043))</f>
        <v>TOPOLOGIA</v>
      </c>
      <c r="K1072">
        <f>'CompartenDetalleLimpio(leeme)'!K1043</f>
        <v>7</v>
      </c>
      <c r="L1072">
        <f>'CompartenDetalleLimpio(leeme)'!L1043</f>
        <v>6</v>
      </c>
      <c r="M1072">
        <f>'CompartenDetalleLimpio(leeme)'!M1043</f>
        <v>1</v>
      </c>
      <c r="N1072">
        <f t="shared" si="118"/>
        <v>1</v>
      </c>
      <c r="O1072">
        <f t="shared" si="119"/>
        <v>6</v>
      </c>
      <c r="P1072" t="str">
        <f t="shared" si="120"/>
        <v>OK</v>
      </c>
      <c r="Q1072">
        <f t="shared" si="121"/>
        <v>1</v>
      </c>
      <c r="R1072">
        <f t="shared" si="122"/>
        <v>0</v>
      </c>
      <c r="S1072" t="str">
        <f t="shared" si="123"/>
        <v/>
      </c>
      <c r="T1072" t="str">
        <f t="shared" si="124"/>
        <v/>
      </c>
    </row>
    <row r="1073" spans="1:20" hidden="1">
      <c r="A1073">
        <f>'CompartenDetalleLimpio(leeme)'!A1044</f>
        <v>2347</v>
      </c>
      <c r="B1073" t="str">
        <f>'CompartenDetalleLimpio(leeme)'!B1044</f>
        <v>GRADO EN MATEMATICAS (MOSTOLES)</v>
      </c>
      <c r="C1073">
        <f>'CompartenDetalleLimpio(leeme)'!C1044</f>
        <v>2</v>
      </c>
      <c r="D1073">
        <f>'CompartenDetalleLimpio(leeme)'!D1044</f>
        <v>2347030</v>
      </c>
      <c r="E1073" t="str">
        <f>'CompartenDetalleLimpio(leeme)'!E1044</f>
        <v>TOPOLOGIA</v>
      </c>
      <c r="F1073">
        <f>IF(OR($A1073=2028,$D1073=2032031,$D1073=2032032,$D1073=2033032,$D1073=2033034,$D1073=2034035,ISNUMBER(SEARCH("DOBLE GRADO",$B1073))),"",IF('CompartenDetalleLimpio(leeme)'!F1044="",A1073,'CompartenDetalleLimpio(leeme)'!F1044))</f>
        <v>2347</v>
      </c>
      <c r="G1073" t="str">
        <f>IF(OR($A1073=2028,$D1073=2032031,$D1073=2032032,$D1073=2033032,$D1073=2033034,$D1073=2034035,ISNUMBER(SEARCH("DOBLE GRADO",$B1073))),"",IF('CompartenDetalleLimpio(leeme)'!G1044="",B1073,'CompartenDetalleLimpio(leeme)'!G1044))</f>
        <v>GRADO EN MATEMATICAS (MOSTOLES)</v>
      </c>
      <c r="H1073">
        <f>IF(OR($A1073=2028,$D1073=2032031,$D1073=2032032,$D1073=2033032,$D1073=2033034,$D1073=2034035,ISNUMBER(SEARCH("DOBLE GRADO",$B1073))),"",IF('CompartenDetalleLimpio(leeme)'!H1044="",C1073,'CompartenDetalleLimpio(leeme)'!H1044))</f>
        <v>2</v>
      </c>
      <c r="I1073">
        <f>IF(OR($A1073=2028,$D1073=2032031,$D1073=2032032,$D1073=2033032,$D1073=2033034,$D1073=2034035,ISNUMBER(SEARCH("DOBLE GRADO",$B1073))),"",IF('CompartenDetalleLimpio(leeme)'!I1044="",D1073,'CompartenDetalleLimpio(leeme)'!I1044))</f>
        <v>2347030</v>
      </c>
      <c r="J1073" t="str">
        <f>IF(OR($A1073=2028,$D1073=2032031,$D1073=2032032,$D1073=2033032,$D1073=2033034,$D1073=2034035,ISNUMBER(SEARCH("DOBLE GRADO",$B1073))),"",IF('CompartenDetalleLimpio(leeme)'!J1044="",E1073,'CompartenDetalleLimpio(leeme)'!J1044))</f>
        <v>TOPOLOGIA</v>
      </c>
      <c r="K1073">
        <f>'CompartenDetalleLimpio(leeme)'!K1044</f>
        <v>21</v>
      </c>
      <c r="L1073">
        <f>'CompartenDetalleLimpio(leeme)'!L1044</f>
        <v>8</v>
      </c>
      <c r="M1073">
        <f>'CompartenDetalleLimpio(leeme)'!M1044</f>
        <v>13</v>
      </c>
      <c r="N1073">
        <f t="shared" si="118"/>
        <v>1</v>
      </c>
      <c r="O1073">
        <f t="shared" si="119"/>
        <v>6</v>
      </c>
      <c r="P1073">
        <f t="shared" si="120"/>
        <v>1</v>
      </c>
      <c r="Q1073">
        <f t="shared" si="121"/>
        <v>1</v>
      </c>
      <c r="R1073">
        <f t="shared" si="122"/>
        <v>6</v>
      </c>
      <c r="S1073" t="str">
        <f t="shared" si="123"/>
        <v>1</v>
      </c>
      <c r="T1073" t="str">
        <f t="shared" si="124"/>
        <v/>
      </c>
    </row>
    <row r="1074" spans="1:20">
      <c r="A1074" t="e">
        <f>'CompartenDetalleLimpio(leeme)'!#REF!</f>
        <v>#REF!</v>
      </c>
      <c r="B1074" t="e">
        <f>'CompartenDetalleLimpio(leeme)'!#REF!</f>
        <v>#REF!</v>
      </c>
      <c r="C1074" t="e">
        <f>'CompartenDetalleLimpio(leeme)'!#REF!</f>
        <v>#REF!</v>
      </c>
      <c r="D1074" t="e">
        <f>'CompartenDetalleLimpio(leeme)'!#REF!</f>
        <v>#REF!</v>
      </c>
      <c r="E1074" t="e">
        <f>'CompartenDetalleLimpio(leeme)'!#REF!</f>
        <v>#REF!</v>
      </c>
      <c r="F1074" t="e">
        <f>IF(OR($A1074=2028,$D1074=2032031,$D1074=2032032,$D1074=2033032,$D1074=2033034,$D1074=2034035,ISNUMBER(SEARCH("DOBLE GRADO",$B1074))),"",IF('CompartenDetalleLimpio(leeme)'!#REF!="",A1074,'CompartenDetalleLimpio(leeme)'!#REF!))</f>
        <v>#REF!</v>
      </c>
      <c r="G1074" t="e">
        <f>IF(OR($A1074=2028,$D1074=2032031,$D1074=2032032,$D1074=2033032,$D1074=2033034,$D1074=2034035,ISNUMBER(SEARCH("DOBLE GRADO",$B1074))),"",IF('CompartenDetalleLimpio(leeme)'!#REF!="",B1074,'CompartenDetalleLimpio(leeme)'!#REF!))</f>
        <v>#REF!</v>
      </c>
      <c r="H1074" t="e">
        <f>IF(OR($A1074=2028,$D1074=2032031,$D1074=2032032,$D1074=2033032,$D1074=2033034,$D1074=2034035,ISNUMBER(SEARCH("DOBLE GRADO",$B1074))),"",IF('CompartenDetalleLimpio(leeme)'!#REF!="",C1074,'CompartenDetalleLimpio(leeme)'!#REF!))</f>
        <v>#REF!</v>
      </c>
      <c r="I1074" t="e">
        <f>IF(OR($A1074=2028,$D1074=2032031,$D1074=2032032,$D1074=2033032,$D1074=2033034,$D1074=2034035,ISNUMBER(SEARCH("DOBLE GRADO",$B1074))),"",IF('CompartenDetalleLimpio(leeme)'!#REF!="",D1074,'CompartenDetalleLimpio(leeme)'!#REF!))</f>
        <v>#REF!</v>
      </c>
      <c r="J1074" t="e">
        <f>IF(OR($A1074=2028,$D1074=2032031,$D1074=2032032,$D1074=2033032,$D1074=2033034,$D1074=2034035,ISNUMBER(SEARCH("DOBLE GRADO",$B1074))),"",IF('CompartenDetalleLimpio(leeme)'!#REF!="",E1074,'CompartenDetalleLimpio(leeme)'!#REF!))</f>
        <v>#REF!</v>
      </c>
      <c r="K1074" t="e">
        <f>'CompartenDetalleLimpio(leeme)'!#REF!</f>
        <v>#REF!</v>
      </c>
      <c r="L1074" t="e">
        <f>'CompartenDetalleLimpio(leeme)'!#REF!</f>
        <v>#REF!</v>
      </c>
      <c r="M1074" t="e">
        <f>'CompartenDetalleLimpio(leeme)'!#REF!</f>
        <v>#REF!</v>
      </c>
      <c r="N1074" t="e">
        <f t="shared" si="118"/>
        <v>#REF!</v>
      </c>
      <c r="O1074">
        <f t="shared" si="119"/>
        <v>42</v>
      </c>
      <c r="P1074" t="e">
        <f t="shared" si="120"/>
        <v>#REF!</v>
      </c>
      <c r="Q1074">
        <f t="shared" si="121"/>
        <v>42</v>
      </c>
      <c r="R1074" t="e">
        <f t="shared" si="122"/>
        <v>#REF!</v>
      </c>
      <c r="S1074" t="e">
        <f t="shared" si="123"/>
        <v>#REF!</v>
      </c>
      <c r="T1074" t="str">
        <f t="shared" si="124"/>
        <v/>
      </c>
    </row>
    <row r="1075" spans="1:20" hidden="1">
      <c r="A1075">
        <f>'CompartenDetalleLimpio(leeme)'!A1045</f>
        <v>2347</v>
      </c>
      <c r="B1075" t="str">
        <f>'CompartenDetalleLimpio(leeme)'!B1045</f>
        <v>GRADO EN MATEMATICAS (MOSTOLES)</v>
      </c>
      <c r="C1075">
        <f>'CompartenDetalleLimpio(leeme)'!C1045</f>
        <v>3</v>
      </c>
      <c r="D1075">
        <f>'CompartenDetalleLimpio(leeme)'!D1045</f>
        <v>2347011</v>
      </c>
      <c r="E1075" t="str">
        <f>'CompartenDetalleLimpio(leeme)'!E1045</f>
        <v>ESTADISTICA MATEMATICA</v>
      </c>
      <c r="F1075">
        <f>IF(OR($A1075=2028,$D1075=2032031,$D1075=2032032,$D1075=2033032,$D1075=2033034,$D1075=2034035,ISNUMBER(SEARCH("DOBLE GRADO",$B1075))),"",IF('CompartenDetalleLimpio(leeme)'!F1045="",A1075,'CompartenDetalleLimpio(leeme)'!F1045))</f>
        <v>2178</v>
      </c>
      <c r="G1075" t="str">
        <f>IF(OR($A1075=2028,$D1075=2032031,$D1075=2032032,$D1075=2033032,$D1075=2033034,$D1075=2034035,ISNUMBER(SEARCH("DOBLE GRADO",$B1075))),"",IF('CompartenDetalleLimpio(leeme)'!G1045="",B1075,'CompartenDetalleLimpio(leeme)'!G1045))</f>
        <v>DOBLE GRADO EN EDUCACION PRIMARIA Y MATEMATICAS (MOSTOLES)</v>
      </c>
      <c r="H1075">
        <f>IF(OR($A1075=2028,$D1075=2032031,$D1075=2032032,$D1075=2033032,$D1075=2033034,$D1075=2034035,ISNUMBER(SEARCH("DOBLE GRADO",$B1075))),"",IF('CompartenDetalleLimpio(leeme)'!H1045="",C1075,'CompartenDetalleLimpio(leeme)'!H1045))</f>
        <v>4</v>
      </c>
      <c r="I1075">
        <f>IF(OR($A1075=2028,$D1075=2032031,$D1075=2032032,$D1075=2033032,$D1075=2033034,$D1075=2034035,ISNUMBER(SEARCH("DOBLE GRADO",$B1075))),"",IF('CompartenDetalleLimpio(leeme)'!I1045="",D1075,'CompartenDetalleLimpio(leeme)'!I1045))</f>
        <v>2178039</v>
      </c>
      <c r="J1075" t="str">
        <f>IF(OR($A1075=2028,$D1075=2032031,$D1075=2032032,$D1075=2033032,$D1075=2033034,$D1075=2034035,ISNUMBER(SEARCH("DOBLE GRADO",$B1075))),"",IF('CompartenDetalleLimpio(leeme)'!J1045="",E1075,'CompartenDetalleLimpio(leeme)'!J1045))</f>
        <v>ESTADISTICA MATEMATICA</v>
      </c>
      <c r="K1075">
        <f>'CompartenDetalleLimpio(leeme)'!K1045</f>
        <v>1</v>
      </c>
      <c r="L1075">
        <f>'CompartenDetalleLimpio(leeme)'!L1045</f>
        <v>1</v>
      </c>
      <c r="M1075">
        <f>'CompartenDetalleLimpio(leeme)'!M1045</f>
        <v>0</v>
      </c>
      <c r="N1075">
        <f t="shared" si="118"/>
        <v>1</v>
      </c>
      <c r="O1075">
        <f t="shared" si="119"/>
        <v>6</v>
      </c>
      <c r="P1075" t="str">
        <f t="shared" si="120"/>
        <v>OK</v>
      </c>
      <c r="Q1075">
        <f t="shared" si="121"/>
        <v>1</v>
      </c>
      <c r="R1075">
        <f t="shared" si="122"/>
        <v>0</v>
      </c>
      <c r="S1075" t="str">
        <f t="shared" si="123"/>
        <v/>
      </c>
      <c r="T1075" t="str">
        <f t="shared" si="124"/>
        <v/>
      </c>
    </row>
    <row r="1076" spans="1:20" hidden="1">
      <c r="A1076">
        <f>'CompartenDetalleLimpio(leeme)'!A1046</f>
        <v>2347</v>
      </c>
      <c r="B1076" t="str">
        <f>'CompartenDetalleLimpio(leeme)'!B1046</f>
        <v>GRADO EN MATEMATICAS (MOSTOLES)</v>
      </c>
      <c r="C1076">
        <f>'CompartenDetalleLimpio(leeme)'!C1046</f>
        <v>3</v>
      </c>
      <c r="D1076">
        <f>'CompartenDetalleLimpio(leeme)'!D1046</f>
        <v>2347011</v>
      </c>
      <c r="E1076" t="str">
        <f>'CompartenDetalleLimpio(leeme)'!E1046</f>
        <v>ESTADISTICA MATEMATICA</v>
      </c>
      <c r="F1076">
        <f>IF(OR($A1076=2028,$D1076=2032031,$D1076=2032032,$D1076=2033032,$D1076=2033034,$D1076=2034035,ISNUMBER(SEARCH("DOBLE GRADO",$B1076))),"",IF('CompartenDetalleLimpio(leeme)'!F1046="",A1076,'CompartenDetalleLimpio(leeme)'!F1046))</f>
        <v>2299</v>
      </c>
      <c r="G1076" t="str">
        <f>IF(OR($A1076=2028,$D1076=2032031,$D1076=2032032,$D1076=2033032,$D1076=2033034,$D1076=2034035,ISNUMBER(SEARCH("DOBLE GRADO",$B1076))),"",IF('CompartenDetalleLimpio(leeme)'!G1046="",B1076,'CompartenDetalleLimpio(leeme)'!G1046))</f>
        <v>DOBLE GRADO EN ECONOMIA Y MATEMATICAS (MOSTOLES)</v>
      </c>
      <c r="H1076">
        <f>IF(OR($A1076=2028,$D1076=2032031,$D1076=2032032,$D1076=2033032,$D1076=2033034,$D1076=2034035,ISNUMBER(SEARCH("DOBLE GRADO",$B1076))),"",IF('CompartenDetalleLimpio(leeme)'!H1046="",C1076,'CompartenDetalleLimpio(leeme)'!H1046))</f>
        <v>4</v>
      </c>
      <c r="I1076">
        <f>IF(OR($A1076=2028,$D1076=2032031,$D1076=2032032,$D1076=2033032,$D1076=2033034,$D1076=2034035,ISNUMBER(SEARCH("DOBLE GRADO",$B1076))),"",IF('CompartenDetalleLimpio(leeme)'!I1046="",D1076,'CompartenDetalleLimpio(leeme)'!I1046))</f>
        <v>2299040</v>
      </c>
      <c r="J1076" t="str">
        <f>IF(OR($A1076=2028,$D1076=2032031,$D1076=2032032,$D1076=2033032,$D1076=2033034,$D1076=2034035,ISNUMBER(SEARCH("DOBLE GRADO",$B1076))),"",IF('CompartenDetalleLimpio(leeme)'!J1046="",E1076,'CompartenDetalleLimpio(leeme)'!J1046))</f>
        <v>ESTADISTICA MATEMATICA</v>
      </c>
      <c r="K1076">
        <f>'CompartenDetalleLimpio(leeme)'!K1046</f>
        <v>8</v>
      </c>
      <c r="L1076">
        <f>'CompartenDetalleLimpio(leeme)'!L1046</f>
        <v>4</v>
      </c>
      <c r="M1076">
        <f>'CompartenDetalleLimpio(leeme)'!M1046</f>
        <v>4</v>
      </c>
      <c r="N1076">
        <f t="shared" si="118"/>
        <v>1</v>
      </c>
      <c r="O1076">
        <f t="shared" si="119"/>
        <v>6</v>
      </c>
      <c r="P1076" t="str">
        <f t="shared" si="120"/>
        <v>OK</v>
      </c>
      <c r="Q1076">
        <f t="shared" si="121"/>
        <v>1</v>
      </c>
      <c r="R1076">
        <f t="shared" si="122"/>
        <v>0</v>
      </c>
      <c r="S1076" t="str">
        <f t="shared" si="123"/>
        <v/>
      </c>
      <c r="T1076" t="str">
        <f t="shared" si="124"/>
        <v/>
      </c>
    </row>
    <row r="1077" spans="1:20" hidden="1">
      <c r="A1077">
        <f>'CompartenDetalleLimpio(leeme)'!A1047</f>
        <v>2347</v>
      </c>
      <c r="B1077" t="str">
        <f>'CompartenDetalleLimpio(leeme)'!B1047</f>
        <v>GRADO EN MATEMATICAS (MOSTOLES)</v>
      </c>
      <c r="C1077">
        <f>'CompartenDetalleLimpio(leeme)'!C1047</f>
        <v>3</v>
      </c>
      <c r="D1077">
        <f>'CompartenDetalleLimpio(leeme)'!D1047</f>
        <v>2347011</v>
      </c>
      <c r="E1077" t="str">
        <f>'CompartenDetalleLimpio(leeme)'!E1047</f>
        <v>ESTADISTICA MATEMATICA</v>
      </c>
      <c r="F1077">
        <f>IF(OR($A1077=2028,$D1077=2032031,$D1077=2032032,$D1077=2033032,$D1077=2033034,$D1077=2034035,ISNUMBER(SEARCH("DOBLE GRADO",$B1077))),"",IF('CompartenDetalleLimpio(leeme)'!F1047="",A1077,'CompartenDetalleLimpio(leeme)'!F1047))</f>
        <v>2315</v>
      </c>
      <c r="G1077" t="str">
        <f>IF(OR($A1077=2028,$D1077=2032031,$D1077=2032032,$D1077=2033032,$D1077=2033034,$D1077=2034035,ISNUMBER(SEARCH("DOBLE GRADO",$B1077))),"",IF('CompartenDetalleLimpio(leeme)'!G1047="",B1077,'CompartenDetalleLimpio(leeme)'!G1047))</f>
        <v>DOBLE GRADO EN INGENIERIA INFORMATICA Y MATEMATICAS (MOSTOLES) II</v>
      </c>
      <c r="H1077">
        <f>IF(OR($A1077=2028,$D1077=2032031,$D1077=2032032,$D1077=2033032,$D1077=2033034,$D1077=2034035,ISNUMBER(SEARCH("DOBLE GRADO",$B1077))),"",IF('CompartenDetalleLimpio(leeme)'!H1047="",C1077,'CompartenDetalleLimpio(leeme)'!H1047))</f>
        <v>4</v>
      </c>
      <c r="I1077">
        <f>IF(OR($A1077=2028,$D1077=2032031,$D1077=2032032,$D1077=2033032,$D1077=2033034,$D1077=2034035,ISNUMBER(SEARCH("DOBLE GRADO",$B1077))),"",IF('CompartenDetalleLimpio(leeme)'!I1047="",D1077,'CompartenDetalleLimpio(leeme)'!I1047))</f>
        <v>2315039</v>
      </c>
      <c r="J1077" t="str">
        <f>IF(OR($A1077=2028,$D1077=2032031,$D1077=2032032,$D1077=2033032,$D1077=2033034,$D1077=2034035,ISNUMBER(SEARCH("DOBLE GRADO",$B1077))),"",IF('CompartenDetalleLimpio(leeme)'!J1047="",E1077,'CompartenDetalleLimpio(leeme)'!J1047))</f>
        <v>ESTADISTICA MATEMATICA</v>
      </c>
      <c r="K1077">
        <f>'CompartenDetalleLimpio(leeme)'!K1047</f>
        <v>8</v>
      </c>
      <c r="L1077">
        <f>'CompartenDetalleLimpio(leeme)'!L1047</f>
        <v>1</v>
      </c>
      <c r="M1077">
        <f>'CompartenDetalleLimpio(leeme)'!M1047</f>
        <v>7</v>
      </c>
      <c r="N1077">
        <f t="shared" si="118"/>
        <v>1</v>
      </c>
      <c r="O1077">
        <f t="shared" si="119"/>
        <v>6</v>
      </c>
      <c r="P1077" t="str">
        <f t="shared" si="120"/>
        <v>OK</v>
      </c>
      <c r="Q1077">
        <f t="shared" si="121"/>
        <v>1</v>
      </c>
      <c r="R1077">
        <f t="shared" si="122"/>
        <v>1</v>
      </c>
      <c r="S1077" t="str">
        <f t="shared" si="123"/>
        <v/>
      </c>
      <c r="T1077" t="str">
        <f t="shared" si="124"/>
        <v/>
      </c>
    </row>
    <row r="1078" spans="1:20" hidden="1">
      <c r="A1078">
        <f>'CompartenDetalleLimpio(leeme)'!A1048</f>
        <v>2347</v>
      </c>
      <c r="B1078" t="str">
        <f>'CompartenDetalleLimpio(leeme)'!B1048</f>
        <v>GRADO EN MATEMATICAS (MOSTOLES)</v>
      </c>
      <c r="C1078">
        <f>'CompartenDetalleLimpio(leeme)'!C1048</f>
        <v>3</v>
      </c>
      <c r="D1078">
        <f>'CompartenDetalleLimpio(leeme)'!D1048</f>
        <v>2347011</v>
      </c>
      <c r="E1078" t="str">
        <f>'CompartenDetalleLimpio(leeme)'!E1048</f>
        <v>ESTADISTICA MATEMATICA</v>
      </c>
      <c r="F1078">
        <f>IF(OR($A1078=2028,$D1078=2032031,$D1078=2032032,$D1078=2033032,$D1078=2033034,$D1078=2034035,ISNUMBER(SEARCH("DOBLE GRADO",$B1078))),"",IF('CompartenDetalleLimpio(leeme)'!F1048="",A1078,'CompartenDetalleLimpio(leeme)'!F1048))</f>
        <v>2316</v>
      </c>
      <c r="G1078" t="str">
        <f>IF(OR($A1078=2028,$D1078=2032031,$D1078=2032032,$D1078=2033032,$D1078=2033034,$D1078=2034035,ISNUMBER(SEARCH("DOBLE GRADO",$B1078))),"",IF('CompartenDetalleLimpio(leeme)'!G1048="",B1078,'CompartenDetalleLimpio(leeme)'!G1048))</f>
        <v>DOBLE GRADO EN INGENIERIA DEL SOFTWARE Y MATEMATICAS (MOSTOLES) II</v>
      </c>
      <c r="H1078">
        <f>IF(OR($A1078=2028,$D1078=2032031,$D1078=2032032,$D1078=2033032,$D1078=2033034,$D1078=2034035,ISNUMBER(SEARCH("DOBLE GRADO",$B1078))),"",IF('CompartenDetalleLimpio(leeme)'!H1048="",C1078,'CompartenDetalleLimpio(leeme)'!H1048))</f>
        <v>4</v>
      </c>
      <c r="I1078">
        <f>IF(OR($A1078=2028,$D1078=2032031,$D1078=2032032,$D1078=2033032,$D1078=2033034,$D1078=2034035,ISNUMBER(SEARCH("DOBLE GRADO",$B1078))),"",IF('CompartenDetalleLimpio(leeme)'!I1048="",D1078,'CompartenDetalleLimpio(leeme)'!I1048))</f>
        <v>2316039</v>
      </c>
      <c r="J1078" t="str">
        <f>IF(OR($A1078=2028,$D1078=2032031,$D1078=2032032,$D1078=2033032,$D1078=2033034,$D1078=2034035,ISNUMBER(SEARCH("DOBLE GRADO",$B1078))),"",IF('CompartenDetalleLimpio(leeme)'!J1048="",E1078,'CompartenDetalleLimpio(leeme)'!J1048))</f>
        <v>ESTADISTICA MATEMATICA</v>
      </c>
      <c r="K1078">
        <f>'CompartenDetalleLimpio(leeme)'!K1048</f>
        <v>15</v>
      </c>
      <c r="L1078">
        <f>'CompartenDetalleLimpio(leeme)'!L1048</f>
        <v>2</v>
      </c>
      <c r="M1078">
        <f>'CompartenDetalleLimpio(leeme)'!M1048</f>
        <v>13</v>
      </c>
      <c r="N1078">
        <f t="shared" si="118"/>
        <v>1</v>
      </c>
      <c r="O1078">
        <f t="shared" si="119"/>
        <v>6</v>
      </c>
      <c r="P1078" t="str">
        <f t="shared" si="120"/>
        <v>OK</v>
      </c>
      <c r="Q1078">
        <f t="shared" si="121"/>
        <v>1</v>
      </c>
      <c r="R1078">
        <f t="shared" si="122"/>
        <v>1</v>
      </c>
      <c r="S1078" t="str">
        <f t="shared" si="123"/>
        <v/>
      </c>
      <c r="T1078" t="str">
        <f t="shared" si="124"/>
        <v/>
      </c>
    </row>
    <row r="1079" spans="1:20" hidden="1">
      <c r="A1079">
        <f>'CompartenDetalleLimpio(leeme)'!A1049</f>
        <v>2347</v>
      </c>
      <c r="B1079" t="str">
        <f>'CompartenDetalleLimpio(leeme)'!B1049</f>
        <v>GRADO EN MATEMATICAS (MOSTOLES)</v>
      </c>
      <c r="C1079">
        <f>'CompartenDetalleLimpio(leeme)'!C1049</f>
        <v>3</v>
      </c>
      <c r="D1079">
        <f>'CompartenDetalleLimpio(leeme)'!D1049</f>
        <v>2347011</v>
      </c>
      <c r="E1079" t="str">
        <f>'CompartenDetalleLimpio(leeme)'!E1049</f>
        <v>ESTADISTICA MATEMATICA</v>
      </c>
      <c r="F1079">
        <f>IF(OR($A1079=2028,$D1079=2032031,$D1079=2032032,$D1079=2033032,$D1079=2033034,$D1079=2034035,ISNUMBER(SEARCH("DOBLE GRADO",$B1079))),"",IF('CompartenDetalleLimpio(leeme)'!F1049="",A1079,'CompartenDetalleLimpio(leeme)'!F1049))</f>
        <v>2348</v>
      </c>
      <c r="G1079" t="str">
        <f>IF(OR($A1079=2028,$D1079=2032031,$D1079=2032032,$D1079=2033032,$D1079=2033034,$D1079=2034035,ISNUMBER(SEARCH("DOBLE GRADO",$B1079))),"",IF('CompartenDetalleLimpio(leeme)'!G1049="",B1079,'CompartenDetalleLimpio(leeme)'!G1049))</f>
        <v>DOBLE GRADO EN EDUCACION PRIMARIA Y MATEMATICAS (MOSTOLES)</v>
      </c>
      <c r="H1079">
        <f>IF(OR($A1079=2028,$D1079=2032031,$D1079=2032032,$D1079=2033032,$D1079=2033034,$D1079=2034035,ISNUMBER(SEARCH("DOBLE GRADO",$B1079))),"",IF('CompartenDetalleLimpio(leeme)'!H1049="",C1079,'CompartenDetalleLimpio(leeme)'!H1049))</f>
        <v>4</v>
      </c>
      <c r="I1079">
        <f>IF(OR($A1079=2028,$D1079=2032031,$D1079=2032032,$D1079=2033032,$D1079=2033034,$D1079=2034035,ISNUMBER(SEARCH("DOBLE GRADO",$B1079))),"",IF('CompartenDetalleLimpio(leeme)'!I1049="",D1079,'CompartenDetalleLimpio(leeme)'!I1049))</f>
        <v>2348039</v>
      </c>
      <c r="J1079" t="str">
        <f>IF(OR($A1079=2028,$D1079=2032031,$D1079=2032032,$D1079=2033032,$D1079=2033034,$D1079=2034035,ISNUMBER(SEARCH("DOBLE GRADO",$B1079))),"",IF('CompartenDetalleLimpio(leeme)'!J1049="",E1079,'CompartenDetalleLimpio(leeme)'!J1049))</f>
        <v>ESTADISTICA MATEMATICA</v>
      </c>
      <c r="K1079">
        <f>'CompartenDetalleLimpio(leeme)'!K1049</f>
        <v>9</v>
      </c>
      <c r="L1079">
        <f>'CompartenDetalleLimpio(leeme)'!L1049</f>
        <v>9</v>
      </c>
      <c r="M1079">
        <f>'CompartenDetalleLimpio(leeme)'!M1049</f>
        <v>0</v>
      </c>
      <c r="N1079">
        <f t="shared" si="118"/>
        <v>1</v>
      </c>
      <c r="O1079">
        <f t="shared" si="119"/>
        <v>6</v>
      </c>
      <c r="P1079" t="str">
        <f t="shared" si="120"/>
        <v>OK</v>
      </c>
      <c r="Q1079">
        <f t="shared" si="121"/>
        <v>1</v>
      </c>
      <c r="R1079">
        <f t="shared" si="122"/>
        <v>0</v>
      </c>
      <c r="S1079" t="str">
        <f t="shared" si="123"/>
        <v/>
      </c>
      <c r="T1079" t="str">
        <f t="shared" si="124"/>
        <v/>
      </c>
    </row>
    <row r="1080" spans="1:20" hidden="1">
      <c r="A1080">
        <f>'CompartenDetalleLimpio(leeme)'!A1050</f>
        <v>2347</v>
      </c>
      <c r="B1080" t="str">
        <f>'CompartenDetalleLimpio(leeme)'!B1050</f>
        <v>GRADO EN MATEMATICAS (MOSTOLES)</v>
      </c>
      <c r="C1080">
        <f>'CompartenDetalleLimpio(leeme)'!C1050</f>
        <v>3</v>
      </c>
      <c r="D1080">
        <f>'CompartenDetalleLimpio(leeme)'!D1050</f>
        <v>2347011</v>
      </c>
      <c r="E1080" t="str">
        <f>'CompartenDetalleLimpio(leeme)'!E1050</f>
        <v>ESTADISTICA MATEMATICA</v>
      </c>
      <c r="F1080">
        <f>IF(OR($A1080=2028,$D1080=2032031,$D1080=2032032,$D1080=2033032,$D1080=2033034,$D1080=2034035,ISNUMBER(SEARCH("DOBLE GRADO",$B1080))),"",IF('CompartenDetalleLimpio(leeme)'!F1050="",A1080,'CompartenDetalleLimpio(leeme)'!F1050))</f>
        <v>2347</v>
      </c>
      <c r="G1080" t="str">
        <f>IF(OR($A1080=2028,$D1080=2032031,$D1080=2032032,$D1080=2033032,$D1080=2033034,$D1080=2034035,ISNUMBER(SEARCH("DOBLE GRADO",$B1080))),"",IF('CompartenDetalleLimpio(leeme)'!G1050="",B1080,'CompartenDetalleLimpio(leeme)'!G1050))</f>
        <v>GRADO EN MATEMATICAS (MOSTOLES)</v>
      </c>
      <c r="H1080">
        <f>IF(OR($A1080=2028,$D1080=2032031,$D1080=2032032,$D1080=2033032,$D1080=2033034,$D1080=2034035,ISNUMBER(SEARCH("DOBLE GRADO",$B1080))),"",IF('CompartenDetalleLimpio(leeme)'!H1050="",C1080,'CompartenDetalleLimpio(leeme)'!H1050))</f>
        <v>3</v>
      </c>
      <c r="I1080">
        <f>IF(OR($A1080=2028,$D1080=2032031,$D1080=2032032,$D1080=2033032,$D1080=2033034,$D1080=2034035,ISNUMBER(SEARCH("DOBLE GRADO",$B1080))),"",IF('CompartenDetalleLimpio(leeme)'!I1050="",D1080,'CompartenDetalleLimpio(leeme)'!I1050))</f>
        <v>2347011</v>
      </c>
      <c r="J1080" t="str">
        <f>IF(OR($A1080=2028,$D1080=2032031,$D1080=2032032,$D1080=2033032,$D1080=2033034,$D1080=2034035,ISNUMBER(SEARCH("DOBLE GRADO",$B1080))),"",IF('CompartenDetalleLimpio(leeme)'!J1050="",E1080,'CompartenDetalleLimpio(leeme)'!J1050))</f>
        <v>ESTADISTICA MATEMATICA</v>
      </c>
      <c r="K1080">
        <f>'CompartenDetalleLimpio(leeme)'!K1050</f>
        <v>9</v>
      </c>
      <c r="L1080">
        <f>'CompartenDetalleLimpio(leeme)'!L1050</f>
        <v>2</v>
      </c>
      <c r="M1080">
        <f>'CompartenDetalleLimpio(leeme)'!M1050</f>
        <v>7</v>
      </c>
      <c r="N1080">
        <f t="shared" si="118"/>
        <v>1</v>
      </c>
      <c r="O1080">
        <f t="shared" si="119"/>
        <v>6</v>
      </c>
      <c r="P1080">
        <f t="shared" si="120"/>
        <v>1</v>
      </c>
      <c r="Q1080">
        <f t="shared" si="121"/>
        <v>1</v>
      </c>
      <c r="R1080">
        <f t="shared" si="122"/>
        <v>6</v>
      </c>
      <c r="S1080" t="str">
        <f t="shared" si="123"/>
        <v>1</v>
      </c>
      <c r="T1080" t="str">
        <f t="shared" si="124"/>
        <v/>
      </c>
    </row>
    <row r="1081" spans="1:20">
      <c r="A1081" t="e">
        <f>'CompartenDetalleLimpio(leeme)'!#REF!</f>
        <v>#REF!</v>
      </c>
      <c r="B1081" t="e">
        <f>'CompartenDetalleLimpio(leeme)'!#REF!</f>
        <v>#REF!</v>
      </c>
      <c r="C1081" t="e">
        <f>'CompartenDetalleLimpio(leeme)'!#REF!</f>
        <v>#REF!</v>
      </c>
      <c r="D1081" t="e">
        <f>'CompartenDetalleLimpio(leeme)'!#REF!</f>
        <v>#REF!</v>
      </c>
      <c r="E1081" t="e">
        <f>'CompartenDetalleLimpio(leeme)'!#REF!</f>
        <v>#REF!</v>
      </c>
      <c r="F1081" t="e">
        <f>IF(OR($A1081=2028,$D1081=2032031,$D1081=2032032,$D1081=2033032,$D1081=2033034,$D1081=2034035,ISNUMBER(SEARCH("DOBLE GRADO",$B1081))),"",IF('CompartenDetalleLimpio(leeme)'!#REF!="",A1081,'CompartenDetalleLimpio(leeme)'!#REF!))</f>
        <v>#REF!</v>
      </c>
      <c r="G1081" t="e">
        <f>IF(OR($A1081=2028,$D1081=2032031,$D1081=2032032,$D1081=2033032,$D1081=2033034,$D1081=2034035,ISNUMBER(SEARCH("DOBLE GRADO",$B1081))),"",IF('CompartenDetalleLimpio(leeme)'!#REF!="",B1081,'CompartenDetalleLimpio(leeme)'!#REF!))</f>
        <v>#REF!</v>
      </c>
      <c r="H1081" t="e">
        <f>IF(OR($A1081=2028,$D1081=2032031,$D1081=2032032,$D1081=2033032,$D1081=2033034,$D1081=2034035,ISNUMBER(SEARCH("DOBLE GRADO",$B1081))),"",IF('CompartenDetalleLimpio(leeme)'!#REF!="",C1081,'CompartenDetalleLimpio(leeme)'!#REF!))</f>
        <v>#REF!</v>
      </c>
      <c r="I1081" t="e">
        <f>IF(OR($A1081=2028,$D1081=2032031,$D1081=2032032,$D1081=2033032,$D1081=2033034,$D1081=2034035,ISNUMBER(SEARCH("DOBLE GRADO",$B1081))),"",IF('CompartenDetalleLimpio(leeme)'!#REF!="",D1081,'CompartenDetalleLimpio(leeme)'!#REF!))</f>
        <v>#REF!</v>
      </c>
      <c r="J1081" t="e">
        <f>IF(OR($A1081=2028,$D1081=2032031,$D1081=2032032,$D1081=2033032,$D1081=2033034,$D1081=2034035,ISNUMBER(SEARCH("DOBLE GRADO",$B1081))),"",IF('CompartenDetalleLimpio(leeme)'!#REF!="",E1081,'CompartenDetalleLimpio(leeme)'!#REF!))</f>
        <v>#REF!</v>
      </c>
      <c r="K1081" t="e">
        <f>'CompartenDetalleLimpio(leeme)'!#REF!</f>
        <v>#REF!</v>
      </c>
      <c r="L1081" t="e">
        <f>'CompartenDetalleLimpio(leeme)'!#REF!</f>
        <v>#REF!</v>
      </c>
      <c r="M1081" t="e">
        <f>'CompartenDetalleLimpio(leeme)'!#REF!</f>
        <v>#REF!</v>
      </c>
      <c r="N1081" t="e">
        <f t="shared" si="118"/>
        <v>#REF!</v>
      </c>
      <c r="O1081">
        <f t="shared" si="119"/>
        <v>42</v>
      </c>
      <c r="P1081" t="e">
        <f t="shared" si="120"/>
        <v>#REF!</v>
      </c>
      <c r="Q1081">
        <f t="shared" si="121"/>
        <v>42</v>
      </c>
      <c r="R1081" t="e">
        <f t="shared" si="122"/>
        <v>#REF!</v>
      </c>
      <c r="S1081" t="e">
        <f t="shared" si="123"/>
        <v>#REF!</v>
      </c>
      <c r="T1081" t="str">
        <f t="shared" si="124"/>
        <v/>
      </c>
    </row>
    <row r="1082" spans="1:20" hidden="1">
      <c r="A1082">
        <f>'CompartenDetalleLimpio(leeme)'!A1051</f>
        <v>2347</v>
      </c>
      <c r="B1082" t="str">
        <f>'CompartenDetalleLimpio(leeme)'!B1051</f>
        <v>GRADO EN MATEMATICAS (MOSTOLES)</v>
      </c>
      <c r="C1082">
        <f>'CompartenDetalleLimpio(leeme)'!C1051</f>
        <v>3</v>
      </c>
      <c r="D1082">
        <f>'CompartenDetalleLimpio(leeme)'!D1051</f>
        <v>2347019</v>
      </c>
      <c r="E1082" t="str">
        <f>'CompartenDetalleLimpio(leeme)'!E1051</f>
        <v>DISEÑO Y ANALISIS DE ALGORITMOS</v>
      </c>
      <c r="F1082">
        <f>IF(OR($A1082=2028,$D1082=2032031,$D1082=2032032,$D1082=2033032,$D1082=2033034,$D1082=2034035,ISNUMBER(SEARCH("DOBLE GRADO",$B1082))),"",IF('CompartenDetalleLimpio(leeme)'!F1051="",A1082,'CompartenDetalleLimpio(leeme)'!F1051))</f>
        <v>2299</v>
      </c>
      <c r="G1082" t="str">
        <f>IF(OR($A1082=2028,$D1082=2032031,$D1082=2032032,$D1082=2033032,$D1082=2033034,$D1082=2034035,ISNUMBER(SEARCH("DOBLE GRADO",$B1082))),"",IF('CompartenDetalleLimpio(leeme)'!G1051="",B1082,'CompartenDetalleLimpio(leeme)'!G1051))</f>
        <v>DOBLE GRADO EN ECONOMIA Y MATEMATICAS (MOSTOLES)</v>
      </c>
      <c r="H1082">
        <f>IF(OR($A1082=2028,$D1082=2032031,$D1082=2032032,$D1082=2033032,$D1082=2033034,$D1082=2034035,ISNUMBER(SEARCH("DOBLE GRADO",$B1082))),"",IF('CompartenDetalleLimpio(leeme)'!H1051="",C1082,'CompartenDetalleLimpio(leeme)'!H1051))</f>
        <v>4</v>
      </c>
      <c r="I1082">
        <f>IF(OR($A1082=2028,$D1082=2032031,$D1082=2032032,$D1082=2033032,$D1082=2033034,$D1082=2034035,ISNUMBER(SEARCH("DOBLE GRADO",$B1082))),"",IF('CompartenDetalleLimpio(leeme)'!I1051="",D1082,'CompartenDetalleLimpio(leeme)'!I1051))</f>
        <v>2299042</v>
      </c>
      <c r="J1082" t="str">
        <f>IF(OR($A1082=2028,$D1082=2032031,$D1082=2032032,$D1082=2033032,$D1082=2033034,$D1082=2034035,ISNUMBER(SEARCH("DOBLE GRADO",$B1082))),"",IF('CompartenDetalleLimpio(leeme)'!J1051="",E1082,'CompartenDetalleLimpio(leeme)'!J1051))</f>
        <v>DISEÑO Y ANALISIS DE ALGORITMOS</v>
      </c>
      <c r="K1082">
        <f>'CompartenDetalleLimpio(leeme)'!K1051</f>
        <v>9</v>
      </c>
      <c r="L1082">
        <f>'CompartenDetalleLimpio(leeme)'!L1051</f>
        <v>6</v>
      </c>
      <c r="M1082">
        <f>'CompartenDetalleLimpio(leeme)'!M1051</f>
        <v>3</v>
      </c>
      <c r="N1082">
        <f t="shared" si="118"/>
        <v>1</v>
      </c>
      <c r="O1082">
        <f t="shared" si="119"/>
        <v>3</v>
      </c>
      <c r="P1082" t="str">
        <f t="shared" si="120"/>
        <v>OK</v>
      </c>
      <c r="Q1082">
        <f t="shared" si="121"/>
        <v>1</v>
      </c>
      <c r="R1082">
        <f t="shared" si="122"/>
        <v>0</v>
      </c>
      <c r="S1082" t="str">
        <f t="shared" si="123"/>
        <v/>
      </c>
      <c r="T1082" t="str">
        <f t="shared" si="124"/>
        <v/>
      </c>
    </row>
    <row r="1083" spans="1:20" hidden="1">
      <c r="A1083">
        <f>'CompartenDetalleLimpio(leeme)'!A1052</f>
        <v>2347</v>
      </c>
      <c r="B1083" t="str">
        <f>'CompartenDetalleLimpio(leeme)'!B1052</f>
        <v>GRADO EN MATEMATICAS (MOSTOLES)</v>
      </c>
      <c r="C1083">
        <f>'CompartenDetalleLimpio(leeme)'!C1052</f>
        <v>3</v>
      </c>
      <c r="D1083">
        <f>'CompartenDetalleLimpio(leeme)'!D1052</f>
        <v>2347019</v>
      </c>
      <c r="E1083" t="str">
        <f>'CompartenDetalleLimpio(leeme)'!E1052</f>
        <v>DISEÑO Y ANALISIS DE ALGORITMOS</v>
      </c>
      <c r="F1083">
        <f>IF(OR($A1083=2028,$D1083=2032031,$D1083=2032032,$D1083=2033032,$D1083=2033034,$D1083=2034035,ISNUMBER(SEARCH("DOBLE GRADO",$B1083))),"",IF('CompartenDetalleLimpio(leeme)'!F1052="",A1083,'CompartenDetalleLimpio(leeme)'!F1052))</f>
        <v>2348</v>
      </c>
      <c r="G1083" t="str">
        <f>IF(OR($A1083=2028,$D1083=2032031,$D1083=2032032,$D1083=2033032,$D1083=2033034,$D1083=2034035,ISNUMBER(SEARCH("DOBLE GRADO",$B1083))),"",IF('CompartenDetalleLimpio(leeme)'!G1052="",B1083,'CompartenDetalleLimpio(leeme)'!G1052))</f>
        <v>DOBLE GRADO EN EDUCACION PRIMARIA Y MATEMATICAS (MOSTOLES)</v>
      </c>
      <c r="H1083">
        <f>IF(OR($A1083=2028,$D1083=2032031,$D1083=2032032,$D1083=2033032,$D1083=2033034,$D1083=2034035,ISNUMBER(SEARCH("DOBLE GRADO",$B1083))),"",IF('CompartenDetalleLimpio(leeme)'!H1052="",C1083,'CompartenDetalleLimpio(leeme)'!H1052))</f>
        <v>4</v>
      </c>
      <c r="I1083">
        <f>IF(OR($A1083=2028,$D1083=2032031,$D1083=2032032,$D1083=2033032,$D1083=2033034,$D1083=2034035,ISNUMBER(SEARCH("DOBLE GRADO",$B1083))),"",IF('CompartenDetalleLimpio(leeme)'!I1052="",D1083,'CompartenDetalleLimpio(leeme)'!I1052))</f>
        <v>2348044</v>
      </c>
      <c r="J1083" t="str">
        <f>IF(OR($A1083=2028,$D1083=2032031,$D1083=2032032,$D1083=2033032,$D1083=2033034,$D1083=2034035,ISNUMBER(SEARCH("DOBLE GRADO",$B1083))),"",IF('CompartenDetalleLimpio(leeme)'!J1052="",E1083,'CompartenDetalleLimpio(leeme)'!J1052))</f>
        <v>DISEÑO Y ANALISIS DE ALGORITMOS</v>
      </c>
      <c r="K1083">
        <f>'CompartenDetalleLimpio(leeme)'!K1052</f>
        <v>6</v>
      </c>
      <c r="L1083">
        <f>'CompartenDetalleLimpio(leeme)'!L1052</f>
        <v>6</v>
      </c>
      <c r="M1083">
        <f>'CompartenDetalleLimpio(leeme)'!M1052</f>
        <v>0</v>
      </c>
      <c r="N1083">
        <f t="shared" si="118"/>
        <v>1</v>
      </c>
      <c r="O1083">
        <f t="shared" si="119"/>
        <v>3</v>
      </c>
      <c r="P1083" t="str">
        <f t="shared" si="120"/>
        <v>OK</v>
      </c>
      <c r="Q1083">
        <f t="shared" si="121"/>
        <v>1</v>
      </c>
      <c r="R1083">
        <f t="shared" si="122"/>
        <v>0</v>
      </c>
      <c r="S1083" t="str">
        <f t="shared" si="123"/>
        <v/>
      </c>
      <c r="T1083" t="str">
        <f t="shared" si="124"/>
        <v/>
      </c>
    </row>
    <row r="1084" spans="1:20" hidden="1">
      <c r="A1084">
        <f>'CompartenDetalleLimpio(leeme)'!A1053</f>
        <v>2347</v>
      </c>
      <c r="B1084" t="str">
        <f>'CompartenDetalleLimpio(leeme)'!B1053</f>
        <v>GRADO EN MATEMATICAS (MOSTOLES)</v>
      </c>
      <c r="C1084">
        <f>'CompartenDetalleLimpio(leeme)'!C1053</f>
        <v>3</v>
      </c>
      <c r="D1084">
        <f>'CompartenDetalleLimpio(leeme)'!D1053</f>
        <v>2347019</v>
      </c>
      <c r="E1084" t="str">
        <f>'CompartenDetalleLimpio(leeme)'!E1053</f>
        <v>DISEÑO Y ANALISIS DE ALGORITMOS</v>
      </c>
      <c r="F1084">
        <f>IF(OR($A1084=2028,$D1084=2032031,$D1084=2032032,$D1084=2033032,$D1084=2033034,$D1084=2034035,ISNUMBER(SEARCH("DOBLE GRADO",$B1084))),"",IF('CompartenDetalleLimpio(leeme)'!F1053="",A1084,'CompartenDetalleLimpio(leeme)'!F1053))</f>
        <v>2347</v>
      </c>
      <c r="G1084" t="str">
        <f>IF(OR($A1084=2028,$D1084=2032031,$D1084=2032032,$D1084=2033032,$D1084=2033034,$D1084=2034035,ISNUMBER(SEARCH("DOBLE GRADO",$B1084))),"",IF('CompartenDetalleLimpio(leeme)'!G1053="",B1084,'CompartenDetalleLimpio(leeme)'!G1053))</f>
        <v>GRADO EN MATEMATICAS (MOSTOLES)</v>
      </c>
      <c r="H1084">
        <f>IF(OR($A1084=2028,$D1084=2032031,$D1084=2032032,$D1084=2033032,$D1084=2033034,$D1084=2034035,ISNUMBER(SEARCH("DOBLE GRADO",$B1084))),"",IF('CompartenDetalleLimpio(leeme)'!H1053="",C1084,'CompartenDetalleLimpio(leeme)'!H1053))</f>
        <v>3</v>
      </c>
      <c r="I1084">
        <f>IF(OR($A1084=2028,$D1084=2032031,$D1084=2032032,$D1084=2033032,$D1084=2033034,$D1084=2034035,ISNUMBER(SEARCH("DOBLE GRADO",$B1084))),"",IF('CompartenDetalleLimpio(leeme)'!I1053="",D1084,'CompartenDetalleLimpio(leeme)'!I1053))</f>
        <v>2347019</v>
      </c>
      <c r="J1084" t="str">
        <f>IF(OR($A1084=2028,$D1084=2032031,$D1084=2032032,$D1084=2033032,$D1084=2033034,$D1084=2034035,ISNUMBER(SEARCH("DOBLE GRADO",$B1084))),"",IF('CompartenDetalleLimpio(leeme)'!J1053="",E1084,'CompartenDetalleLimpio(leeme)'!J1053))</f>
        <v>DISEÑO Y ANALISIS DE ALGORITMOS</v>
      </c>
      <c r="K1084">
        <f>'CompartenDetalleLimpio(leeme)'!K1053</f>
        <v>5</v>
      </c>
      <c r="L1084">
        <f>'CompartenDetalleLimpio(leeme)'!L1053</f>
        <v>2</v>
      </c>
      <c r="M1084">
        <f>'CompartenDetalleLimpio(leeme)'!M1053</f>
        <v>3</v>
      </c>
      <c r="N1084">
        <f t="shared" si="118"/>
        <v>1</v>
      </c>
      <c r="O1084">
        <f t="shared" si="119"/>
        <v>3</v>
      </c>
      <c r="P1084">
        <f t="shared" si="120"/>
        <v>1</v>
      </c>
      <c r="Q1084">
        <f t="shared" si="121"/>
        <v>1</v>
      </c>
      <c r="R1084">
        <f t="shared" si="122"/>
        <v>3</v>
      </c>
      <c r="S1084" t="str">
        <f t="shared" si="123"/>
        <v>1</v>
      </c>
      <c r="T1084" t="str">
        <f t="shared" si="124"/>
        <v/>
      </c>
    </row>
    <row r="1085" spans="1:20">
      <c r="A1085" t="e">
        <f>'CompartenDetalleLimpio(leeme)'!#REF!</f>
        <v>#REF!</v>
      </c>
      <c r="B1085" t="e">
        <f>'CompartenDetalleLimpio(leeme)'!#REF!</f>
        <v>#REF!</v>
      </c>
      <c r="C1085" t="e">
        <f>'CompartenDetalleLimpio(leeme)'!#REF!</f>
        <v>#REF!</v>
      </c>
      <c r="D1085" t="e">
        <f>'CompartenDetalleLimpio(leeme)'!#REF!</f>
        <v>#REF!</v>
      </c>
      <c r="E1085" t="e">
        <f>'CompartenDetalleLimpio(leeme)'!#REF!</f>
        <v>#REF!</v>
      </c>
      <c r="F1085" t="e">
        <f>IF(OR($A1085=2028,$D1085=2032031,$D1085=2032032,$D1085=2033032,$D1085=2033034,$D1085=2034035,ISNUMBER(SEARCH("DOBLE GRADO",$B1085))),"",IF('CompartenDetalleLimpio(leeme)'!#REF!="",A1085,'CompartenDetalleLimpio(leeme)'!#REF!))</f>
        <v>#REF!</v>
      </c>
      <c r="G1085" t="e">
        <f>IF(OR($A1085=2028,$D1085=2032031,$D1085=2032032,$D1085=2033032,$D1085=2033034,$D1085=2034035,ISNUMBER(SEARCH("DOBLE GRADO",$B1085))),"",IF('CompartenDetalleLimpio(leeme)'!#REF!="",B1085,'CompartenDetalleLimpio(leeme)'!#REF!))</f>
        <v>#REF!</v>
      </c>
      <c r="H1085" t="e">
        <f>IF(OR($A1085=2028,$D1085=2032031,$D1085=2032032,$D1085=2033032,$D1085=2033034,$D1085=2034035,ISNUMBER(SEARCH("DOBLE GRADO",$B1085))),"",IF('CompartenDetalleLimpio(leeme)'!#REF!="",C1085,'CompartenDetalleLimpio(leeme)'!#REF!))</f>
        <v>#REF!</v>
      </c>
      <c r="I1085" t="e">
        <f>IF(OR($A1085=2028,$D1085=2032031,$D1085=2032032,$D1085=2033032,$D1085=2033034,$D1085=2034035,ISNUMBER(SEARCH("DOBLE GRADO",$B1085))),"",IF('CompartenDetalleLimpio(leeme)'!#REF!="",D1085,'CompartenDetalleLimpio(leeme)'!#REF!))</f>
        <v>#REF!</v>
      </c>
      <c r="J1085" t="e">
        <f>IF(OR($A1085=2028,$D1085=2032031,$D1085=2032032,$D1085=2033032,$D1085=2033034,$D1085=2034035,ISNUMBER(SEARCH("DOBLE GRADO",$B1085))),"",IF('CompartenDetalleLimpio(leeme)'!#REF!="",E1085,'CompartenDetalleLimpio(leeme)'!#REF!))</f>
        <v>#REF!</v>
      </c>
      <c r="K1085" t="e">
        <f>'CompartenDetalleLimpio(leeme)'!#REF!</f>
        <v>#REF!</v>
      </c>
      <c r="L1085" t="e">
        <f>'CompartenDetalleLimpio(leeme)'!#REF!</f>
        <v>#REF!</v>
      </c>
      <c r="M1085" t="e">
        <f>'CompartenDetalleLimpio(leeme)'!#REF!</f>
        <v>#REF!</v>
      </c>
      <c r="N1085" t="e">
        <f t="shared" si="118"/>
        <v>#REF!</v>
      </c>
      <c r="O1085">
        <f t="shared" si="119"/>
        <v>42</v>
      </c>
      <c r="P1085" t="e">
        <f t="shared" si="120"/>
        <v>#REF!</v>
      </c>
      <c r="Q1085">
        <f t="shared" si="121"/>
        <v>42</v>
      </c>
      <c r="R1085" t="e">
        <f t="shared" si="122"/>
        <v>#REF!</v>
      </c>
      <c r="S1085" t="e">
        <f t="shared" si="123"/>
        <v>#REF!</v>
      </c>
      <c r="T1085" t="str">
        <f t="shared" si="124"/>
        <v/>
      </c>
    </row>
    <row r="1086" spans="1:20" hidden="1">
      <c r="A1086">
        <f>'CompartenDetalleLimpio(leeme)'!A1054</f>
        <v>2347</v>
      </c>
      <c r="B1086" t="str">
        <f>'CompartenDetalleLimpio(leeme)'!B1054</f>
        <v>GRADO EN MATEMATICAS (MOSTOLES)</v>
      </c>
      <c r="C1086">
        <f>'CompartenDetalleLimpio(leeme)'!C1054</f>
        <v>3</v>
      </c>
      <c r="D1086">
        <f>'CompartenDetalleLimpio(leeme)'!D1054</f>
        <v>2347021</v>
      </c>
      <c r="E1086" t="str">
        <f>'CompartenDetalleLimpio(leeme)'!E1054</f>
        <v>ANALISIS VECTORIAL II</v>
      </c>
      <c r="F1086">
        <f>IF(OR($A1086=2028,$D1086=2032031,$D1086=2032032,$D1086=2033032,$D1086=2033034,$D1086=2034035,ISNUMBER(SEARCH("DOBLE GRADO",$B1086))),"",IF('CompartenDetalleLimpio(leeme)'!F1054="",A1086,'CompartenDetalleLimpio(leeme)'!F1054))</f>
        <v>2118</v>
      </c>
      <c r="G1086" t="str">
        <f>IF(OR($A1086=2028,$D1086=2032031,$D1086=2032032,$D1086=2033032,$D1086=2033034,$D1086=2034035,ISNUMBER(SEARCH("DOBLE GRADO",$B1086))),"",IF('CompartenDetalleLimpio(leeme)'!G1054="",B1086,'CompartenDetalleLimpio(leeme)'!G1054))</f>
        <v>DOBLE GRADO EN INGENIERIA DEL SOFTWARE Y MATEMATICAS (MOSTOLES) I</v>
      </c>
      <c r="H1086">
        <f>IF(OR($A1086=2028,$D1086=2032031,$D1086=2032032,$D1086=2033032,$D1086=2033034,$D1086=2034035,ISNUMBER(SEARCH("DOBLE GRADO",$B1086))),"",IF('CompartenDetalleLimpio(leeme)'!H1054="",C1086,'CompartenDetalleLimpio(leeme)'!H1054))</f>
        <v>3</v>
      </c>
      <c r="I1086">
        <f>IF(OR($A1086=2028,$D1086=2032031,$D1086=2032032,$D1086=2033032,$D1086=2033034,$D1086=2034035,ISNUMBER(SEARCH("DOBLE GRADO",$B1086))),"",IF('CompartenDetalleLimpio(leeme)'!I1054="",D1086,'CompartenDetalleLimpio(leeme)'!I1054))</f>
        <v>2118027</v>
      </c>
      <c r="J1086" t="str">
        <f>IF(OR($A1086=2028,$D1086=2032031,$D1086=2032032,$D1086=2033032,$D1086=2033034,$D1086=2034035,ISNUMBER(SEARCH("DOBLE GRADO",$B1086))),"",IF('CompartenDetalleLimpio(leeme)'!J1054="",E1086,'CompartenDetalleLimpio(leeme)'!J1054))</f>
        <v>ANALISIS VECTORIAL II</v>
      </c>
      <c r="K1086">
        <f>'CompartenDetalleLimpio(leeme)'!K1054</f>
        <v>1</v>
      </c>
      <c r="L1086">
        <f>'CompartenDetalleLimpio(leeme)'!L1054</f>
        <v>0</v>
      </c>
      <c r="M1086">
        <f>'CompartenDetalleLimpio(leeme)'!M1054</f>
        <v>1</v>
      </c>
      <c r="N1086">
        <f t="shared" si="118"/>
        <v>1</v>
      </c>
      <c r="O1086">
        <f t="shared" si="119"/>
        <v>7</v>
      </c>
      <c r="P1086" t="str">
        <f t="shared" si="120"/>
        <v>OK</v>
      </c>
      <c r="Q1086">
        <f t="shared" si="121"/>
        <v>1</v>
      </c>
      <c r="R1086">
        <f t="shared" si="122"/>
        <v>1</v>
      </c>
      <c r="S1086" t="str">
        <f t="shared" si="123"/>
        <v/>
      </c>
      <c r="T1086" t="str">
        <f t="shared" si="124"/>
        <v/>
      </c>
    </row>
    <row r="1087" spans="1:20" hidden="1">
      <c r="A1087">
        <f>'CompartenDetalleLimpio(leeme)'!A1055</f>
        <v>2347</v>
      </c>
      <c r="B1087" t="str">
        <f>'CompartenDetalleLimpio(leeme)'!B1055</f>
        <v>GRADO EN MATEMATICAS (MOSTOLES)</v>
      </c>
      <c r="C1087">
        <f>'CompartenDetalleLimpio(leeme)'!C1055</f>
        <v>3</v>
      </c>
      <c r="D1087">
        <f>'CompartenDetalleLimpio(leeme)'!D1055</f>
        <v>2347021</v>
      </c>
      <c r="E1087" t="str">
        <f>'CompartenDetalleLimpio(leeme)'!E1055</f>
        <v>ANALISIS VECTORIAL II</v>
      </c>
      <c r="F1087">
        <f>IF(OR($A1087=2028,$D1087=2032031,$D1087=2032032,$D1087=2033032,$D1087=2033034,$D1087=2034035,ISNUMBER(SEARCH("DOBLE GRADO",$B1087))),"",IF('CompartenDetalleLimpio(leeme)'!F1055="",A1087,'CompartenDetalleLimpio(leeme)'!F1055))</f>
        <v>2178</v>
      </c>
      <c r="G1087" t="str">
        <f>IF(OR($A1087=2028,$D1087=2032031,$D1087=2032032,$D1087=2033032,$D1087=2033034,$D1087=2034035,ISNUMBER(SEARCH("DOBLE GRADO",$B1087))),"",IF('CompartenDetalleLimpio(leeme)'!G1055="",B1087,'CompartenDetalleLimpio(leeme)'!G1055))</f>
        <v>DOBLE GRADO EN EDUCACION PRIMARIA Y MATEMATICAS (MOSTOLES)</v>
      </c>
      <c r="H1087">
        <f>IF(OR($A1087=2028,$D1087=2032031,$D1087=2032032,$D1087=2033032,$D1087=2033034,$D1087=2034035,ISNUMBER(SEARCH("DOBLE GRADO",$B1087))),"",IF('CompartenDetalleLimpio(leeme)'!H1055="",C1087,'CompartenDetalleLimpio(leeme)'!H1055))</f>
        <v>3</v>
      </c>
      <c r="I1087">
        <f>IF(OR($A1087=2028,$D1087=2032031,$D1087=2032032,$D1087=2033032,$D1087=2033034,$D1087=2034035,ISNUMBER(SEARCH("DOBLE GRADO",$B1087))),"",IF('CompartenDetalleLimpio(leeme)'!I1055="",D1087,'CompartenDetalleLimpio(leeme)'!I1055))</f>
        <v>2178028</v>
      </c>
      <c r="J1087" t="str">
        <f>IF(OR($A1087=2028,$D1087=2032031,$D1087=2032032,$D1087=2033032,$D1087=2033034,$D1087=2034035,ISNUMBER(SEARCH("DOBLE GRADO",$B1087))),"",IF('CompartenDetalleLimpio(leeme)'!J1055="",E1087,'CompartenDetalleLimpio(leeme)'!J1055))</f>
        <v>ANALISIS VECTORIAL II</v>
      </c>
      <c r="K1087">
        <f>'CompartenDetalleLimpio(leeme)'!K1055</f>
        <v>1</v>
      </c>
      <c r="L1087">
        <f>'CompartenDetalleLimpio(leeme)'!L1055</f>
        <v>1</v>
      </c>
      <c r="M1087">
        <f>'CompartenDetalleLimpio(leeme)'!M1055</f>
        <v>0</v>
      </c>
      <c r="N1087">
        <f t="shared" si="118"/>
        <v>1</v>
      </c>
      <c r="O1087">
        <f t="shared" si="119"/>
        <v>7</v>
      </c>
      <c r="P1087" t="str">
        <f t="shared" si="120"/>
        <v>OK</v>
      </c>
      <c r="Q1087">
        <f t="shared" si="121"/>
        <v>1</v>
      </c>
      <c r="R1087">
        <f t="shared" si="122"/>
        <v>0</v>
      </c>
      <c r="S1087" t="str">
        <f t="shared" si="123"/>
        <v/>
      </c>
      <c r="T1087" t="str">
        <f t="shared" si="124"/>
        <v/>
      </c>
    </row>
    <row r="1088" spans="1:20" hidden="1">
      <c r="A1088">
        <f>'CompartenDetalleLimpio(leeme)'!A1056</f>
        <v>2347</v>
      </c>
      <c r="B1088" t="str">
        <f>'CompartenDetalleLimpio(leeme)'!B1056</f>
        <v>GRADO EN MATEMATICAS (MOSTOLES)</v>
      </c>
      <c r="C1088">
        <f>'CompartenDetalleLimpio(leeme)'!C1056</f>
        <v>3</v>
      </c>
      <c r="D1088">
        <f>'CompartenDetalleLimpio(leeme)'!D1056</f>
        <v>2347021</v>
      </c>
      <c r="E1088" t="str">
        <f>'CompartenDetalleLimpio(leeme)'!E1056</f>
        <v>ANALISIS VECTORIAL II</v>
      </c>
      <c r="F1088">
        <f>IF(OR($A1088=2028,$D1088=2032031,$D1088=2032032,$D1088=2033032,$D1088=2033034,$D1088=2034035,ISNUMBER(SEARCH("DOBLE GRADO",$B1088))),"",IF('CompartenDetalleLimpio(leeme)'!F1056="",A1088,'CompartenDetalleLimpio(leeme)'!F1056))</f>
        <v>2299</v>
      </c>
      <c r="G1088" t="str">
        <f>IF(OR($A1088=2028,$D1088=2032031,$D1088=2032032,$D1088=2033032,$D1088=2033034,$D1088=2034035,ISNUMBER(SEARCH("DOBLE GRADO",$B1088))),"",IF('CompartenDetalleLimpio(leeme)'!G1056="",B1088,'CompartenDetalleLimpio(leeme)'!G1056))</f>
        <v>DOBLE GRADO EN ECONOMIA Y MATEMATICAS (MOSTOLES)</v>
      </c>
      <c r="H1088">
        <f>IF(OR($A1088=2028,$D1088=2032031,$D1088=2032032,$D1088=2033032,$D1088=2033034,$D1088=2034035,ISNUMBER(SEARCH("DOBLE GRADO",$B1088))),"",IF('CompartenDetalleLimpio(leeme)'!H1056="",C1088,'CompartenDetalleLimpio(leeme)'!H1056))</f>
        <v>3</v>
      </c>
      <c r="I1088">
        <f>IF(OR($A1088=2028,$D1088=2032031,$D1088=2032032,$D1088=2033032,$D1088=2033034,$D1088=2034035,ISNUMBER(SEARCH("DOBLE GRADO",$B1088))),"",IF('CompartenDetalleLimpio(leeme)'!I1056="",D1088,'CompartenDetalleLimpio(leeme)'!I1056))</f>
        <v>2299023</v>
      </c>
      <c r="J1088" t="str">
        <f>IF(OR($A1088=2028,$D1088=2032031,$D1088=2032032,$D1088=2033032,$D1088=2033034,$D1088=2034035,ISNUMBER(SEARCH("DOBLE GRADO",$B1088))),"",IF('CompartenDetalleLimpio(leeme)'!J1056="",E1088,'CompartenDetalleLimpio(leeme)'!J1056))</f>
        <v>ANALISIS VECTORIAL II</v>
      </c>
      <c r="K1088">
        <f>'CompartenDetalleLimpio(leeme)'!K1056</f>
        <v>5</v>
      </c>
      <c r="L1088">
        <f>'CompartenDetalleLimpio(leeme)'!L1056</f>
        <v>4</v>
      </c>
      <c r="M1088">
        <f>'CompartenDetalleLimpio(leeme)'!M1056</f>
        <v>1</v>
      </c>
      <c r="N1088">
        <f t="shared" si="118"/>
        <v>1</v>
      </c>
      <c r="O1088">
        <f t="shared" si="119"/>
        <v>7</v>
      </c>
      <c r="P1088" t="str">
        <f t="shared" si="120"/>
        <v>OK</v>
      </c>
      <c r="Q1088">
        <f t="shared" si="121"/>
        <v>1</v>
      </c>
      <c r="R1088">
        <f t="shared" si="122"/>
        <v>0</v>
      </c>
      <c r="S1088" t="str">
        <f t="shared" si="123"/>
        <v/>
      </c>
      <c r="T1088" t="str">
        <f t="shared" si="124"/>
        <v/>
      </c>
    </row>
    <row r="1089" spans="1:20" hidden="1">
      <c r="A1089">
        <f>'CompartenDetalleLimpio(leeme)'!A1057</f>
        <v>2347</v>
      </c>
      <c r="B1089" t="str">
        <f>'CompartenDetalleLimpio(leeme)'!B1057</f>
        <v>GRADO EN MATEMATICAS (MOSTOLES)</v>
      </c>
      <c r="C1089">
        <f>'CompartenDetalleLimpio(leeme)'!C1057</f>
        <v>3</v>
      </c>
      <c r="D1089">
        <f>'CompartenDetalleLimpio(leeme)'!D1057</f>
        <v>2347021</v>
      </c>
      <c r="E1089" t="str">
        <f>'CompartenDetalleLimpio(leeme)'!E1057</f>
        <v>ANALISIS VECTORIAL II</v>
      </c>
      <c r="F1089">
        <f>IF(OR($A1089=2028,$D1089=2032031,$D1089=2032032,$D1089=2033032,$D1089=2033034,$D1089=2034035,ISNUMBER(SEARCH("DOBLE GRADO",$B1089))),"",IF('CompartenDetalleLimpio(leeme)'!F1057="",A1089,'CompartenDetalleLimpio(leeme)'!F1057))</f>
        <v>2315</v>
      </c>
      <c r="G1089" t="str">
        <f>IF(OR($A1089=2028,$D1089=2032031,$D1089=2032032,$D1089=2033032,$D1089=2033034,$D1089=2034035,ISNUMBER(SEARCH("DOBLE GRADO",$B1089))),"",IF('CompartenDetalleLimpio(leeme)'!G1057="",B1089,'CompartenDetalleLimpio(leeme)'!G1057))</f>
        <v>DOBLE GRADO EN INGENIERIA INFORMATICA Y MATEMATICAS (MOSTOLES) II</v>
      </c>
      <c r="H1089">
        <f>IF(OR($A1089=2028,$D1089=2032031,$D1089=2032032,$D1089=2033032,$D1089=2033034,$D1089=2034035,ISNUMBER(SEARCH("DOBLE GRADO",$B1089))),"",IF('CompartenDetalleLimpio(leeme)'!H1057="",C1089,'CompartenDetalleLimpio(leeme)'!H1057))</f>
        <v>3</v>
      </c>
      <c r="I1089">
        <f>IF(OR($A1089=2028,$D1089=2032031,$D1089=2032032,$D1089=2033032,$D1089=2033034,$D1089=2034035,ISNUMBER(SEARCH("DOBLE GRADO",$B1089))),"",IF('CompartenDetalleLimpio(leeme)'!I1057="",D1089,'CompartenDetalleLimpio(leeme)'!I1057))</f>
        <v>2315027</v>
      </c>
      <c r="J1089" t="str">
        <f>IF(OR($A1089=2028,$D1089=2032031,$D1089=2032032,$D1089=2033032,$D1089=2033034,$D1089=2034035,ISNUMBER(SEARCH("DOBLE GRADO",$B1089))),"",IF('CompartenDetalleLimpio(leeme)'!J1057="",E1089,'CompartenDetalleLimpio(leeme)'!J1057))</f>
        <v>ANALISIS VECTORIAL II</v>
      </c>
      <c r="K1089">
        <f>'CompartenDetalleLimpio(leeme)'!K1057</f>
        <v>6</v>
      </c>
      <c r="L1089">
        <f>'CompartenDetalleLimpio(leeme)'!L1057</f>
        <v>0</v>
      </c>
      <c r="M1089">
        <f>'CompartenDetalleLimpio(leeme)'!M1057</f>
        <v>6</v>
      </c>
      <c r="N1089">
        <f t="shared" si="118"/>
        <v>1</v>
      </c>
      <c r="O1089">
        <f t="shared" si="119"/>
        <v>7</v>
      </c>
      <c r="P1089" t="str">
        <f t="shared" si="120"/>
        <v>OK</v>
      </c>
      <c r="Q1089">
        <f t="shared" si="121"/>
        <v>1</v>
      </c>
      <c r="R1089">
        <f t="shared" si="122"/>
        <v>1</v>
      </c>
      <c r="S1089" t="str">
        <f t="shared" si="123"/>
        <v/>
      </c>
      <c r="T1089" t="str">
        <f t="shared" si="124"/>
        <v/>
      </c>
    </row>
    <row r="1090" spans="1:20" hidden="1">
      <c r="A1090">
        <f>'CompartenDetalleLimpio(leeme)'!A1058</f>
        <v>2347</v>
      </c>
      <c r="B1090" t="str">
        <f>'CompartenDetalleLimpio(leeme)'!B1058</f>
        <v>GRADO EN MATEMATICAS (MOSTOLES)</v>
      </c>
      <c r="C1090">
        <f>'CompartenDetalleLimpio(leeme)'!C1058</f>
        <v>3</v>
      </c>
      <c r="D1090">
        <f>'CompartenDetalleLimpio(leeme)'!D1058</f>
        <v>2347021</v>
      </c>
      <c r="E1090" t="str">
        <f>'CompartenDetalleLimpio(leeme)'!E1058</f>
        <v>ANALISIS VECTORIAL II</v>
      </c>
      <c r="F1090">
        <f>IF(OR($A1090=2028,$D1090=2032031,$D1090=2032032,$D1090=2033032,$D1090=2033034,$D1090=2034035,ISNUMBER(SEARCH("DOBLE GRADO",$B1090))),"",IF('CompartenDetalleLimpio(leeme)'!F1058="",A1090,'CompartenDetalleLimpio(leeme)'!F1058))</f>
        <v>2316</v>
      </c>
      <c r="G1090" t="str">
        <f>IF(OR($A1090=2028,$D1090=2032031,$D1090=2032032,$D1090=2033032,$D1090=2033034,$D1090=2034035,ISNUMBER(SEARCH("DOBLE GRADO",$B1090))),"",IF('CompartenDetalleLimpio(leeme)'!G1058="",B1090,'CompartenDetalleLimpio(leeme)'!G1058))</f>
        <v>DOBLE GRADO EN INGENIERIA DEL SOFTWARE Y MATEMATICAS (MOSTOLES) II</v>
      </c>
      <c r="H1090">
        <f>IF(OR($A1090=2028,$D1090=2032031,$D1090=2032032,$D1090=2033032,$D1090=2033034,$D1090=2034035,ISNUMBER(SEARCH("DOBLE GRADO",$B1090))),"",IF('CompartenDetalleLimpio(leeme)'!H1058="",C1090,'CompartenDetalleLimpio(leeme)'!H1058))</f>
        <v>3</v>
      </c>
      <c r="I1090">
        <f>IF(OR($A1090=2028,$D1090=2032031,$D1090=2032032,$D1090=2033032,$D1090=2033034,$D1090=2034035,ISNUMBER(SEARCH("DOBLE GRADO",$B1090))),"",IF('CompartenDetalleLimpio(leeme)'!I1058="",D1090,'CompartenDetalleLimpio(leeme)'!I1058))</f>
        <v>2316025</v>
      </c>
      <c r="J1090" t="str">
        <f>IF(OR($A1090=2028,$D1090=2032031,$D1090=2032032,$D1090=2033032,$D1090=2033034,$D1090=2034035,ISNUMBER(SEARCH("DOBLE GRADO",$B1090))),"",IF('CompartenDetalleLimpio(leeme)'!J1058="",E1090,'CompartenDetalleLimpio(leeme)'!J1058))</f>
        <v>ANALISIS VECTORIAL II</v>
      </c>
      <c r="K1090">
        <f>'CompartenDetalleLimpio(leeme)'!K1058</f>
        <v>6</v>
      </c>
      <c r="L1090">
        <f>'CompartenDetalleLimpio(leeme)'!L1058</f>
        <v>2</v>
      </c>
      <c r="M1090">
        <f>'CompartenDetalleLimpio(leeme)'!M1058</f>
        <v>4</v>
      </c>
      <c r="N1090">
        <f t="shared" si="118"/>
        <v>1</v>
      </c>
      <c r="O1090">
        <f t="shared" si="119"/>
        <v>7</v>
      </c>
      <c r="P1090" t="str">
        <f t="shared" si="120"/>
        <v>OK</v>
      </c>
      <c r="Q1090">
        <f t="shared" si="121"/>
        <v>1</v>
      </c>
      <c r="R1090">
        <f t="shared" si="122"/>
        <v>1</v>
      </c>
      <c r="S1090" t="str">
        <f t="shared" si="123"/>
        <v/>
      </c>
      <c r="T1090" t="str">
        <f t="shared" si="124"/>
        <v/>
      </c>
    </row>
    <row r="1091" spans="1:20" hidden="1">
      <c r="A1091">
        <f>'CompartenDetalleLimpio(leeme)'!A1059</f>
        <v>2347</v>
      </c>
      <c r="B1091" t="str">
        <f>'CompartenDetalleLimpio(leeme)'!B1059</f>
        <v>GRADO EN MATEMATICAS (MOSTOLES)</v>
      </c>
      <c r="C1091">
        <f>'CompartenDetalleLimpio(leeme)'!C1059</f>
        <v>3</v>
      </c>
      <c r="D1091">
        <f>'CompartenDetalleLimpio(leeme)'!D1059</f>
        <v>2347021</v>
      </c>
      <c r="E1091" t="str">
        <f>'CompartenDetalleLimpio(leeme)'!E1059</f>
        <v>ANALISIS VECTORIAL II</v>
      </c>
      <c r="F1091">
        <f>IF(OR($A1091=2028,$D1091=2032031,$D1091=2032032,$D1091=2033032,$D1091=2033034,$D1091=2034035,ISNUMBER(SEARCH("DOBLE GRADO",$B1091))),"",IF('CompartenDetalleLimpio(leeme)'!F1059="",A1091,'CompartenDetalleLimpio(leeme)'!F1059))</f>
        <v>2348</v>
      </c>
      <c r="G1091" t="str">
        <f>IF(OR($A1091=2028,$D1091=2032031,$D1091=2032032,$D1091=2033032,$D1091=2033034,$D1091=2034035,ISNUMBER(SEARCH("DOBLE GRADO",$B1091))),"",IF('CompartenDetalleLimpio(leeme)'!G1059="",B1091,'CompartenDetalleLimpio(leeme)'!G1059))</f>
        <v>DOBLE GRADO EN EDUCACION PRIMARIA Y MATEMATICAS (MOSTOLES)</v>
      </c>
      <c r="H1091">
        <f>IF(OR($A1091=2028,$D1091=2032031,$D1091=2032032,$D1091=2033032,$D1091=2033034,$D1091=2034035,ISNUMBER(SEARCH("DOBLE GRADO",$B1091))),"",IF('CompartenDetalleLimpio(leeme)'!H1059="",C1091,'CompartenDetalleLimpio(leeme)'!H1059))</f>
        <v>3</v>
      </c>
      <c r="I1091">
        <f>IF(OR($A1091=2028,$D1091=2032031,$D1091=2032032,$D1091=2033032,$D1091=2033034,$D1091=2034035,ISNUMBER(SEARCH("DOBLE GRADO",$B1091))),"",IF('CompartenDetalleLimpio(leeme)'!I1059="",D1091,'CompartenDetalleLimpio(leeme)'!I1059))</f>
        <v>2348028</v>
      </c>
      <c r="J1091" t="str">
        <f>IF(OR($A1091=2028,$D1091=2032031,$D1091=2032032,$D1091=2033032,$D1091=2033034,$D1091=2034035,ISNUMBER(SEARCH("DOBLE GRADO",$B1091))),"",IF('CompartenDetalleLimpio(leeme)'!J1059="",E1091,'CompartenDetalleLimpio(leeme)'!J1059))</f>
        <v>ANALISIS VECTORIAL II</v>
      </c>
      <c r="K1091">
        <f>'CompartenDetalleLimpio(leeme)'!K1059</f>
        <v>5</v>
      </c>
      <c r="L1091">
        <f>'CompartenDetalleLimpio(leeme)'!L1059</f>
        <v>5</v>
      </c>
      <c r="M1091">
        <f>'CompartenDetalleLimpio(leeme)'!M1059</f>
        <v>0</v>
      </c>
      <c r="N1091">
        <f t="shared" ref="N1091:N1154" si="125">IF(I1091="","",COUNTIF($I$2:$I$1170,I1091))</f>
        <v>1</v>
      </c>
      <c r="O1091">
        <f t="shared" ref="O1091:O1154" si="126">COUNTIF($D$2:$D$1170,D1091)</f>
        <v>7</v>
      </c>
      <c r="P1091" t="str">
        <f t="shared" ref="P1091:P1154" si="127">IF(I1091=D1091,1,"OK")</f>
        <v>OK</v>
      </c>
      <c r="Q1091">
        <f t="shared" ref="Q1091:Q1154" si="128">COUNTIF($I$2:$I$1170,D1091)</f>
        <v>1</v>
      </c>
      <c r="R1091">
        <f t="shared" ref="R1091:R1154" si="129">IF(I1091="","",COUNTIF($D$2:$D$1170,I1091))</f>
        <v>0</v>
      </c>
      <c r="S1091" t="str">
        <f t="shared" ref="S1091:S1154" si="130">IF(G1091="","",IF(ISNUMBER(SEARCH("DOBLE GRADO",G1091)),"","1"))</f>
        <v/>
      </c>
      <c r="T1091" t="str">
        <f t="shared" ref="T1091:T1154" si="131">IF(ISNUMBER(SEARCH("DOBLE GRADO",B1091)),COUNTIF($I$2:$I$1170,D1091),"")</f>
        <v/>
      </c>
    </row>
    <row r="1092" spans="1:20" hidden="1">
      <c r="A1092">
        <f>'CompartenDetalleLimpio(leeme)'!A1060</f>
        <v>2347</v>
      </c>
      <c r="B1092" t="str">
        <f>'CompartenDetalleLimpio(leeme)'!B1060</f>
        <v>GRADO EN MATEMATICAS (MOSTOLES)</v>
      </c>
      <c r="C1092">
        <f>'CompartenDetalleLimpio(leeme)'!C1060</f>
        <v>3</v>
      </c>
      <c r="D1092">
        <f>'CompartenDetalleLimpio(leeme)'!D1060</f>
        <v>2347021</v>
      </c>
      <c r="E1092" t="str">
        <f>'CompartenDetalleLimpio(leeme)'!E1060</f>
        <v>ANALISIS VECTORIAL II</v>
      </c>
      <c r="F1092">
        <f>IF(OR($A1092=2028,$D1092=2032031,$D1092=2032032,$D1092=2033032,$D1092=2033034,$D1092=2034035,ISNUMBER(SEARCH("DOBLE GRADO",$B1092))),"",IF('CompartenDetalleLimpio(leeme)'!F1060="",A1092,'CompartenDetalleLimpio(leeme)'!F1060))</f>
        <v>2347</v>
      </c>
      <c r="G1092" t="str">
        <f>IF(OR($A1092=2028,$D1092=2032031,$D1092=2032032,$D1092=2033032,$D1092=2033034,$D1092=2034035,ISNUMBER(SEARCH("DOBLE GRADO",$B1092))),"",IF('CompartenDetalleLimpio(leeme)'!G1060="",B1092,'CompartenDetalleLimpio(leeme)'!G1060))</f>
        <v>GRADO EN MATEMATICAS (MOSTOLES)</v>
      </c>
      <c r="H1092">
        <f>IF(OR($A1092=2028,$D1092=2032031,$D1092=2032032,$D1092=2033032,$D1092=2033034,$D1092=2034035,ISNUMBER(SEARCH("DOBLE GRADO",$B1092))),"",IF('CompartenDetalleLimpio(leeme)'!H1060="",C1092,'CompartenDetalleLimpio(leeme)'!H1060))</f>
        <v>3</v>
      </c>
      <c r="I1092">
        <f>IF(OR($A1092=2028,$D1092=2032031,$D1092=2032032,$D1092=2033032,$D1092=2033034,$D1092=2034035,ISNUMBER(SEARCH("DOBLE GRADO",$B1092))),"",IF('CompartenDetalleLimpio(leeme)'!I1060="",D1092,'CompartenDetalleLimpio(leeme)'!I1060))</f>
        <v>2347021</v>
      </c>
      <c r="J1092" t="str">
        <f>IF(OR($A1092=2028,$D1092=2032031,$D1092=2032032,$D1092=2033032,$D1092=2033034,$D1092=2034035,ISNUMBER(SEARCH("DOBLE GRADO",$B1092))),"",IF('CompartenDetalleLimpio(leeme)'!J1060="",E1092,'CompartenDetalleLimpio(leeme)'!J1060))</f>
        <v>ANALISIS VECTORIAL II</v>
      </c>
      <c r="K1092">
        <f>'CompartenDetalleLimpio(leeme)'!K1060</f>
        <v>8</v>
      </c>
      <c r="L1092">
        <f>'CompartenDetalleLimpio(leeme)'!L1060</f>
        <v>3</v>
      </c>
      <c r="M1092">
        <f>'CompartenDetalleLimpio(leeme)'!M1060</f>
        <v>5</v>
      </c>
      <c r="N1092">
        <f t="shared" si="125"/>
        <v>1</v>
      </c>
      <c r="O1092">
        <f t="shared" si="126"/>
        <v>7</v>
      </c>
      <c r="P1092">
        <f t="shared" si="127"/>
        <v>1</v>
      </c>
      <c r="Q1092">
        <f t="shared" si="128"/>
        <v>1</v>
      </c>
      <c r="R1092">
        <f t="shared" si="129"/>
        <v>7</v>
      </c>
      <c r="S1092" t="str">
        <f t="shared" si="130"/>
        <v>1</v>
      </c>
      <c r="T1092" t="str">
        <f t="shared" si="131"/>
        <v/>
      </c>
    </row>
    <row r="1093" spans="1:20">
      <c r="A1093" t="e">
        <f>'CompartenDetalleLimpio(leeme)'!#REF!</f>
        <v>#REF!</v>
      </c>
      <c r="B1093" t="e">
        <f>'CompartenDetalleLimpio(leeme)'!#REF!</f>
        <v>#REF!</v>
      </c>
      <c r="C1093" t="e">
        <f>'CompartenDetalleLimpio(leeme)'!#REF!</f>
        <v>#REF!</v>
      </c>
      <c r="D1093" t="e">
        <f>'CompartenDetalleLimpio(leeme)'!#REF!</f>
        <v>#REF!</v>
      </c>
      <c r="E1093" t="e">
        <f>'CompartenDetalleLimpio(leeme)'!#REF!</f>
        <v>#REF!</v>
      </c>
      <c r="F1093" t="e">
        <f>IF(OR($A1093=2028,$D1093=2032031,$D1093=2032032,$D1093=2033032,$D1093=2033034,$D1093=2034035,ISNUMBER(SEARCH("DOBLE GRADO",$B1093))),"",IF('CompartenDetalleLimpio(leeme)'!#REF!="",A1093,'CompartenDetalleLimpio(leeme)'!#REF!))</f>
        <v>#REF!</v>
      </c>
      <c r="G1093" t="e">
        <f>IF(OR($A1093=2028,$D1093=2032031,$D1093=2032032,$D1093=2033032,$D1093=2033034,$D1093=2034035,ISNUMBER(SEARCH("DOBLE GRADO",$B1093))),"",IF('CompartenDetalleLimpio(leeme)'!#REF!="",B1093,'CompartenDetalleLimpio(leeme)'!#REF!))</f>
        <v>#REF!</v>
      </c>
      <c r="H1093" t="e">
        <f>IF(OR($A1093=2028,$D1093=2032031,$D1093=2032032,$D1093=2033032,$D1093=2033034,$D1093=2034035,ISNUMBER(SEARCH("DOBLE GRADO",$B1093))),"",IF('CompartenDetalleLimpio(leeme)'!#REF!="",C1093,'CompartenDetalleLimpio(leeme)'!#REF!))</f>
        <v>#REF!</v>
      </c>
      <c r="I1093" t="e">
        <f>IF(OR($A1093=2028,$D1093=2032031,$D1093=2032032,$D1093=2033032,$D1093=2033034,$D1093=2034035,ISNUMBER(SEARCH("DOBLE GRADO",$B1093))),"",IF('CompartenDetalleLimpio(leeme)'!#REF!="",D1093,'CompartenDetalleLimpio(leeme)'!#REF!))</f>
        <v>#REF!</v>
      </c>
      <c r="J1093" t="e">
        <f>IF(OR($A1093=2028,$D1093=2032031,$D1093=2032032,$D1093=2033032,$D1093=2033034,$D1093=2034035,ISNUMBER(SEARCH("DOBLE GRADO",$B1093))),"",IF('CompartenDetalleLimpio(leeme)'!#REF!="",E1093,'CompartenDetalleLimpio(leeme)'!#REF!))</f>
        <v>#REF!</v>
      </c>
      <c r="K1093" t="e">
        <f>'CompartenDetalleLimpio(leeme)'!#REF!</f>
        <v>#REF!</v>
      </c>
      <c r="L1093" t="e">
        <f>'CompartenDetalleLimpio(leeme)'!#REF!</f>
        <v>#REF!</v>
      </c>
      <c r="M1093" t="e">
        <f>'CompartenDetalleLimpio(leeme)'!#REF!</f>
        <v>#REF!</v>
      </c>
      <c r="N1093" t="e">
        <f t="shared" si="125"/>
        <v>#REF!</v>
      </c>
      <c r="O1093">
        <f t="shared" si="126"/>
        <v>42</v>
      </c>
      <c r="P1093" t="e">
        <f t="shared" si="127"/>
        <v>#REF!</v>
      </c>
      <c r="Q1093">
        <f t="shared" si="128"/>
        <v>42</v>
      </c>
      <c r="R1093" t="e">
        <f t="shared" si="129"/>
        <v>#REF!</v>
      </c>
      <c r="S1093" t="e">
        <f t="shared" si="130"/>
        <v>#REF!</v>
      </c>
      <c r="T1093" t="str">
        <f t="shared" si="131"/>
        <v/>
      </c>
    </row>
    <row r="1094" spans="1:20" hidden="1">
      <c r="A1094">
        <f>'CompartenDetalleLimpio(leeme)'!A1061</f>
        <v>2347</v>
      </c>
      <c r="B1094" t="str">
        <f>'CompartenDetalleLimpio(leeme)'!B1061</f>
        <v>GRADO EN MATEMATICAS (MOSTOLES)</v>
      </c>
      <c r="C1094">
        <f>'CompartenDetalleLimpio(leeme)'!C1061</f>
        <v>3</v>
      </c>
      <c r="D1094">
        <f>'CompartenDetalleLimpio(leeme)'!D1061</f>
        <v>2347022</v>
      </c>
      <c r="E1094" t="str">
        <f>'CompartenDetalleLimpio(leeme)'!E1061</f>
        <v>ECUACIONES DIFERENCIALES ORDINARIAS</v>
      </c>
      <c r="F1094">
        <f>IF(OR($A1094=2028,$D1094=2032031,$D1094=2032032,$D1094=2033032,$D1094=2033034,$D1094=2034035,ISNUMBER(SEARCH("DOBLE GRADO",$B1094))),"",IF('CompartenDetalleLimpio(leeme)'!F1061="",A1094,'CompartenDetalleLimpio(leeme)'!F1061))</f>
        <v>2178</v>
      </c>
      <c r="G1094" t="str">
        <f>IF(OR($A1094=2028,$D1094=2032031,$D1094=2032032,$D1094=2033032,$D1094=2033034,$D1094=2034035,ISNUMBER(SEARCH("DOBLE GRADO",$B1094))),"",IF('CompartenDetalleLimpio(leeme)'!G1061="",B1094,'CompartenDetalleLimpio(leeme)'!G1061))</f>
        <v>DOBLE GRADO EN EDUCACION PRIMARIA Y MATEMATICAS (MOSTOLES)</v>
      </c>
      <c r="H1094">
        <f>IF(OR($A1094=2028,$D1094=2032031,$D1094=2032032,$D1094=2033032,$D1094=2033034,$D1094=2034035,ISNUMBER(SEARCH("DOBLE GRADO",$B1094))),"",IF('CompartenDetalleLimpio(leeme)'!H1061="",C1094,'CompartenDetalleLimpio(leeme)'!H1061))</f>
        <v>4</v>
      </c>
      <c r="I1094">
        <f>IF(OR($A1094=2028,$D1094=2032031,$D1094=2032032,$D1094=2033032,$D1094=2033034,$D1094=2034035,ISNUMBER(SEARCH("DOBLE GRADO",$B1094))),"",IF('CompartenDetalleLimpio(leeme)'!I1061="",D1094,'CompartenDetalleLimpio(leeme)'!I1061))</f>
        <v>2178041</v>
      </c>
      <c r="J1094" t="str">
        <f>IF(OR($A1094=2028,$D1094=2032031,$D1094=2032032,$D1094=2033032,$D1094=2033034,$D1094=2034035,ISNUMBER(SEARCH("DOBLE GRADO",$B1094))),"",IF('CompartenDetalleLimpio(leeme)'!J1061="",E1094,'CompartenDetalleLimpio(leeme)'!J1061))</f>
        <v>ECUACIONES DIFERENCIALES ORDINARIAS</v>
      </c>
      <c r="K1094">
        <f>'CompartenDetalleLimpio(leeme)'!K1061</f>
        <v>3</v>
      </c>
      <c r="L1094">
        <f>'CompartenDetalleLimpio(leeme)'!L1061</f>
        <v>2</v>
      </c>
      <c r="M1094">
        <f>'CompartenDetalleLimpio(leeme)'!M1061</f>
        <v>1</v>
      </c>
      <c r="N1094">
        <f t="shared" si="125"/>
        <v>1</v>
      </c>
      <c r="O1094">
        <f t="shared" si="126"/>
        <v>6</v>
      </c>
      <c r="P1094" t="str">
        <f t="shared" si="127"/>
        <v>OK</v>
      </c>
      <c r="Q1094">
        <f t="shared" si="128"/>
        <v>1</v>
      </c>
      <c r="R1094">
        <f t="shared" si="129"/>
        <v>0</v>
      </c>
      <c r="S1094" t="str">
        <f t="shared" si="130"/>
        <v/>
      </c>
      <c r="T1094" t="str">
        <f t="shared" si="131"/>
        <v/>
      </c>
    </row>
    <row r="1095" spans="1:20" hidden="1">
      <c r="A1095">
        <f>'CompartenDetalleLimpio(leeme)'!A1062</f>
        <v>2347</v>
      </c>
      <c r="B1095" t="str">
        <f>'CompartenDetalleLimpio(leeme)'!B1062</f>
        <v>GRADO EN MATEMATICAS (MOSTOLES)</v>
      </c>
      <c r="C1095">
        <f>'CompartenDetalleLimpio(leeme)'!C1062</f>
        <v>3</v>
      </c>
      <c r="D1095">
        <f>'CompartenDetalleLimpio(leeme)'!D1062</f>
        <v>2347022</v>
      </c>
      <c r="E1095" t="str">
        <f>'CompartenDetalleLimpio(leeme)'!E1062</f>
        <v>ECUACIONES DIFERENCIALES ORDINARIAS</v>
      </c>
      <c r="F1095">
        <f>IF(OR($A1095=2028,$D1095=2032031,$D1095=2032032,$D1095=2033032,$D1095=2033034,$D1095=2034035,ISNUMBER(SEARCH("DOBLE GRADO",$B1095))),"",IF('CompartenDetalleLimpio(leeme)'!F1062="",A1095,'CompartenDetalleLimpio(leeme)'!F1062))</f>
        <v>2299</v>
      </c>
      <c r="G1095" t="str">
        <f>IF(OR($A1095=2028,$D1095=2032031,$D1095=2032032,$D1095=2033032,$D1095=2033034,$D1095=2034035,ISNUMBER(SEARCH("DOBLE GRADO",$B1095))),"",IF('CompartenDetalleLimpio(leeme)'!G1062="",B1095,'CompartenDetalleLimpio(leeme)'!G1062))</f>
        <v>DOBLE GRADO EN ECONOMIA Y MATEMATICAS (MOSTOLES)</v>
      </c>
      <c r="H1095">
        <f>IF(OR($A1095=2028,$D1095=2032031,$D1095=2032032,$D1095=2033032,$D1095=2033034,$D1095=2034035,ISNUMBER(SEARCH("DOBLE GRADO",$B1095))),"",IF('CompartenDetalleLimpio(leeme)'!H1062="",C1095,'CompartenDetalleLimpio(leeme)'!H1062))</f>
        <v>4</v>
      </c>
      <c r="I1095">
        <f>IF(OR($A1095=2028,$D1095=2032031,$D1095=2032032,$D1095=2033032,$D1095=2033034,$D1095=2034035,ISNUMBER(SEARCH("DOBLE GRADO",$B1095))),"",IF('CompartenDetalleLimpio(leeme)'!I1062="",D1095,'CompartenDetalleLimpio(leeme)'!I1062))</f>
        <v>2299039</v>
      </c>
      <c r="J1095" t="str">
        <f>IF(OR($A1095=2028,$D1095=2032031,$D1095=2032032,$D1095=2033032,$D1095=2033034,$D1095=2034035,ISNUMBER(SEARCH("DOBLE GRADO",$B1095))),"",IF('CompartenDetalleLimpio(leeme)'!J1062="",E1095,'CompartenDetalleLimpio(leeme)'!J1062))</f>
        <v>ECUACIONES DIFERENCIALES ORDINARIAS</v>
      </c>
      <c r="K1095">
        <f>'CompartenDetalleLimpio(leeme)'!K1062</f>
        <v>13</v>
      </c>
      <c r="L1095">
        <f>'CompartenDetalleLimpio(leeme)'!L1062</f>
        <v>8</v>
      </c>
      <c r="M1095">
        <f>'CompartenDetalleLimpio(leeme)'!M1062</f>
        <v>5</v>
      </c>
      <c r="N1095">
        <f t="shared" si="125"/>
        <v>1</v>
      </c>
      <c r="O1095">
        <f t="shared" si="126"/>
        <v>6</v>
      </c>
      <c r="P1095" t="str">
        <f t="shared" si="127"/>
        <v>OK</v>
      </c>
      <c r="Q1095">
        <f t="shared" si="128"/>
        <v>1</v>
      </c>
      <c r="R1095">
        <f t="shared" si="129"/>
        <v>0</v>
      </c>
      <c r="S1095" t="str">
        <f t="shared" si="130"/>
        <v/>
      </c>
      <c r="T1095" t="str">
        <f t="shared" si="131"/>
        <v/>
      </c>
    </row>
    <row r="1096" spans="1:20" hidden="1">
      <c r="A1096">
        <f>'CompartenDetalleLimpio(leeme)'!A1063</f>
        <v>2347</v>
      </c>
      <c r="B1096" t="str">
        <f>'CompartenDetalleLimpio(leeme)'!B1063</f>
        <v>GRADO EN MATEMATICAS (MOSTOLES)</v>
      </c>
      <c r="C1096">
        <f>'CompartenDetalleLimpio(leeme)'!C1063</f>
        <v>3</v>
      </c>
      <c r="D1096">
        <f>'CompartenDetalleLimpio(leeme)'!D1063</f>
        <v>2347022</v>
      </c>
      <c r="E1096" t="str">
        <f>'CompartenDetalleLimpio(leeme)'!E1063</f>
        <v>ECUACIONES DIFERENCIALES ORDINARIAS</v>
      </c>
      <c r="F1096">
        <f>IF(OR($A1096=2028,$D1096=2032031,$D1096=2032032,$D1096=2033032,$D1096=2033034,$D1096=2034035,ISNUMBER(SEARCH("DOBLE GRADO",$B1096))),"",IF('CompartenDetalleLimpio(leeme)'!F1063="",A1096,'CompartenDetalleLimpio(leeme)'!F1063))</f>
        <v>2315</v>
      </c>
      <c r="G1096" t="str">
        <f>IF(OR($A1096=2028,$D1096=2032031,$D1096=2032032,$D1096=2033032,$D1096=2033034,$D1096=2034035,ISNUMBER(SEARCH("DOBLE GRADO",$B1096))),"",IF('CompartenDetalleLimpio(leeme)'!G1063="",B1096,'CompartenDetalleLimpio(leeme)'!G1063))</f>
        <v>DOBLE GRADO EN INGENIERIA INFORMATICA Y MATEMATICAS (MOSTOLES) II</v>
      </c>
      <c r="H1096">
        <f>IF(OR($A1096=2028,$D1096=2032031,$D1096=2032032,$D1096=2033032,$D1096=2033034,$D1096=2034035,ISNUMBER(SEARCH("DOBLE GRADO",$B1096))),"",IF('CompartenDetalleLimpio(leeme)'!H1063="",C1096,'CompartenDetalleLimpio(leeme)'!H1063))</f>
        <v>4</v>
      </c>
      <c r="I1096">
        <f>IF(OR($A1096=2028,$D1096=2032031,$D1096=2032032,$D1096=2033032,$D1096=2033034,$D1096=2034035,ISNUMBER(SEARCH("DOBLE GRADO",$B1096))),"",IF('CompartenDetalleLimpio(leeme)'!I1063="",D1096,'CompartenDetalleLimpio(leeme)'!I1063))</f>
        <v>2315038</v>
      </c>
      <c r="J1096" t="str">
        <f>IF(OR($A1096=2028,$D1096=2032031,$D1096=2032032,$D1096=2033032,$D1096=2033034,$D1096=2034035,ISNUMBER(SEARCH("DOBLE GRADO",$B1096))),"",IF('CompartenDetalleLimpio(leeme)'!J1063="",E1096,'CompartenDetalleLimpio(leeme)'!J1063))</f>
        <v>ECUACIONES DIFERENCIALES ORDINARIAS</v>
      </c>
      <c r="K1096">
        <f>'CompartenDetalleLimpio(leeme)'!K1063</f>
        <v>9</v>
      </c>
      <c r="L1096">
        <f>'CompartenDetalleLimpio(leeme)'!L1063</f>
        <v>1</v>
      </c>
      <c r="M1096">
        <f>'CompartenDetalleLimpio(leeme)'!M1063</f>
        <v>8</v>
      </c>
      <c r="N1096">
        <f t="shared" si="125"/>
        <v>1</v>
      </c>
      <c r="O1096">
        <f t="shared" si="126"/>
        <v>6</v>
      </c>
      <c r="P1096" t="str">
        <f t="shared" si="127"/>
        <v>OK</v>
      </c>
      <c r="Q1096">
        <f t="shared" si="128"/>
        <v>1</v>
      </c>
      <c r="R1096">
        <f t="shared" si="129"/>
        <v>1</v>
      </c>
      <c r="S1096" t="str">
        <f t="shared" si="130"/>
        <v/>
      </c>
      <c r="T1096" t="str">
        <f t="shared" si="131"/>
        <v/>
      </c>
    </row>
    <row r="1097" spans="1:20" hidden="1">
      <c r="A1097">
        <f>'CompartenDetalleLimpio(leeme)'!A1064</f>
        <v>2347</v>
      </c>
      <c r="B1097" t="str">
        <f>'CompartenDetalleLimpio(leeme)'!B1064</f>
        <v>GRADO EN MATEMATICAS (MOSTOLES)</v>
      </c>
      <c r="C1097">
        <f>'CompartenDetalleLimpio(leeme)'!C1064</f>
        <v>3</v>
      </c>
      <c r="D1097">
        <f>'CompartenDetalleLimpio(leeme)'!D1064</f>
        <v>2347022</v>
      </c>
      <c r="E1097" t="str">
        <f>'CompartenDetalleLimpio(leeme)'!E1064</f>
        <v>ECUACIONES DIFERENCIALES ORDINARIAS</v>
      </c>
      <c r="F1097">
        <f>IF(OR($A1097=2028,$D1097=2032031,$D1097=2032032,$D1097=2033032,$D1097=2033034,$D1097=2034035,ISNUMBER(SEARCH("DOBLE GRADO",$B1097))),"",IF('CompartenDetalleLimpio(leeme)'!F1064="",A1097,'CompartenDetalleLimpio(leeme)'!F1064))</f>
        <v>2316</v>
      </c>
      <c r="G1097" t="str">
        <f>IF(OR($A1097=2028,$D1097=2032031,$D1097=2032032,$D1097=2033032,$D1097=2033034,$D1097=2034035,ISNUMBER(SEARCH("DOBLE GRADO",$B1097))),"",IF('CompartenDetalleLimpio(leeme)'!G1064="",B1097,'CompartenDetalleLimpio(leeme)'!G1064))</f>
        <v>DOBLE GRADO EN INGENIERIA DEL SOFTWARE Y MATEMATICAS (MOSTOLES) II</v>
      </c>
      <c r="H1097">
        <f>IF(OR($A1097=2028,$D1097=2032031,$D1097=2032032,$D1097=2033032,$D1097=2033034,$D1097=2034035,ISNUMBER(SEARCH("DOBLE GRADO",$B1097))),"",IF('CompartenDetalleLimpio(leeme)'!H1064="",C1097,'CompartenDetalleLimpio(leeme)'!H1064))</f>
        <v>3</v>
      </c>
      <c r="I1097">
        <f>IF(OR($A1097=2028,$D1097=2032031,$D1097=2032032,$D1097=2033032,$D1097=2033034,$D1097=2034035,ISNUMBER(SEARCH("DOBLE GRADO",$B1097))),"",IF('CompartenDetalleLimpio(leeme)'!I1064="",D1097,'CompartenDetalleLimpio(leeme)'!I1064))</f>
        <v>2316027</v>
      </c>
      <c r="J1097" t="str">
        <f>IF(OR($A1097=2028,$D1097=2032031,$D1097=2032032,$D1097=2033032,$D1097=2033034,$D1097=2034035,ISNUMBER(SEARCH("DOBLE GRADO",$B1097))),"",IF('CompartenDetalleLimpio(leeme)'!J1064="",E1097,'CompartenDetalleLimpio(leeme)'!J1064))</f>
        <v>ECUACIONES DIFERENCIALES ORDINARIAS</v>
      </c>
      <c r="K1097">
        <f>'CompartenDetalleLimpio(leeme)'!K1064</f>
        <v>6</v>
      </c>
      <c r="L1097">
        <f>'CompartenDetalleLimpio(leeme)'!L1064</f>
        <v>1</v>
      </c>
      <c r="M1097">
        <f>'CompartenDetalleLimpio(leeme)'!M1064</f>
        <v>5</v>
      </c>
      <c r="N1097">
        <f t="shared" si="125"/>
        <v>1</v>
      </c>
      <c r="O1097">
        <f t="shared" si="126"/>
        <v>6</v>
      </c>
      <c r="P1097" t="str">
        <f t="shared" si="127"/>
        <v>OK</v>
      </c>
      <c r="Q1097">
        <f t="shared" si="128"/>
        <v>1</v>
      </c>
      <c r="R1097">
        <f t="shared" si="129"/>
        <v>1</v>
      </c>
      <c r="S1097" t="str">
        <f t="shared" si="130"/>
        <v/>
      </c>
      <c r="T1097" t="str">
        <f t="shared" si="131"/>
        <v/>
      </c>
    </row>
    <row r="1098" spans="1:20" hidden="1">
      <c r="A1098">
        <f>'CompartenDetalleLimpio(leeme)'!A1065</f>
        <v>2347</v>
      </c>
      <c r="B1098" t="str">
        <f>'CompartenDetalleLimpio(leeme)'!B1065</f>
        <v>GRADO EN MATEMATICAS (MOSTOLES)</v>
      </c>
      <c r="C1098">
        <f>'CompartenDetalleLimpio(leeme)'!C1065</f>
        <v>3</v>
      </c>
      <c r="D1098">
        <f>'CompartenDetalleLimpio(leeme)'!D1065</f>
        <v>2347022</v>
      </c>
      <c r="E1098" t="str">
        <f>'CompartenDetalleLimpio(leeme)'!E1065</f>
        <v>ECUACIONES DIFERENCIALES ORDINARIAS</v>
      </c>
      <c r="F1098">
        <f>IF(OR($A1098=2028,$D1098=2032031,$D1098=2032032,$D1098=2033032,$D1098=2033034,$D1098=2034035,ISNUMBER(SEARCH("DOBLE GRADO",$B1098))),"",IF('CompartenDetalleLimpio(leeme)'!F1065="",A1098,'CompartenDetalleLimpio(leeme)'!F1065))</f>
        <v>2348</v>
      </c>
      <c r="G1098" t="str">
        <f>IF(OR($A1098=2028,$D1098=2032031,$D1098=2032032,$D1098=2033032,$D1098=2033034,$D1098=2034035,ISNUMBER(SEARCH("DOBLE GRADO",$B1098))),"",IF('CompartenDetalleLimpio(leeme)'!G1065="",B1098,'CompartenDetalleLimpio(leeme)'!G1065))</f>
        <v>DOBLE GRADO EN EDUCACION PRIMARIA Y MATEMATICAS (MOSTOLES)</v>
      </c>
      <c r="H1098">
        <f>IF(OR($A1098=2028,$D1098=2032031,$D1098=2032032,$D1098=2033032,$D1098=2033034,$D1098=2034035,ISNUMBER(SEARCH("DOBLE GRADO",$B1098))),"",IF('CompartenDetalleLimpio(leeme)'!H1065="",C1098,'CompartenDetalleLimpio(leeme)'!H1065))</f>
        <v>4</v>
      </c>
      <c r="I1098">
        <f>IF(OR($A1098=2028,$D1098=2032031,$D1098=2032032,$D1098=2033032,$D1098=2033034,$D1098=2034035,ISNUMBER(SEARCH("DOBLE GRADO",$B1098))),"",IF('CompartenDetalleLimpio(leeme)'!I1065="",D1098,'CompartenDetalleLimpio(leeme)'!I1065))</f>
        <v>2348041</v>
      </c>
      <c r="J1098" t="str">
        <f>IF(OR($A1098=2028,$D1098=2032031,$D1098=2032032,$D1098=2033032,$D1098=2033034,$D1098=2034035,ISNUMBER(SEARCH("DOBLE GRADO",$B1098))),"",IF('CompartenDetalleLimpio(leeme)'!J1065="",E1098,'CompartenDetalleLimpio(leeme)'!J1065))</f>
        <v>ECUACIONES DIFERENCIALES ORDINARIAS</v>
      </c>
      <c r="K1098">
        <f>'CompartenDetalleLimpio(leeme)'!K1065</f>
        <v>6</v>
      </c>
      <c r="L1098">
        <f>'CompartenDetalleLimpio(leeme)'!L1065</f>
        <v>6</v>
      </c>
      <c r="M1098">
        <f>'CompartenDetalleLimpio(leeme)'!M1065</f>
        <v>0</v>
      </c>
      <c r="N1098">
        <f t="shared" si="125"/>
        <v>1</v>
      </c>
      <c r="O1098">
        <f t="shared" si="126"/>
        <v>6</v>
      </c>
      <c r="P1098" t="str">
        <f t="shared" si="127"/>
        <v>OK</v>
      </c>
      <c r="Q1098">
        <f t="shared" si="128"/>
        <v>1</v>
      </c>
      <c r="R1098">
        <f t="shared" si="129"/>
        <v>0</v>
      </c>
      <c r="S1098" t="str">
        <f t="shared" si="130"/>
        <v/>
      </c>
      <c r="T1098" t="str">
        <f t="shared" si="131"/>
        <v/>
      </c>
    </row>
    <row r="1099" spans="1:20" hidden="1">
      <c r="A1099">
        <f>'CompartenDetalleLimpio(leeme)'!A1066</f>
        <v>2347</v>
      </c>
      <c r="B1099" t="str">
        <f>'CompartenDetalleLimpio(leeme)'!B1066</f>
        <v>GRADO EN MATEMATICAS (MOSTOLES)</v>
      </c>
      <c r="C1099">
        <f>'CompartenDetalleLimpio(leeme)'!C1066</f>
        <v>3</v>
      </c>
      <c r="D1099">
        <f>'CompartenDetalleLimpio(leeme)'!D1066</f>
        <v>2347022</v>
      </c>
      <c r="E1099" t="str">
        <f>'CompartenDetalleLimpio(leeme)'!E1066</f>
        <v>ECUACIONES DIFERENCIALES ORDINARIAS</v>
      </c>
      <c r="F1099">
        <f>IF(OR($A1099=2028,$D1099=2032031,$D1099=2032032,$D1099=2033032,$D1099=2033034,$D1099=2034035,ISNUMBER(SEARCH("DOBLE GRADO",$B1099))),"",IF('CompartenDetalleLimpio(leeme)'!F1066="",A1099,'CompartenDetalleLimpio(leeme)'!F1066))</f>
        <v>2347</v>
      </c>
      <c r="G1099" t="str">
        <f>IF(OR($A1099=2028,$D1099=2032031,$D1099=2032032,$D1099=2033032,$D1099=2033034,$D1099=2034035,ISNUMBER(SEARCH("DOBLE GRADO",$B1099))),"",IF('CompartenDetalleLimpio(leeme)'!G1066="",B1099,'CompartenDetalleLimpio(leeme)'!G1066))</f>
        <v>GRADO EN MATEMATICAS (MOSTOLES)</v>
      </c>
      <c r="H1099">
        <f>IF(OR($A1099=2028,$D1099=2032031,$D1099=2032032,$D1099=2033032,$D1099=2033034,$D1099=2034035,ISNUMBER(SEARCH("DOBLE GRADO",$B1099))),"",IF('CompartenDetalleLimpio(leeme)'!H1066="",C1099,'CompartenDetalleLimpio(leeme)'!H1066))</f>
        <v>3</v>
      </c>
      <c r="I1099">
        <f>IF(OR($A1099=2028,$D1099=2032031,$D1099=2032032,$D1099=2033032,$D1099=2033034,$D1099=2034035,ISNUMBER(SEARCH("DOBLE GRADO",$B1099))),"",IF('CompartenDetalleLimpio(leeme)'!I1066="",D1099,'CompartenDetalleLimpio(leeme)'!I1066))</f>
        <v>2347022</v>
      </c>
      <c r="J1099" t="str">
        <f>IF(OR($A1099=2028,$D1099=2032031,$D1099=2032032,$D1099=2033032,$D1099=2033034,$D1099=2034035,ISNUMBER(SEARCH("DOBLE GRADO",$B1099))),"",IF('CompartenDetalleLimpio(leeme)'!J1066="",E1099,'CompartenDetalleLimpio(leeme)'!J1066))</f>
        <v>ECUACIONES DIFERENCIALES ORDINARIAS</v>
      </c>
      <c r="K1099">
        <f>'CompartenDetalleLimpio(leeme)'!K1066</f>
        <v>5</v>
      </c>
      <c r="L1099">
        <f>'CompartenDetalleLimpio(leeme)'!L1066</f>
        <v>2</v>
      </c>
      <c r="M1099">
        <f>'CompartenDetalleLimpio(leeme)'!M1066</f>
        <v>3</v>
      </c>
      <c r="N1099">
        <f t="shared" si="125"/>
        <v>1</v>
      </c>
      <c r="O1099">
        <f t="shared" si="126"/>
        <v>6</v>
      </c>
      <c r="P1099">
        <f t="shared" si="127"/>
        <v>1</v>
      </c>
      <c r="Q1099">
        <f t="shared" si="128"/>
        <v>1</v>
      </c>
      <c r="R1099">
        <f t="shared" si="129"/>
        <v>6</v>
      </c>
      <c r="S1099" t="str">
        <f t="shared" si="130"/>
        <v>1</v>
      </c>
      <c r="T1099" t="str">
        <f t="shared" si="131"/>
        <v/>
      </c>
    </row>
    <row r="1100" spans="1:20" hidden="1">
      <c r="A1100">
        <f>'CompartenDetalleLimpio(leeme)'!A1067</f>
        <v>2347</v>
      </c>
      <c r="B1100" t="str">
        <f>'CompartenDetalleLimpio(leeme)'!B1067</f>
        <v>GRADO EN MATEMATICAS (MOSTOLES)</v>
      </c>
      <c r="C1100">
        <f>'CompartenDetalleLimpio(leeme)'!C1067</f>
        <v>3</v>
      </c>
      <c r="D1100">
        <f>'CompartenDetalleLimpio(leeme)'!D1067</f>
        <v>2347023</v>
      </c>
      <c r="E1100" t="str">
        <f>'CompartenDetalleLimpio(leeme)'!E1067</f>
        <v>MODELOS DE DATOS Y DE LA INFORMACION</v>
      </c>
      <c r="F1100">
        <f>IF(OR($A1100=2028,$D1100=2032031,$D1100=2032032,$D1100=2033032,$D1100=2033034,$D1100=2034035,ISNUMBER(SEARCH("DOBLE GRADO",$B1100))),"",IF('CompartenDetalleLimpio(leeme)'!F1067="",A1100,'CompartenDetalleLimpio(leeme)'!F1067))</f>
        <v>2299</v>
      </c>
      <c r="G1100" t="str">
        <f>IF(OR($A1100=2028,$D1100=2032031,$D1100=2032032,$D1100=2033032,$D1100=2033034,$D1100=2034035,ISNUMBER(SEARCH("DOBLE GRADO",$B1100))),"",IF('CompartenDetalleLimpio(leeme)'!G1067="",B1100,'CompartenDetalleLimpio(leeme)'!G1067))</f>
        <v>DOBLE GRADO EN ECONOMIA Y MATEMATICAS (MOSTOLES)</v>
      </c>
      <c r="H1100">
        <f>IF(OR($A1100=2028,$D1100=2032031,$D1100=2032032,$D1100=2033032,$D1100=2033034,$D1100=2034035,ISNUMBER(SEARCH("DOBLE GRADO",$B1100))),"",IF('CompartenDetalleLimpio(leeme)'!H1067="",C1100,'CompartenDetalleLimpio(leeme)'!H1067))</f>
        <v>5</v>
      </c>
      <c r="I1100">
        <f>IF(OR($A1100=2028,$D1100=2032031,$D1100=2032032,$D1100=2033032,$D1100=2033034,$D1100=2034035,ISNUMBER(SEARCH("DOBLE GRADO",$B1100))),"",IF('CompartenDetalleLimpio(leeme)'!I1067="",D1100,'CompartenDetalleLimpio(leeme)'!I1067))</f>
        <v>2299050</v>
      </c>
      <c r="J1100" t="str">
        <f>IF(OR($A1100=2028,$D1100=2032031,$D1100=2032032,$D1100=2033032,$D1100=2033034,$D1100=2034035,ISNUMBER(SEARCH("DOBLE GRADO",$B1100))),"",IF('CompartenDetalleLimpio(leeme)'!J1067="",E1100,'CompartenDetalleLimpio(leeme)'!J1067))</f>
        <v>MODELOS DE DATOS Y DE LA INFORMACION</v>
      </c>
      <c r="K1100">
        <f>'CompartenDetalleLimpio(leeme)'!K1067</f>
        <v>2</v>
      </c>
      <c r="L1100">
        <f>'CompartenDetalleLimpio(leeme)'!L1067</f>
        <v>1</v>
      </c>
      <c r="M1100">
        <f>'CompartenDetalleLimpio(leeme)'!M1067</f>
        <v>1</v>
      </c>
      <c r="N1100">
        <f t="shared" si="125"/>
        <v>1</v>
      </c>
      <c r="O1100">
        <f t="shared" si="126"/>
        <v>3</v>
      </c>
      <c r="P1100" t="str">
        <f t="shared" si="127"/>
        <v>OK</v>
      </c>
      <c r="Q1100">
        <f t="shared" si="128"/>
        <v>1</v>
      </c>
      <c r="R1100">
        <f t="shared" si="129"/>
        <v>0</v>
      </c>
      <c r="S1100" t="str">
        <f t="shared" si="130"/>
        <v/>
      </c>
      <c r="T1100" t="str">
        <f t="shared" si="131"/>
        <v/>
      </c>
    </row>
    <row r="1101" spans="1:20" hidden="1">
      <c r="A1101">
        <f>'CompartenDetalleLimpio(leeme)'!A1068</f>
        <v>2347</v>
      </c>
      <c r="B1101" t="str">
        <f>'CompartenDetalleLimpio(leeme)'!B1068</f>
        <v>GRADO EN MATEMATICAS (MOSTOLES)</v>
      </c>
      <c r="C1101">
        <f>'CompartenDetalleLimpio(leeme)'!C1068</f>
        <v>3</v>
      </c>
      <c r="D1101">
        <f>'CompartenDetalleLimpio(leeme)'!D1068</f>
        <v>2347023</v>
      </c>
      <c r="E1101" t="str">
        <f>'CompartenDetalleLimpio(leeme)'!E1068</f>
        <v>MODELOS DE DATOS Y DE LA INFORMACION</v>
      </c>
      <c r="F1101">
        <f>IF(OR($A1101=2028,$D1101=2032031,$D1101=2032032,$D1101=2033032,$D1101=2033034,$D1101=2034035,ISNUMBER(SEARCH("DOBLE GRADO",$B1101))),"",IF('CompartenDetalleLimpio(leeme)'!F1068="",A1101,'CompartenDetalleLimpio(leeme)'!F1068))</f>
        <v>2348</v>
      </c>
      <c r="G1101" t="str">
        <f>IF(OR($A1101=2028,$D1101=2032031,$D1101=2032032,$D1101=2033032,$D1101=2033034,$D1101=2034035,ISNUMBER(SEARCH("DOBLE GRADO",$B1101))),"",IF('CompartenDetalleLimpio(leeme)'!G1068="",B1101,'CompartenDetalleLimpio(leeme)'!G1068))</f>
        <v>DOBLE GRADO EN EDUCACION PRIMARIA Y MATEMATICAS (MOSTOLES)</v>
      </c>
      <c r="H1101">
        <f>IF(OR($A1101=2028,$D1101=2032031,$D1101=2032032,$D1101=2033032,$D1101=2033034,$D1101=2034035,ISNUMBER(SEARCH("DOBLE GRADO",$B1101))),"",IF('CompartenDetalleLimpio(leeme)'!H1068="",C1101,'CompartenDetalleLimpio(leeme)'!H1068))</f>
        <v>3</v>
      </c>
      <c r="I1101">
        <f>IF(OR($A1101=2028,$D1101=2032031,$D1101=2032032,$D1101=2033032,$D1101=2033034,$D1101=2034035,ISNUMBER(SEARCH("DOBLE GRADO",$B1101))),"",IF('CompartenDetalleLimpio(leeme)'!I1068="",D1101,'CompartenDetalleLimpio(leeme)'!I1068))</f>
        <v>2348029</v>
      </c>
      <c r="J1101" t="str">
        <f>IF(OR($A1101=2028,$D1101=2032031,$D1101=2032032,$D1101=2033032,$D1101=2033034,$D1101=2034035,ISNUMBER(SEARCH("DOBLE GRADO",$B1101))),"",IF('CompartenDetalleLimpio(leeme)'!J1068="",E1101,'CompartenDetalleLimpio(leeme)'!J1068))</f>
        <v>MODELOS DE DATOS Y DE LA INFORMACION</v>
      </c>
      <c r="K1101">
        <f>'CompartenDetalleLimpio(leeme)'!K1068</f>
        <v>5</v>
      </c>
      <c r="L1101">
        <f>'CompartenDetalleLimpio(leeme)'!L1068</f>
        <v>5</v>
      </c>
      <c r="M1101">
        <f>'CompartenDetalleLimpio(leeme)'!M1068</f>
        <v>0</v>
      </c>
      <c r="N1101">
        <f t="shared" si="125"/>
        <v>1</v>
      </c>
      <c r="O1101">
        <f t="shared" si="126"/>
        <v>3</v>
      </c>
      <c r="P1101" t="str">
        <f t="shared" si="127"/>
        <v>OK</v>
      </c>
      <c r="Q1101">
        <f t="shared" si="128"/>
        <v>1</v>
      </c>
      <c r="R1101">
        <f t="shared" si="129"/>
        <v>0</v>
      </c>
      <c r="S1101" t="str">
        <f t="shared" si="130"/>
        <v/>
      </c>
      <c r="T1101" t="str">
        <f t="shared" si="131"/>
        <v/>
      </c>
    </row>
    <row r="1102" spans="1:20" hidden="1">
      <c r="A1102">
        <f>'CompartenDetalleLimpio(leeme)'!A1069</f>
        <v>2347</v>
      </c>
      <c r="B1102" t="str">
        <f>'CompartenDetalleLimpio(leeme)'!B1069</f>
        <v>GRADO EN MATEMATICAS (MOSTOLES)</v>
      </c>
      <c r="C1102">
        <f>'CompartenDetalleLimpio(leeme)'!C1069</f>
        <v>3</v>
      </c>
      <c r="D1102">
        <f>'CompartenDetalleLimpio(leeme)'!D1069</f>
        <v>2347023</v>
      </c>
      <c r="E1102" t="str">
        <f>'CompartenDetalleLimpio(leeme)'!E1069</f>
        <v>MODELOS DE DATOS Y DE LA INFORMACION</v>
      </c>
      <c r="F1102">
        <f>IF(OR($A1102=2028,$D1102=2032031,$D1102=2032032,$D1102=2033032,$D1102=2033034,$D1102=2034035,ISNUMBER(SEARCH("DOBLE GRADO",$B1102))),"",IF('CompartenDetalleLimpio(leeme)'!F1069="",A1102,'CompartenDetalleLimpio(leeme)'!F1069))</f>
        <v>2347</v>
      </c>
      <c r="G1102" t="str">
        <f>IF(OR($A1102=2028,$D1102=2032031,$D1102=2032032,$D1102=2033032,$D1102=2033034,$D1102=2034035,ISNUMBER(SEARCH("DOBLE GRADO",$B1102))),"",IF('CompartenDetalleLimpio(leeme)'!G1069="",B1102,'CompartenDetalleLimpio(leeme)'!G1069))</f>
        <v>GRADO EN MATEMATICAS (MOSTOLES)</v>
      </c>
      <c r="H1102">
        <f>IF(OR($A1102=2028,$D1102=2032031,$D1102=2032032,$D1102=2033032,$D1102=2033034,$D1102=2034035,ISNUMBER(SEARCH("DOBLE GRADO",$B1102))),"",IF('CompartenDetalleLimpio(leeme)'!H1069="",C1102,'CompartenDetalleLimpio(leeme)'!H1069))</f>
        <v>3</v>
      </c>
      <c r="I1102">
        <f>IF(OR($A1102=2028,$D1102=2032031,$D1102=2032032,$D1102=2033032,$D1102=2033034,$D1102=2034035,ISNUMBER(SEARCH("DOBLE GRADO",$B1102))),"",IF('CompartenDetalleLimpio(leeme)'!I1069="",D1102,'CompartenDetalleLimpio(leeme)'!I1069))</f>
        <v>2347023</v>
      </c>
      <c r="J1102" t="str">
        <f>IF(OR($A1102=2028,$D1102=2032031,$D1102=2032032,$D1102=2033032,$D1102=2033034,$D1102=2034035,ISNUMBER(SEARCH("DOBLE GRADO",$B1102))),"",IF('CompartenDetalleLimpio(leeme)'!J1069="",E1102,'CompartenDetalleLimpio(leeme)'!J1069))</f>
        <v>MODELOS DE DATOS Y DE LA INFORMACION</v>
      </c>
      <c r="K1102">
        <f>'CompartenDetalleLimpio(leeme)'!K1069</f>
        <v>6</v>
      </c>
      <c r="L1102">
        <f>'CompartenDetalleLimpio(leeme)'!L1069</f>
        <v>2</v>
      </c>
      <c r="M1102">
        <f>'CompartenDetalleLimpio(leeme)'!M1069</f>
        <v>4</v>
      </c>
      <c r="N1102">
        <f t="shared" si="125"/>
        <v>1</v>
      </c>
      <c r="O1102">
        <f t="shared" si="126"/>
        <v>3</v>
      </c>
      <c r="P1102">
        <f t="shared" si="127"/>
        <v>1</v>
      </c>
      <c r="Q1102">
        <f t="shared" si="128"/>
        <v>1</v>
      </c>
      <c r="R1102">
        <f t="shared" si="129"/>
        <v>3</v>
      </c>
      <c r="S1102" t="str">
        <f t="shared" si="130"/>
        <v>1</v>
      </c>
      <c r="T1102" t="str">
        <f t="shared" si="131"/>
        <v/>
      </c>
    </row>
    <row r="1103" spans="1:20">
      <c r="A1103" t="e">
        <f>'CompartenDetalleLimpio(leeme)'!#REF!</f>
        <v>#REF!</v>
      </c>
      <c r="B1103" t="e">
        <f>'CompartenDetalleLimpio(leeme)'!#REF!</f>
        <v>#REF!</v>
      </c>
      <c r="C1103" t="e">
        <f>'CompartenDetalleLimpio(leeme)'!#REF!</f>
        <v>#REF!</v>
      </c>
      <c r="D1103" t="e">
        <f>'CompartenDetalleLimpio(leeme)'!#REF!</f>
        <v>#REF!</v>
      </c>
      <c r="E1103" t="e">
        <f>'CompartenDetalleLimpio(leeme)'!#REF!</f>
        <v>#REF!</v>
      </c>
      <c r="F1103" t="e">
        <f>IF(OR($A1103=2028,$D1103=2032031,$D1103=2032032,$D1103=2033032,$D1103=2033034,$D1103=2034035,ISNUMBER(SEARCH("DOBLE GRADO",$B1103))),"",IF('CompartenDetalleLimpio(leeme)'!#REF!="",A1103,'CompartenDetalleLimpio(leeme)'!#REF!))</f>
        <v>#REF!</v>
      </c>
      <c r="G1103" t="e">
        <f>IF(OR($A1103=2028,$D1103=2032031,$D1103=2032032,$D1103=2033032,$D1103=2033034,$D1103=2034035,ISNUMBER(SEARCH("DOBLE GRADO",$B1103))),"",IF('CompartenDetalleLimpio(leeme)'!#REF!="",B1103,'CompartenDetalleLimpio(leeme)'!#REF!))</f>
        <v>#REF!</v>
      </c>
      <c r="H1103" t="e">
        <f>IF(OR($A1103=2028,$D1103=2032031,$D1103=2032032,$D1103=2033032,$D1103=2033034,$D1103=2034035,ISNUMBER(SEARCH("DOBLE GRADO",$B1103))),"",IF('CompartenDetalleLimpio(leeme)'!#REF!="",C1103,'CompartenDetalleLimpio(leeme)'!#REF!))</f>
        <v>#REF!</v>
      </c>
      <c r="I1103" t="e">
        <f>IF(OR($A1103=2028,$D1103=2032031,$D1103=2032032,$D1103=2033032,$D1103=2033034,$D1103=2034035,ISNUMBER(SEARCH("DOBLE GRADO",$B1103))),"",IF('CompartenDetalleLimpio(leeme)'!#REF!="",D1103,'CompartenDetalleLimpio(leeme)'!#REF!))</f>
        <v>#REF!</v>
      </c>
      <c r="J1103" t="e">
        <f>IF(OR($A1103=2028,$D1103=2032031,$D1103=2032032,$D1103=2033032,$D1103=2033034,$D1103=2034035,ISNUMBER(SEARCH("DOBLE GRADO",$B1103))),"",IF('CompartenDetalleLimpio(leeme)'!#REF!="",E1103,'CompartenDetalleLimpio(leeme)'!#REF!))</f>
        <v>#REF!</v>
      </c>
      <c r="K1103" t="e">
        <f>'CompartenDetalleLimpio(leeme)'!#REF!</f>
        <v>#REF!</v>
      </c>
      <c r="L1103" t="e">
        <f>'CompartenDetalleLimpio(leeme)'!#REF!</f>
        <v>#REF!</v>
      </c>
      <c r="M1103" t="e">
        <f>'CompartenDetalleLimpio(leeme)'!#REF!</f>
        <v>#REF!</v>
      </c>
      <c r="N1103" t="e">
        <f t="shared" si="125"/>
        <v>#REF!</v>
      </c>
      <c r="O1103">
        <f t="shared" si="126"/>
        <v>42</v>
      </c>
      <c r="P1103" t="e">
        <f t="shared" si="127"/>
        <v>#REF!</v>
      </c>
      <c r="Q1103">
        <f t="shared" si="128"/>
        <v>42</v>
      </c>
      <c r="R1103" t="e">
        <f t="shared" si="129"/>
        <v>#REF!</v>
      </c>
      <c r="S1103" t="e">
        <f t="shared" si="130"/>
        <v>#REF!</v>
      </c>
      <c r="T1103" t="str">
        <f t="shared" si="131"/>
        <v/>
      </c>
    </row>
    <row r="1104" spans="1:20" hidden="1">
      <c r="A1104">
        <f>'CompartenDetalleLimpio(leeme)'!A1070</f>
        <v>2347</v>
      </c>
      <c r="B1104" t="str">
        <f>'CompartenDetalleLimpio(leeme)'!B1070</f>
        <v>GRADO EN MATEMATICAS (MOSTOLES)</v>
      </c>
      <c r="C1104">
        <f>'CompartenDetalleLimpio(leeme)'!C1070</f>
        <v>3</v>
      </c>
      <c r="D1104">
        <f>'CompartenDetalleLimpio(leeme)'!D1070</f>
        <v>2347024</v>
      </c>
      <c r="E1104" t="str">
        <f>'CompartenDetalleLimpio(leeme)'!E1070</f>
        <v>CURVAS Y SUPERFICIES</v>
      </c>
      <c r="F1104">
        <f>IF(OR($A1104=2028,$D1104=2032031,$D1104=2032032,$D1104=2033032,$D1104=2033034,$D1104=2034035,ISNUMBER(SEARCH("DOBLE GRADO",$B1104))),"",IF('CompartenDetalleLimpio(leeme)'!F1070="",A1104,'CompartenDetalleLimpio(leeme)'!F1070))</f>
        <v>2118</v>
      </c>
      <c r="G1104" t="str">
        <f>IF(OR($A1104=2028,$D1104=2032031,$D1104=2032032,$D1104=2033032,$D1104=2033034,$D1104=2034035,ISNUMBER(SEARCH("DOBLE GRADO",$B1104))),"",IF('CompartenDetalleLimpio(leeme)'!G1070="",B1104,'CompartenDetalleLimpio(leeme)'!G1070))</f>
        <v>DOBLE GRADO EN INGENIERIA DEL SOFTWARE Y MATEMATICAS (MOSTOLES) I</v>
      </c>
      <c r="H1104">
        <f>IF(OR($A1104=2028,$D1104=2032031,$D1104=2032032,$D1104=2033032,$D1104=2033034,$D1104=2034035,ISNUMBER(SEARCH("DOBLE GRADO",$B1104))),"",IF('CompartenDetalleLimpio(leeme)'!H1070="",C1104,'CompartenDetalleLimpio(leeme)'!H1070))</f>
        <v>3</v>
      </c>
      <c r="I1104">
        <f>IF(OR($A1104=2028,$D1104=2032031,$D1104=2032032,$D1104=2033032,$D1104=2033034,$D1104=2034035,ISNUMBER(SEARCH("DOBLE GRADO",$B1104))),"",IF('CompartenDetalleLimpio(leeme)'!I1070="",D1104,'CompartenDetalleLimpio(leeme)'!I1070))</f>
        <v>2118025</v>
      </c>
      <c r="J1104" t="str">
        <f>IF(OR($A1104=2028,$D1104=2032031,$D1104=2032032,$D1104=2033032,$D1104=2033034,$D1104=2034035,ISNUMBER(SEARCH("DOBLE GRADO",$B1104))),"",IF('CompartenDetalleLimpio(leeme)'!J1070="",E1104,'CompartenDetalleLimpio(leeme)'!J1070))</f>
        <v>CURVAS Y SUPERFICIES</v>
      </c>
      <c r="K1104">
        <f>'CompartenDetalleLimpio(leeme)'!K1070</f>
        <v>1</v>
      </c>
      <c r="L1104">
        <f>'CompartenDetalleLimpio(leeme)'!L1070</f>
        <v>0</v>
      </c>
      <c r="M1104">
        <f>'CompartenDetalleLimpio(leeme)'!M1070</f>
        <v>1</v>
      </c>
      <c r="N1104">
        <f t="shared" si="125"/>
        <v>1</v>
      </c>
      <c r="O1104">
        <f t="shared" si="126"/>
        <v>7</v>
      </c>
      <c r="P1104" t="str">
        <f t="shared" si="127"/>
        <v>OK</v>
      </c>
      <c r="Q1104">
        <f t="shared" si="128"/>
        <v>1</v>
      </c>
      <c r="R1104">
        <f t="shared" si="129"/>
        <v>1</v>
      </c>
      <c r="S1104" t="str">
        <f t="shared" si="130"/>
        <v/>
      </c>
      <c r="T1104" t="str">
        <f t="shared" si="131"/>
        <v/>
      </c>
    </row>
    <row r="1105" spans="1:20" hidden="1">
      <c r="A1105">
        <f>'CompartenDetalleLimpio(leeme)'!A1071</f>
        <v>2347</v>
      </c>
      <c r="B1105" t="str">
        <f>'CompartenDetalleLimpio(leeme)'!B1071</f>
        <v>GRADO EN MATEMATICAS (MOSTOLES)</v>
      </c>
      <c r="C1105">
        <f>'CompartenDetalleLimpio(leeme)'!C1071</f>
        <v>3</v>
      </c>
      <c r="D1105">
        <f>'CompartenDetalleLimpio(leeme)'!D1071</f>
        <v>2347024</v>
      </c>
      <c r="E1105" t="str">
        <f>'CompartenDetalleLimpio(leeme)'!E1071</f>
        <v>CURVAS Y SUPERFICIES</v>
      </c>
      <c r="F1105">
        <f>IF(OR($A1105=2028,$D1105=2032031,$D1105=2032032,$D1105=2033032,$D1105=2033034,$D1105=2034035,ISNUMBER(SEARCH("DOBLE GRADO",$B1105))),"",IF('CompartenDetalleLimpio(leeme)'!F1071="",A1105,'CompartenDetalleLimpio(leeme)'!F1071))</f>
        <v>2178</v>
      </c>
      <c r="G1105" t="str">
        <f>IF(OR($A1105=2028,$D1105=2032031,$D1105=2032032,$D1105=2033032,$D1105=2033034,$D1105=2034035,ISNUMBER(SEARCH("DOBLE GRADO",$B1105))),"",IF('CompartenDetalleLimpio(leeme)'!G1071="",B1105,'CompartenDetalleLimpio(leeme)'!G1071))</f>
        <v>DOBLE GRADO EN EDUCACION PRIMARIA Y MATEMATICAS (MOSTOLES)</v>
      </c>
      <c r="H1105">
        <f>IF(OR($A1105=2028,$D1105=2032031,$D1105=2032032,$D1105=2033032,$D1105=2033034,$D1105=2034035,ISNUMBER(SEARCH("DOBLE GRADO",$B1105))),"",IF('CompartenDetalleLimpio(leeme)'!H1071="",C1105,'CompartenDetalleLimpio(leeme)'!H1071))</f>
        <v>4</v>
      </c>
      <c r="I1105">
        <f>IF(OR($A1105=2028,$D1105=2032031,$D1105=2032032,$D1105=2033032,$D1105=2033034,$D1105=2034035,ISNUMBER(SEARCH("DOBLE GRADO",$B1105))),"",IF('CompartenDetalleLimpio(leeme)'!I1071="",D1105,'CompartenDetalleLimpio(leeme)'!I1071))</f>
        <v>2178040</v>
      </c>
      <c r="J1105" t="str">
        <f>IF(OR($A1105=2028,$D1105=2032031,$D1105=2032032,$D1105=2033032,$D1105=2033034,$D1105=2034035,ISNUMBER(SEARCH("DOBLE GRADO",$B1105))),"",IF('CompartenDetalleLimpio(leeme)'!J1071="",E1105,'CompartenDetalleLimpio(leeme)'!J1071))</f>
        <v>CURVAS Y SUPERFICIES</v>
      </c>
      <c r="K1105">
        <f>'CompartenDetalleLimpio(leeme)'!K1071</f>
        <v>1</v>
      </c>
      <c r="L1105">
        <f>'CompartenDetalleLimpio(leeme)'!L1071</f>
        <v>1</v>
      </c>
      <c r="M1105">
        <f>'CompartenDetalleLimpio(leeme)'!M1071</f>
        <v>0</v>
      </c>
      <c r="N1105">
        <f t="shared" si="125"/>
        <v>1</v>
      </c>
      <c r="O1105">
        <f t="shared" si="126"/>
        <v>7</v>
      </c>
      <c r="P1105" t="str">
        <f t="shared" si="127"/>
        <v>OK</v>
      </c>
      <c r="Q1105">
        <f t="shared" si="128"/>
        <v>1</v>
      </c>
      <c r="R1105">
        <f t="shared" si="129"/>
        <v>0</v>
      </c>
      <c r="S1105" t="str">
        <f t="shared" si="130"/>
        <v/>
      </c>
      <c r="T1105" t="str">
        <f t="shared" si="131"/>
        <v/>
      </c>
    </row>
    <row r="1106" spans="1:20" hidden="1">
      <c r="A1106">
        <f>'CompartenDetalleLimpio(leeme)'!A1072</f>
        <v>2347</v>
      </c>
      <c r="B1106" t="str">
        <f>'CompartenDetalleLimpio(leeme)'!B1072</f>
        <v>GRADO EN MATEMATICAS (MOSTOLES)</v>
      </c>
      <c r="C1106">
        <f>'CompartenDetalleLimpio(leeme)'!C1072</f>
        <v>3</v>
      </c>
      <c r="D1106">
        <f>'CompartenDetalleLimpio(leeme)'!D1072</f>
        <v>2347024</v>
      </c>
      <c r="E1106" t="str">
        <f>'CompartenDetalleLimpio(leeme)'!E1072</f>
        <v>CURVAS Y SUPERFICIES</v>
      </c>
      <c r="F1106">
        <f>IF(OR($A1106=2028,$D1106=2032031,$D1106=2032032,$D1106=2033032,$D1106=2033034,$D1106=2034035,ISNUMBER(SEARCH("DOBLE GRADO",$B1106))),"",IF('CompartenDetalleLimpio(leeme)'!F1072="",A1106,'CompartenDetalleLimpio(leeme)'!F1072))</f>
        <v>2299</v>
      </c>
      <c r="G1106" t="str">
        <f>IF(OR($A1106=2028,$D1106=2032031,$D1106=2032032,$D1106=2033032,$D1106=2033034,$D1106=2034035,ISNUMBER(SEARCH("DOBLE GRADO",$B1106))),"",IF('CompartenDetalleLimpio(leeme)'!G1072="",B1106,'CompartenDetalleLimpio(leeme)'!G1072))</f>
        <v>DOBLE GRADO EN ECONOMIA Y MATEMATICAS (MOSTOLES)</v>
      </c>
      <c r="H1106">
        <f>IF(OR($A1106=2028,$D1106=2032031,$D1106=2032032,$D1106=2033032,$D1106=2033034,$D1106=2034035,ISNUMBER(SEARCH("DOBLE GRADO",$B1106))),"",IF('CompartenDetalleLimpio(leeme)'!H1072="",C1106,'CompartenDetalleLimpio(leeme)'!H1072))</f>
        <v>4</v>
      </c>
      <c r="I1106">
        <f>IF(OR($A1106=2028,$D1106=2032031,$D1106=2032032,$D1106=2033032,$D1106=2033034,$D1106=2034035,ISNUMBER(SEARCH("DOBLE GRADO",$B1106))),"",IF('CompartenDetalleLimpio(leeme)'!I1072="",D1106,'CompartenDetalleLimpio(leeme)'!I1072))</f>
        <v>2299036</v>
      </c>
      <c r="J1106" t="str">
        <f>IF(OR($A1106=2028,$D1106=2032031,$D1106=2032032,$D1106=2033032,$D1106=2033034,$D1106=2034035,ISNUMBER(SEARCH("DOBLE GRADO",$B1106))),"",IF('CompartenDetalleLimpio(leeme)'!J1072="",E1106,'CompartenDetalleLimpio(leeme)'!J1072))</f>
        <v>CURVAS Y SUPERFICIES</v>
      </c>
      <c r="K1106">
        <f>'CompartenDetalleLimpio(leeme)'!K1072</f>
        <v>10</v>
      </c>
      <c r="L1106">
        <f>'CompartenDetalleLimpio(leeme)'!L1072</f>
        <v>5</v>
      </c>
      <c r="M1106">
        <f>'CompartenDetalleLimpio(leeme)'!M1072</f>
        <v>5</v>
      </c>
      <c r="N1106">
        <f t="shared" si="125"/>
        <v>1</v>
      </c>
      <c r="O1106">
        <f t="shared" si="126"/>
        <v>7</v>
      </c>
      <c r="P1106" t="str">
        <f t="shared" si="127"/>
        <v>OK</v>
      </c>
      <c r="Q1106">
        <f t="shared" si="128"/>
        <v>1</v>
      </c>
      <c r="R1106">
        <f t="shared" si="129"/>
        <v>0</v>
      </c>
      <c r="S1106" t="str">
        <f t="shared" si="130"/>
        <v/>
      </c>
      <c r="T1106" t="str">
        <f t="shared" si="131"/>
        <v/>
      </c>
    </row>
    <row r="1107" spans="1:20" hidden="1">
      <c r="A1107">
        <f>'CompartenDetalleLimpio(leeme)'!A1073</f>
        <v>2347</v>
      </c>
      <c r="B1107" t="str">
        <f>'CompartenDetalleLimpio(leeme)'!B1073</f>
        <v>GRADO EN MATEMATICAS (MOSTOLES)</v>
      </c>
      <c r="C1107">
        <f>'CompartenDetalleLimpio(leeme)'!C1073</f>
        <v>3</v>
      </c>
      <c r="D1107">
        <f>'CompartenDetalleLimpio(leeme)'!D1073</f>
        <v>2347024</v>
      </c>
      <c r="E1107" t="str">
        <f>'CompartenDetalleLimpio(leeme)'!E1073</f>
        <v>CURVAS Y SUPERFICIES</v>
      </c>
      <c r="F1107">
        <f>IF(OR($A1107=2028,$D1107=2032031,$D1107=2032032,$D1107=2033032,$D1107=2033034,$D1107=2034035,ISNUMBER(SEARCH("DOBLE GRADO",$B1107))),"",IF('CompartenDetalleLimpio(leeme)'!F1073="",A1107,'CompartenDetalleLimpio(leeme)'!F1073))</f>
        <v>2315</v>
      </c>
      <c r="G1107" t="str">
        <f>IF(OR($A1107=2028,$D1107=2032031,$D1107=2032032,$D1107=2033032,$D1107=2033034,$D1107=2034035,ISNUMBER(SEARCH("DOBLE GRADO",$B1107))),"",IF('CompartenDetalleLimpio(leeme)'!G1073="",B1107,'CompartenDetalleLimpio(leeme)'!G1073))</f>
        <v>DOBLE GRADO EN INGENIERIA INFORMATICA Y MATEMATICAS (MOSTOLES) II</v>
      </c>
      <c r="H1107">
        <f>IF(OR($A1107=2028,$D1107=2032031,$D1107=2032032,$D1107=2033032,$D1107=2033034,$D1107=2034035,ISNUMBER(SEARCH("DOBLE GRADO",$B1107))),"",IF('CompartenDetalleLimpio(leeme)'!H1073="",C1107,'CompartenDetalleLimpio(leeme)'!H1073))</f>
        <v>3</v>
      </c>
      <c r="I1107">
        <f>IF(OR($A1107=2028,$D1107=2032031,$D1107=2032032,$D1107=2033032,$D1107=2033034,$D1107=2034035,ISNUMBER(SEARCH("DOBLE GRADO",$B1107))),"",IF('CompartenDetalleLimpio(leeme)'!I1073="",D1107,'CompartenDetalleLimpio(leeme)'!I1073))</f>
        <v>2315028</v>
      </c>
      <c r="J1107" t="str">
        <f>IF(OR($A1107=2028,$D1107=2032031,$D1107=2032032,$D1107=2033032,$D1107=2033034,$D1107=2034035,ISNUMBER(SEARCH("DOBLE GRADO",$B1107))),"",IF('CompartenDetalleLimpio(leeme)'!J1073="",E1107,'CompartenDetalleLimpio(leeme)'!J1073))</f>
        <v>CURVAS Y SUPERFICIES</v>
      </c>
      <c r="K1107">
        <f>'CompartenDetalleLimpio(leeme)'!K1073</f>
        <v>8</v>
      </c>
      <c r="L1107">
        <f>'CompartenDetalleLimpio(leeme)'!L1073</f>
        <v>1</v>
      </c>
      <c r="M1107">
        <f>'CompartenDetalleLimpio(leeme)'!M1073</f>
        <v>7</v>
      </c>
      <c r="N1107">
        <f t="shared" si="125"/>
        <v>1</v>
      </c>
      <c r="O1107">
        <f t="shared" si="126"/>
        <v>7</v>
      </c>
      <c r="P1107" t="str">
        <f t="shared" si="127"/>
        <v>OK</v>
      </c>
      <c r="Q1107">
        <f t="shared" si="128"/>
        <v>1</v>
      </c>
      <c r="R1107">
        <f t="shared" si="129"/>
        <v>1</v>
      </c>
      <c r="S1107" t="str">
        <f t="shared" si="130"/>
        <v/>
      </c>
      <c r="T1107" t="str">
        <f t="shared" si="131"/>
        <v/>
      </c>
    </row>
    <row r="1108" spans="1:20" hidden="1">
      <c r="A1108">
        <f>'CompartenDetalleLimpio(leeme)'!A1074</f>
        <v>2347</v>
      </c>
      <c r="B1108" t="str">
        <f>'CompartenDetalleLimpio(leeme)'!B1074</f>
        <v>GRADO EN MATEMATICAS (MOSTOLES)</v>
      </c>
      <c r="C1108">
        <f>'CompartenDetalleLimpio(leeme)'!C1074</f>
        <v>3</v>
      </c>
      <c r="D1108">
        <f>'CompartenDetalleLimpio(leeme)'!D1074</f>
        <v>2347024</v>
      </c>
      <c r="E1108" t="str">
        <f>'CompartenDetalleLimpio(leeme)'!E1074</f>
        <v>CURVAS Y SUPERFICIES</v>
      </c>
      <c r="F1108">
        <f>IF(OR($A1108=2028,$D1108=2032031,$D1108=2032032,$D1108=2033032,$D1108=2033034,$D1108=2034035,ISNUMBER(SEARCH("DOBLE GRADO",$B1108))),"",IF('CompartenDetalleLimpio(leeme)'!F1074="",A1108,'CompartenDetalleLimpio(leeme)'!F1074))</f>
        <v>2316</v>
      </c>
      <c r="G1108" t="str">
        <f>IF(OR($A1108=2028,$D1108=2032031,$D1108=2032032,$D1108=2033032,$D1108=2033034,$D1108=2034035,ISNUMBER(SEARCH("DOBLE GRADO",$B1108))),"",IF('CompartenDetalleLimpio(leeme)'!G1074="",B1108,'CompartenDetalleLimpio(leeme)'!G1074))</f>
        <v>DOBLE GRADO EN INGENIERIA DEL SOFTWARE Y MATEMATICAS (MOSTOLES) II</v>
      </c>
      <c r="H1108">
        <f>IF(OR($A1108=2028,$D1108=2032031,$D1108=2032032,$D1108=2033032,$D1108=2033034,$D1108=2034035,ISNUMBER(SEARCH("DOBLE GRADO",$B1108))),"",IF('CompartenDetalleLimpio(leeme)'!H1074="",C1108,'CompartenDetalleLimpio(leeme)'!H1074))</f>
        <v>3</v>
      </c>
      <c r="I1108">
        <f>IF(OR($A1108=2028,$D1108=2032031,$D1108=2032032,$D1108=2033032,$D1108=2033034,$D1108=2034035,ISNUMBER(SEARCH("DOBLE GRADO",$B1108))),"",IF('CompartenDetalleLimpio(leeme)'!I1074="",D1108,'CompartenDetalleLimpio(leeme)'!I1074))</f>
        <v>2316026</v>
      </c>
      <c r="J1108" t="str">
        <f>IF(OR($A1108=2028,$D1108=2032031,$D1108=2032032,$D1108=2033032,$D1108=2033034,$D1108=2034035,ISNUMBER(SEARCH("DOBLE GRADO",$B1108))),"",IF('CompartenDetalleLimpio(leeme)'!J1074="",E1108,'CompartenDetalleLimpio(leeme)'!J1074))</f>
        <v>CURVAS Y SUPERFICIES</v>
      </c>
      <c r="K1108">
        <f>'CompartenDetalleLimpio(leeme)'!K1074</f>
        <v>7</v>
      </c>
      <c r="L1108">
        <f>'CompartenDetalleLimpio(leeme)'!L1074</f>
        <v>2</v>
      </c>
      <c r="M1108">
        <f>'CompartenDetalleLimpio(leeme)'!M1074</f>
        <v>5</v>
      </c>
      <c r="N1108">
        <f t="shared" si="125"/>
        <v>1</v>
      </c>
      <c r="O1108">
        <f t="shared" si="126"/>
        <v>7</v>
      </c>
      <c r="P1108" t="str">
        <f t="shared" si="127"/>
        <v>OK</v>
      </c>
      <c r="Q1108">
        <f t="shared" si="128"/>
        <v>1</v>
      </c>
      <c r="R1108">
        <f t="shared" si="129"/>
        <v>1</v>
      </c>
      <c r="S1108" t="str">
        <f t="shared" si="130"/>
        <v/>
      </c>
      <c r="T1108" t="str">
        <f t="shared" si="131"/>
        <v/>
      </c>
    </row>
    <row r="1109" spans="1:20" hidden="1">
      <c r="A1109">
        <f>'CompartenDetalleLimpio(leeme)'!A1075</f>
        <v>2347</v>
      </c>
      <c r="B1109" t="str">
        <f>'CompartenDetalleLimpio(leeme)'!B1075</f>
        <v>GRADO EN MATEMATICAS (MOSTOLES)</v>
      </c>
      <c r="C1109">
        <f>'CompartenDetalleLimpio(leeme)'!C1075</f>
        <v>3</v>
      </c>
      <c r="D1109">
        <f>'CompartenDetalleLimpio(leeme)'!D1075</f>
        <v>2347024</v>
      </c>
      <c r="E1109" t="str">
        <f>'CompartenDetalleLimpio(leeme)'!E1075</f>
        <v>CURVAS Y SUPERFICIES</v>
      </c>
      <c r="F1109">
        <f>IF(OR($A1109=2028,$D1109=2032031,$D1109=2032032,$D1109=2033032,$D1109=2033034,$D1109=2034035,ISNUMBER(SEARCH("DOBLE GRADO",$B1109))),"",IF('CompartenDetalleLimpio(leeme)'!F1075="",A1109,'CompartenDetalleLimpio(leeme)'!F1075))</f>
        <v>2348</v>
      </c>
      <c r="G1109" t="str">
        <f>IF(OR($A1109=2028,$D1109=2032031,$D1109=2032032,$D1109=2033032,$D1109=2033034,$D1109=2034035,ISNUMBER(SEARCH("DOBLE GRADO",$B1109))),"",IF('CompartenDetalleLimpio(leeme)'!G1075="",B1109,'CompartenDetalleLimpio(leeme)'!G1075))</f>
        <v>DOBLE GRADO EN EDUCACION PRIMARIA Y MATEMATICAS (MOSTOLES)</v>
      </c>
      <c r="H1109">
        <f>IF(OR($A1109=2028,$D1109=2032031,$D1109=2032032,$D1109=2033032,$D1109=2033034,$D1109=2034035,ISNUMBER(SEARCH("DOBLE GRADO",$B1109))),"",IF('CompartenDetalleLimpio(leeme)'!H1075="",C1109,'CompartenDetalleLimpio(leeme)'!H1075))</f>
        <v>4</v>
      </c>
      <c r="I1109">
        <f>IF(OR($A1109=2028,$D1109=2032031,$D1109=2032032,$D1109=2033032,$D1109=2033034,$D1109=2034035,ISNUMBER(SEARCH("DOBLE GRADO",$B1109))),"",IF('CompartenDetalleLimpio(leeme)'!I1075="",D1109,'CompartenDetalleLimpio(leeme)'!I1075))</f>
        <v>2348040</v>
      </c>
      <c r="J1109" t="str">
        <f>IF(OR($A1109=2028,$D1109=2032031,$D1109=2032032,$D1109=2033032,$D1109=2033034,$D1109=2034035,ISNUMBER(SEARCH("DOBLE GRADO",$B1109))),"",IF('CompartenDetalleLimpio(leeme)'!J1075="",E1109,'CompartenDetalleLimpio(leeme)'!J1075))</f>
        <v>CURVAS Y SUPERFICIES</v>
      </c>
      <c r="K1109">
        <f>'CompartenDetalleLimpio(leeme)'!K1075</f>
        <v>8</v>
      </c>
      <c r="L1109">
        <f>'CompartenDetalleLimpio(leeme)'!L1075</f>
        <v>8</v>
      </c>
      <c r="M1109">
        <f>'CompartenDetalleLimpio(leeme)'!M1075</f>
        <v>0</v>
      </c>
      <c r="N1109">
        <f t="shared" si="125"/>
        <v>1</v>
      </c>
      <c r="O1109">
        <f t="shared" si="126"/>
        <v>7</v>
      </c>
      <c r="P1109" t="str">
        <f t="shared" si="127"/>
        <v>OK</v>
      </c>
      <c r="Q1109">
        <f t="shared" si="128"/>
        <v>1</v>
      </c>
      <c r="R1109">
        <f t="shared" si="129"/>
        <v>0</v>
      </c>
      <c r="S1109" t="str">
        <f t="shared" si="130"/>
        <v/>
      </c>
      <c r="T1109" t="str">
        <f t="shared" si="131"/>
        <v/>
      </c>
    </row>
    <row r="1110" spans="1:20" hidden="1">
      <c r="A1110">
        <f>'CompartenDetalleLimpio(leeme)'!A1076</f>
        <v>2347</v>
      </c>
      <c r="B1110" t="str">
        <f>'CompartenDetalleLimpio(leeme)'!B1076</f>
        <v>GRADO EN MATEMATICAS (MOSTOLES)</v>
      </c>
      <c r="C1110">
        <f>'CompartenDetalleLimpio(leeme)'!C1076</f>
        <v>3</v>
      </c>
      <c r="D1110">
        <f>'CompartenDetalleLimpio(leeme)'!D1076</f>
        <v>2347024</v>
      </c>
      <c r="E1110" t="str">
        <f>'CompartenDetalleLimpio(leeme)'!E1076</f>
        <v>CURVAS Y SUPERFICIES</v>
      </c>
      <c r="F1110">
        <f>IF(OR($A1110=2028,$D1110=2032031,$D1110=2032032,$D1110=2033032,$D1110=2033034,$D1110=2034035,ISNUMBER(SEARCH("DOBLE GRADO",$B1110))),"",IF('CompartenDetalleLimpio(leeme)'!F1076="",A1110,'CompartenDetalleLimpio(leeme)'!F1076))</f>
        <v>2347</v>
      </c>
      <c r="G1110" t="str">
        <f>IF(OR($A1110=2028,$D1110=2032031,$D1110=2032032,$D1110=2033032,$D1110=2033034,$D1110=2034035,ISNUMBER(SEARCH("DOBLE GRADO",$B1110))),"",IF('CompartenDetalleLimpio(leeme)'!G1076="",B1110,'CompartenDetalleLimpio(leeme)'!G1076))</f>
        <v>GRADO EN MATEMATICAS (MOSTOLES)</v>
      </c>
      <c r="H1110">
        <f>IF(OR($A1110=2028,$D1110=2032031,$D1110=2032032,$D1110=2033032,$D1110=2033034,$D1110=2034035,ISNUMBER(SEARCH("DOBLE GRADO",$B1110))),"",IF('CompartenDetalleLimpio(leeme)'!H1076="",C1110,'CompartenDetalleLimpio(leeme)'!H1076))</f>
        <v>3</v>
      </c>
      <c r="I1110">
        <f>IF(OR($A1110=2028,$D1110=2032031,$D1110=2032032,$D1110=2033032,$D1110=2033034,$D1110=2034035,ISNUMBER(SEARCH("DOBLE GRADO",$B1110))),"",IF('CompartenDetalleLimpio(leeme)'!I1076="",D1110,'CompartenDetalleLimpio(leeme)'!I1076))</f>
        <v>2347024</v>
      </c>
      <c r="J1110" t="str">
        <f>IF(OR($A1110=2028,$D1110=2032031,$D1110=2032032,$D1110=2033032,$D1110=2033034,$D1110=2034035,ISNUMBER(SEARCH("DOBLE GRADO",$B1110))),"",IF('CompartenDetalleLimpio(leeme)'!J1076="",E1110,'CompartenDetalleLimpio(leeme)'!J1076))</f>
        <v>CURVAS Y SUPERFICIES</v>
      </c>
      <c r="K1110">
        <f>'CompartenDetalleLimpio(leeme)'!K1076</f>
        <v>5</v>
      </c>
      <c r="L1110">
        <f>'CompartenDetalleLimpio(leeme)'!L1076</f>
        <v>2</v>
      </c>
      <c r="M1110">
        <f>'CompartenDetalleLimpio(leeme)'!M1076</f>
        <v>3</v>
      </c>
      <c r="N1110">
        <f t="shared" si="125"/>
        <v>1</v>
      </c>
      <c r="O1110">
        <f t="shared" si="126"/>
        <v>7</v>
      </c>
      <c r="P1110">
        <f t="shared" si="127"/>
        <v>1</v>
      </c>
      <c r="Q1110">
        <f t="shared" si="128"/>
        <v>1</v>
      </c>
      <c r="R1110">
        <f t="shared" si="129"/>
        <v>7</v>
      </c>
      <c r="S1110" t="str">
        <f t="shared" si="130"/>
        <v>1</v>
      </c>
      <c r="T1110" t="str">
        <f t="shared" si="131"/>
        <v/>
      </c>
    </row>
    <row r="1111" spans="1:20">
      <c r="A1111" t="e">
        <f>'CompartenDetalleLimpio(leeme)'!#REF!</f>
        <v>#REF!</v>
      </c>
      <c r="B1111" t="e">
        <f>'CompartenDetalleLimpio(leeme)'!#REF!</f>
        <v>#REF!</v>
      </c>
      <c r="C1111" t="e">
        <f>'CompartenDetalleLimpio(leeme)'!#REF!</f>
        <v>#REF!</v>
      </c>
      <c r="D1111" t="e">
        <f>'CompartenDetalleLimpio(leeme)'!#REF!</f>
        <v>#REF!</v>
      </c>
      <c r="E1111" t="e">
        <f>'CompartenDetalleLimpio(leeme)'!#REF!</f>
        <v>#REF!</v>
      </c>
      <c r="F1111" t="e">
        <f>IF(OR($A1111=2028,$D1111=2032031,$D1111=2032032,$D1111=2033032,$D1111=2033034,$D1111=2034035,ISNUMBER(SEARCH("DOBLE GRADO",$B1111))),"",IF('CompartenDetalleLimpio(leeme)'!#REF!="",A1111,'CompartenDetalleLimpio(leeme)'!#REF!))</f>
        <v>#REF!</v>
      </c>
      <c r="G1111" t="e">
        <f>IF(OR($A1111=2028,$D1111=2032031,$D1111=2032032,$D1111=2033032,$D1111=2033034,$D1111=2034035,ISNUMBER(SEARCH("DOBLE GRADO",$B1111))),"",IF('CompartenDetalleLimpio(leeme)'!#REF!="",B1111,'CompartenDetalleLimpio(leeme)'!#REF!))</f>
        <v>#REF!</v>
      </c>
      <c r="H1111" t="e">
        <f>IF(OR($A1111=2028,$D1111=2032031,$D1111=2032032,$D1111=2033032,$D1111=2033034,$D1111=2034035,ISNUMBER(SEARCH("DOBLE GRADO",$B1111))),"",IF('CompartenDetalleLimpio(leeme)'!#REF!="",C1111,'CompartenDetalleLimpio(leeme)'!#REF!))</f>
        <v>#REF!</v>
      </c>
      <c r="I1111" t="e">
        <f>IF(OR($A1111=2028,$D1111=2032031,$D1111=2032032,$D1111=2033032,$D1111=2033034,$D1111=2034035,ISNUMBER(SEARCH("DOBLE GRADO",$B1111))),"",IF('CompartenDetalleLimpio(leeme)'!#REF!="",D1111,'CompartenDetalleLimpio(leeme)'!#REF!))</f>
        <v>#REF!</v>
      </c>
      <c r="J1111" t="e">
        <f>IF(OR($A1111=2028,$D1111=2032031,$D1111=2032032,$D1111=2033032,$D1111=2033034,$D1111=2034035,ISNUMBER(SEARCH("DOBLE GRADO",$B1111))),"",IF('CompartenDetalleLimpio(leeme)'!#REF!="",E1111,'CompartenDetalleLimpio(leeme)'!#REF!))</f>
        <v>#REF!</v>
      </c>
      <c r="K1111" t="e">
        <f>'CompartenDetalleLimpio(leeme)'!#REF!</f>
        <v>#REF!</v>
      </c>
      <c r="L1111" t="e">
        <f>'CompartenDetalleLimpio(leeme)'!#REF!</f>
        <v>#REF!</v>
      </c>
      <c r="M1111" t="e">
        <f>'CompartenDetalleLimpio(leeme)'!#REF!</f>
        <v>#REF!</v>
      </c>
      <c r="N1111" t="e">
        <f t="shared" si="125"/>
        <v>#REF!</v>
      </c>
      <c r="O1111">
        <f t="shared" si="126"/>
        <v>42</v>
      </c>
      <c r="P1111" t="e">
        <f t="shared" si="127"/>
        <v>#REF!</v>
      </c>
      <c r="Q1111">
        <f t="shared" si="128"/>
        <v>42</v>
      </c>
      <c r="R1111" t="e">
        <f t="shared" si="129"/>
        <v>#REF!</v>
      </c>
      <c r="S1111" t="e">
        <f t="shared" si="130"/>
        <v>#REF!</v>
      </c>
      <c r="T1111" t="str">
        <f t="shared" si="131"/>
        <v/>
      </c>
    </row>
    <row r="1112" spans="1:20" hidden="1">
      <c r="A1112">
        <f>'CompartenDetalleLimpio(leeme)'!A1077</f>
        <v>2347</v>
      </c>
      <c r="B1112" t="str">
        <f>'CompartenDetalleLimpio(leeme)'!B1077</f>
        <v>GRADO EN MATEMATICAS (MOSTOLES)</v>
      </c>
      <c r="C1112">
        <f>'CompartenDetalleLimpio(leeme)'!C1077</f>
        <v>3</v>
      </c>
      <c r="D1112">
        <f>'CompartenDetalleLimpio(leeme)'!D1077</f>
        <v>2347026</v>
      </c>
      <c r="E1112" t="str">
        <f>'CompartenDetalleLimpio(leeme)'!E1077</f>
        <v>VARIABLE COMPLEJA Y ANALISIS FUNCIONAL</v>
      </c>
      <c r="F1112">
        <f>IF(OR($A1112=2028,$D1112=2032031,$D1112=2032032,$D1112=2033032,$D1112=2033034,$D1112=2034035,ISNUMBER(SEARCH("DOBLE GRADO",$B1112))),"",IF('CompartenDetalleLimpio(leeme)'!F1077="",A1112,'CompartenDetalleLimpio(leeme)'!F1077))</f>
        <v>2299</v>
      </c>
      <c r="G1112" t="str">
        <f>IF(OR($A1112=2028,$D1112=2032031,$D1112=2032032,$D1112=2033032,$D1112=2033034,$D1112=2034035,ISNUMBER(SEARCH("DOBLE GRADO",$B1112))),"",IF('CompartenDetalleLimpio(leeme)'!G1077="",B1112,'CompartenDetalleLimpio(leeme)'!G1077))</f>
        <v>DOBLE GRADO EN ECONOMIA Y MATEMATICAS (MOSTOLES)</v>
      </c>
      <c r="H1112">
        <f>IF(OR($A1112=2028,$D1112=2032031,$D1112=2032032,$D1112=2033032,$D1112=2033034,$D1112=2034035,ISNUMBER(SEARCH("DOBLE GRADO",$B1112))),"",IF('CompartenDetalleLimpio(leeme)'!H1077="",C1112,'CompartenDetalleLimpio(leeme)'!H1077))</f>
        <v>5</v>
      </c>
      <c r="I1112">
        <f>IF(OR($A1112=2028,$D1112=2032031,$D1112=2032032,$D1112=2033032,$D1112=2033034,$D1112=2034035,ISNUMBER(SEARCH("DOBLE GRADO",$B1112))),"",IF('CompartenDetalleLimpio(leeme)'!I1077="",D1112,'CompartenDetalleLimpio(leeme)'!I1077))</f>
        <v>2299056</v>
      </c>
      <c r="J1112" t="str">
        <f>IF(OR($A1112=2028,$D1112=2032031,$D1112=2032032,$D1112=2033032,$D1112=2033034,$D1112=2034035,ISNUMBER(SEARCH("DOBLE GRADO",$B1112))),"",IF('CompartenDetalleLimpio(leeme)'!J1077="",E1112,'CompartenDetalleLimpio(leeme)'!J1077))</f>
        <v>VARIABLE COMPLEJA Y ANALISIS FUNCIONAL</v>
      </c>
      <c r="K1112">
        <f>'CompartenDetalleLimpio(leeme)'!K1077</f>
        <v>2</v>
      </c>
      <c r="L1112">
        <f>'CompartenDetalleLimpio(leeme)'!L1077</f>
        <v>2</v>
      </c>
      <c r="M1112">
        <f>'CompartenDetalleLimpio(leeme)'!M1077</f>
        <v>0</v>
      </c>
      <c r="N1112">
        <f t="shared" si="125"/>
        <v>1</v>
      </c>
      <c r="O1112">
        <f t="shared" si="126"/>
        <v>5</v>
      </c>
      <c r="P1112" t="str">
        <f t="shared" si="127"/>
        <v>OK</v>
      </c>
      <c r="Q1112">
        <f t="shared" si="128"/>
        <v>1</v>
      </c>
      <c r="R1112">
        <f t="shared" si="129"/>
        <v>0</v>
      </c>
      <c r="S1112" t="str">
        <f t="shared" si="130"/>
        <v/>
      </c>
      <c r="T1112" t="str">
        <f t="shared" si="131"/>
        <v/>
      </c>
    </row>
    <row r="1113" spans="1:20" hidden="1">
      <c r="A1113">
        <f>'CompartenDetalleLimpio(leeme)'!A1078</f>
        <v>2347</v>
      </c>
      <c r="B1113" t="str">
        <f>'CompartenDetalleLimpio(leeme)'!B1078</f>
        <v>GRADO EN MATEMATICAS (MOSTOLES)</v>
      </c>
      <c r="C1113">
        <f>'CompartenDetalleLimpio(leeme)'!C1078</f>
        <v>3</v>
      </c>
      <c r="D1113">
        <f>'CompartenDetalleLimpio(leeme)'!D1078</f>
        <v>2347026</v>
      </c>
      <c r="E1113" t="str">
        <f>'CompartenDetalleLimpio(leeme)'!E1078</f>
        <v>VARIABLE COMPLEJA Y ANALISIS FUNCIONAL</v>
      </c>
      <c r="F1113">
        <f>IF(OR($A1113=2028,$D1113=2032031,$D1113=2032032,$D1113=2033032,$D1113=2033034,$D1113=2034035,ISNUMBER(SEARCH("DOBLE GRADO",$B1113))),"",IF('CompartenDetalleLimpio(leeme)'!F1078="",A1113,'CompartenDetalleLimpio(leeme)'!F1078))</f>
        <v>2315</v>
      </c>
      <c r="G1113" t="str">
        <f>IF(OR($A1113=2028,$D1113=2032031,$D1113=2032032,$D1113=2033032,$D1113=2033034,$D1113=2034035,ISNUMBER(SEARCH("DOBLE GRADO",$B1113))),"",IF('CompartenDetalleLimpio(leeme)'!G1078="",B1113,'CompartenDetalleLimpio(leeme)'!G1078))</f>
        <v>DOBLE GRADO EN INGENIERIA INFORMATICA Y MATEMATICAS (MOSTOLES) II</v>
      </c>
      <c r="H1113">
        <f>IF(OR($A1113=2028,$D1113=2032031,$D1113=2032032,$D1113=2033032,$D1113=2033034,$D1113=2034035,ISNUMBER(SEARCH("DOBLE GRADO",$B1113))),"",IF('CompartenDetalleLimpio(leeme)'!H1078="",C1113,'CompartenDetalleLimpio(leeme)'!H1078))</f>
        <v>4</v>
      </c>
      <c r="I1113">
        <f>IF(OR($A1113=2028,$D1113=2032031,$D1113=2032032,$D1113=2033032,$D1113=2033034,$D1113=2034035,ISNUMBER(SEARCH("DOBLE GRADO",$B1113))),"",IF('CompartenDetalleLimpio(leeme)'!I1078="",D1113,'CompartenDetalleLimpio(leeme)'!I1078))</f>
        <v>2315045</v>
      </c>
      <c r="J1113" t="str">
        <f>IF(OR($A1113=2028,$D1113=2032031,$D1113=2032032,$D1113=2033032,$D1113=2033034,$D1113=2034035,ISNUMBER(SEARCH("DOBLE GRADO",$B1113))),"",IF('CompartenDetalleLimpio(leeme)'!J1078="",E1113,'CompartenDetalleLimpio(leeme)'!J1078))</f>
        <v>VARIABLE COMPLEJA Y ANALISIS FUNCIONAL</v>
      </c>
      <c r="K1113">
        <f>'CompartenDetalleLimpio(leeme)'!K1078</f>
        <v>9</v>
      </c>
      <c r="L1113">
        <f>'CompartenDetalleLimpio(leeme)'!L1078</f>
        <v>3</v>
      </c>
      <c r="M1113">
        <f>'CompartenDetalleLimpio(leeme)'!M1078</f>
        <v>6</v>
      </c>
      <c r="N1113">
        <f t="shared" si="125"/>
        <v>1</v>
      </c>
      <c r="O1113">
        <f t="shared" si="126"/>
        <v>5</v>
      </c>
      <c r="P1113" t="str">
        <f t="shared" si="127"/>
        <v>OK</v>
      </c>
      <c r="Q1113">
        <f t="shared" si="128"/>
        <v>1</v>
      </c>
      <c r="R1113">
        <f t="shared" si="129"/>
        <v>1</v>
      </c>
      <c r="S1113" t="str">
        <f t="shared" si="130"/>
        <v/>
      </c>
      <c r="T1113" t="str">
        <f t="shared" si="131"/>
        <v/>
      </c>
    </row>
    <row r="1114" spans="1:20" hidden="1">
      <c r="A1114">
        <f>'CompartenDetalleLimpio(leeme)'!A1079</f>
        <v>2347</v>
      </c>
      <c r="B1114" t="str">
        <f>'CompartenDetalleLimpio(leeme)'!B1079</f>
        <v>GRADO EN MATEMATICAS (MOSTOLES)</v>
      </c>
      <c r="C1114">
        <f>'CompartenDetalleLimpio(leeme)'!C1079</f>
        <v>3</v>
      </c>
      <c r="D1114">
        <f>'CompartenDetalleLimpio(leeme)'!D1079</f>
        <v>2347026</v>
      </c>
      <c r="E1114" t="str">
        <f>'CompartenDetalleLimpio(leeme)'!E1079</f>
        <v>VARIABLE COMPLEJA Y ANALISIS FUNCIONAL</v>
      </c>
      <c r="F1114">
        <f>IF(OR($A1114=2028,$D1114=2032031,$D1114=2032032,$D1114=2033032,$D1114=2033034,$D1114=2034035,ISNUMBER(SEARCH("DOBLE GRADO",$B1114))),"",IF('CompartenDetalleLimpio(leeme)'!F1079="",A1114,'CompartenDetalleLimpio(leeme)'!F1079))</f>
        <v>2316</v>
      </c>
      <c r="G1114" t="str">
        <f>IF(OR($A1114=2028,$D1114=2032031,$D1114=2032032,$D1114=2033032,$D1114=2033034,$D1114=2034035,ISNUMBER(SEARCH("DOBLE GRADO",$B1114))),"",IF('CompartenDetalleLimpio(leeme)'!G1079="",B1114,'CompartenDetalleLimpio(leeme)'!G1079))</f>
        <v>DOBLE GRADO EN INGENIERIA DEL SOFTWARE Y MATEMATICAS (MOSTOLES) II</v>
      </c>
      <c r="H1114">
        <f>IF(OR($A1114=2028,$D1114=2032031,$D1114=2032032,$D1114=2033032,$D1114=2033034,$D1114=2034035,ISNUMBER(SEARCH("DOBLE GRADO",$B1114))),"",IF('CompartenDetalleLimpio(leeme)'!H1079="",C1114,'CompartenDetalleLimpio(leeme)'!H1079))</f>
        <v>3</v>
      </c>
      <c r="I1114">
        <f>IF(OR($A1114=2028,$D1114=2032031,$D1114=2032032,$D1114=2033032,$D1114=2033034,$D1114=2034035,ISNUMBER(SEARCH("DOBLE GRADO",$B1114))),"",IF('CompartenDetalleLimpio(leeme)'!I1079="",D1114,'CompartenDetalleLimpio(leeme)'!I1079))</f>
        <v>2316034</v>
      </c>
      <c r="J1114" t="str">
        <f>IF(OR($A1114=2028,$D1114=2032031,$D1114=2032032,$D1114=2033032,$D1114=2033034,$D1114=2034035,ISNUMBER(SEARCH("DOBLE GRADO",$B1114))),"",IF('CompartenDetalleLimpio(leeme)'!J1079="",E1114,'CompartenDetalleLimpio(leeme)'!J1079))</f>
        <v>VARIABLE COMPLEJA Y ANALISIS FUNCIONAL</v>
      </c>
      <c r="K1114">
        <f>'CompartenDetalleLimpio(leeme)'!K1079</f>
        <v>8</v>
      </c>
      <c r="L1114">
        <f>'CompartenDetalleLimpio(leeme)'!L1079</f>
        <v>1</v>
      </c>
      <c r="M1114">
        <f>'CompartenDetalleLimpio(leeme)'!M1079</f>
        <v>7</v>
      </c>
      <c r="N1114">
        <f t="shared" si="125"/>
        <v>1</v>
      </c>
      <c r="O1114">
        <f t="shared" si="126"/>
        <v>5</v>
      </c>
      <c r="P1114" t="str">
        <f t="shared" si="127"/>
        <v>OK</v>
      </c>
      <c r="Q1114">
        <f t="shared" si="128"/>
        <v>1</v>
      </c>
      <c r="R1114">
        <f t="shared" si="129"/>
        <v>1</v>
      </c>
      <c r="S1114" t="str">
        <f t="shared" si="130"/>
        <v/>
      </c>
      <c r="T1114" t="str">
        <f t="shared" si="131"/>
        <v/>
      </c>
    </row>
    <row r="1115" spans="1:20" hidden="1">
      <c r="A1115">
        <f>'CompartenDetalleLimpio(leeme)'!A1080</f>
        <v>2347</v>
      </c>
      <c r="B1115" t="str">
        <f>'CompartenDetalleLimpio(leeme)'!B1080</f>
        <v>GRADO EN MATEMATICAS (MOSTOLES)</v>
      </c>
      <c r="C1115">
        <f>'CompartenDetalleLimpio(leeme)'!C1080</f>
        <v>3</v>
      </c>
      <c r="D1115">
        <f>'CompartenDetalleLimpio(leeme)'!D1080</f>
        <v>2347026</v>
      </c>
      <c r="E1115" t="str">
        <f>'CompartenDetalleLimpio(leeme)'!E1080</f>
        <v>VARIABLE COMPLEJA Y ANALISIS FUNCIONAL</v>
      </c>
      <c r="F1115">
        <f>IF(OR($A1115=2028,$D1115=2032031,$D1115=2032032,$D1115=2033032,$D1115=2033034,$D1115=2034035,ISNUMBER(SEARCH("DOBLE GRADO",$B1115))),"",IF('CompartenDetalleLimpio(leeme)'!F1080="",A1115,'CompartenDetalleLimpio(leeme)'!F1080))</f>
        <v>2348</v>
      </c>
      <c r="G1115" t="str">
        <f>IF(OR($A1115=2028,$D1115=2032031,$D1115=2032032,$D1115=2033032,$D1115=2033034,$D1115=2034035,ISNUMBER(SEARCH("DOBLE GRADO",$B1115))),"",IF('CompartenDetalleLimpio(leeme)'!G1080="",B1115,'CompartenDetalleLimpio(leeme)'!G1080))</f>
        <v>DOBLE GRADO EN EDUCACION PRIMARIA Y MATEMATICAS (MOSTOLES)</v>
      </c>
      <c r="H1115">
        <f>IF(OR($A1115=2028,$D1115=2032031,$D1115=2032032,$D1115=2033032,$D1115=2033034,$D1115=2034035,ISNUMBER(SEARCH("DOBLE GRADO",$B1115))),"",IF('CompartenDetalleLimpio(leeme)'!H1080="",C1115,'CompartenDetalleLimpio(leeme)'!H1080))</f>
        <v>3</v>
      </c>
      <c r="I1115">
        <f>IF(OR($A1115=2028,$D1115=2032031,$D1115=2032032,$D1115=2033032,$D1115=2033034,$D1115=2034035,ISNUMBER(SEARCH("DOBLE GRADO",$B1115))),"",IF('CompartenDetalleLimpio(leeme)'!I1080="",D1115,'CompartenDetalleLimpio(leeme)'!I1080))</f>
        <v>2348034</v>
      </c>
      <c r="J1115" t="str">
        <f>IF(OR($A1115=2028,$D1115=2032031,$D1115=2032032,$D1115=2033032,$D1115=2033034,$D1115=2034035,ISNUMBER(SEARCH("DOBLE GRADO",$B1115))),"",IF('CompartenDetalleLimpio(leeme)'!J1080="",E1115,'CompartenDetalleLimpio(leeme)'!J1080))</f>
        <v>VARIABLE COMPLEJA Y ANALISIS FUNCIONAL</v>
      </c>
      <c r="K1115">
        <f>'CompartenDetalleLimpio(leeme)'!K1080</f>
        <v>6</v>
      </c>
      <c r="L1115">
        <f>'CompartenDetalleLimpio(leeme)'!L1080</f>
        <v>6</v>
      </c>
      <c r="M1115">
        <f>'CompartenDetalleLimpio(leeme)'!M1080</f>
        <v>0</v>
      </c>
      <c r="N1115">
        <f t="shared" si="125"/>
        <v>1</v>
      </c>
      <c r="O1115">
        <f t="shared" si="126"/>
        <v>5</v>
      </c>
      <c r="P1115" t="str">
        <f t="shared" si="127"/>
        <v>OK</v>
      </c>
      <c r="Q1115">
        <f t="shared" si="128"/>
        <v>1</v>
      </c>
      <c r="R1115">
        <f t="shared" si="129"/>
        <v>0</v>
      </c>
      <c r="S1115" t="str">
        <f t="shared" si="130"/>
        <v/>
      </c>
      <c r="T1115" t="str">
        <f t="shared" si="131"/>
        <v/>
      </c>
    </row>
    <row r="1116" spans="1:20" hidden="1">
      <c r="A1116">
        <f>'CompartenDetalleLimpio(leeme)'!A1081</f>
        <v>2347</v>
      </c>
      <c r="B1116" t="str">
        <f>'CompartenDetalleLimpio(leeme)'!B1081</f>
        <v>GRADO EN MATEMATICAS (MOSTOLES)</v>
      </c>
      <c r="C1116">
        <f>'CompartenDetalleLimpio(leeme)'!C1081</f>
        <v>3</v>
      </c>
      <c r="D1116">
        <f>'CompartenDetalleLimpio(leeme)'!D1081</f>
        <v>2347026</v>
      </c>
      <c r="E1116" t="str">
        <f>'CompartenDetalleLimpio(leeme)'!E1081</f>
        <v>VARIABLE COMPLEJA Y ANALISIS FUNCIONAL</v>
      </c>
      <c r="F1116">
        <f>IF(OR($A1116=2028,$D1116=2032031,$D1116=2032032,$D1116=2033032,$D1116=2033034,$D1116=2034035,ISNUMBER(SEARCH("DOBLE GRADO",$B1116))),"",IF('CompartenDetalleLimpio(leeme)'!F1081="",A1116,'CompartenDetalleLimpio(leeme)'!F1081))</f>
        <v>2347</v>
      </c>
      <c r="G1116" t="str">
        <f>IF(OR($A1116=2028,$D1116=2032031,$D1116=2032032,$D1116=2033032,$D1116=2033034,$D1116=2034035,ISNUMBER(SEARCH("DOBLE GRADO",$B1116))),"",IF('CompartenDetalleLimpio(leeme)'!G1081="",B1116,'CompartenDetalleLimpio(leeme)'!G1081))</f>
        <v>GRADO EN MATEMATICAS (MOSTOLES)</v>
      </c>
      <c r="H1116">
        <f>IF(OR($A1116=2028,$D1116=2032031,$D1116=2032032,$D1116=2033032,$D1116=2033034,$D1116=2034035,ISNUMBER(SEARCH("DOBLE GRADO",$B1116))),"",IF('CompartenDetalleLimpio(leeme)'!H1081="",C1116,'CompartenDetalleLimpio(leeme)'!H1081))</f>
        <v>3</v>
      </c>
      <c r="I1116">
        <f>IF(OR($A1116=2028,$D1116=2032031,$D1116=2032032,$D1116=2033032,$D1116=2033034,$D1116=2034035,ISNUMBER(SEARCH("DOBLE GRADO",$B1116))),"",IF('CompartenDetalleLimpio(leeme)'!I1081="",D1116,'CompartenDetalleLimpio(leeme)'!I1081))</f>
        <v>2347026</v>
      </c>
      <c r="J1116" t="str">
        <f>IF(OR($A1116=2028,$D1116=2032031,$D1116=2032032,$D1116=2033032,$D1116=2033034,$D1116=2034035,ISNUMBER(SEARCH("DOBLE GRADO",$B1116))),"",IF('CompartenDetalleLimpio(leeme)'!J1081="",E1116,'CompartenDetalleLimpio(leeme)'!J1081))</f>
        <v>VARIABLE COMPLEJA Y ANALISIS FUNCIONAL</v>
      </c>
      <c r="K1116">
        <f>'CompartenDetalleLimpio(leeme)'!K1081</f>
        <v>4</v>
      </c>
      <c r="L1116">
        <f>'CompartenDetalleLimpio(leeme)'!L1081</f>
        <v>2</v>
      </c>
      <c r="M1116">
        <f>'CompartenDetalleLimpio(leeme)'!M1081</f>
        <v>2</v>
      </c>
      <c r="N1116">
        <f t="shared" si="125"/>
        <v>1</v>
      </c>
      <c r="O1116">
        <f t="shared" si="126"/>
        <v>5</v>
      </c>
      <c r="P1116">
        <f t="shared" si="127"/>
        <v>1</v>
      </c>
      <c r="Q1116">
        <f t="shared" si="128"/>
        <v>1</v>
      </c>
      <c r="R1116">
        <f t="shared" si="129"/>
        <v>5</v>
      </c>
      <c r="S1116" t="str">
        <f t="shared" si="130"/>
        <v>1</v>
      </c>
      <c r="T1116" t="str">
        <f t="shared" si="131"/>
        <v/>
      </c>
    </row>
    <row r="1117" spans="1:20">
      <c r="A1117" t="e">
        <f>'CompartenDetalleLimpio(leeme)'!#REF!</f>
        <v>#REF!</v>
      </c>
      <c r="B1117" t="e">
        <f>'CompartenDetalleLimpio(leeme)'!#REF!</f>
        <v>#REF!</v>
      </c>
      <c r="C1117" t="e">
        <f>'CompartenDetalleLimpio(leeme)'!#REF!</f>
        <v>#REF!</v>
      </c>
      <c r="D1117" t="e">
        <f>'CompartenDetalleLimpio(leeme)'!#REF!</f>
        <v>#REF!</v>
      </c>
      <c r="E1117" t="e">
        <f>'CompartenDetalleLimpio(leeme)'!#REF!</f>
        <v>#REF!</v>
      </c>
      <c r="F1117" t="e">
        <f>IF(OR($A1117=2028,$D1117=2032031,$D1117=2032032,$D1117=2033032,$D1117=2033034,$D1117=2034035,ISNUMBER(SEARCH("DOBLE GRADO",$B1117))),"",IF('CompartenDetalleLimpio(leeme)'!#REF!="",A1117,'CompartenDetalleLimpio(leeme)'!#REF!))</f>
        <v>#REF!</v>
      </c>
      <c r="G1117" t="e">
        <f>IF(OR($A1117=2028,$D1117=2032031,$D1117=2032032,$D1117=2033032,$D1117=2033034,$D1117=2034035,ISNUMBER(SEARCH("DOBLE GRADO",$B1117))),"",IF('CompartenDetalleLimpio(leeme)'!#REF!="",B1117,'CompartenDetalleLimpio(leeme)'!#REF!))</f>
        <v>#REF!</v>
      </c>
      <c r="H1117" t="e">
        <f>IF(OR($A1117=2028,$D1117=2032031,$D1117=2032032,$D1117=2033032,$D1117=2033034,$D1117=2034035,ISNUMBER(SEARCH("DOBLE GRADO",$B1117))),"",IF('CompartenDetalleLimpio(leeme)'!#REF!="",C1117,'CompartenDetalleLimpio(leeme)'!#REF!))</f>
        <v>#REF!</v>
      </c>
      <c r="I1117" t="e">
        <f>IF(OR($A1117=2028,$D1117=2032031,$D1117=2032032,$D1117=2033032,$D1117=2033034,$D1117=2034035,ISNUMBER(SEARCH("DOBLE GRADO",$B1117))),"",IF('CompartenDetalleLimpio(leeme)'!#REF!="",D1117,'CompartenDetalleLimpio(leeme)'!#REF!))</f>
        <v>#REF!</v>
      </c>
      <c r="J1117" t="e">
        <f>IF(OR($A1117=2028,$D1117=2032031,$D1117=2032032,$D1117=2033032,$D1117=2033034,$D1117=2034035,ISNUMBER(SEARCH("DOBLE GRADO",$B1117))),"",IF('CompartenDetalleLimpio(leeme)'!#REF!="",E1117,'CompartenDetalleLimpio(leeme)'!#REF!))</f>
        <v>#REF!</v>
      </c>
      <c r="K1117" t="e">
        <f>'CompartenDetalleLimpio(leeme)'!#REF!</f>
        <v>#REF!</v>
      </c>
      <c r="L1117" t="e">
        <f>'CompartenDetalleLimpio(leeme)'!#REF!</f>
        <v>#REF!</v>
      </c>
      <c r="M1117" t="e">
        <f>'CompartenDetalleLimpio(leeme)'!#REF!</f>
        <v>#REF!</v>
      </c>
      <c r="N1117" t="e">
        <f t="shared" si="125"/>
        <v>#REF!</v>
      </c>
      <c r="O1117">
        <f t="shared" si="126"/>
        <v>42</v>
      </c>
      <c r="P1117" t="e">
        <f t="shared" si="127"/>
        <v>#REF!</v>
      </c>
      <c r="Q1117">
        <f t="shared" si="128"/>
        <v>42</v>
      </c>
      <c r="R1117" t="e">
        <f t="shared" si="129"/>
        <v>#REF!</v>
      </c>
      <c r="S1117" t="e">
        <f t="shared" si="130"/>
        <v>#REF!</v>
      </c>
      <c r="T1117" t="str">
        <f t="shared" si="131"/>
        <v/>
      </c>
    </row>
    <row r="1118" spans="1:20" hidden="1">
      <c r="A1118">
        <f>'CompartenDetalleLimpio(leeme)'!A1082</f>
        <v>2347</v>
      </c>
      <c r="B1118" t="str">
        <f>'CompartenDetalleLimpio(leeme)'!B1082</f>
        <v>GRADO EN MATEMATICAS (MOSTOLES)</v>
      </c>
      <c r="C1118">
        <f>'CompartenDetalleLimpio(leeme)'!C1082</f>
        <v>3</v>
      </c>
      <c r="D1118">
        <f>'CompartenDetalleLimpio(leeme)'!D1082</f>
        <v>2347027</v>
      </c>
      <c r="E1118" t="str">
        <f>'CompartenDetalleLimpio(leeme)'!E1082</f>
        <v>ECUACIONES EN DERIVADAS PARCIALES</v>
      </c>
      <c r="F1118">
        <f>IF(OR($A1118=2028,$D1118=2032031,$D1118=2032032,$D1118=2033032,$D1118=2033034,$D1118=2034035,ISNUMBER(SEARCH("DOBLE GRADO",$B1118))),"",IF('CompartenDetalleLimpio(leeme)'!F1082="",A1118,'CompartenDetalleLimpio(leeme)'!F1082))</f>
        <v>2178</v>
      </c>
      <c r="G1118" t="str">
        <f>IF(OR($A1118=2028,$D1118=2032031,$D1118=2032032,$D1118=2033032,$D1118=2033034,$D1118=2034035,ISNUMBER(SEARCH("DOBLE GRADO",$B1118))),"",IF('CompartenDetalleLimpio(leeme)'!G1082="",B1118,'CompartenDetalleLimpio(leeme)'!G1082))</f>
        <v>DOBLE GRADO EN EDUCACION PRIMARIA Y MATEMATICAS (MOSTOLES)</v>
      </c>
      <c r="H1118">
        <f>IF(OR($A1118=2028,$D1118=2032031,$D1118=2032032,$D1118=2033032,$D1118=2033034,$D1118=2034035,ISNUMBER(SEARCH("DOBLE GRADO",$B1118))),"",IF('CompartenDetalleLimpio(leeme)'!H1082="",C1118,'CompartenDetalleLimpio(leeme)'!H1082))</f>
        <v>4</v>
      </c>
      <c r="I1118">
        <f>IF(OR($A1118=2028,$D1118=2032031,$D1118=2032032,$D1118=2033032,$D1118=2033034,$D1118=2034035,ISNUMBER(SEARCH("DOBLE GRADO",$B1118))),"",IF('CompartenDetalleLimpio(leeme)'!I1082="",D1118,'CompartenDetalleLimpio(leeme)'!I1082))</f>
        <v>2178042</v>
      </c>
      <c r="J1118" t="str">
        <f>IF(OR($A1118=2028,$D1118=2032031,$D1118=2032032,$D1118=2033032,$D1118=2033034,$D1118=2034035,ISNUMBER(SEARCH("DOBLE GRADO",$B1118))),"",IF('CompartenDetalleLimpio(leeme)'!J1082="",E1118,'CompartenDetalleLimpio(leeme)'!J1082))</f>
        <v>ECUACIONES EN DERIVADAS PARCIALES</v>
      </c>
      <c r="K1118">
        <f>'CompartenDetalleLimpio(leeme)'!K1082</f>
        <v>4</v>
      </c>
      <c r="L1118">
        <f>'CompartenDetalleLimpio(leeme)'!L1082</f>
        <v>3</v>
      </c>
      <c r="M1118">
        <f>'CompartenDetalleLimpio(leeme)'!M1082</f>
        <v>1</v>
      </c>
      <c r="N1118">
        <f t="shared" si="125"/>
        <v>1</v>
      </c>
      <c r="O1118">
        <f t="shared" si="126"/>
        <v>6</v>
      </c>
      <c r="P1118" t="str">
        <f t="shared" si="127"/>
        <v>OK</v>
      </c>
      <c r="Q1118">
        <f t="shared" si="128"/>
        <v>1</v>
      </c>
      <c r="R1118">
        <f t="shared" si="129"/>
        <v>0</v>
      </c>
      <c r="S1118" t="str">
        <f t="shared" si="130"/>
        <v/>
      </c>
      <c r="T1118" t="str">
        <f t="shared" si="131"/>
        <v/>
      </c>
    </row>
    <row r="1119" spans="1:20" hidden="1">
      <c r="A1119">
        <f>'CompartenDetalleLimpio(leeme)'!A1083</f>
        <v>2347</v>
      </c>
      <c r="B1119" t="str">
        <f>'CompartenDetalleLimpio(leeme)'!B1083</f>
        <v>GRADO EN MATEMATICAS (MOSTOLES)</v>
      </c>
      <c r="C1119">
        <f>'CompartenDetalleLimpio(leeme)'!C1083</f>
        <v>3</v>
      </c>
      <c r="D1119">
        <f>'CompartenDetalleLimpio(leeme)'!D1083</f>
        <v>2347027</v>
      </c>
      <c r="E1119" t="str">
        <f>'CompartenDetalleLimpio(leeme)'!E1083</f>
        <v>ECUACIONES EN DERIVADAS PARCIALES</v>
      </c>
      <c r="F1119">
        <f>IF(OR($A1119=2028,$D1119=2032031,$D1119=2032032,$D1119=2033032,$D1119=2033034,$D1119=2034035,ISNUMBER(SEARCH("DOBLE GRADO",$B1119))),"",IF('CompartenDetalleLimpio(leeme)'!F1083="",A1119,'CompartenDetalleLimpio(leeme)'!F1083))</f>
        <v>2299</v>
      </c>
      <c r="G1119" t="str">
        <f>IF(OR($A1119=2028,$D1119=2032031,$D1119=2032032,$D1119=2033032,$D1119=2033034,$D1119=2034035,ISNUMBER(SEARCH("DOBLE GRADO",$B1119))),"",IF('CompartenDetalleLimpio(leeme)'!G1083="",B1119,'CompartenDetalleLimpio(leeme)'!G1083))</f>
        <v>DOBLE GRADO EN ECONOMIA Y MATEMATICAS (MOSTOLES)</v>
      </c>
      <c r="H1119">
        <f>IF(OR($A1119=2028,$D1119=2032031,$D1119=2032032,$D1119=2033032,$D1119=2033034,$D1119=2034035,ISNUMBER(SEARCH("DOBLE GRADO",$B1119))),"",IF('CompartenDetalleLimpio(leeme)'!H1083="",C1119,'CompartenDetalleLimpio(leeme)'!H1083))</f>
        <v>4</v>
      </c>
      <c r="I1119">
        <f>IF(OR($A1119=2028,$D1119=2032031,$D1119=2032032,$D1119=2033032,$D1119=2033034,$D1119=2034035,ISNUMBER(SEARCH("DOBLE GRADO",$B1119))),"",IF('CompartenDetalleLimpio(leeme)'!I1083="",D1119,'CompartenDetalleLimpio(leeme)'!I1083))</f>
        <v>2299044</v>
      </c>
      <c r="J1119" t="str">
        <f>IF(OR($A1119=2028,$D1119=2032031,$D1119=2032032,$D1119=2033032,$D1119=2033034,$D1119=2034035,ISNUMBER(SEARCH("DOBLE GRADO",$B1119))),"",IF('CompartenDetalleLimpio(leeme)'!J1083="",E1119,'CompartenDetalleLimpio(leeme)'!J1083))</f>
        <v>ECUACIONES EN DERIVADAS PARCIALES</v>
      </c>
      <c r="K1119">
        <f>'CompartenDetalleLimpio(leeme)'!K1083</f>
        <v>12</v>
      </c>
      <c r="L1119">
        <f>'CompartenDetalleLimpio(leeme)'!L1083</f>
        <v>7</v>
      </c>
      <c r="M1119">
        <f>'CompartenDetalleLimpio(leeme)'!M1083</f>
        <v>5</v>
      </c>
      <c r="N1119">
        <f t="shared" si="125"/>
        <v>1</v>
      </c>
      <c r="O1119">
        <f t="shared" si="126"/>
        <v>6</v>
      </c>
      <c r="P1119" t="str">
        <f t="shared" si="127"/>
        <v>OK</v>
      </c>
      <c r="Q1119">
        <f t="shared" si="128"/>
        <v>1</v>
      </c>
      <c r="R1119">
        <f t="shared" si="129"/>
        <v>0</v>
      </c>
      <c r="S1119" t="str">
        <f t="shared" si="130"/>
        <v/>
      </c>
      <c r="T1119" t="str">
        <f t="shared" si="131"/>
        <v/>
      </c>
    </row>
    <row r="1120" spans="1:20" hidden="1">
      <c r="A1120">
        <f>'CompartenDetalleLimpio(leeme)'!A1084</f>
        <v>2347</v>
      </c>
      <c r="B1120" t="str">
        <f>'CompartenDetalleLimpio(leeme)'!B1084</f>
        <v>GRADO EN MATEMATICAS (MOSTOLES)</v>
      </c>
      <c r="C1120">
        <f>'CompartenDetalleLimpio(leeme)'!C1084</f>
        <v>3</v>
      </c>
      <c r="D1120">
        <f>'CompartenDetalleLimpio(leeme)'!D1084</f>
        <v>2347027</v>
      </c>
      <c r="E1120" t="str">
        <f>'CompartenDetalleLimpio(leeme)'!E1084</f>
        <v>ECUACIONES EN DERIVADAS PARCIALES</v>
      </c>
      <c r="F1120">
        <f>IF(OR($A1120=2028,$D1120=2032031,$D1120=2032032,$D1120=2033032,$D1120=2033034,$D1120=2034035,ISNUMBER(SEARCH("DOBLE GRADO",$B1120))),"",IF('CompartenDetalleLimpio(leeme)'!F1084="",A1120,'CompartenDetalleLimpio(leeme)'!F1084))</f>
        <v>2315</v>
      </c>
      <c r="G1120" t="str">
        <f>IF(OR($A1120=2028,$D1120=2032031,$D1120=2032032,$D1120=2033032,$D1120=2033034,$D1120=2034035,ISNUMBER(SEARCH("DOBLE GRADO",$B1120))),"",IF('CompartenDetalleLimpio(leeme)'!G1084="",B1120,'CompartenDetalleLimpio(leeme)'!G1084))</f>
        <v>DOBLE GRADO EN INGENIERIA INFORMATICA Y MATEMATICAS (MOSTOLES) II</v>
      </c>
      <c r="H1120">
        <f>IF(OR($A1120=2028,$D1120=2032031,$D1120=2032032,$D1120=2033032,$D1120=2033034,$D1120=2034035,ISNUMBER(SEARCH("DOBLE GRADO",$B1120))),"",IF('CompartenDetalleLimpio(leeme)'!H1084="",C1120,'CompartenDetalleLimpio(leeme)'!H1084))</f>
        <v>4</v>
      </c>
      <c r="I1120">
        <f>IF(OR($A1120=2028,$D1120=2032031,$D1120=2032032,$D1120=2033032,$D1120=2033034,$D1120=2034035,ISNUMBER(SEARCH("DOBLE GRADO",$B1120))),"",IF('CompartenDetalleLimpio(leeme)'!I1084="",D1120,'CompartenDetalleLimpio(leeme)'!I1084))</f>
        <v>2315044</v>
      </c>
      <c r="J1120" t="str">
        <f>IF(OR($A1120=2028,$D1120=2032031,$D1120=2032032,$D1120=2033032,$D1120=2033034,$D1120=2034035,ISNUMBER(SEARCH("DOBLE GRADO",$B1120))),"",IF('CompartenDetalleLimpio(leeme)'!J1084="",E1120,'CompartenDetalleLimpio(leeme)'!J1084))</f>
        <v>ECUACIONES EN DERIVADAS PARCIALES</v>
      </c>
      <c r="K1120">
        <f>'CompartenDetalleLimpio(leeme)'!K1084</f>
        <v>10</v>
      </c>
      <c r="L1120">
        <f>'CompartenDetalleLimpio(leeme)'!L1084</f>
        <v>3</v>
      </c>
      <c r="M1120">
        <f>'CompartenDetalleLimpio(leeme)'!M1084</f>
        <v>7</v>
      </c>
      <c r="N1120">
        <f t="shared" si="125"/>
        <v>1</v>
      </c>
      <c r="O1120">
        <f t="shared" si="126"/>
        <v>6</v>
      </c>
      <c r="P1120" t="str">
        <f t="shared" si="127"/>
        <v>OK</v>
      </c>
      <c r="Q1120">
        <f t="shared" si="128"/>
        <v>1</v>
      </c>
      <c r="R1120">
        <f t="shared" si="129"/>
        <v>1</v>
      </c>
      <c r="S1120" t="str">
        <f t="shared" si="130"/>
        <v/>
      </c>
      <c r="T1120" t="str">
        <f t="shared" si="131"/>
        <v/>
      </c>
    </row>
    <row r="1121" spans="1:20" hidden="1">
      <c r="A1121">
        <f>'CompartenDetalleLimpio(leeme)'!A1085</f>
        <v>2347</v>
      </c>
      <c r="B1121" t="str">
        <f>'CompartenDetalleLimpio(leeme)'!B1085</f>
        <v>GRADO EN MATEMATICAS (MOSTOLES)</v>
      </c>
      <c r="C1121">
        <f>'CompartenDetalleLimpio(leeme)'!C1085</f>
        <v>3</v>
      </c>
      <c r="D1121">
        <f>'CompartenDetalleLimpio(leeme)'!D1085</f>
        <v>2347027</v>
      </c>
      <c r="E1121" t="str">
        <f>'CompartenDetalleLimpio(leeme)'!E1085</f>
        <v>ECUACIONES EN DERIVADAS PARCIALES</v>
      </c>
      <c r="F1121">
        <f>IF(OR($A1121=2028,$D1121=2032031,$D1121=2032032,$D1121=2033032,$D1121=2033034,$D1121=2034035,ISNUMBER(SEARCH("DOBLE GRADO",$B1121))),"",IF('CompartenDetalleLimpio(leeme)'!F1085="",A1121,'CompartenDetalleLimpio(leeme)'!F1085))</f>
        <v>2316</v>
      </c>
      <c r="G1121" t="str">
        <f>IF(OR($A1121=2028,$D1121=2032031,$D1121=2032032,$D1121=2033032,$D1121=2033034,$D1121=2034035,ISNUMBER(SEARCH("DOBLE GRADO",$B1121))),"",IF('CompartenDetalleLimpio(leeme)'!G1085="",B1121,'CompartenDetalleLimpio(leeme)'!G1085))</f>
        <v>DOBLE GRADO EN INGENIERIA DEL SOFTWARE Y MATEMATICAS (MOSTOLES) II</v>
      </c>
      <c r="H1121">
        <f>IF(OR($A1121=2028,$D1121=2032031,$D1121=2032032,$D1121=2033032,$D1121=2033034,$D1121=2034035,ISNUMBER(SEARCH("DOBLE GRADO",$B1121))),"",IF('CompartenDetalleLimpio(leeme)'!H1085="",C1121,'CompartenDetalleLimpio(leeme)'!H1085))</f>
        <v>4</v>
      </c>
      <c r="I1121">
        <f>IF(OR($A1121=2028,$D1121=2032031,$D1121=2032032,$D1121=2033032,$D1121=2033034,$D1121=2034035,ISNUMBER(SEARCH("DOBLE GRADO",$B1121))),"",IF('CompartenDetalleLimpio(leeme)'!I1085="",D1121,'CompartenDetalleLimpio(leeme)'!I1085))</f>
        <v>2316045</v>
      </c>
      <c r="J1121" t="str">
        <f>IF(OR($A1121=2028,$D1121=2032031,$D1121=2032032,$D1121=2033032,$D1121=2033034,$D1121=2034035,ISNUMBER(SEARCH("DOBLE GRADO",$B1121))),"",IF('CompartenDetalleLimpio(leeme)'!J1085="",E1121,'CompartenDetalleLimpio(leeme)'!J1085))</f>
        <v>ECUACIONES EN DERIVADAS PARCIALES</v>
      </c>
      <c r="K1121">
        <f>'CompartenDetalleLimpio(leeme)'!K1085</f>
        <v>13</v>
      </c>
      <c r="L1121">
        <f>'CompartenDetalleLimpio(leeme)'!L1085</f>
        <v>3</v>
      </c>
      <c r="M1121">
        <f>'CompartenDetalleLimpio(leeme)'!M1085</f>
        <v>10</v>
      </c>
      <c r="N1121">
        <f t="shared" si="125"/>
        <v>1</v>
      </c>
      <c r="O1121">
        <f t="shared" si="126"/>
        <v>6</v>
      </c>
      <c r="P1121" t="str">
        <f t="shared" si="127"/>
        <v>OK</v>
      </c>
      <c r="Q1121">
        <f t="shared" si="128"/>
        <v>1</v>
      </c>
      <c r="R1121">
        <f t="shared" si="129"/>
        <v>1</v>
      </c>
      <c r="S1121" t="str">
        <f t="shared" si="130"/>
        <v/>
      </c>
      <c r="T1121" t="str">
        <f t="shared" si="131"/>
        <v/>
      </c>
    </row>
    <row r="1122" spans="1:20" hidden="1">
      <c r="A1122">
        <f>'CompartenDetalleLimpio(leeme)'!A1086</f>
        <v>2347</v>
      </c>
      <c r="B1122" t="str">
        <f>'CompartenDetalleLimpio(leeme)'!B1086</f>
        <v>GRADO EN MATEMATICAS (MOSTOLES)</v>
      </c>
      <c r="C1122">
        <f>'CompartenDetalleLimpio(leeme)'!C1086</f>
        <v>3</v>
      </c>
      <c r="D1122">
        <f>'CompartenDetalleLimpio(leeme)'!D1086</f>
        <v>2347027</v>
      </c>
      <c r="E1122" t="str">
        <f>'CompartenDetalleLimpio(leeme)'!E1086</f>
        <v>ECUACIONES EN DERIVADAS PARCIALES</v>
      </c>
      <c r="F1122">
        <f>IF(OR($A1122=2028,$D1122=2032031,$D1122=2032032,$D1122=2033032,$D1122=2033034,$D1122=2034035,ISNUMBER(SEARCH("DOBLE GRADO",$B1122))),"",IF('CompartenDetalleLimpio(leeme)'!F1086="",A1122,'CompartenDetalleLimpio(leeme)'!F1086))</f>
        <v>2348</v>
      </c>
      <c r="G1122" t="str">
        <f>IF(OR($A1122=2028,$D1122=2032031,$D1122=2032032,$D1122=2033032,$D1122=2033034,$D1122=2034035,ISNUMBER(SEARCH("DOBLE GRADO",$B1122))),"",IF('CompartenDetalleLimpio(leeme)'!G1086="",B1122,'CompartenDetalleLimpio(leeme)'!G1086))</f>
        <v>DOBLE GRADO EN EDUCACION PRIMARIA Y MATEMATICAS (MOSTOLES)</v>
      </c>
      <c r="H1122">
        <f>IF(OR($A1122=2028,$D1122=2032031,$D1122=2032032,$D1122=2033032,$D1122=2033034,$D1122=2034035,ISNUMBER(SEARCH("DOBLE GRADO",$B1122))),"",IF('CompartenDetalleLimpio(leeme)'!H1086="",C1122,'CompartenDetalleLimpio(leeme)'!H1086))</f>
        <v>4</v>
      </c>
      <c r="I1122">
        <f>IF(OR($A1122=2028,$D1122=2032031,$D1122=2032032,$D1122=2033032,$D1122=2033034,$D1122=2034035,ISNUMBER(SEARCH("DOBLE GRADO",$B1122))),"",IF('CompartenDetalleLimpio(leeme)'!I1086="",D1122,'CompartenDetalleLimpio(leeme)'!I1086))</f>
        <v>2348042</v>
      </c>
      <c r="J1122" t="str">
        <f>IF(OR($A1122=2028,$D1122=2032031,$D1122=2032032,$D1122=2033032,$D1122=2033034,$D1122=2034035,ISNUMBER(SEARCH("DOBLE GRADO",$B1122))),"",IF('CompartenDetalleLimpio(leeme)'!J1086="",E1122,'CompartenDetalleLimpio(leeme)'!J1086))</f>
        <v>ECUACIONES EN DERIVADAS PARCIALES</v>
      </c>
      <c r="K1122">
        <f>'CompartenDetalleLimpio(leeme)'!K1086</f>
        <v>7</v>
      </c>
      <c r="L1122">
        <f>'CompartenDetalleLimpio(leeme)'!L1086</f>
        <v>7</v>
      </c>
      <c r="M1122">
        <f>'CompartenDetalleLimpio(leeme)'!M1086</f>
        <v>0</v>
      </c>
      <c r="N1122">
        <f t="shared" si="125"/>
        <v>1</v>
      </c>
      <c r="O1122">
        <f t="shared" si="126"/>
        <v>6</v>
      </c>
      <c r="P1122" t="str">
        <f t="shared" si="127"/>
        <v>OK</v>
      </c>
      <c r="Q1122">
        <f t="shared" si="128"/>
        <v>1</v>
      </c>
      <c r="R1122">
        <f t="shared" si="129"/>
        <v>0</v>
      </c>
      <c r="S1122" t="str">
        <f t="shared" si="130"/>
        <v/>
      </c>
      <c r="T1122" t="str">
        <f t="shared" si="131"/>
        <v/>
      </c>
    </row>
    <row r="1123" spans="1:20" hidden="1">
      <c r="A1123">
        <f>'CompartenDetalleLimpio(leeme)'!A1087</f>
        <v>2347</v>
      </c>
      <c r="B1123" t="str">
        <f>'CompartenDetalleLimpio(leeme)'!B1087</f>
        <v>GRADO EN MATEMATICAS (MOSTOLES)</v>
      </c>
      <c r="C1123">
        <f>'CompartenDetalleLimpio(leeme)'!C1087</f>
        <v>3</v>
      </c>
      <c r="D1123">
        <f>'CompartenDetalleLimpio(leeme)'!D1087</f>
        <v>2347027</v>
      </c>
      <c r="E1123" t="str">
        <f>'CompartenDetalleLimpio(leeme)'!E1087</f>
        <v>ECUACIONES EN DERIVADAS PARCIALES</v>
      </c>
      <c r="F1123">
        <f>IF(OR($A1123=2028,$D1123=2032031,$D1123=2032032,$D1123=2033032,$D1123=2033034,$D1123=2034035,ISNUMBER(SEARCH("DOBLE GRADO",$B1123))),"",IF('CompartenDetalleLimpio(leeme)'!F1087="",A1123,'CompartenDetalleLimpio(leeme)'!F1087))</f>
        <v>2347</v>
      </c>
      <c r="G1123" t="str">
        <f>IF(OR($A1123=2028,$D1123=2032031,$D1123=2032032,$D1123=2033032,$D1123=2033034,$D1123=2034035,ISNUMBER(SEARCH("DOBLE GRADO",$B1123))),"",IF('CompartenDetalleLimpio(leeme)'!G1087="",B1123,'CompartenDetalleLimpio(leeme)'!G1087))</f>
        <v>GRADO EN MATEMATICAS (MOSTOLES)</v>
      </c>
      <c r="H1123">
        <f>IF(OR($A1123=2028,$D1123=2032031,$D1123=2032032,$D1123=2033032,$D1123=2033034,$D1123=2034035,ISNUMBER(SEARCH("DOBLE GRADO",$B1123))),"",IF('CompartenDetalleLimpio(leeme)'!H1087="",C1123,'CompartenDetalleLimpio(leeme)'!H1087))</f>
        <v>3</v>
      </c>
      <c r="I1123">
        <f>IF(OR($A1123=2028,$D1123=2032031,$D1123=2032032,$D1123=2033032,$D1123=2033034,$D1123=2034035,ISNUMBER(SEARCH("DOBLE GRADO",$B1123))),"",IF('CompartenDetalleLimpio(leeme)'!I1087="",D1123,'CompartenDetalleLimpio(leeme)'!I1087))</f>
        <v>2347027</v>
      </c>
      <c r="J1123" t="str">
        <f>IF(OR($A1123=2028,$D1123=2032031,$D1123=2032032,$D1123=2033032,$D1123=2033034,$D1123=2034035,ISNUMBER(SEARCH("DOBLE GRADO",$B1123))),"",IF('CompartenDetalleLimpio(leeme)'!J1087="",E1123,'CompartenDetalleLimpio(leeme)'!J1087))</f>
        <v>ECUACIONES EN DERIVADAS PARCIALES</v>
      </c>
      <c r="K1123">
        <f>'CompartenDetalleLimpio(leeme)'!K1087</f>
        <v>6</v>
      </c>
      <c r="L1123">
        <f>'CompartenDetalleLimpio(leeme)'!L1087</f>
        <v>2</v>
      </c>
      <c r="M1123">
        <f>'CompartenDetalleLimpio(leeme)'!M1087</f>
        <v>4</v>
      </c>
      <c r="N1123">
        <f t="shared" si="125"/>
        <v>1</v>
      </c>
      <c r="O1123">
        <f t="shared" si="126"/>
        <v>6</v>
      </c>
      <c r="P1123">
        <f t="shared" si="127"/>
        <v>1</v>
      </c>
      <c r="Q1123">
        <f t="shared" si="128"/>
        <v>1</v>
      </c>
      <c r="R1123">
        <f t="shared" si="129"/>
        <v>6</v>
      </c>
      <c r="S1123" t="str">
        <f t="shared" si="130"/>
        <v>1</v>
      </c>
      <c r="T1123" t="str">
        <f t="shared" si="131"/>
        <v/>
      </c>
    </row>
    <row r="1124" spans="1:20" hidden="1">
      <c r="A1124">
        <f>'CompartenDetalleLimpio(leeme)'!A1088</f>
        <v>2347</v>
      </c>
      <c r="B1124" t="str">
        <f>'CompartenDetalleLimpio(leeme)'!B1088</f>
        <v>GRADO EN MATEMATICAS (MOSTOLES)</v>
      </c>
      <c r="C1124">
        <f>'CompartenDetalleLimpio(leeme)'!C1088</f>
        <v>3</v>
      </c>
      <c r="D1124">
        <f>'CompartenDetalleLimpio(leeme)'!D1088</f>
        <v>2347028</v>
      </c>
      <c r="E1124" t="str">
        <f>'CompartenDetalleLimpio(leeme)'!E1088</f>
        <v>MODELADO DEL SOFTWARE</v>
      </c>
      <c r="F1124">
        <f>IF(OR($A1124=2028,$D1124=2032031,$D1124=2032032,$D1124=2033032,$D1124=2033034,$D1124=2034035,ISNUMBER(SEARCH("DOBLE GRADO",$B1124))),"",IF('CompartenDetalleLimpio(leeme)'!F1088="",A1124,'CompartenDetalleLimpio(leeme)'!F1088))</f>
        <v>2348</v>
      </c>
      <c r="G1124" t="str">
        <f>IF(OR($A1124=2028,$D1124=2032031,$D1124=2032032,$D1124=2033032,$D1124=2033034,$D1124=2034035,ISNUMBER(SEARCH("DOBLE GRADO",$B1124))),"",IF('CompartenDetalleLimpio(leeme)'!G1088="",B1124,'CompartenDetalleLimpio(leeme)'!G1088))</f>
        <v>DOBLE GRADO EN EDUCACION PRIMARIA Y MATEMATICAS (MOSTOLES)</v>
      </c>
      <c r="H1124">
        <f>IF(OR($A1124=2028,$D1124=2032031,$D1124=2032032,$D1124=2033032,$D1124=2033034,$D1124=2034035,ISNUMBER(SEARCH("DOBLE GRADO",$B1124))),"",IF('CompartenDetalleLimpio(leeme)'!H1088="",C1124,'CompartenDetalleLimpio(leeme)'!H1088))</f>
        <v>3</v>
      </c>
      <c r="I1124">
        <f>IF(OR($A1124=2028,$D1124=2032031,$D1124=2032032,$D1124=2033032,$D1124=2033034,$D1124=2034035,ISNUMBER(SEARCH("DOBLE GRADO",$B1124))),"",IF('CompartenDetalleLimpio(leeme)'!I1088="",D1124,'CompartenDetalleLimpio(leeme)'!I1088))</f>
        <v>2348035</v>
      </c>
      <c r="J1124" t="str">
        <f>IF(OR($A1124=2028,$D1124=2032031,$D1124=2032032,$D1124=2033032,$D1124=2033034,$D1124=2034035,ISNUMBER(SEARCH("DOBLE GRADO",$B1124))),"",IF('CompartenDetalleLimpio(leeme)'!J1088="",E1124,'CompartenDetalleLimpio(leeme)'!J1088))</f>
        <v>MODELADO DEL SOFTWARE</v>
      </c>
      <c r="K1124">
        <f>'CompartenDetalleLimpio(leeme)'!K1088</f>
        <v>6</v>
      </c>
      <c r="L1124">
        <f>'CompartenDetalleLimpio(leeme)'!L1088</f>
        <v>6</v>
      </c>
      <c r="M1124">
        <f>'CompartenDetalleLimpio(leeme)'!M1088</f>
        <v>0</v>
      </c>
      <c r="N1124">
        <f t="shared" si="125"/>
        <v>1</v>
      </c>
      <c r="O1124">
        <f t="shared" si="126"/>
        <v>2</v>
      </c>
      <c r="P1124" t="str">
        <f t="shared" si="127"/>
        <v>OK</v>
      </c>
      <c r="Q1124">
        <f t="shared" si="128"/>
        <v>1</v>
      </c>
      <c r="R1124">
        <f t="shared" si="129"/>
        <v>0</v>
      </c>
      <c r="S1124" t="str">
        <f t="shared" si="130"/>
        <v/>
      </c>
      <c r="T1124" t="str">
        <f t="shared" si="131"/>
        <v/>
      </c>
    </row>
    <row r="1125" spans="1:20" hidden="1">
      <c r="A1125">
        <f>'CompartenDetalleLimpio(leeme)'!A1089</f>
        <v>2347</v>
      </c>
      <c r="B1125" t="str">
        <f>'CompartenDetalleLimpio(leeme)'!B1089</f>
        <v>GRADO EN MATEMATICAS (MOSTOLES)</v>
      </c>
      <c r="C1125">
        <f>'CompartenDetalleLimpio(leeme)'!C1089</f>
        <v>3</v>
      </c>
      <c r="D1125">
        <f>'CompartenDetalleLimpio(leeme)'!D1089</f>
        <v>2347028</v>
      </c>
      <c r="E1125" t="str">
        <f>'CompartenDetalleLimpio(leeme)'!E1089</f>
        <v>MODELADO DEL SOFTWARE</v>
      </c>
      <c r="F1125">
        <f>IF(OR($A1125=2028,$D1125=2032031,$D1125=2032032,$D1125=2033032,$D1125=2033034,$D1125=2034035,ISNUMBER(SEARCH("DOBLE GRADO",$B1125))),"",IF('CompartenDetalleLimpio(leeme)'!F1089="",A1125,'CompartenDetalleLimpio(leeme)'!F1089))</f>
        <v>2347</v>
      </c>
      <c r="G1125" t="str">
        <f>IF(OR($A1125=2028,$D1125=2032031,$D1125=2032032,$D1125=2033032,$D1125=2033034,$D1125=2034035,ISNUMBER(SEARCH("DOBLE GRADO",$B1125))),"",IF('CompartenDetalleLimpio(leeme)'!G1089="",B1125,'CompartenDetalleLimpio(leeme)'!G1089))</f>
        <v>GRADO EN MATEMATICAS (MOSTOLES)</v>
      </c>
      <c r="H1125">
        <f>IF(OR($A1125=2028,$D1125=2032031,$D1125=2032032,$D1125=2033032,$D1125=2033034,$D1125=2034035,ISNUMBER(SEARCH("DOBLE GRADO",$B1125))),"",IF('CompartenDetalleLimpio(leeme)'!H1089="",C1125,'CompartenDetalleLimpio(leeme)'!H1089))</f>
        <v>3</v>
      </c>
      <c r="I1125">
        <f>IF(OR($A1125=2028,$D1125=2032031,$D1125=2032032,$D1125=2033032,$D1125=2033034,$D1125=2034035,ISNUMBER(SEARCH("DOBLE GRADO",$B1125))),"",IF('CompartenDetalleLimpio(leeme)'!I1089="",D1125,'CompartenDetalleLimpio(leeme)'!I1089))</f>
        <v>2347028</v>
      </c>
      <c r="J1125" t="str">
        <f>IF(OR($A1125=2028,$D1125=2032031,$D1125=2032032,$D1125=2033032,$D1125=2033034,$D1125=2034035,ISNUMBER(SEARCH("DOBLE GRADO",$B1125))),"",IF('CompartenDetalleLimpio(leeme)'!J1089="",E1125,'CompartenDetalleLimpio(leeme)'!J1089))</f>
        <v>MODELADO DEL SOFTWARE</v>
      </c>
      <c r="K1125">
        <f>'CompartenDetalleLimpio(leeme)'!K1089</f>
        <v>4</v>
      </c>
      <c r="L1125">
        <f>'CompartenDetalleLimpio(leeme)'!L1089</f>
        <v>2</v>
      </c>
      <c r="M1125">
        <f>'CompartenDetalleLimpio(leeme)'!M1089</f>
        <v>2</v>
      </c>
      <c r="N1125">
        <f t="shared" si="125"/>
        <v>1</v>
      </c>
      <c r="O1125">
        <f t="shared" si="126"/>
        <v>2</v>
      </c>
      <c r="P1125">
        <f t="shared" si="127"/>
        <v>1</v>
      </c>
      <c r="Q1125">
        <f t="shared" si="128"/>
        <v>1</v>
      </c>
      <c r="R1125">
        <f t="shared" si="129"/>
        <v>2</v>
      </c>
      <c r="S1125" t="str">
        <f t="shared" si="130"/>
        <v>1</v>
      </c>
      <c r="T1125" t="str">
        <f t="shared" si="131"/>
        <v/>
      </c>
    </row>
    <row r="1126" spans="1:20">
      <c r="A1126" t="e">
        <f>'CompartenDetalleLimpio(leeme)'!#REF!</f>
        <v>#REF!</v>
      </c>
      <c r="B1126" t="e">
        <f>'CompartenDetalleLimpio(leeme)'!#REF!</f>
        <v>#REF!</v>
      </c>
      <c r="C1126" t="e">
        <f>'CompartenDetalleLimpio(leeme)'!#REF!</f>
        <v>#REF!</v>
      </c>
      <c r="D1126" t="e">
        <f>'CompartenDetalleLimpio(leeme)'!#REF!</f>
        <v>#REF!</v>
      </c>
      <c r="E1126" t="e">
        <f>'CompartenDetalleLimpio(leeme)'!#REF!</f>
        <v>#REF!</v>
      </c>
      <c r="F1126" t="e">
        <f>IF(OR($A1126=2028,$D1126=2032031,$D1126=2032032,$D1126=2033032,$D1126=2033034,$D1126=2034035,ISNUMBER(SEARCH("DOBLE GRADO",$B1126))),"",IF('CompartenDetalleLimpio(leeme)'!#REF!="",A1126,'CompartenDetalleLimpio(leeme)'!#REF!))</f>
        <v>#REF!</v>
      </c>
      <c r="G1126" t="e">
        <f>IF(OR($A1126=2028,$D1126=2032031,$D1126=2032032,$D1126=2033032,$D1126=2033034,$D1126=2034035,ISNUMBER(SEARCH("DOBLE GRADO",$B1126))),"",IF('CompartenDetalleLimpio(leeme)'!#REF!="",B1126,'CompartenDetalleLimpio(leeme)'!#REF!))</f>
        <v>#REF!</v>
      </c>
      <c r="H1126" t="e">
        <f>IF(OR($A1126=2028,$D1126=2032031,$D1126=2032032,$D1126=2033032,$D1126=2033034,$D1126=2034035,ISNUMBER(SEARCH("DOBLE GRADO",$B1126))),"",IF('CompartenDetalleLimpio(leeme)'!#REF!="",C1126,'CompartenDetalleLimpio(leeme)'!#REF!))</f>
        <v>#REF!</v>
      </c>
      <c r="I1126" t="e">
        <f>IF(OR($A1126=2028,$D1126=2032031,$D1126=2032032,$D1126=2033032,$D1126=2033034,$D1126=2034035,ISNUMBER(SEARCH("DOBLE GRADO",$B1126))),"",IF('CompartenDetalleLimpio(leeme)'!#REF!="",D1126,'CompartenDetalleLimpio(leeme)'!#REF!))</f>
        <v>#REF!</v>
      </c>
      <c r="J1126" t="e">
        <f>IF(OR($A1126=2028,$D1126=2032031,$D1126=2032032,$D1126=2033032,$D1126=2033034,$D1126=2034035,ISNUMBER(SEARCH("DOBLE GRADO",$B1126))),"",IF('CompartenDetalleLimpio(leeme)'!#REF!="",E1126,'CompartenDetalleLimpio(leeme)'!#REF!))</f>
        <v>#REF!</v>
      </c>
      <c r="K1126" t="e">
        <f>'CompartenDetalleLimpio(leeme)'!#REF!</f>
        <v>#REF!</v>
      </c>
      <c r="L1126" t="e">
        <f>'CompartenDetalleLimpio(leeme)'!#REF!</f>
        <v>#REF!</v>
      </c>
      <c r="M1126" t="e">
        <f>'CompartenDetalleLimpio(leeme)'!#REF!</f>
        <v>#REF!</v>
      </c>
      <c r="N1126" t="e">
        <f t="shared" si="125"/>
        <v>#REF!</v>
      </c>
      <c r="O1126">
        <f t="shared" si="126"/>
        <v>42</v>
      </c>
      <c r="P1126" t="e">
        <f t="shared" si="127"/>
        <v>#REF!</v>
      </c>
      <c r="Q1126">
        <f t="shared" si="128"/>
        <v>42</v>
      </c>
      <c r="R1126" t="e">
        <f t="shared" si="129"/>
        <v>#REF!</v>
      </c>
      <c r="S1126" t="e">
        <f t="shared" si="130"/>
        <v>#REF!</v>
      </c>
      <c r="T1126" t="str">
        <f t="shared" si="131"/>
        <v/>
      </c>
    </row>
    <row r="1127" spans="1:20" hidden="1">
      <c r="A1127">
        <f>'CompartenDetalleLimpio(leeme)'!A1090</f>
        <v>2347</v>
      </c>
      <c r="B1127" t="str">
        <f>'CompartenDetalleLimpio(leeme)'!B1090</f>
        <v>GRADO EN MATEMATICAS (MOSTOLES)</v>
      </c>
      <c r="C1127">
        <f>'CompartenDetalleLimpio(leeme)'!C1090</f>
        <v>3</v>
      </c>
      <c r="D1127">
        <f>'CompartenDetalleLimpio(leeme)'!D1090</f>
        <v>2347029</v>
      </c>
      <c r="E1127" t="str">
        <f>'CompartenDetalleLimpio(leeme)'!E1090</f>
        <v>GEOMETRIA COMPUTACIONAL</v>
      </c>
      <c r="F1127">
        <f>IF(OR($A1127=2028,$D1127=2032031,$D1127=2032032,$D1127=2033032,$D1127=2033034,$D1127=2034035,ISNUMBER(SEARCH("DOBLE GRADO",$B1127))),"",IF('CompartenDetalleLimpio(leeme)'!F1090="",A1127,'CompartenDetalleLimpio(leeme)'!F1090))</f>
        <v>2178</v>
      </c>
      <c r="G1127" t="str">
        <f>IF(OR($A1127=2028,$D1127=2032031,$D1127=2032032,$D1127=2033032,$D1127=2033034,$D1127=2034035,ISNUMBER(SEARCH("DOBLE GRADO",$B1127))),"",IF('CompartenDetalleLimpio(leeme)'!G1090="",B1127,'CompartenDetalleLimpio(leeme)'!G1090))</f>
        <v>DOBLE GRADO EN EDUCACION PRIMARIA Y MATEMATICAS (MOSTOLES)</v>
      </c>
      <c r="H1127">
        <f>IF(OR($A1127=2028,$D1127=2032031,$D1127=2032032,$D1127=2033032,$D1127=2033034,$D1127=2034035,ISNUMBER(SEARCH("DOBLE GRADO",$B1127))),"",IF('CompartenDetalleLimpio(leeme)'!H1090="",C1127,'CompartenDetalleLimpio(leeme)'!H1090))</f>
        <v>4</v>
      </c>
      <c r="I1127">
        <f>IF(OR($A1127=2028,$D1127=2032031,$D1127=2032032,$D1127=2033032,$D1127=2033034,$D1127=2034035,ISNUMBER(SEARCH("DOBLE GRADO",$B1127))),"",IF('CompartenDetalleLimpio(leeme)'!I1090="",D1127,'CompartenDetalleLimpio(leeme)'!I1090))</f>
        <v>2178053</v>
      </c>
      <c r="J1127" t="str">
        <f>IF(OR($A1127=2028,$D1127=2032031,$D1127=2032032,$D1127=2033032,$D1127=2033034,$D1127=2034035,ISNUMBER(SEARCH("DOBLE GRADO",$B1127))),"",IF('CompartenDetalleLimpio(leeme)'!J1090="",E1127,'CompartenDetalleLimpio(leeme)'!J1090))</f>
        <v>GEOMETRIA COMPUTACIONAL</v>
      </c>
      <c r="K1127">
        <f>'CompartenDetalleLimpio(leeme)'!K1090</f>
        <v>2</v>
      </c>
      <c r="L1127">
        <f>'CompartenDetalleLimpio(leeme)'!L1090</f>
        <v>1</v>
      </c>
      <c r="M1127">
        <f>'CompartenDetalleLimpio(leeme)'!M1090</f>
        <v>1</v>
      </c>
      <c r="N1127">
        <f t="shared" si="125"/>
        <v>1</v>
      </c>
      <c r="O1127">
        <f t="shared" si="126"/>
        <v>6</v>
      </c>
      <c r="P1127" t="str">
        <f t="shared" si="127"/>
        <v>OK</v>
      </c>
      <c r="Q1127">
        <f t="shared" si="128"/>
        <v>1</v>
      </c>
      <c r="R1127">
        <f t="shared" si="129"/>
        <v>0</v>
      </c>
      <c r="S1127" t="str">
        <f t="shared" si="130"/>
        <v/>
      </c>
      <c r="T1127" t="str">
        <f t="shared" si="131"/>
        <v/>
      </c>
    </row>
    <row r="1128" spans="1:20" hidden="1">
      <c r="A1128">
        <f>'CompartenDetalleLimpio(leeme)'!A1091</f>
        <v>2347</v>
      </c>
      <c r="B1128" t="str">
        <f>'CompartenDetalleLimpio(leeme)'!B1091</f>
        <v>GRADO EN MATEMATICAS (MOSTOLES)</v>
      </c>
      <c r="C1128">
        <f>'CompartenDetalleLimpio(leeme)'!C1091</f>
        <v>3</v>
      </c>
      <c r="D1128">
        <f>'CompartenDetalleLimpio(leeme)'!D1091</f>
        <v>2347029</v>
      </c>
      <c r="E1128" t="str">
        <f>'CompartenDetalleLimpio(leeme)'!E1091</f>
        <v>GEOMETRIA COMPUTACIONAL</v>
      </c>
      <c r="F1128">
        <f>IF(OR($A1128=2028,$D1128=2032031,$D1128=2032032,$D1128=2033032,$D1128=2033034,$D1128=2034035,ISNUMBER(SEARCH("DOBLE GRADO",$B1128))),"",IF('CompartenDetalleLimpio(leeme)'!F1091="",A1128,'CompartenDetalleLimpio(leeme)'!F1091))</f>
        <v>2299</v>
      </c>
      <c r="G1128" t="str">
        <f>IF(OR($A1128=2028,$D1128=2032031,$D1128=2032032,$D1128=2033032,$D1128=2033034,$D1128=2034035,ISNUMBER(SEARCH("DOBLE GRADO",$B1128))),"",IF('CompartenDetalleLimpio(leeme)'!G1091="",B1128,'CompartenDetalleLimpio(leeme)'!G1091))</f>
        <v>DOBLE GRADO EN ECONOMIA Y MATEMATICAS (MOSTOLES)</v>
      </c>
      <c r="H1128">
        <f>IF(OR($A1128=2028,$D1128=2032031,$D1128=2032032,$D1128=2033032,$D1128=2033034,$D1128=2034035,ISNUMBER(SEARCH("DOBLE GRADO",$B1128))),"",IF('CompartenDetalleLimpio(leeme)'!H1091="",C1128,'CompartenDetalleLimpio(leeme)'!H1091))</f>
        <v>5</v>
      </c>
      <c r="I1128">
        <f>IF(OR($A1128=2028,$D1128=2032031,$D1128=2032032,$D1128=2033032,$D1128=2033034,$D1128=2034035,ISNUMBER(SEARCH("DOBLE GRADO",$B1128))),"",IF('CompartenDetalleLimpio(leeme)'!I1091="",D1128,'CompartenDetalleLimpio(leeme)'!I1091))</f>
        <v>2299053</v>
      </c>
      <c r="J1128" t="str">
        <f>IF(OR($A1128=2028,$D1128=2032031,$D1128=2032032,$D1128=2033032,$D1128=2033034,$D1128=2034035,ISNUMBER(SEARCH("DOBLE GRADO",$B1128))),"",IF('CompartenDetalleLimpio(leeme)'!J1091="",E1128,'CompartenDetalleLimpio(leeme)'!J1091))</f>
        <v>GEOMETRIA COMPUTACIONAL</v>
      </c>
      <c r="K1128">
        <f>'CompartenDetalleLimpio(leeme)'!K1091</f>
        <v>3</v>
      </c>
      <c r="L1128">
        <f>'CompartenDetalleLimpio(leeme)'!L1091</f>
        <v>2</v>
      </c>
      <c r="M1128">
        <f>'CompartenDetalleLimpio(leeme)'!M1091</f>
        <v>1</v>
      </c>
      <c r="N1128">
        <f t="shared" si="125"/>
        <v>1</v>
      </c>
      <c r="O1128">
        <f t="shared" si="126"/>
        <v>6</v>
      </c>
      <c r="P1128" t="str">
        <f t="shared" si="127"/>
        <v>OK</v>
      </c>
      <c r="Q1128">
        <f t="shared" si="128"/>
        <v>1</v>
      </c>
      <c r="R1128">
        <f t="shared" si="129"/>
        <v>0</v>
      </c>
      <c r="S1128" t="str">
        <f t="shared" si="130"/>
        <v/>
      </c>
      <c r="T1128" t="str">
        <f t="shared" si="131"/>
        <v/>
      </c>
    </row>
    <row r="1129" spans="1:20" hidden="1">
      <c r="A1129">
        <f>'CompartenDetalleLimpio(leeme)'!A1092</f>
        <v>2347</v>
      </c>
      <c r="B1129" t="str">
        <f>'CompartenDetalleLimpio(leeme)'!B1092</f>
        <v>GRADO EN MATEMATICAS (MOSTOLES)</v>
      </c>
      <c r="C1129">
        <f>'CompartenDetalleLimpio(leeme)'!C1092</f>
        <v>3</v>
      </c>
      <c r="D1129">
        <f>'CompartenDetalleLimpio(leeme)'!D1092</f>
        <v>2347029</v>
      </c>
      <c r="E1129" t="str">
        <f>'CompartenDetalleLimpio(leeme)'!E1092</f>
        <v>GEOMETRIA COMPUTACIONAL</v>
      </c>
      <c r="F1129">
        <f>IF(OR($A1129=2028,$D1129=2032031,$D1129=2032032,$D1129=2033032,$D1129=2033034,$D1129=2034035,ISNUMBER(SEARCH("DOBLE GRADO",$B1129))),"",IF('CompartenDetalleLimpio(leeme)'!F1092="",A1129,'CompartenDetalleLimpio(leeme)'!F1092))</f>
        <v>2315</v>
      </c>
      <c r="G1129" t="str">
        <f>IF(OR($A1129=2028,$D1129=2032031,$D1129=2032032,$D1129=2033032,$D1129=2033034,$D1129=2034035,ISNUMBER(SEARCH("DOBLE GRADO",$B1129))),"",IF('CompartenDetalleLimpio(leeme)'!G1092="",B1129,'CompartenDetalleLimpio(leeme)'!G1092))</f>
        <v>DOBLE GRADO EN INGENIERIA INFORMATICA Y MATEMATICAS (MOSTOLES) II</v>
      </c>
      <c r="H1129">
        <f>IF(OR($A1129=2028,$D1129=2032031,$D1129=2032032,$D1129=2033032,$D1129=2033034,$D1129=2034035,ISNUMBER(SEARCH("DOBLE GRADO",$B1129))),"",IF('CompartenDetalleLimpio(leeme)'!H1092="",C1129,'CompartenDetalleLimpio(leeme)'!H1092))</f>
        <v>4</v>
      </c>
      <c r="I1129">
        <f>IF(OR($A1129=2028,$D1129=2032031,$D1129=2032032,$D1129=2033032,$D1129=2033034,$D1129=2034035,ISNUMBER(SEARCH("DOBLE GRADO",$B1129))),"",IF('CompartenDetalleLimpio(leeme)'!I1092="",D1129,'CompartenDetalleLimpio(leeme)'!I1092))</f>
        <v>2315046</v>
      </c>
      <c r="J1129" t="str">
        <f>IF(OR($A1129=2028,$D1129=2032031,$D1129=2032032,$D1129=2033032,$D1129=2033034,$D1129=2034035,ISNUMBER(SEARCH("DOBLE GRADO",$B1129))),"",IF('CompartenDetalleLimpio(leeme)'!J1092="",E1129,'CompartenDetalleLimpio(leeme)'!J1092))</f>
        <v>GEOMETRIA COMPUTACIONAL</v>
      </c>
      <c r="K1129">
        <f>'CompartenDetalleLimpio(leeme)'!K1092</f>
        <v>10</v>
      </c>
      <c r="L1129">
        <f>'CompartenDetalleLimpio(leeme)'!L1092</f>
        <v>4</v>
      </c>
      <c r="M1129">
        <f>'CompartenDetalleLimpio(leeme)'!M1092</f>
        <v>6</v>
      </c>
      <c r="N1129">
        <f t="shared" si="125"/>
        <v>1</v>
      </c>
      <c r="O1129">
        <f t="shared" si="126"/>
        <v>6</v>
      </c>
      <c r="P1129" t="str">
        <f t="shared" si="127"/>
        <v>OK</v>
      </c>
      <c r="Q1129">
        <f t="shared" si="128"/>
        <v>1</v>
      </c>
      <c r="R1129">
        <f t="shared" si="129"/>
        <v>1</v>
      </c>
      <c r="S1129" t="str">
        <f t="shared" si="130"/>
        <v/>
      </c>
      <c r="T1129" t="str">
        <f t="shared" si="131"/>
        <v/>
      </c>
    </row>
    <row r="1130" spans="1:20" hidden="1">
      <c r="A1130">
        <f>'CompartenDetalleLimpio(leeme)'!A1093</f>
        <v>2347</v>
      </c>
      <c r="B1130" t="str">
        <f>'CompartenDetalleLimpio(leeme)'!B1093</f>
        <v>GRADO EN MATEMATICAS (MOSTOLES)</v>
      </c>
      <c r="C1130">
        <f>'CompartenDetalleLimpio(leeme)'!C1093</f>
        <v>3</v>
      </c>
      <c r="D1130">
        <f>'CompartenDetalleLimpio(leeme)'!D1093</f>
        <v>2347029</v>
      </c>
      <c r="E1130" t="str">
        <f>'CompartenDetalleLimpio(leeme)'!E1093</f>
        <v>GEOMETRIA COMPUTACIONAL</v>
      </c>
      <c r="F1130">
        <f>IF(OR($A1130=2028,$D1130=2032031,$D1130=2032032,$D1130=2033032,$D1130=2033034,$D1130=2034035,ISNUMBER(SEARCH("DOBLE GRADO",$B1130))),"",IF('CompartenDetalleLimpio(leeme)'!F1093="",A1130,'CompartenDetalleLimpio(leeme)'!F1093))</f>
        <v>2316</v>
      </c>
      <c r="G1130" t="str">
        <f>IF(OR($A1130=2028,$D1130=2032031,$D1130=2032032,$D1130=2033032,$D1130=2033034,$D1130=2034035,ISNUMBER(SEARCH("DOBLE GRADO",$B1130))),"",IF('CompartenDetalleLimpio(leeme)'!G1093="",B1130,'CompartenDetalleLimpio(leeme)'!G1093))</f>
        <v>DOBLE GRADO EN INGENIERIA DEL SOFTWARE Y MATEMATICAS (MOSTOLES) II</v>
      </c>
      <c r="H1130">
        <f>IF(OR($A1130=2028,$D1130=2032031,$D1130=2032032,$D1130=2033032,$D1130=2033034,$D1130=2034035,ISNUMBER(SEARCH("DOBLE GRADO",$B1130))),"",IF('CompartenDetalleLimpio(leeme)'!H1093="",C1130,'CompartenDetalleLimpio(leeme)'!H1093))</f>
        <v>4</v>
      </c>
      <c r="I1130">
        <f>IF(OR($A1130=2028,$D1130=2032031,$D1130=2032032,$D1130=2033032,$D1130=2033034,$D1130=2034035,ISNUMBER(SEARCH("DOBLE GRADO",$B1130))),"",IF('CompartenDetalleLimpio(leeme)'!I1093="",D1130,'CompartenDetalleLimpio(leeme)'!I1093))</f>
        <v>2316046</v>
      </c>
      <c r="J1130" t="str">
        <f>IF(OR($A1130=2028,$D1130=2032031,$D1130=2032032,$D1130=2033032,$D1130=2033034,$D1130=2034035,ISNUMBER(SEARCH("DOBLE GRADO",$B1130))),"",IF('CompartenDetalleLimpio(leeme)'!J1093="",E1130,'CompartenDetalleLimpio(leeme)'!J1093))</f>
        <v>GEOMETRIA COMPUTACIONAL</v>
      </c>
      <c r="K1130">
        <f>'CompartenDetalleLimpio(leeme)'!K1093</f>
        <v>10</v>
      </c>
      <c r="L1130">
        <f>'CompartenDetalleLimpio(leeme)'!L1093</f>
        <v>3</v>
      </c>
      <c r="M1130">
        <f>'CompartenDetalleLimpio(leeme)'!M1093</f>
        <v>7</v>
      </c>
      <c r="N1130">
        <f t="shared" si="125"/>
        <v>1</v>
      </c>
      <c r="O1130">
        <f t="shared" si="126"/>
        <v>6</v>
      </c>
      <c r="P1130" t="str">
        <f t="shared" si="127"/>
        <v>OK</v>
      </c>
      <c r="Q1130">
        <f t="shared" si="128"/>
        <v>1</v>
      </c>
      <c r="R1130">
        <f t="shared" si="129"/>
        <v>1</v>
      </c>
      <c r="S1130" t="str">
        <f t="shared" si="130"/>
        <v/>
      </c>
      <c r="T1130" t="str">
        <f t="shared" si="131"/>
        <v/>
      </c>
    </row>
    <row r="1131" spans="1:20" hidden="1">
      <c r="A1131">
        <f>'CompartenDetalleLimpio(leeme)'!A1094</f>
        <v>2347</v>
      </c>
      <c r="B1131" t="str">
        <f>'CompartenDetalleLimpio(leeme)'!B1094</f>
        <v>GRADO EN MATEMATICAS (MOSTOLES)</v>
      </c>
      <c r="C1131">
        <f>'CompartenDetalleLimpio(leeme)'!C1094</f>
        <v>3</v>
      </c>
      <c r="D1131">
        <f>'CompartenDetalleLimpio(leeme)'!D1094</f>
        <v>2347029</v>
      </c>
      <c r="E1131" t="str">
        <f>'CompartenDetalleLimpio(leeme)'!E1094</f>
        <v>GEOMETRIA COMPUTACIONAL</v>
      </c>
      <c r="F1131">
        <f>IF(OR($A1131=2028,$D1131=2032031,$D1131=2032032,$D1131=2033032,$D1131=2033034,$D1131=2034035,ISNUMBER(SEARCH("DOBLE GRADO",$B1131))),"",IF('CompartenDetalleLimpio(leeme)'!F1094="",A1131,'CompartenDetalleLimpio(leeme)'!F1094))</f>
        <v>2348</v>
      </c>
      <c r="G1131" t="str">
        <f>IF(OR($A1131=2028,$D1131=2032031,$D1131=2032032,$D1131=2033032,$D1131=2033034,$D1131=2034035,ISNUMBER(SEARCH("DOBLE GRADO",$B1131))),"",IF('CompartenDetalleLimpio(leeme)'!G1094="",B1131,'CompartenDetalleLimpio(leeme)'!G1094))</f>
        <v>DOBLE GRADO EN EDUCACION PRIMARIA Y MATEMATICAS (MOSTOLES)</v>
      </c>
      <c r="H1131">
        <f>IF(OR($A1131=2028,$D1131=2032031,$D1131=2032032,$D1131=2033032,$D1131=2033034,$D1131=2034035,ISNUMBER(SEARCH("DOBLE GRADO",$B1131))),"",IF('CompartenDetalleLimpio(leeme)'!H1094="",C1131,'CompartenDetalleLimpio(leeme)'!H1094))</f>
        <v>4</v>
      </c>
      <c r="I1131">
        <f>IF(OR($A1131=2028,$D1131=2032031,$D1131=2032032,$D1131=2033032,$D1131=2033034,$D1131=2034035,ISNUMBER(SEARCH("DOBLE GRADO",$B1131))),"",IF('CompartenDetalleLimpio(leeme)'!I1094="",D1131,'CompartenDetalleLimpio(leeme)'!I1094))</f>
        <v>2348053</v>
      </c>
      <c r="J1131" t="str">
        <f>IF(OR($A1131=2028,$D1131=2032031,$D1131=2032032,$D1131=2033032,$D1131=2033034,$D1131=2034035,ISNUMBER(SEARCH("DOBLE GRADO",$B1131))),"",IF('CompartenDetalleLimpio(leeme)'!J1094="",E1131,'CompartenDetalleLimpio(leeme)'!J1094))</f>
        <v>GEOMETRIA COMPUTACIONAL</v>
      </c>
      <c r="K1131">
        <f>'CompartenDetalleLimpio(leeme)'!K1094</f>
        <v>9</v>
      </c>
      <c r="L1131">
        <f>'CompartenDetalleLimpio(leeme)'!L1094</f>
        <v>9</v>
      </c>
      <c r="M1131">
        <f>'CompartenDetalleLimpio(leeme)'!M1094</f>
        <v>0</v>
      </c>
      <c r="N1131">
        <f t="shared" si="125"/>
        <v>1</v>
      </c>
      <c r="O1131">
        <f t="shared" si="126"/>
        <v>6</v>
      </c>
      <c r="P1131" t="str">
        <f t="shared" si="127"/>
        <v>OK</v>
      </c>
      <c r="Q1131">
        <f t="shared" si="128"/>
        <v>1</v>
      </c>
      <c r="R1131">
        <f t="shared" si="129"/>
        <v>0</v>
      </c>
      <c r="S1131" t="str">
        <f t="shared" si="130"/>
        <v/>
      </c>
      <c r="T1131" t="str">
        <f t="shared" si="131"/>
        <v/>
      </c>
    </row>
    <row r="1132" spans="1:20" hidden="1">
      <c r="A1132">
        <f>'CompartenDetalleLimpio(leeme)'!A1095</f>
        <v>2347</v>
      </c>
      <c r="B1132" t="str">
        <f>'CompartenDetalleLimpio(leeme)'!B1095</f>
        <v>GRADO EN MATEMATICAS (MOSTOLES)</v>
      </c>
      <c r="C1132">
        <f>'CompartenDetalleLimpio(leeme)'!C1095</f>
        <v>3</v>
      </c>
      <c r="D1132">
        <f>'CompartenDetalleLimpio(leeme)'!D1095</f>
        <v>2347029</v>
      </c>
      <c r="E1132" t="str">
        <f>'CompartenDetalleLimpio(leeme)'!E1095</f>
        <v>GEOMETRIA COMPUTACIONAL</v>
      </c>
      <c r="F1132">
        <f>IF(OR($A1132=2028,$D1132=2032031,$D1132=2032032,$D1132=2033032,$D1132=2033034,$D1132=2034035,ISNUMBER(SEARCH("DOBLE GRADO",$B1132))),"",IF('CompartenDetalleLimpio(leeme)'!F1095="",A1132,'CompartenDetalleLimpio(leeme)'!F1095))</f>
        <v>2347</v>
      </c>
      <c r="G1132" t="str">
        <f>IF(OR($A1132=2028,$D1132=2032031,$D1132=2032032,$D1132=2033032,$D1132=2033034,$D1132=2034035,ISNUMBER(SEARCH("DOBLE GRADO",$B1132))),"",IF('CompartenDetalleLimpio(leeme)'!G1095="",B1132,'CompartenDetalleLimpio(leeme)'!G1095))</f>
        <v>GRADO EN MATEMATICAS (MOSTOLES)</v>
      </c>
      <c r="H1132">
        <f>IF(OR($A1132=2028,$D1132=2032031,$D1132=2032032,$D1132=2033032,$D1132=2033034,$D1132=2034035,ISNUMBER(SEARCH("DOBLE GRADO",$B1132))),"",IF('CompartenDetalleLimpio(leeme)'!H1095="",C1132,'CompartenDetalleLimpio(leeme)'!H1095))</f>
        <v>3</v>
      </c>
      <c r="I1132">
        <f>IF(OR($A1132=2028,$D1132=2032031,$D1132=2032032,$D1132=2033032,$D1132=2033034,$D1132=2034035,ISNUMBER(SEARCH("DOBLE GRADO",$B1132))),"",IF('CompartenDetalleLimpio(leeme)'!I1095="",D1132,'CompartenDetalleLimpio(leeme)'!I1095))</f>
        <v>2347029</v>
      </c>
      <c r="J1132" t="str">
        <f>IF(OR($A1132=2028,$D1132=2032031,$D1132=2032032,$D1132=2033032,$D1132=2033034,$D1132=2034035,ISNUMBER(SEARCH("DOBLE GRADO",$B1132))),"",IF('CompartenDetalleLimpio(leeme)'!J1095="",E1132,'CompartenDetalleLimpio(leeme)'!J1095))</f>
        <v>GEOMETRIA COMPUTACIONAL</v>
      </c>
      <c r="K1132">
        <f>'CompartenDetalleLimpio(leeme)'!K1095</f>
        <v>5</v>
      </c>
      <c r="L1132">
        <f>'CompartenDetalleLimpio(leeme)'!L1095</f>
        <v>2</v>
      </c>
      <c r="M1132">
        <f>'CompartenDetalleLimpio(leeme)'!M1095</f>
        <v>3</v>
      </c>
      <c r="N1132">
        <f t="shared" si="125"/>
        <v>1</v>
      </c>
      <c r="O1132">
        <f t="shared" si="126"/>
        <v>6</v>
      </c>
      <c r="P1132">
        <f t="shared" si="127"/>
        <v>1</v>
      </c>
      <c r="Q1132">
        <f t="shared" si="128"/>
        <v>1</v>
      </c>
      <c r="R1132">
        <f t="shared" si="129"/>
        <v>6</v>
      </c>
      <c r="S1132" t="str">
        <f t="shared" si="130"/>
        <v>1</v>
      </c>
      <c r="T1132" t="str">
        <f t="shared" si="131"/>
        <v/>
      </c>
    </row>
    <row r="1133" spans="1:20">
      <c r="A1133" t="e">
        <f>'CompartenDetalleLimpio(leeme)'!#REF!</f>
        <v>#REF!</v>
      </c>
      <c r="B1133" t="e">
        <f>'CompartenDetalleLimpio(leeme)'!#REF!</f>
        <v>#REF!</v>
      </c>
      <c r="C1133" t="e">
        <f>'CompartenDetalleLimpio(leeme)'!#REF!</f>
        <v>#REF!</v>
      </c>
      <c r="D1133" t="e">
        <f>'CompartenDetalleLimpio(leeme)'!#REF!</f>
        <v>#REF!</v>
      </c>
      <c r="E1133" t="e">
        <f>'CompartenDetalleLimpio(leeme)'!#REF!</f>
        <v>#REF!</v>
      </c>
      <c r="F1133" t="e">
        <f>IF(OR($A1133=2028,$D1133=2032031,$D1133=2032032,$D1133=2033032,$D1133=2033034,$D1133=2034035,ISNUMBER(SEARCH("DOBLE GRADO",$B1133))),"",IF('CompartenDetalleLimpio(leeme)'!#REF!="",A1133,'CompartenDetalleLimpio(leeme)'!#REF!))</f>
        <v>#REF!</v>
      </c>
      <c r="G1133" t="e">
        <f>IF(OR($A1133=2028,$D1133=2032031,$D1133=2032032,$D1133=2033032,$D1133=2033034,$D1133=2034035,ISNUMBER(SEARCH("DOBLE GRADO",$B1133))),"",IF('CompartenDetalleLimpio(leeme)'!#REF!="",B1133,'CompartenDetalleLimpio(leeme)'!#REF!))</f>
        <v>#REF!</v>
      </c>
      <c r="H1133" t="e">
        <f>IF(OR($A1133=2028,$D1133=2032031,$D1133=2032032,$D1133=2033032,$D1133=2033034,$D1133=2034035,ISNUMBER(SEARCH("DOBLE GRADO",$B1133))),"",IF('CompartenDetalleLimpio(leeme)'!#REF!="",C1133,'CompartenDetalleLimpio(leeme)'!#REF!))</f>
        <v>#REF!</v>
      </c>
      <c r="I1133" t="e">
        <f>IF(OR($A1133=2028,$D1133=2032031,$D1133=2032032,$D1133=2033032,$D1133=2033034,$D1133=2034035,ISNUMBER(SEARCH("DOBLE GRADO",$B1133))),"",IF('CompartenDetalleLimpio(leeme)'!#REF!="",D1133,'CompartenDetalleLimpio(leeme)'!#REF!))</f>
        <v>#REF!</v>
      </c>
      <c r="J1133" t="e">
        <f>IF(OR($A1133=2028,$D1133=2032031,$D1133=2032032,$D1133=2033032,$D1133=2033034,$D1133=2034035,ISNUMBER(SEARCH("DOBLE GRADO",$B1133))),"",IF('CompartenDetalleLimpio(leeme)'!#REF!="",E1133,'CompartenDetalleLimpio(leeme)'!#REF!))</f>
        <v>#REF!</v>
      </c>
      <c r="K1133" t="e">
        <f>'CompartenDetalleLimpio(leeme)'!#REF!</f>
        <v>#REF!</v>
      </c>
      <c r="L1133" t="e">
        <f>'CompartenDetalleLimpio(leeme)'!#REF!</f>
        <v>#REF!</v>
      </c>
      <c r="M1133" t="e">
        <f>'CompartenDetalleLimpio(leeme)'!#REF!</f>
        <v>#REF!</v>
      </c>
      <c r="N1133" t="e">
        <f t="shared" si="125"/>
        <v>#REF!</v>
      </c>
      <c r="O1133">
        <f t="shared" si="126"/>
        <v>42</v>
      </c>
      <c r="P1133" t="e">
        <f t="shared" si="127"/>
        <v>#REF!</v>
      </c>
      <c r="Q1133">
        <f t="shared" si="128"/>
        <v>42</v>
      </c>
      <c r="R1133" t="e">
        <f t="shared" si="129"/>
        <v>#REF!</v>
      </c>
      <c r="S1133" t="e">
        <f t="shared" si="130"/>
        <v>#REF!</v>
      </c>
      <c r="T1133" t="str">
        <f t="shared" si="131"/>
        <v/>
      </c>
    </row>
    <row r="1134" spans="1:20" hidden="1">
      <c r="A1134">
        <f>'CompartenDetalleLimpio(leeme)'!A1096</f>
        <v>2347</v>
      </c>
      <c r="B1134" t="str">
        <f>'CompartenDetalleLimpio(leeme)'!B1096</f>
        <v>GRADO EN MATEMATICAS (MOSTOLES)</v>
      </c>
      <c r="C1134">
        <f>'CompartenDetalleLimpio(leeme)'!C1096</f>
        <v>4</v>
      </c>
      <c r="D1134">
        <f>'CompartenDetalleLimpio(leeme)'!D1096</f>
        <v>2347031</v>
      </c>
      <c r="E1134" t="str">
        <f>'CompartenDetalleLimpio(leeme)'!E1096</f>
        <v>METODOS NUMERICOS</v>
      </c>
      <c r="F1134">
        <f>IF(OR($A1134=2028,$D1134=2032031,$D1134=2032032,$D1134=2033032,$D1134=2033034,$D1134=2034035,ISNUMBER(SEARCH("DOBLE GRADO",$B1134))),"",IF('CompartenDetalleLimpio(leeme)'!F1096="",A1134,'CompartenDetalleLimpio(leeme)'!F1096))</f>
        <v>2178</v>
      </c>
      <c r="G1134" t="str">
        <f>IF(OR($A1134=2028,$D1134=2032031,$D1134=2032032,$D1134=2033032,$D1134=2033034,$D1134=2034035,ISNUMBER(SEARCH("DOBLE GRADO",$B1134))),"",IF('CompartenDetalleLimpio(leeme)'!G1096="",B1134,'CompartenDetalleLimpio(leeme)'!G1096))</f>
        <v>DOBLE GRADO EN EDUCACION PRIMARIA Y MATEMATICAS (MOSTOLES)</v>
      </c>
      <c r="H1134">
        <f>IF(OR($A1134=2028,$D1134=2032031,$D1134=2032032,$D1134=2033032,$D1134=2033034,$D1134=2034035,ISNUMBER(SEARCH("DOBLE GRADO",$B1134))),"",IF('CompartenDetalleLimpio(leeme)'!H1096="",C1134,'CompartenDetalleLimpio(leeme)'!H1096))</f>
        <v>5</v>
      </c>
      <c r="I1134">
        <f>IF(OR($A1134=2028,$D1134=2032031,$D1134=2032032,$D1134=2033032,$D1134=2033034,$D1134=2034035,ISNUMBER(SEARCH("DOBLE GRADO",$B1134))),"",IF('CompartenDetalleLimpio(leeme)'!I1096="",D1134,'CompartenDetalleLimpio(leeme)'!I1096))</f>
        <v>2178048</v>
      </c>
      <c r="J1134" t="str">
        <f>IF(OR($A1134=2028,$D1134=2032031,$D1134=2032032,$D1134=2033032,$D1134=2033034,$D1134=2034035,ISNUMBER(SEARCH("DOBLE GRADO",$B1134))),"",IF('CompartenDetalleLimpio(leeme)'!J1096="",E1134,'CompartenDetalleLimpio(leeme)'!J1096))</f>
        <v>METODOS NUMERICOS</v>
      </c>
      <c r="K1134">
        <f>'CompartenDetalleLimpio(leeme)'!K1096</f>
        <v>1</v>
      </c>
      <c r="L1134">
        <f>'CompartenDetalleLimpio(leeme)'!L1096</f>
        <v>0</v>
      </c>
      <c r="M1134">
        <f>'CompartenDetalleLimpio(leeme)'!M1096</f>
        <v>1</v>
      </c>
      <c r="N1134">
        <f t="shared" si="125"/>
        <v>1</v>
      </c>
      <c r="O1134">
        <f t="shared" si="126"/>
        <v>6</v>
      </c>
      <c r="P1134" t="str">
        <f t="shared" si="127"/>
        <v>OK</v>
      </c>
      <c r="Q1134">
        <f t="shared" si="128"/>
        <v>1</v>
      </c>
      <c r="R1134">
        <f t="shared" si="129"/>
        <v>0</v>
      </c>
      <c r="S1134" t="str">
        <f t="shared" si="130"/>
        <v/>
      </c>
      <c r="T1134" t="str">
        <f t="shared" si="131"/>
        <v/>
      </c>
    </row>
    <row r="1135" spans="1:20" hidden="1">
      <c r="A1135">
        <f>'CompartenDetalleLimpio(leeme)'!A1097</f>
        <v>2347</v>
      </c>
      <c r="B1135" t="str">
        <f>'CompartenDetalleLimpio(leeme)'!B1097</f>
        <v>GRADO EN MATEMATICAS (MOSTOLES)</v>
      </c>
      <c r="C1135">
        <f>'CompartenDetalleLimpio(leeme)'!C1097</f>
        <v>4</v>
      </c>
      <c r="D1135">
        <f>'CompartenDetalleLimpio(leeme)'!D1097</f>
        <v>2347031</v>
      </c>
      <c r="E1135" t="str">
        <f>'CompartenDetalleLimpio(leeme)'!E1097</f>
        <v>METODOS NUMERICOS</v>
      </c>
      <c r="F1135">
        <f>IF(OR($A1135=2028,$D1135=2032031,$D1135=2032032,$D1135=2033032,$D1135=2033034,$D1135=2034035,ISNUMBER(SEARCH("DOBLE GRADO",$B1135))),"",IF('CompartenDetalleLimpio(leeme)'!F1097="",A1135,'CompartenDetalleLimpio(leeme)'!F1097))</f>
        <v>2299</v>
      </c>
      <c r="G1135" t="str">
        <f>IF(OR($A1135=2028,$D1135=2032031,$D1135=2032032,$D1135=2033032,$D1135=2033034,$D1135=2034035,ISNUMBER(SEARCH("DOBLE GRADO",$B1135))),"",IF('CompartenDetalleLimpio(leeme)'!G1097="",B1135,'CompartenDetalleLimpio(leeme)'!G1097))</f>
        <v>DOBLE GRADO EN ECONOMIA Y MATEMATICAS (MOSTOLES)</v>
      </c>
      <c r="H1135">
        <f>IF(OR($A1135=2028,$D1135=2032031,$D1135=2032032,$D1135=2033032,$D1135=2033034,$D1135=2034035,ISNUMBER(SEARCH("DOBLE GRADO",$B1135))),"",IF('CompartenDetalleLimpio(leeme)'!H1097="",C1135,'CompartenDetalleLimpio(leeme)'!H1097))</f>
        <v>5</v>
      </c>
      <c r="I1135">
        <f>IF(OR($A1135=2028,$D1135=2032031,$D1135=2032032,$D1135=2033032,$D1135=2033034,$D1135=2034035,ISNUMBER(SEARCH("DOBLE GRADO",$B1135))),"",IF('CompartenDetalleLimpio(leeme)'!I1097="",D1135,'CompartenDetalleLimpio(leeme)'!I1097))</f>
        <v>2299049</v>
      </c>
      <c r="J1135" t="str">
        <f>IF(OR($A1135=2028,$D1135=2032031,$D1135=2032032,$D1135=2033032,$D1135=2033034,$D1135=2034035,ISNUMBER(SEARCH("DOBLE GRADO",$B1135))),"",IF('CompartenDetalleLimpio(leeme)'!J1097="",E1135,'CompartenDetalleLimpio(leeme)'!J1097))</f>
        <v>METODOS NUMERICOS</v>
      </c>
      <c r="K1135">
        <f>'CompartenDetalleLimpio(leeme)'!K1097</f>
        <v>1</v>
      </c>
      <c r="L1135">
        <f>'CompartenDetalleLimpio(leeme)'!L1097</f>
        <v>1</v>
      </c>
      <c r="M1135">
        <f>'CompartenDetalleLimpio(leeme)'!M1097</f>
        <v>0</v>
      </c>
      <c r="N1135">
        <f t="shared" si="125"/>
        <v>1</v>
      </c>
      <c r="O1135">
        <f t="shared" si="126"/>
        <v>6</v>
      </c>
      <c r="P1135" t="str">
        <f t="shared" si="127"/>
        <v>OK</v>
      </c>
      <c r="Q1135">
        <f t="shared" si="128"/>
        <v>1</v>
      </c>
      <c r="R1135">
        <f t="shared" si="129"/>
        <v>0</v>
      </c>
      <c r="S1135" t="str">
        <f t="shared" si="130"/>
        <v/>
      </c>
      <c r="T1135" t="str">
        <f t="shared" si="131"/>
        <v/>
      </c>
    </row>
    <row r="1136" spans="1:20" hidden="1">
      <c r="A1136">
        <f>'CompartenDetalleLimpio(leeme)'!A1098</f>
        <v>2347</v>
      </c>
      <c r="B1136" t="str">
        <f>'CompartenDetalleLimpio(leeme)'!B1098</f>
        <v>GRADO EN MATEMATICAS (MOSTOLES)</v>
      </c>
      <c r="C1136">
        <f>'CompartenDetalleLimpio(leeme)'!C1098</f>
        <v>4</v>
      </c>
      <c r="D1136">
        <f>'CompartenDetalleLimpio(leeme)'!D1098</f>
        <v>2347031</v>
      </c>
      <c r="E1136" t="str">
        <f>'CompartenDetalleLimpio(leeme)'!E1098</f>
        <v>METODOS NUMERICOS</v>
      </c>
      <c r="F1136">
        <f>IF(OR($A1136=2028,$D1136=2032031,$D1136=2032032,$D1136=2033032,$D1136=2033034,$D1136=2034035,ISNUMBER(SEARCH("DOBLE GRADO",$B1136))),"",IF('CompartenDetalleLimpio(leeme)'!F1098="",A1136,'CompartenDetalleLimpio(leeme)'!F1098))</f>
        <v>2315</v>
      </c>
      <c r="G1136" t="str">
        <f>IF(OR($A1136=2028,$D1136=2032031,$D1136=2032032,$D1136=2033032,$D1136=2033034,$D1136=2034035,ISNUMBER(SEARCH("DOBLE GRADO",$B1136))),"",IF('CompartenDetalleLimpio(leeme)'!G1098="",B1136,'CompartenDetalleLimpio(leeme)'!G1098))</f>
        <v>DOBLE GRADO EN INGENIERIA INFORMATICA Y MATEMATICAS (MOSTOLES) II</v>
      </c>
      <c r="H1136">
        <f>IF(OR($A1136=2028,$D1136=2032031,$D1136=2032032,$D1136=2033032,$D1136=2033034,$D1136=2034035,ISNUMBER(SEARCH("DOBLE GRADO",$B1136))),"",IF('CompartenDetalleLimpio(leeme)'!H1098="",C1136,'CompartenDetalleLimpio(leeme)'!H1098))</f>
        <v>5</v>
      </c>
      <c r="I1136">
        <f>IF(OR($A1136=2028,$D1136=2032031,$D1136=2032032,$D1136=2033032,$D1136=2033034,$D1136=2034035,ISNUMBER(SEARCH("DOBLE GRADO",$B1136))),"",IF('CompartenDetalleLimpio(leeme)'!I1098="",D1136,'CompartenDetalleLimpio(leeme)'!I1098))</f>
        <v>2315040</v>
      </c>
      <c r="J1136" t="str">
        <f>IF(OR($A1136=2028,$D1136=2032031,$D1136=2032032,$D1136=2033032,$D1136=2033034,$D1136=2034035,ISNUMBER(SEARCH("DOBLE GRADO",$B1136))),"",IF('CompartenDetalleLimpio(leeme)'!J1098="",E1136,'CompartenDetalleLimpio(leeme)'!J1098))</f>
        <v>METODOS NUMERICOS</v>
      </c>
      <c r="K1136">
        <f>'CompartenDetalleLimpio(leeme)'!K1098</f>
        <v>3</v>
      </c>
      <c r="L1136">
        <f>'CompartenDetalleLimpio(leeme)'!L1098</f>
        <v>1</v>
      </c>
      <c r="M1136">
        <f>'CompartenDetalleLimpio(leeme)'!M1098</f>
        <v>2</v>
      </c>
      <c r="N1136">
        <f t="shared" si="125"/>
        <v>1</v>
      </c>
      <c r="O1136">
        <f t="shared" si="126"/>
        <v>6</v>
      </c>
      <c r="P1136" t="str">
        <f t="shared" si="127"/>
        <v>OK</v>
      </c>
      <c r="Q1136">
        <f t="shared" si="128"/>
        <v>1</v>
      </c>
      <c r="R1136">
        <f t="shared" si="129"/>
        <v>1</v>
      </c>
      <c r="S1136" t="str">
        <f t="shared" si="130"/>
        <v/>
      </c>
      <c r="T1136" t="str">
        <f t="shared" si="131"/>
        <v/>
      </c>
    </row>
    <row r="1137" spans="1:20" hidden="1">
      <c r="A1137">
        <f>'CompartenDetalleLimpio(leeme)'!A1099</f>
        <v>2347</v>
      </c>
      <c r="B1137" t="str">
        <f>'CompartenDetalleLimpio(leeme)'!B1099</f>
        <v>GRADO EN MATEMATICAS (MOSTOLES)</v>
      </c>
      <c r="C1137">
        <f>'CompartenDetalleLimpio(leeme)'!C1099</f>
        <v>4</v>
      </c>
      <c r="D1137">
        <f>'CompartenDetalleLimpio(leeme)'!D1099</f>
        <v>2347031</v>
      </c>
      <c r="E1137" t="str">
        <f>'CompartenDetalleLimpio(leeme)'!E1099</f>
        <v>METODOS NUMERICOS</v>
      </c>
      <c r="F1137">
        <f>IF(OR($A1137=2028,$D1137=2032031,$D1137=2032032,$D1137=2033032,$D1137=2033034,$D1137=2034035,ISNUMBER(SEARCH("DOBLE GRADO",$B1137))),"",IF('CompartenDetalleLimpio(leeme)'!F1099="",A1137,'CompartenDetalleLimpio(leeme)'!F1099))</f>
        <v>2316</v>
      </c>
      <c r="G1137" t="str">
        <f>IF(OR($A1137=2028,$D1137=2032031,$D1137=2032032,$D1137=2033032,$D1137=2033034,$D1137=2034035,ISNUMBER(SEARCH("DOBLE GRADO",$B1137))),"",IF('CompartenDetalleLimpio(leeme)'!G1099="",B1137,'CompartenDetalleLimpio(leeme)'!G1099))</f>
        <v>DOBLE GRADO EN INGENIERIA DEL SOFTWARE Y MATEMATICAS (MOSTOLES) II</v>
      </c>
      <c r="H1137">
        <f>IF(OR($A1137=2028,$D1137=2032031,$D1137=2032032,$D1137=2033032,$D1137=2033034,$D1137=2034035,ISNUMBER(SEARCH("DOBLE GRADO",$B1137))),"",IF('CompartenDetalleLimpio(leeme)'!H1099="",C1137,'CompartenDetalleLimpio(leeme)'!H1099))</f>
        <v>5</v>
      </c>
      <c r="I1137">
        <f>IF(OR($A1137=2028,$D1137=2032031,$D1137=2032032,$D1137=2033032,$D1137=2033034,$D1137=2034035,ISNUMBER(SEARCH("DOBLE GRADO",$B1137))),"",IF('CompartenDetalleLimpio(leeme)'!I1099="",D1137,'CompartenDetalleLimpio(leeme)'!I1099))</f>
        <v>2316040</v>
      </c>
      <c r="J1137" t="str">
        <f>IF(OR($A1137=2028,$D1137=2032031,$D1137=2032032,$D1137=2033032,$D1137=2033034,$D1137=2034035,ISNUMBER(SEARCH("DOBLE GRADO",$B1137))),"",IF('CompartenDetalleLimpio(leeme)'!J1099="",E1137,'CompartenDetalleLimpio(leeme)'!J1099))</f>
        <v>METODOS NUMERICOS</v>
      </c>
      <c r="K1137">
        <f>'CompartenDetalleLimpio(leeme)'!K1099</f>
        <v>9</v>
      </c>
      <c r="L1137">
        <f>'CompartenDetalleLimpio(leeme)'!L1099</f>
        <v>1</v>
      </c>
      <c r="M1137">
        <f>'CompartenDetalleLimpio(leeme)'!M1099</f>
        <v>8</v>
      </c>
      <c r="N1137">
        <f t="shared" si="125"/>
        <v>1</v>
      </c>
      <c r="O1137">
        <f t="shared" si="126"/>
        <v>6</v>
      </c>
      <c r="P1137" t="str">
        <f t="shared" si="127"/>
        <v>OK</v>
      </c>
      <c r="Q1137">
        <f t="shared" si="128"/>
        <v>1</v>
      </c>
      <c r="R1137">
        <f t="shared" si="129"/>
        <v>1</v>
      </c>
      <c r="S1137" t="str">
        <f t="shared" si="130"/>
        <v/>
      </c>
      <c r="T1137" t="str">
        <f t="shared" si="131"/>
        <v/>
      </c>
    </row>
    <row r="1138" spans="1:20" hidden="1">
      <c r="A1138">
        <f>'CompartenDetalleLimpio(leeme)'!A1100</f>
        <v>2347</v>
      </c>
      <c r="B1138" t="str">
        <f>'CompartenDetalleLimpio(leeme)'!B1100</f>
        <v>GRADO EN MATEMATICAS (MOSTOLES)</v>
      </c>
      <c r="C1138">
        <f>'CompartenDetalleLimpio(leeme)'!C1100</f>
        <v>4</v>
      </c>
      <c r="D1138">
        <f>'CompartenDetalleLimpio(leeme)'!D1100</f>
        <v>2347031</v>
      </c>
      <c r="E1138" t="str">
        <f>'CompartenDetalleLimpio(leeme)'!E1100</f>
        <v>METODOS NUMERICOS</v>
      </c>
      <c r="F1138">
        <f>IF(OR($A1138=2028,$D1138=2032031,$D1138=2032032,$D1138=2033032,$D1138=2033034,$D1138=2034035,ISNUMBER(SEARCH("DOBLE GRADO",$B1138))),"",IF('CompartenDetalleLimpio(leeme)'!F1100="",A1138,'CompartenDetalleLimpio(leeme)'!F1100))</f>
        <v>2348</v>
      </c>
      <c r="G1138" t="str">
        <f>IF(OR($A1138=2028,$D1138=2032031,$D1138=2032032,$D1138=2033032,$D1138=2033034,$D1138=2034035,ISNUMBER(SEARCH("DOBLE GRADO",$B1138))),"",IF('CompartenDetalleLimpio(leeme)'!G1100="",B1138,'CompartenDetalleLimpio(leeme)'!G1100))</f>
        <v>DOBLE GRADO EN EDUCACION PRIMARIA Y MATEMATICAS (MOSTOLES)</v>
      </c>
      <c r="H1138">
        <f>IF(OR($A1138=2028,$D1138=2032031,$D1138=2032032,$D1138=2033032,$D1138=2033034,$D1138=2034035,ISNUMBER(SEARCH("DOBLE GRADO",$B1138))),"",IF('CompartenDetalleLimpio(leeme)'!H1100="",C1138,'CompartenDetalleLimpio(leeme)'!H1100))</f>
        <v>5</v>
      </c>
      <c r="I1138">
        <f>IF(OR($A1138=2028,$D1138=2032031,$D1138=2032032,$D1138=2033032,$D1138=2033034,$D1138=2034035,ISNUMBER(SEARCH("DOBLE GRADO",$B1138))),"",IF('CompartenDetalleLimpio(leeme)'!I1100="",D1138,'CompartenDetalleLimpio(leeme)'!I1100))</f>
        <v>2348048</v>
      </c>
      <c r="J1138" t="str">
        <f>IF(OR($A1138=2028,$D1138=2032031,$D1138=2032032,$D1138=2033032,$D1138=2033034,$D1138=2034035,ISNUMBER(SEARCH("DOBLE GRADO",$B1138))),"",IF('CompartenDetalleLimpio(leeme)'!J1100="",E1138,'CompartenDetalleLimpio(leeme)'!J1100))</f>
        <v>METODOS NUMERICOS</v>
      </c>
      <c r="K1138">
        <f>'CompartenDetalleLimpio(leeme)'!K1100</f>
        <v>2</v>
      </c>
      <c r="L1138">
        <f>'CompartenDetalleLimpio(leeme)'!L1100</f>
        <v>2</v>
      </c>
      <c r="M1138">
        <f>'CompartenDetalleLimpio(leeme)'!M1100</f>
        <v>0</v>
      </c>
      <c r="N1138">
        <f t="shared" si="125"/>
        <v>1</v>
      </c>
      <c r="O1138">
        <f t="shared" si="126"/>
        <v>6</v>
      </c>
      <c r="P1138" t="str">
        <f t="shared" si="127"/>
        <v>OK</v>
      </c>
      <c r="Q1138">
        <f t="shared" si="128"/>
        <v>1</v>
      </c>
      <c r="R1138">
        <f t="shared" si="129"/>
        <v>0</v>
      </c>
      <c r="S1138" t="str">
        <f t="shared" si="130"/>
        <v/>
      </c>
      <c r="T1138" t="str">
        <f t="shared" si="131"/>
        <v/>
      </c>
    </row>
    <row r="1139" spans="1:20" hidden="1">
      <c r="A1139">
        <f>'CompartenDetalleLimpio(leeme)'!A1101</f>
        <v>2347</v>
      </c>
      <c r="B1139" t="str">
        <f>'CompartenDetalleLimpio(leeme)'!B1101</f>
        <v>GRADO EN MATEMATICAS (MOSTOLES)</v>
      </c>
      <c r="C1139">
        <f>'CompartenDetalleLimpio(leeme)'!C1101</f>
        <v>4</v>
      </c>
      <c r="D1139">
        <f>'CompartenDetalleLimpio(leeme)'!D1101</f>
        <v>2347031</v>
      </c>
      <c r="E1139" t="str">
        <f>'CompartenDetalleLimpio(leeme)'!E1101</f>
        <v>METODOS NUMERICOS</v>
      </c>
      <c r="F1139">
        <f>IF(OR($A1139=2028,$D1139=2032031,$D1139=2032032,$D1139=2033032,$D1139=2033034,$D1139=2034035,ISNUMBER(SEARCH("DOBLE GRADO",$B1139))),"",IF('CompartenDetalleLimpio(leeme)'!F1101="",A1139,'CompartenDetalleLimpio(leeme)'!F1101))</f>
        <v>2347</v>
      </c>
      <c r="G1139" t="str">
        <f>IF(OR($A1139=2028,$D1139=2032031,$D1139=2032032,$D1139=2033032,$D1139=2033034,$D1139=2034035,ISNUMBER(SEARCH("DOBLE GRADO",$B1139))),"",IF('CompartenDetalleLimpio(leeme)'!G1101="",B1139,'CompartenDetalleLimpio(leeme)'!G1101))</f>
        <v>GRADO EN MATEMATICAS (MOSTOLES)</v>
      </c>
      <c r="H1139">
        <f>IF(OR($A1139=2028,$D1139=2032031,$D1139=2032032,$D1139=2033032,$D1139=2033034,$D1139=2034035,ISNUMBER(SEARCH("DOBLE GRADO",$B1139))),"",IF('CompartenDetalleLimpio(leeme)'!H1101="",C1139,'CompartenDetalleLimpio(leeme)'!H1101))</f>
        <v>4</v>
      </c>
      <c r="I1139">
        <f>IF(OR($A1139=2028,$D1139=2032031,$D1139=2032032,$D1139=2033032,$D1139=2033034,$D1139=2034035,ISNUMBER(SEARCH("DOBLE GRADO",$B1139))),"",IF('CompartenDetalleLimpio(leeme)'!I1101="",D1139,'CompartenDetalleLimpio(leeme)'!I1101))</f>
        <v>2347031</v>
      </c>
      <c r="J1139" t="str">
        <f>IF(OR($A1139=2028,$D1139=2032031,$D1139=2032032,$D1139=2033032,$D1139=2033034,$D1139=2034035,ISNUMBER(SEARCH("DOBLE GRADO",$B1139))),"",IF('CompartenDetalleLimpio(leeme)'!J1101="",E1139,'CompartenDetalleLimpio(leeme)'!J1101))</f>
        <v>METODOS NUMERICOS</v>
      </c>
      <c r="K1139">
        <f>'CompartenDetalleLimpio(leeme)'!K1101</f>
        <v>8</v>
      </c>
      <c r="L1139">
        <f>'CompartenDetalleLimpio(leeme)'!L1101</f>
        <v>3</v>
      </c>
      <c r="M1139">
        <f>'CompartenDetalleLimpio(leeme)'!M1101</f>
        <v>5</v>
      </c>
      <c r="N1139">
        <f t="shared" si="125"/>
        <v>1</v>
      </c>
      <c r="O1139">
        <f t="shared" si="126"/>
        <v>6</v>
      </c>
      <c r="P1139">
        <f t="shared" si="127"/>
        <v>1</v>
      </c>
      <c r="Q1139">
        <f t="shared" si="128"/>
        <v>1</v>
      </c>
      <c r="R1139">
        <f t="shared" si="129"/>
        <v>6</v>
      </c>
      <c r="S1139" t="str">
        <f t="shared" si="130"/>
        <v>1</v>
      </c>
      <c r="T1139" t="str">
        <f t="shared" si="131"/>
        <v/>
      </c>
    </row>
    <row r="1140" spans="1:20">
      <c r="A1140" t="e">
        <f>'CompartenDetalleLimpio(leeme)'!#REF!</f>
        <v>#REF!</v>
      </c>
      <c r="B1140" t="e">
        <f>'CompartenDetalleLimpio(leeme)'!#REF!</f>
        <v>#REF!</v>
      </c>
      <c r="C1140" t="e">
        <f>'CompartenDetalleLimpio(leeme)'!#REF!</f>
        <v>#REF!</v>
      </c>
      <c r="D1140" t="e">
        <f>'CompartenDetalleLimpio(leeme)'!#REF!</f>
        <v>#REF!</v>
      </c>
      <c r="E1140" t="e">
        <f>'CompartenDetalleLimpio(leeme)'!#REF!</f>
        <v>#REF!</v>
      </c>
      <c r="F1140" t="e">
        <f>IF(OR($A1140=2028,$D1140=2032031,$D1140=2032032,$D1140=2033032,$D1140=2033034,$D1140=2034035,ISNUMBER(SEARCH("DOBLE GRADO",$B1140))),"",IF('CompartenDetalleLimpio(leeme)'!#REF!="",A1140,'CompartenDetalleLimpio(leeme)'!#REF!))</f>
        <v>#REF!</v>
      </c>
      <c r="G1140" t="e">
        <f>IF(OR($A1140=2028,$D1140=2032031,$D1140=2032032,$D1140=2033032,$D1140=2033034,$D1140=2034035,ISNUMBER(SEARCH("DOBLE GRADO",$B1140))),"",IF('CompartenDetalleLimpio(leeme)'!#REF!="",B1140,'CompartenDetalleLimpio(leeme)'!#REF!))</f>
        <v>#REF!</v>
      </c>
      <c r="H1140" t="e">
        <f>IF(OR($A1140=2028,$D1140=2032031,$D1140=2032032,$D1140=2033032,$D1140=2033034,$D1140=2034035,ISNUMBER(SEARCH("DOBLE GRADO",$B1140))),"",IF('CompartenDetalleLimpio(leeme)'!#REF!="",C1140,'CompartenDetalleLimpio(leeme)'!#REF!))</f>
        <v>#REF!</v>
      </c>
      <c r="I1140" t="e">
        <f>IF(OR($A1140=2028,$D1140=2032031,$D1140=2032032,$D1140=2033032,$D1140=2033034,$D1140=2034035,ISNUMBER(SEARCH("DOBLE GRADO",$B1140))),"",IF('CompartenDetalleLimpio(leeme)'!#REF!="",D1140,'CompartenDetalleLimpio(leeme)'!#REF!))</f>
        <v>#REF!</v>
      </c>
      <c r="J1140" t="e">
        <f>IF(OR($A1140=2028,$D1140=2032031,$D1140=2032032,$D1140=2033032,$D1140=2033034,$D1140=2034035,ISNUMBER(SEARCH("DOBLE GRADO",$B1140))),"",IF('CompartenDetalleLimpio(leeme)'!#REF!="",E1140,'CompartenDetalleLimpio(leeme)'!#REF!))</f>
        <v>#REF!</v>
      </c>
      <c r="K1140" t="e">
        <f>'CompartenDetalleLimpio(leeme)'!#REF!</f>
        <v>#REF!</v>
      </c>
      <c r="L1140" t="e">
        <f>'CompartenDetalleLimpio(leeme)'!#REF!</f>
        <v>#REF!</v>
      </c>
      <c r="M1140" t="e">
        <f>'CompartenDetalleLimpio(leeme)'!#REF!</f>
        <v>#REF!</v>
      </c>
      <c r="N1140" t="e">
        <f t="shared" si="125"/>
        <v>#REF!</v>
      </c>
      <c r="O1140">
        <f t="shared" si="126"/>
        <v>42</v>
      </c>
      <c r="P1140" t="e">
        <f t="shared" si="127"/>
        <v>#REF!</v>
      </c>
      <c r="Q1140">
        <f t="shared" si="128"/>
        <v>42</v>
      </c>
      <c r="R1140" t="e">
        <f t="shared" si="129"/>
        <v>#REF!</v>
      </c>
      <c r="S1140" t="e">
        <f t="shared" si="130"/>
        <v>#REF!</v>
      </c>
      <c r="T1140" t="str">
        <f t="shared" si="131"/>
        <v/>
      </c>
    </row>
    <row r="1141" spans="1:20" hidden="1">
      <c r="A1141">
        <f>'CompartenDetalleLimpio(leeme)'!A1102</f>
        <v>2347</v>
      </c>
      <c r="B1141" t="str">
        <f>'CompartenDetalleLimpio(leeme)'!B1102</f>
        <v>GRADO EN MATEMATICAS (MOSTOLES)</v>
      </c>
      <c r="C1141">
        <f>'CompartenDetalleLimpio(leeme)'!C1102</f>
        <v>4</v>
      </c>
      <c r="D1141">
        <f>'CompartenDetalleLimpio(leeme)'!D1102</f>
        <v>2347032</v>
      </c>
      <c r="E1141" t="str">
        <f>'CompartenDetalleLimpio(leeme)'!E1102</f>
        <v>MINERIA DE DATOS</v>
      </c>
      <c r="F1141">
        <f>IF(OR($A1141=2028,$D1141=2032031,$D1141=2032032,$D1141=2033032,$D1141=2033034,$D1141=2034035,ISNUMBER(SEARCH("DOBLE GRADO",$B1141))),"",IF('CompartenDetalleLimpio(leeme)'!F1102="",A1141,'CompartenDetalleLimpio(leeme)'!F1102))</f>
        <v>2347</v>
      </c>
      <c r="G1141" t="str">
        <f>IF(OR($A1141=2028,$D1141=2032031,$D1141=2032032,$D1141=2033032,$D1141=2033034,$D1141=2034035,ISNUMBER(SEARCH("DOBLE GRADO",$B1141))),"",IF('CompartenDetalleLimpio(leeme)'!G1102="",B1141,'CompartenDetalleLimpio(leeme)'!G1102))</f>
        <v>GRADO EN MATEMATICAS (MOSTOLES)</v>
      </c>
      <c r="H1141">
        <f>IF(OR($A1141=2028,$D1141=2032031,$D1141=2032032,$D1141=2033032,$D1141=2033034,$D1141=2034035,ISNUMBER(SEARCH("DOBLE GRADO",$B1141))),"",IF('CompartenDetalleLimpio(leeme)'!H1102="",C1141,'CompartenDetalleLimpio(leeme)'!H1102))</f>
        <v>4</v>
      </c>
      <c r="I1141">
        <f>IF(OR($A1141=2028,$D1141=2032031,$D1141=2032032,$D1141=2033032,$D1141=2033034,$D1141=2034035,ISNUMBER(SEARCH("DOBLE GRADO",$B1141))),"",IF('CompartenDetalleLimpio(leeme)'!I1102="",D1141,'CompartenDetalleLimpio(leeme)'!I1102))</f>
        <v>2347032</v>
      </c>
      <c r="J1141" t="str">
        <f>IF(OR($A1141=2028,$D1141=2032031,$D1141=2032032,$D1141=2033032,$D1141=2033034,$D1141=2034035,ISNUMBER(SEARCH("DOBLE GRADO",$B1141))),"",IF('CompartenDetalleLimpio(leeme)'!J1102="",E1141,'CompartenDetalleLimpio(leeme)'!J1102))</f>
        <v>MINERIA DE DATOS</v>
      </c>
      <c r="K1141">
        <f>'CompartenDetalleLimpio(leeme)'!K1102</f>
        <v>10</v>
      </c>
      <c r="L1141">
        <f>'CompartenDetalleLimpio(leeme)'!L1102</f>
        <v>3</v>
      </c>
      <c r="M1141">
        <f>'CompartenDetalleLimpio(leeme)'!M1102</f>
        <v>7</v>
      </c>
      <c r="N1141">
        <f t="shared" si="125"/>
        <v>1</v>
      </c>
      <c r="O1141">
        <f t="shared" si="126"/>
        <v>1</v>
      </c>
      <c r="P1141">
        <f t="shared" si="127"/>
        <v>1</v>
      </c>
      <c r="Q1141">
        <f t="shared" si="128"/>
        <v>1</v>
      </c>
      <c r="R1141">
        <f t="shared" si="129"/>
        <v>1</v>
      </c>
      <c r="S1141" t="str">
        <f t="shared" si="130"/>
        <v>1</v>
      </c>
      <c r="T1141" t="str">
        <f t="shared" si="131"/>
        <v/>
      </c>
    </row>
    <row r="1142" spans="1:20">
      <c r="A1142" t="e">
        <f>'CompartenDetalleLimpio(leeme)'!#REF!</f>
        <v>#REF!</v>
      </c>
      <c r="B1142" t="e">
        <f>'CompartenDetalleLimpio(leeme)'!#REF!</f>
        <v>#REF!</v>
      </c>
      <c r="C1142" t="e">
        <f>'CompartenDetalleLimpio(leeme)'!#REF!</f>
        <v>#REF!</v>
      </c>
      <c r="D1142" t="e">
        <f>'CompartenDetalleLimpio(leeme)'!#REF!</f>
        <v>#REF!</v>
      </c>
      <c r="E1142" t="e">
        <f>'CompartenDetalleLimpio(leeme)'!#REF!</f>
        <v>#REF!</v>
      </c>
      <c r="F1142" t="e">
        <f>IF(OR($A1142=2028,$D1142=2032031,$D1142=2032032,$D1142=2033032,$D1142=2033034,$D1142=2034035,ISNUMBER(SEARCH("DOBLE GRADO",$B1142))),"",IF('CompartenDetalleLimpio(leeme)'!#REF!="",A1142,'CompartenDetalleLimpio(leeme)'!#REF!))</f>
        <v>#REF!</v>
      </c>
      <c r="G1142" t="e">
        <f>IF(OR($A1142=2028,$D1142=2032031,$D1142=2032032,$D1142=2033032,$D1142=2033034,$D1142=2034035,ISNUMBER(SEARCH("DOBLE GRADO",$B1142))),"",IF('CompartenDetalleLimpio(leeme)'!#REF!="",B1142,'CompartenDetalleLimpio(leeme)'!#REF!))</f>
        <v>#REF!</v>
      </c>
      <c r="H1142" t="e">
        <f>IF(OR($A1142=2028,$D1142=2032031,$D1142=2032032,$D1142=2033032,$D1142=2033034,$D1142=2034035,ISNUMBER(SEARCH("DOBLE GRADO",$B1142))),"",IF('CompartenDetalleLimpio(leeme)'!#REF!="",C1142,'CompartenDetalleLimpio(leeme)'!#REF!))</f>
        <v>#REF!</v>
      </c>
      <c r="I1142" t="e">
        <f>IF(OR($A1142=2028,$D1142=2032031,$D1142=2032032,$D1142=2033032,$D1142=2033034,$D1142=2034035,ISNUMBER(SEARCH("DOBLE GRADO",$B1142))),"",IF('CompartenDetalleLimpio(leeme)'!#REF!="",D1142,'CompartenDetalleLimpio(leeme)'!#REF!))</f>
        <v>#REF!</v>
      </c>
      <c r="J1142" t="e">
        <f>IF(OR($A1142=2028,$D1142=2032031,$D1142=2032032,$D1142=2033032,$D1142=2033034,$D1142=2034035,ISNUMBER(SEARCH("DOBLE GRADO",$B1142))),"",IF('CompartenDetalleLimpio(leeme)'!#REF!="",E1142,'CompartenDetalleLimpio(leeme)'!#REF!))</f>
        <v>#REF!</v>
      </c>
      <c r="K1142" t="e">
        <f>'CompartenDetalleLimpio(leeme)'!#REF!</f>
        <v>#REF!</v>
      </c>
      <c r="L1142" t="e">
        <f>'CompartenDetalleLimpio(leeme)'!#REF!</f>
        <v>#REF!</v>
      </c>
      <c r="M1142" t="e">
        <f>'CompartenDetalleLimpio(leeme)'!#REF!</f>
        <v>#REF!</v>
      </c>
      <c r="N1142" t="e">
        <f t="shared" si="125"/>
        <v>#REF!</v>
      </c>
      <c r="O1142">
        <f t="shared" si="126"/>
        <v>42</v>
      </c>
      <c r="P1142" t="e">
        <f t="shared" si="127"/>
        <v>#REF!</v>
      </c>
      <c r="Q1142">
        <f t="shared" si="128"/>
        <v>42</v>
      </c>
      <c r="R1142" t="e">
        <f t="shared" si="129"/>
        <v>#REF!</v>
      </c>
      <c r="S1142" t="e">
        <f t="shared" si="130"/>
        <v>#REF!</v>
      </c>
      <c r="T1142" t="str">
        <f t="shared" si="131"/>
        <v/>
      </c>
    </row>
    <row r="1143" spans="1:20" hidden="1">
      <c r="A1143">
        <f>'CompartenDetalleLimpio(leeme)'!A1103</f>
        <v>2347</v>
      </c>
      <c r="B1143" t="str">
        <f>'CompartenDetalleLimpio(leeme)'!B1103</f>
        <v>GRADO EN MATEMATICAS (MOSTOLES)</v>
      </c>
      <c r="C1143">
        <f>'CompartenDetalleLimpio(leeme)'!C1103</f>
        <v>4</v>
      </c>
      <c r="D1143">
        <f>'CompartenDetalleLimpio(leeme)'!D1103</f>
        <v>2347033</v>
      </c>
      <c r="E1143" t="str">
        <f>'CompartenDetalleLimpio(leeme)'!E1103</f>
        <v>OPTIMIZACION Y ANALISIS DE REDES</v>
      </c>
      <c r="F1143">
        <f>IF(OR($A1143=2028,$D1143=2032031,$D1143=2032032,$D1143=2033032,$D1143=2033034,$D1143=2034035,ISNUMBER(SEARCH("DOBLE GRADO",$B1143))),"",IF('CompartenDetalleLimpio(leeme)'!F1103="",A1143,'CompartenDetalleLimpio(leeme)'!F1103))</f>
        <v>2347</v>
      </c>
      <c r="G1143" t="str">
        <f>IF(OR($A1143=2028,$D1143=2032031,$D1143=2032032,$D1143=2033032,$D1143=2033034,$D1143=2034035,ISNUMBER(SEARCH("DOBLE GRADO",$B1143))),"",IF('CompartenDetalleLimpio(leeme)'!G1103="",B1143,'CompartenDetalleLimpio(leeme)'!G1103))</f>
        <v>GRADO EN MATEMATICAS (MOSTOLES)</v>
      </c>
      <c r="H1143">
        <f>IF(OR($A1143=2028,$D1143=2032031,$D1143=2032032,$D1143=2033032,$D1143=2033034,$D1143=2034035,ISNUMBER(SEARCH("DOBLE GRADO",$B1143))),"",IF('CompartenDetalleLimpio(leeme)'!H1103="",C1143,'CompartenDetalleLimpio(leeme)'!H1103))</f>
        <v>4</v>
      </c>
      <c r="I1143">
        <f>IF(OR($A1143=2028,$D1143=2032031,$D1143=2032032,$D1143=2033032,$D1143=2033034,$D1143=2034035,ISNUMBER(SEARCH("DOBLE GRADO",$B1143))),"",IF('CompartenDetalleLimpio(leeme)'!I1103="",D1143,'CompartenDetalleLimpio(leeme)'!I1103))</f>
        <v>2347033</v>
      </c>
      <c r="J1143" t="str">
        <f>IF(OR($A1143=2028,$D1143=2032031,$D1143=2032032,$D1143=2033032,$D1143=2033034,$D1143=2034035,ISNUMBER(SEARCH("DOBLE GRADO",$B1143))),"",IF('CompartenDetalleLimpio(leeme)'!J1103="",E1143,'CompartenDetalleLimpio(leeme)'!J1103))</f>
        <v>OPTIMIZACION Y ANALISIS DE REDES</v>
      </c>
      <c r="K1143">
        <f>'CompartenDetalleLimpio(leeme)'!K1103</f>
        <v>7</v>
      </c>
      <c r="L1143">
        <f>'CompartenDetalleLimpio(leeme)'!L1103</f>
        <v>3</v>
      </c>
      <c r="M1143">
        <f>'CompartenDetalleLimpio(leeme)'!M1103</f>
        <v>4</v>
      </c>
      <c r="N1143">
        <f t="shared" si="125"/>
        <v>1</v>
      </c>
      <c r="O1143">
        <f t="shared" si="126"/>
        <v>1</v>
      </c>
      <c r="P1143">
        <f t="shared" si="127"/>
        <v>1</v>
      </c>
      <c r="Q1143">
        <f t="shared" si="128"/>
        <v>1</v>
      </c>
      <c r="R1143">
        <f t="shared" si="129"/>
        <v>1</v>
      </c>
      <c r="S1143" t="str">
        <f t="shared" si="130"/>
        <v>1</v>
      </c>
      <c r="T1143" t="str">
        <f t="shared" si="131"/>
        <v/>
      </c>
    </row>
    <row r="1144" spans="1:20">
      <c r="A1144" t="e">
        <f>'CompartenDetalleLimpio(leeme)'!#REF!</f>
        <v>#REF!</v>
      </c>
      <c r="B1144" t="e">
        <f>'CompartenDetalleLimpio(leeme)'!#REF!</f>
        <v>#REF!</v>
      </c>
      <c r="C1144" t="e">
        <f>'CompartenDetalleLimpio(leeme)'!#REF!</f>
        <v>#REF!</v>
      </c>
      <c r="D1144" t="e">
        <f>'CompartenDetalleLimpio(leeme)'!#REF!</f>
        <v>#REF!</v>
      </c>
      <c r="E1144" t="e">
        <f>'CompartenDetalleLimpio(leeme)'!#REF!</f>
        <v>#REF!</v>
      </c>
      <c r="F1144" t="e">
        <f>IF(OR($A1144=2028,$D1144=2032031,$D1144=2032032,$D1144=2033032,$D1144=2033034,$D1144=2034035,ISNUMBER(SEARCH("DOBLE GRADO",$B1144))),"",IF('CompartenDetalleLimpio(leeme)'!#REF!="",A1144,'CompartenDetalleLimpio(leeme)'!#REF!))</f>
        <v>#REF!</v>
      </c>
      <c r="G1144" t="e">
        <f>IF(OR($A1144=2028,$D1144=2032031,$D1144=2032032,$D1144=2033032,$D1144=2033034,$D1144=2034035,ISNUMBER(SEARCH("DOBLE GRADO",$B1144))),"",IF('CompartenDetalleLimpio(leeme)'!#REF!="",B1144,'CompartenDetalleLimpio(leeme)'!#REF!))</f>
        <v>#REF!</v>
      </c>
      <c r="H1144" t="e">
        <f>IF(OR($A1144=2028,$D1144=2032031,$D1144=2032032,$D1144=2033032,$D1144=2033034,$D1144=2034035,ISNUMBER(SEARCH("DOBLE GRADO",$B1144))),"",IF('CompartenDetalleLimpio(leeme)'!#REF!="",C1144,'CompartenDetalleLimpio(leeme)'!#REF!))</f>
        <v>#REF!</v>
      </c>
      <c r="I1144" t="e">
        <f>IF(OR($A1144=2028,$D1144=2032031,$D1144=2032032,$D1144=2033032,$D1144=2033034,$D1144=2034035,ISNUMBER(SEARCH("DOBLE GRADO",$B1144))),"",IF('CompartenDetalleLimpio(leeme)'!#REF!="",D1144,'CompartenDetalleLimpio(leeme)'!#REF!))</f>
        <v>#REF!</v>
      </c>
      <c r="J1144" t="e">
        <f>IF(OR($A1144=2028,$D1144=2032031,$D1144=2032032,$D1144=2033032,$D1144=2033034,$D1144=2034035,ISNUMBER(SEARCH("DOBLE GRADO",$B1144))),"",IF('CompartenDetalleLimpio(leeme)'!#REF!="",E1144,'CompartenDetalleLimpio(leeme)'!#REF!))</f>
        <v>#REF!</v>
      </c>
      <c r="K1144" t="e">
        <f>'CompartenDetalleLimpio(leeme)'!#REF!</f>
        <v>#REF!</v>
      </c>
      <c r="L1144" t="e">
        <f>'CompartenDetalleLimpio(leeme)'!#REF!</f>
        <v>#REF!</v>
      </c>
      <c r="M1144" t="e">
        <f>'CompartenDetalleLimpio(leeme)'!#REF!</f>
        <v>#REF!</v>
      </c>
      <c r="N1144" t="e">
        <f t="shared" si="125"/>
        <v>#REF!</v>
      </c>
      <c r="O1144">
        <f t="shared" si="126"/>
        <v>42</v>
      </c>
      <c r="P1144" t="e">
        <f t="shared" si="127"/>
        <v>#REF!</v>
      </c>
      <c r="Q1144">
        <f t="shared" si="128"/>
        <v>42</v>
      </c>
      <c r="R1144" t="e">
        <f t="shared" si="129"/>
        <v>#REF!</v>
      </c>
      <c r="S1144" t="e">
        <f t="shared" si="130"/>
        <v>#REF!</v>
      </c>
      <c r="T1144" t="str">
        <f t="shared" si="131"/>
        <v/>
      </c>
    </row>
    <row r="1145" spans="1:20" hidden="1">
      <c r="A1145">
        <f>'CompartenDetalleLimpio(leeme)'!A1104</f>
        <v>2347</v>
      </c>
      <c r="B1145" t="str">
        <f>'CompartenDetalleLimpio(leeme)'!B1104</f>
        <v>GRADO EN MATEMATICAS (MOSTOLES)</v>
      </c>
      <c r="C1145">
        <f>'CompartenDetalleLimpio(leeme)'!C1104</f>
        <v>4</v>
      </c>
      <c r="D1145">
        <f>'CompartenDetalleLimpio(leeme)'!D1104</f>
        <v>2347034</v>
      </c>
      <c r="E1145" t="str">
        <f>'CompartenDetalleLimpio(leeme)'!E1104</f>
        <v>MODELOS ESTADISTICOS PARA LA PREDICCION</v>
      </c>
      <c r="F1145">
        <f>IF(OR($A1145=2028,$D1145=2032031,$D1145=2032032,$D1145=2033032,$D1145=2033034,$D1145=2034035,ISNUMBER(SEARCH("DOBLE GRADO",$B1145))),"",IF('CompartenDetalleLimpio(leeme)'!F1104="",A1145,'CompartenDetalleLimpio(leeme)'!F1104))</f>
        <v>2347</v>
      </c>
      <c r="G1145" t="str">
        <f>IF(OR($A1145=2028,$D1145=2032031,$D1145=2032032,$D1145=2033032,$D1145=2033034,$D1145=2034035,ISNUMBER(SEARCH("DOBLE GRADO",$B1145))),"",IF('CompartenDetalleLimpio(leeme)'!G1104="",B1145,'CompartenDetalleLimpio(leeme)'!G1104))</f>
        <v>GRADO EN MATEMATICAS (MOSTOLES)</v>
      </c>
      <c r="H1145">
        <f>IF(OR($A1145=2028,$D1145=2032031,$D1145=2032032,$D1145=2033032,$D1145=2033034,$D1145=2034035,ISNUMBER(SEARCH("DOBLE GRADO",$B1145))),"",IF('CompartenDetalleLimpio(leeme)'!H1104="",C1145,'CompartenDetalleLimpio(leeme)'!H1104))</f>
        <v>4</v>
      </c>
      <c r="I1145">
        <f>IF(OR($A1145=2028,$D1145=2032031,$D1145=2032032,$D1145=2033032,$D1145=2033034,$D1145=2034035,ISNUMBER(SEARCH("DOBLE GRADO",$B1145))),"",IF('CompartenDetalleLimpio(leeme)'!I1104="",D1145,'CompartenDetalleLimpio(leeme)'!I1104))</f>
        <v>2347034</v>
      </c>
      <c r="J1145" t="str">
        <f>IF(OR($A1145=2028,$D1145=2032031,$D1145=2032032,$D1145=2033032,$D1145=2033034,$D1145=2034035,ISNUMBER(SEARCH("DOBLE GRADO",$B1145))),"",IF('CompartenDetalleLimpio(leeme)'!J1104="",E1145,'CompartenDetalleLimpio(leeme)'!J1104))</f>
        <v>MODELOS ESTADISTICOS PARA LA PREDICCION</v>
      </c>
      <c r="K1145">
        <f>'CompartenDetalleLimpio(leeme)'!K1104</f>
        <v>7</v>
      </c>
      <c r="L1145">
        <f>'CompartenDetalleLimpio(leeme)'!L1104</f>
        <v>3</v>
      </c>
      <c r="M1145">
        <f>'CompartenDetalleLimpio(leeme)'!M1104</f>
        <v>4</v>
      </c>
      <c r="N1145">
        <f t="shared" si="125"/>
        <v>1</v>
      </c>
      <c r="O1145">
        <f t="shared" si="126"/>
        <v>1</v>
      </c>
      <c r="P1145">
        <f t="shared" si="127"/>
        <v>1</v>
      </c>
      <c r="Q1145">
        <f t="shared" si="128"/>
        <v>1</v>
      </c>
      <c r="R1145">
        <f t="shared" si="129"/>
        <v>1</v>
      </c>
      <c r="S1145" t="str">
        <f t="shared" si="130"/>
        <v>1</v>
      </c>
      <c r="T1145" t="str">
        <f t="shared" si="131"/>
        <v/>
      </c>
    </row>
    <row r="1146" spans="1:20" hidden="1">
      <c r="A1146">
        <f>'CompartenDetalleLimpio(leeme)'!A1105</f>
        <v>2347</v>
      </c>
      <c r="B1146" t="str">
        <f>'CompartenDetalleLimpio(leeme)'!B1105</f>
        <v>GRADO EN MATEMATICAS (MOSTOLES)</v>
      </c>
      <c r="C1146">
        <f>'CompartenDetalleLimpio(leeme)'!C1105</f>
        <v>4</v>
      </c>
      <c r="D1146">
        <f>'CompartenDetalleLimpio(leeme)'!D1105</f>
        <v>2347035</v>
      </c>
      <c r="E1146" t="str">
        <f>'CompartenDetalleLimpio(leeme)'!E1105</f>
        <v>RECONOCIMIENTO ACADEMICO DE CREDITOS</v>
      </c>
      <c r="F1146">
        <f>IF(OR($A1146=2028,$D1146=2032031,$D1146=2032032,$D1146=2033032,$D1146=2033034,$D1146=2034035,ISNUMBER(SEARCH("DOBLE GRADO",$B1146))),"",IF('CompartenDetalleLimpio(leeme)'!F1105="",A1146,'CompartenDetalleLimpio(leeme)'!F1105))</f>
        <v>2347</v>
      </c>
      <c r="G1146" t="str">
        <f>IF(OR($A1146=2028,$D1146=2032031,$D1146=2032032,$D1146=2033032,$D1146=2033034,$D1146=2034035,ISNUMBER(SEARCH("DOBLE GRADO",$B1146))),"",IF('CompartenDetalleLimpio(leeme)'!G1105="",B1146,'CompartenDetalleLimpio(leeme)'!G1105))</f>
        <v>GRADO EN MATEMATICAS (MOSTOLES)</v>
      </c>
      <c r="H1146">
        <f>IF(OR($A1146=2028,$D1146=2032031,$D1146=2032032,$D1146=2033032,$D1146=2033034,$D1146=2034035,ISNUMBER(SEARCH("DOBLE GRADO",$B1146))),"",IF('CompartenDetalleLimpio(leeme)'!H1105="",C1146,'CompartenDetalleLimpio(leeme)'!H1105))</f>
        <v>4</v>
      </c>
      <c r="I1146">
        <f>IF(OR($A1146=2028,$D1146=2032031,$D1146=2032032,$D1146=2033032,$D1146=2033034,$D1146=2034035,ISNUMBER(SEARCH("DOBLE GRADO",$B1146))),"",IF('CompartenDetalleLimpio(leeme)'!I1105="",D1146,'CompartenDetalleLimpio(leeme)'!I1105))</f>
        <v>2347035</v>
      </c>
      <c r="J1146" t="str">
        <f>IF(OR($A1146=2028,$D1146=2032031,$D1146=2032032,$D1146=2033032,$D1146=2033034,$D1146=2034035,ISNUMBER(SEARCH("DOBLE GRADO",$B1146))),"",IF('CompartenDetalleLimpio(leeme)'!J1105="",E1146,'CompartenDetalleLimpio(leeme)'!J1105))</f>
        <v>RECONOCIMIENTO ACADEMICO DE CREDITOS</v>
      </c>
      <c r="K1146">
        <f>'CompartenDetalleLimpio(leeme)'!K1105</f>
        <v>9</v>
      </c>
      <c r="L1146">
        <f>'CompartenDetalleLimpio(leeme)'!L1105</f>
        <v>3</v>
      </c>
      <c r="M1146">
        <f>'CompartenDetalleLimpio(leeme)'!M1105</f>
        <v>6</v>
      </c>
      <c r="N1146">
        <f t="shared" si="125"/>
        <v>1</v>
      </c>
      <c r="O1146">
        <f t="shared" si="126"/>
        <v>1</v>
      </c>
      <c r="P1146">
        <f t="shared" si="127"/>
        <v>1</v>
      </c>
      <c r="Q1146">
        <f t="shared" si="128"/>
        <v>1</v>
      </c>
      <c r="R1146">
        <f t="shared" si="129"/>
        <v>1</v>
      </c>
      <c r="S1146" t="str">
        <f t="shared" si="130"/>
        <v>1</v>
      </c>
      <c r="T1146" t="str">
        <f t="shared" si="131"/>
        <v/>
      </c>
    </row>
    <row r="1147" spans="1:20" hidden="1">
      <c r="A1147">
        <f>'CompartenDetalleLimpio(leeme)'!A1106</f>
        <v>2347</v>
      </c>
      <c r="B1147" t="str">
        <f>'CompartenDetalleLimpio(leeme)'!B1106</f>
        <v>GRADO EN MATEMATICAS (MOSTOLES)</v>
      </c>
      <c r="C1147">
        <f>'CompartenDetalleLimpio(leeme)'!C1106</f>
        <v>4</v>
      </c>
      <c r="D1147">
        <f>'CompartenDetalleLimpio(leeme)'!D1106</f>
        <v>2347036</v>
      </c>
      <c r="E1147" t="str">
        <f>'CompartenDetalleLimpio(leeme)'!E1106</f>
        <v>TRABAJO FIN DE GRADO</v>
      </c>
      <c r="F1147">
        <f>IF(OR($A1147=2028,$D1147=2032031,$D1147=2032032,$D1147=2033032,$D1147=2033034,$D1147=2034035,ISNUMBER(SEARCH("DOBLE GRADO",$B1147))),"",IF('CompartenDetalleLimpio(leeme)'!F1106="",A1147,'CompartenDetalleLimpio(leeme)'!F1106))</f>
        <v>2347</v>
      </c>
      <c r="G1147" t="str">
        <f>IF(OR($A1147=2028,$D1147=2032031,$D1147=2032032,$D1147=2033032,$D1147=2033034,$D1147=2034035,ISNUMBER(SEARCH("DOBLE GRADO",$B1147))),"",IF('CompartenDetalleLimpio(leeme)'!G1106="",B1147,'CompartenDetalleLimpio(leeme)'!G1106))</f>
        <v>GRADO EN MATEMATICAS (MOSTOLES)</v>
      </c>
      <c r="H1147">
        <f>IF(OR($A1147=2028,$D1147=2032031,$D1147=2032032,$D1147=2033032,$D1147=2033034,$D1147=2034035,ISNUMBER(SEARCH("DOBLE GRADO",$B1147))),"",IF('CompartenDetalleLimpio(leeme)'!H1106="",C1147,'CompartenDetalleLimpio(leeme)'!H1106))</f>
        <v>4</v>
      </c>
      <c r="I1147">
        <f>IF(OR($A1147=2028,$D1147=2032031,$D1147=2032032,$D1147=2033032,$D1147=2033034,$D1147=2034035,ISNUMBER(SEARCH("DOBLE GRADO",$B1147))),"",IF('CompartenDetalleLimpio(leeme)'!I1106="",D1147,'CompartenDetalleLimpio(leeme)'!I1106))</f>
        <v>2347036</v>
      </c>
      <c r="J1147" t="str">
        <f>IF(OR($A1147=2028,$D1147=2032031,$D1147=2032032,$D1147=2033032,$D1147=2033034,$D1147=2034035,ISNUMBER(SEARCH("DOBLE GRADO",$B1147))),"",IF('CompartenDetalleLimpio(leeme)'!J1106="",E1147,'CompartenDetalleLimpio(leeme)'!J1106))</f>
        <v>TRABAJO FIN DE GRADO</v>
      </c>
      <c r="K1147">
        <f>'CompartenDetalleLimpio(leeme)'!K1106</f>
        <v>10</v>
      </c>
      <c r="L1147">
        <f>'CompartenDetalleLimpio(leeme)'!L1106</f>
        <v>3</v>
      </c>
      <c r="M1147">
        <f>'CompartenDetalleLimpio(leeme)'!M1106</f>
        <v>7</v>
      </c>
      <c r="N1147">
        <f t="shared" si="125"/>
        <v>1</v>
      </c>
      <c r="O1147">
        <f t="shared" si="126"/>
        <v>1</v>
      </c>
      <c r="P1147">
        <f t="shared" si="127"/>
        <v>1</v>
      </c>
      <c r="Q1147">
        <f t="shared" si="128"/>
        <v>1</v>
      </c>
      <c r="R1147">
        <f t="shared" si="129"/>
        <v>1</v>
      </c>
      <c r="S1147" t="str">
        <f t="shared" si="130"/>
        <v>1</v>
      </c>
      <c r="T1147" t="str">
        <f t="shared" si="131"/>
        <v/>
      </c>
    </row>
    <row r="1148" spans="1:20" hidden="1">
      <c r="A1148">
        <f>'CompartenDetalleLimpio(leeme)'!A1107</f>
        <v>2347</v>
      </c>
      <c r="B1148" t="str">
        <f>'CompartenDetalleLimpio(leeme)'!B1107</f>
        <v>GRADO EN MATEMATICAS (MOSTOLES)</v>
      </c>
      <c r="C1148">
        <f>'CompartenDetalleLimpio(leeme)'!C1107</f>
        <v>4</v>
      </c>
      <c r="D1148">
        <f>'CompartenDetalleLimpio(leeme)'!D1107</f>
        <v>2347037</v>
      </c>
      <c r="E1148" t="str">
        <f>'CompartenDetalleLimpio(leeme)'!E1107</f>
        <v>PRACTICAS EXTERNAS</v>
      </c>
      <c r="F1148">
        <f>IF(OR($A1148=2028,$D1148=2032031,$D1148=2032032,$D1148=2033032,$D1148=2033034,$D1148=2034035,ISNUMBER(SEARCH("DOBLE GRADO",$B1148))),"",IF('CompartenDetalleLimpio(leeme)'!F1107="",A1148,'CompartenDetalleLimpio(leeme)'!F1107))</f>
        <v>2347</v>
      </c>
      <c r="G1148" t="str">
        <f>IF(OR($A1148=2028,$D1148=2032031,$D1148=2032032,$D1148=2033032,$D1148=2033034,$D1148=2034035,ISNUMBER(SEARCH("DOBLE GRADO",$B1148))),"",IF('CompartenDetalleLimpio(leeme)'!G1107="",B1148,'CompartenDetalleLimpio(leeme)'!G1107))</f>
        <v>GRADO EN MATEMATICAS (MOSTOLES)</v>
      </c>
      <c r="H1148">
        <f>IF(OR($A1148=2028,$D1148=2032031,$D1148=2032032,$D1148=2033032,$D1148=2033034,$D1148=2034035,ISNUMBER(SEARCH("DOBLE GRADO",$B1148))),"",IF('CompartenDetalleLimpio(leeme)'!H1107="",C1148,'CompartenDetalleLimpio(leeme)'!H1107))</f>
        <v>4</v>
      </c>
      <c r="I1148">
        <f>IF(OR($A1148=2028,$D1148=2032031,$D1148=2032032,$D1148=2033032,$D1148=2033034,$D1148=2034035,ISNUMBER(SEARCH("DOBLE GRADO",$B1148))),"",IF('CompartenDetalleLimpio(leeme)'!I1107="",D1148,'CompartenDetalleLimpio(leeme)'!I1107))</f>
        <v>2347037</v>
      </c>
      <c r="J1148" t="str">
        <f>IF(OR($A1148=2028,$D1148=2032031,$D1148=2032032,$D1148=2033032,$D1148=2033034,$D1148=2034035,ISNUMBER(SEARCH("DOBLE GRADO",$B1148))),"",IF('CompartenDetalleLimpio(leeme)'!J1107="",E1148,'CompartenDetalleLimpio(leeme)'!J1107))</f>
        <v>PRACTICAS EXTERNAS</v>
      </c>
      <c r="K1148">
        <f>'CompartenDetalleLimpio(leeme)'!K1107</f>
        <v>9</v>
      </c>
      <c r="L1148">
        <f>'CompartenDetalleLimpio(leeme)'!L1107</f>
        <v>3</v>
      </c>
      <c r="M1148">
        <f>'CompartenDetalleLimpio(leeme)'!M1107</f>
        <v>6</v>
      </c>
      <c r="N1148">
        <f t="shared" si="125"/>
        <v>1</v>
      </c>
      <c r="O1148">
        <f t="shared" si="126"/>
        <v>1</v>
      </c>
      <c r="P1148">
        <f t="shared" si="127"/>
        <v>1</v>
      </c>
      <c r="Q1148">
        <f t="shared" si="128"/>
        <v>1</v>
      </c>
      <c r="R1148">
        <f t="shared" si="129"/>
        <v>1</v>
      </c>
      <c r="S1148" t="str">
        <f t="shared" si="130"/>
        <v>1</v>
      </c>
      <c r="T1148" t="str">
        <f t="shared" si="131"/>
        <v/>
      </c>
    </row>
    <row r="1149" spans="1:20">
      <c r="A1149" t="e">
        <f>'CompartenDetalleLimpio(leeme)'!#REF!</f>
        <v>#REF!</v>
      </c>
      <c r="B1149" t="e">
        <f>'CompartenDetalleLimpio(leeme)'!#REF!</f>
        <v>#REF!</v>
      </c>
      <c r="C1149" t="e">
        <f>'CompartenDetalleLimpio(leeme)'!#REF!</f>
        <v>#REF!</v>
      </c>
      <c r="D1149" t="e">
        <f>'CompartenDetalleLimpio(leeme)'!#REF!</f>
        <v>#REF!</v>
      </c>
      <c r="E1149" t="e">
        <f>'CompartenDetalleLimpio(leeme)'!#REF!</f>
        <v>#REF!</v>
      </c>
      <c r="F1149" t="e">
        <f>IF(OR($A1149=2028,$D1149=2032031,$D1149=2032032,$D1149=2033032,$D1149=2033034,$D1149=2034035,ISNUMBER(SEARCH("DOBLE GRADO",$B1149))),"",IF('CompartenDetalleLimpio(leeme)'!#REF!="",A1149,'CompartenDetalleLimpio(leeme)'!#REF!))</f>
        <v>#REF!</v>
      </c>
      <c r="G1149" t="e">
        <f>IF(OR($A1149=2028,$D1149=2032031,$D1149=2032032,$D1149=2033032,$D1149=2033034,$D1149=2034035,ISNUMBER(SEARCH("DOBLE GRADO",$B1149))),"",IF('CompartenDetalleLimpio(leeme)'!#REF!="",B1149,'CompartenDetalleLimpio(leeme)'!#REF!))</f>
        <v>#REF!</v>
      </c>
      <c r="H1149" t="e">
        <f>IF(OR($A1149=2028,$D1149=2032031,$D1149=2032032,$D1149=2033032,$D1149=2033034,$D1149=2034035,ISNUMBER(SEARCH("DOBLE GRADO",$B1149))),"",IF('CompartenDetalleLimpio(leeme)'!#REF!="",C1149,'CompartenDetalleLimpio(leeme)'!#REF!))</f>
        <v>#REF!</v>
      </c>
      <c r="I1149" t="e">
        <f>IF(OR($A1149=2028,$D1149=2032031,$D1149=2032032,$D1149=2033032,$D1149=2033034,$D1149=2034035,ISNUMBER(SEARCH("DOBLE GRADO",$B1149))),"",IF('CompartenDetalleLimpio(leeme)'!#REF!="",D1149,'CompartenDetalleLimpio(leeme)'!#REF!))</f>
        <v>#REF!</v>
      </c>
      <c r="J1149" t="e">
        <f>IF(OR($A1149=2028,$D1149=2032031,$D1149=2032032,$D1149=2033032,$D1149=2033034,$D1149=2034035,ISNUMBER(SEARCH("DOBLE GRADO",$B1149))),"",IF('CompartenDetalleLimpio(leeme)'!#REF!="",E1149,'CompartenDetalleLimpio(leeme)'!#REF!))</f>
        <v>#REF!</v>
      </c>
      <c r="K1149" t="e">
        <f>'CompartenDetalleLimpio(leeme)'!#REF!</f>
        <v>#REF!</v>
      </c>
      <c r="L1149" t="e">
        <f>'CompartenDetalleLimpio(leeme)'!#REF!</f>
        <v>#REF!</v>
      </c>
      <c r="M1149" t="e">
        <f>'CompartenDetalleLimpio(leeme)'!#REF!</f>
        <v>#REF!</v>
      </c>
      <c r="N1149" t="e">
        <f t="shared" si="125"/>
        <v>#REF!</v>
      </c>
      <c r="O1149">
        <f t="shared" si="126"/>
        <v>42</v>
      </c>
      <c r="P1149" t="e">
        <f t="shared" si="127"/>
        <v>#REF!</v>
      </c>
      <c r="Q1149">
        <f t="shared" si="128"/>
        <v>42</v>
      </c>
      <c r="R1149" t="e">
        <f t="shared" si="129"/>
        <v>#REF!</v>
      </c>
      <c r="S1149" t="e">
        <f t="shared" si="130"/>
        <v>#REF!</v>
      </c>
      <c r="T1149" t="str">
        <f t="shared" si="131"/>
        <v/>
      </c>
    </row>
    <row r="1150" spans="1:20" hidden="1">
      <c r="A1150">
        <f>'CompartenDetalleLimpio(leeme)'!A1108</f>
        <v>2347</v>
      </c>
      <c r="B1150" t="str">
        <f>'CompartenDetalleLimpio(leeme)'!B1108</f>
        <v>GRADO EN MATEMATICAS (MOSTOLES)</v>
      </c>
      <c r="C1150">
        <f>'CompartenDetalleLimpio(leeme)'!C1108</f>
        <v>4</v>
      </c>
      <c r="D1150">
        <f>'CompartenDetalleLimpio(leeme)'!D1108</f>
        <v>2347038</v>
      </c>
      <c r="E1150" t="str">
        <f>'CompartenDetalleLimpio(leeme)'!E1108</f>
        <v>VARIABLE REAL</v>
      </c>
      <c r="F1150">
        <f>IF(OR($A1150=2028,$D1150=2032031,$D1150=2032032,$D1150=2033032,$D1150=2033034,$D1150=2034035,ISNUMBER(SEARCH("DOBLE GRADO",$B1150))),"",IF('CompartenDetalleLimpio(leeme)'!F1108="",A1150,'CompartenDetalleLimpio(leeme)'!F1108))</f>
        <v>2347</v>
      </c>
      <c r="G1150" t="str">
        <f>IF(OR($A1150=2028,$D1150=2032031,$D1150=2032032,$D1150=2033032,$D1150=2033034,$D1150=2034035,ISNUMBER(SEARCH("DOBLE GRADO",$B1150))),"",IF('CompartenDetalleLimpio(leeme)'!G1108="",B1150,'CompartenDetalleLimpio(leeme)'!G1108))</f>
        <v>GRADO EN MATEMATICAS (MOSTOLES)</v>
      </c>
      <c r="H1150">
        <f>IF(OR($A1150=2028,$D1150=2032031,$D1150=2032032,$D1150=2033032,$D1150=2033034,$D1150=2034035,ISNUMBER(SEARCH("DOBLE GRADO",$B1150))),"",IF('CompartenDetalleLimpio(leeme)'!H1108="",C1150,'CompartenDetalleLimpio(leeme)'!H1108))</f>
        <v>4</v>
      </c>
      <c r="I1150">
        <f>IF(OR($A1150=2028,$D1150=2032031,$D1150=2032032,$D1150=2033032,$D1150=2033034,$D1150=2034035,ISNUMBER(SEARCH("DOBLE GRADO",$B1150))),"",IF('CompartenDetalleLimpio(leeme)'!I1108="",D1150,'CompartenDetalleLimpio(leeme)'!I1108))</f>
        <v>2347038</v>
      </c>
      <c r="J1150" t="str">
        <f>IF(OR($A1150=2028,$D1150=2032031,$D1150=2032032,$D1150=2033032,$D1150=2033034,$D1150=2034035,ISNUMBER(SEARCH("DOBLE GRADO",$B1150))),"",IF('CompartenDetalleLimpio(leeme)'!J1108="",E1150,'CompartenDetalleLimpio(leeme)'!J1108))</f>
        <v>VARIABLE REAL</v>
      </c>
      <c r="K1150">
        <f>'CompartenDetalleLimpio(leeme)'!K1108</f>
        <v>3</v>
      </c>
      <c r="L1150">
        <f>'CompartenDetalleLimpio(leeme)'!L1108</f>
        <v>0</v>
      </c>
      <c r="M1150">
        <f>'CompartenDetalleLimpio(leeme)'!M1108</f>
        <v>3</v>
      </c>
      <c r="N1150">
        <f t="shared" si="125"/>
        <v>1</v>
      </c>
      <c r="O1150">
        <f t="shared" si="126"/>
        <v>1</v>
      </c>
      <c r="P1150">
        <f t="shared" si="127"/>
        <v>1</v>
      </c>
      <c r="Q1150">
        <f t="shared" si="128"/>
        <v>1</v>
      </c>
      <c r="R1150">
        <f t="shared" si="129"/>
        <v>1</v>
      </c>
      <c r="S1150" t="str">
        <f t="shared" si="130"/>
        <v>1</v>
      </c>
      <c r="T1150" t="str">
        <f t="shared" si="131"/>
        <v/>
      </c>
    </row>
    <row r="1151" spans="1:20" hidden="1">
      <c r="A1151">
        <f>'CompartenDetalleLimpio(leeme)'!A1109</f>
        <v>2361</v>
      </c>
      <c r="B1151" t="str">
        <f>'CompartenDetalleLimpio(leeme)'!B1109</f>
        <v>GRADO EN INTELIGENCIA ARTIFICIAL (MOSTOLES)</v>
      </c>
      <c r="C1151">
        <f>'CompartenDetalleLimpio(leeme)'!C1109</f>
        <v>1</v>
      </c>
      <c r="D1151">
        <f>'CompartenDetalleLimpio(leeme)'!D1109</f>
        <v>2361001</v>
      </c>
      <c r="E1151" t="str">
        <f>'CompartenDetalleLimpio(leeme)'!E1109</f>
        <v>ANTECEDENTES Y DESARROLLO DE LA INTELIGENCIA ARTIFICIAL</v>
      </c>
      <c r="F1151">
        <f>IF(OR($A1151=2028,$D1151=2032031,$D1151=2032032,$D1151=2033032,$D1151=2033034,$D1151=2034035,ISNUMBER(SEARCH("DOBLE GRADO",$B1151))),"",IF('CompartenDetalleLimpio(leeme)'!F1109="",A1151,'CompartenDetalleLimpio(leeme)'!F1109))</f>
        <v>2361</v>
      </c>
      <c r="G1151" t="str">
        <f>IF(OR($A1151=2028,$D1151=2032031,$D1151=2032032,$D1151=2033032,$D1151=2033034,$D1151=2034035,ISNUMBER(SEARCH("DOBLE GRADO",$B1151))),"",IF('CompartenDetalleLimpio(leeme)'!G1109="",B1151,'CompartenDetalleLimpio(leeme)'!G1109))</f>
        <v>GRADO EN INTELIGENCIA ARTIFICIAL (MOSTOLES)</v>
      </c>
      <c r="H1151">
        <f>IF(OR($A1151=2028,$D1151=2032031,$D1151=2032032,$D1151=2033032,$D1151=2033034,$D1151=2034035,ISNUMBER(SEARCH("DOBLE GRADO",$B1151))),"",IF('CompartenDetalleLimpio(leeme)'!H1109="",C1151,'CompartenDetalleLimpio(leeme)'!H1109))</f>
        <v>1</v>
      </c>
      <c r="I1151">
        <f>IF(OR($A1151=2028,$D1151=2032031,$D1151=2032032,$D1151=2033032,$D1151=2033034,$D1151=2034035,ISNUMBER(SEARCH("DOBLE GRADO",$B1151))),"",IF('CompartenDetalleLimpio(leeme)'!I1109="",D1151,'CompartenDetalleLimpio(leeme)'!I1109))</f>
        <v>2361001</v>
      </c>
      <c r="J1151" t="str">
        <f>IF(OR($A1151=2028,$D1151=2032031,$D1151=2032032,$D1151=2033032,$D1151=2033034,$D1151=2034035,ISNUMBER(SEARCH("DOBLE GRADO",$B1151))),"",IF('CompartenDetalleLimpio(leeme)'!J1109="",E1151,'CompartenDetalleLimpio(leeme)'!J1109))</f>
        <v>ANTECEDENTES Y DESARROLLO DE LA INTELIGENCIA ARTIFICIAL</v>
      </c>
      <c r="K1151">
        <f>'CompartenDetalleLimpio(leeme)'!K1109</f>
        <v>43</v>
      </c>
      <c r="L1151">
        <f>'CompartenDetalleLimpio(leeme)'!L1109</f>
        <v>10</v>
      </c>
      <c r="M1151">
        <f>'CompartenDetalleLimpio(leeme)'!M1109</f>
        <v>33</v>
      </c>
      <c r="N1151">
        <f t="shared" si="125"/>
        <v>1</v>
      </c>
      <c r="O1151">
        <f t="shared" si="126"/>
        <v>1</v>
      </c>
      <c r="P1151">
        <f t="shared" si="127"/>
        <v>1</v>
      </c>
      <c r="Q1151">
        <f t="shared" si="128"/>
        <v>1</v>
      </c>
      <c r="R1151">
        <f t="shared" si="129"/>
        <v>1</v>
      </c>
      <c r="S1151" t="str">
        <f t="shared" si="130"/>
        <v>1</v>
      </c>
      <c r="T1151" t="str">
        <f t="shared" si="131"/>
        <v/>
      </c>
    </row>
    <row r="1152" spans="1:20" hidden="1">
      <c r="A1152">
        <f>'CompartenDetalleLimpio(leeme)'!A1110</f>
        <v>2361</v>
      </c>
      <c r="B1152" t="str">
        <f>'CompartenDetalleLimpio(leeme)'!B1110</f>
        <v>GRADO EN INTELIGENCIA ARTIFICIAL (MOSTOLES)</v>
      </c>
      <c r="C1152">
        <f>'CompartenDetalleLimpio(leeme)'!C1110</f>
        <v>1</v>
      </c>
      <c r="D1152">
        <f>'CompartenDetalleLimpio(leeme)'!D1110</f>
        <v>2361002</v>
      </c>
      <c r="E1152" t="str">
        <f>'CompartenDetalleLimpio(leeme)'!E1110</f>
        <v>CALCULO</v>
      </c>
      <c r="F1152">
        <f>IF(OR($A1152=2028,$D1152=2032031,$D1152=2032032,$D1152=2033032,$D1152=2033034,$D1152=2034035,ISNUMBER(SEARCH("DOBLE GRADO",$B1152))),"",IF('CompartenDetalleLimpio(leeme)'!F1110="",A1152,'CompartenDetalleLimpio(leeme)'!F1110))</f>
        <v>2361</v>
      </c>
      <c r="G1152" t="str">
        <f>IF(OR($A1152=2028,$D1152=2032031,$D1152=2032032,$D1152=2033032,$D1152=2033034,$D1152=2034035,ISNUMBER(SEARCH("DOBLE GRADO",$B1152))),"",IF('CompartenDetalleLimpio(leeme)'!G1110="",B1152,'CompartenDetalleLimpio(leeme)'!G1110))</f>
        <v>GRADO EN INTELIGENCIA ARTIFICIAL (MOSTOLES)</v>
      </c>
      <c r="H1152">
        <f>IF(OR($A1152=2028,$D1152=2032031,$D1152=2032032,$D1152=2033032,$D1152=2033034,$D1152=2034035,ISNUMBER(SEARCH("DOBLE GRADO",$B1152))),"",IF('CompartenDetalleLimpio(leeme)'!H1110="",C1152,'CompartenDetalleLimpio(leeme)'!H1110))</f>
        <v>1</v>
      </c>
      <c r="I1152">
        <f>IF(OR($A1152=2028,$D1152=2032031,$D1152=2032032,$D1152=2033032,$D1152=2033034,$D1152=2034035,ISNUMBER(SEARCH("DOBLE GRADO",$B1152))),"",IF('CompartenDetalleLimpio(leeme)'!I1110="",D1152,'CompartenDetalleLimpio(leeme)'!I1110))</f>
        <v>2361002</v>
      </c>
      <c r="J1152" t="str">
        <f>IF(OR($A1152=2028,$D1152=2032031,$D1152=2032032,$D1152=2033032,$D1152=2033034,$D1152=2034035,ISNUMBER(SEARCH("DOBLE GRADO",$B1152))),"",IF('CompartenDetalleLimpio(leeme)'!J1110="",E1152,'CompartenDetalleLimpio(leeme)'!J1110))</f>
        <v>CALCULO</v>
      </c>
      <c r="K1152">
        <f>'CompartenDetalleLimpio(leeme)'!K1110</f>
        <v>59</v>
      </c>
      <c r="L1152">
        <f>'CompartenDetalleLimpio(leeme)'!L1110</f>
        <v>15</v>
      </c>
      <c r="M1152">
        <f>'CompartenDetalleLimpio(leeme)'!M1110</f>
        <v>44</v>
      </c>
      <c r="N1152">
        <f t="shared" si="125"/>
        <v>1</v>
      </c>
      <c r="O1152">
        <f t="shared" si="126"/>
        <v>1</v>
      </c>
      <c r="P1152">
        <f t="shared" si="127"/>
        <v>1</v>
      </c>
      <c r="Q1152">
        <f t="shared" si="128"/>
        <v>1</v>
      </c>
      <c r="R1152">
        <f t="shared" si="129"/>
        <v>1</v>
      </c>
      <c r="S1152" t="str">
        <f t="shared" si="130"/>
        <v>1</v>
      </c>
      <c r="T1152" t="str">
        <f t="shared" si="131"/>
        <v/>
      </c>
    </row>
    <row r="1153" spans="1:20" hidden="1">
      <c r="A1153">
        <f>'CompartenDetalleLimpio(leeme)'!A1111</f>
        <v>2361</v>
      </c>
      <c r="B1153" t="str">
        <f>'CompartenDetalleLimpio(leeme)'!B1111</f>
        <v>GRADO EN INTELIGENCIA ARTIFICIAL (MOSTOLES)</v>
      </c>
      <c r="C1153">
        <f>'CompartenDetalleLimpio(leeme)'!C1111</f>
        <v>1</v>
      </c>
      <c r="D1153">
        <f>'CompartenDetalleLimpio(leeme)'!D1111</f>
        <v>2361003</v>
      </c>
      <c r="E1153" t="str">
        <f>'CompartenDetalleLimpio(leeme)'!E1111</f>
        <v>LOGICA</v>
      </c>
      <c r="F1153">
        <f>IF(OR($A1153=2028,$D1153=2032031,$D1153=2032032,$D1153=2033032,$D1153=2033034,$D1153=2034035,ISNUMBER(SEARCH("DOBLE GRADO",$B1153))),"",IF('CompartenDetalleLimpio(leeme)'!F1111="",A1153,'CompartenDetalleLimpio(leeme)'!F1111))</f>
        <v>2361</v>
      </c>
      <c r="G1153" t="str">
        <f>IF(OR($A1153=2028,$D1153=2032031,$D1153=2032032,$D1153=2033032,$D1153=2033034,$D1153=2034035,ISNUMBER(SEARCH("DOBLE GRADO",$B1153))),"",IF('CompartenDetalleLimpio(leeme)'!G1111="",B1153,'CompartenDetalleLimpio(leeme)'!G1111))</f>
        <v>GRADO EN INTELIGENCIA ARTIFICIAL (MOSTOLES)</v>
      </c>
      <c r="H1153">
        <f>IF(OR($A1153=2028,$D1153=2032031,$D1153=2032032,$D1153=2033032,$D1153=2033034,$D1153=2034035,ISNUMBER(SEARCH("DOBLE GRADO",$B1153))),"",IF('CompartenDetalleLimpio(leeme)'!H1111="",C1153,'CompartenDetalleLimpio(leeme)'!H1111))</f>
        <v>1</v>
      </c>
      <c r="I1153">
        <f>IF(OR($A1153=2028,$D1153=2032031,$D1153=2032032,$D1153=2033032,$D1153=2033034,$D1153=2034035,ISNUMBER(SEARCH("DOBLE GRADO",$B1153))),"",IF('CompartenDetalleLimpio(leeme)'!I1111="",D1153,'CompartenDetalleLimpio(leeme)'!I1111))</f>
        <v>2361003</v>
      </c>
      <c r="J1153" t="str">
        <f>IF(OR($A1153=2028,$D1153=2032031,$D1153=2032032,$D1153=2033032,$D1153=2033034,$D1153=2034035,ISNUMBER(SEARCH("DOBLE GRADO",$B1153))),"",IF('CompartenDetalleLimpio(leeme)'!J1111="",E1153,'CompartenDetalleLimpio(leeme)'!J1111))</f>
        <v>LOGICA</v>
      </c>
      <c r="K1153">
        <f>'CompartenDetalleLimpio(leeme)'!K1111</f>
        <v>46</v>
      </c>
      <c r="L1153">
        <f>'CompartenDetalleLimpio(leeme)'!L1111</f>
        <v>10</v>
      </c>
      <c r="M1153">
        <f>'CompartenDetalleLimpio(leeme)'!M1111</f>
        <v>36</v>
      </c>
      <c r="N1153">
        <f t="shared" si="125"/>
        <v>1</v>
      </c>
      <c r="O1153">
        <f t="shared" si="126"/>
        <v>1</v>
      </c>
      <c r="P1153">
        <f t="shared" si="127"/>
        <v>1</v>
      </c>
      <c r="Q1153">
        <f t="shared" si="128"/>
        <v>1</v>
      </c>
      <c r="R1153">
        <f t="shared" si="129"/>
        <v>1</v>
      </c>
      <c r="S1153" t="str">
        <f t="shared" si="130"/>
        <v>1</v>
      </c>
      <c r="T1153" t="str">
        <f t="shared" si="131"/>
        <v/>
      </c>
    </row>
    <row r="1154" spans="1:20" hidden="1">
      <c r="A1154">
        <f>'CompartenDetalleLimpio(leeme)'!A1112</f>
        <v>2361</v>
      </c>
      <c r="B1154" t="str">
        <f>'CompartenDetalleLimpio(leeme)'!B1112</f>
        <v>GRADO EN INTELIGENCIA ARTIFICIAL (MOSTOLES)</v>
      </c>
      <c r="C1154">
        <f>'CompartenDetalleLimpio(leeme)'!C1112</f>
        <v>1</v>
      </c>
      <c r="D1154">
        <f>'CompartenDetalleLimpio(leeme)'!D1112</f>
        <v>2361004</v>
      </c>
      <c r="E1154" t="str">
        <f>'CompartenDetalleLimpio(leeme)'!E1112</f>
        <v>MATEMATICA DISCRETA Y ALGEBRA</v>
      </c>
      <c r="F1154">
        <f>IF(OR($A1154=2028,$D1154=2032031,$D1154=2032032,$D1154=2033032,$D1154=2033034,$D1154=2034035,ISNUMBER(SEARCH("DOBLE GRADO",$B1154))),"",IF('CompartenDetalleLimpio(leeme)'!F1112="",A1154,'CompartenDetalleLimpio(leeme)'!F1112))</f>
        <v>2361</v>
      </c>
      <c r="G1154" t="str">
        <f>IF(OR($A1154=2028,$D1154=2032031,$D1154=2032032,$D1154=2033032,$D1154=2033034,$D1154=2034035,ISNUMBER(SEARCH("DOBLE GRADO",$B1154))),"",IF('CompartenDetalleLimpio(leeme)'!G1112="",B1154,'CompartenDetalleLimpio(leeme)'!G1112))</f>
        <v>GRADO EN INTELIGENCIA ARTIFICIAL (MOSTOLES)</v>
      </c>
      <c r="H1154">
        <f>IF(OR($A1154=2028,$D1154=2032031,$D1154=2032032,$D1154=2033032,$D1154=2033034,$D1154=2034035,ISNUMBER(SEARCH("DOBLE GRADO",$B1154))),"",IF('CompartenDetalleLimpio(leeme)'!H1112="",C1154,'CompartenDetalleLimpio(leeme)'!H1112))</f>
        <v>1</v>
      </c>
      <c r="I1154">
        <f>IF(OR($A1154=2028,$D1154=2032031,$D1154=2032032,$D1154=2033032,$D1154=2033034,$D1154=2034035,ISNUMBER(SEARCH("DOBLE GRADO",$B1154))),"",IF('CompartenDetalleLimpio(leeme)'!I1112="",D1154,'CompartenDetalleLimpio(leeme)'!I1112))</f>
        <v>2361004</v>
      </c>
      <c r="J1154" t="str">
        <f>IF(OR($A1154=2028,$D1154=2032031,$D1154=2032032,$D1154=2033032,$D1154=2033034,$D1154=2034035,ISNUMBER(SEARCH("DOBLE GRADO",$B1154))),"",IF('CompartenDetalleLimpio(leeme)'!J1112="",E1154,'CompartenDetalleLimpio(leeme)'!J1112))</f>
        <v>MATEMATICA DISCRETA Y ALGEBRA</v>
      </c>
      <c r="K1154">
        <f>'CompartenDetalleLimpio(leeme)'!K1112</f>
        <v>45</v>
      </c>
      <c r="L1154">
        <f>'CompartenDetalleLimpio(leeme)'!L1112</f>
        <v>11</v>
      </c>
      <c r="M1154">
        <f>'CompartenDetalleLimpio(leeme)'!M1112</f>
        <v>34</v>
      </c>
      <c r="N1154">
        <f t="shared" si="125"/>
        <v>1</v>
      </c>
      <c r="O1154">
        <f t="shared" si="126"/>
        <v>1</v>
      </c>
      <c r="P1154">
        <f t="shared" si="127"/>
        <v>1</v>
      </c>
      <c r="Q1154">
        <f t="shared" si="128"/>
        <v>1</v>
      </c>
      <c r="R1154">
        <f t="shared" si="129"/>
        <v>1</v>
      </c>
      <c r="S1154" t="str">
        <f t="shared" si="130"/>
        <v>1</v>
      </c>
      <c r="T1154" t="str">
        <f t="shared" si="131"/>
        <v/>
      </c>
    </row>
    <row r="1155" spans="1:20" hidden="1">
      <c r="A1155">
        <f>'CompartenDetalleLimpio(leeme)'!A1113</f>
        <v>2361</v>
      </c>
      <c r="B1155" t="str">
        <f>'CompartenDetalleLimpio(leeme)'!B1113</f>
        <v>GRADO EN INTELIGENCIA ARTIFICIAL (MOSTOLES)</v>
      </c>
      <c r="C1155">
        <f>'CompartenDetalleLimpio(leeme)'!C1113</f>
        <v>1</v>
      </c>
      <c r="D1155">
        <f>'CompartenDetalleLimpio(leeme)'!D1113</f>
        <v>2361005</v>
      </c>
      <c r="E1155" t="str">
        <f>'CompartenDetalleLimpio(leeme)'!E1113</f>
        <v>PROGRAMACION I</v>
      </c>
      <c r="F1155">
        <f>IF(OR($A1155=2028,$D1155=2032031,$D1155=2032032,$D1155=2033032,$D1155=2033034,$D1155=2034035,ISNUMBER(SEARCH("DOBLE GRADO",$B1155))),"",IF('CompartenDetalleLimpio(leeme)'!F1113="",A1155,'CompartenDetalleLimpio(leeme)'!F1113))</f>
        <v>2361</v>
      </c>
      <c r="G1155" t="str">
        <f>IF(OR($A1155=2028,$D1155=2032031,$D1155=2032032,$D1155=2033032,$D1155=2033034,$D1155=2034035,ISNUMBER(SEARCH("DOBLE GRADO",$B1155))),"",IF('CompartenDetalleLimpio(leeme)'!G1113="",B1155,'CompartenDetalleLimpio(leeme)'!G1113))</f>
        <v>GRADO EN INTELIGENCIA ARTIFICIAL (MOSTOLES)</v>
      </c>
      <c r="H1155">
        <f>IF(OR($A1155=2028,$D1155=2032031,$D1155=2032032,$D1155=2033032,$D1155=2033034,$D1155=2034035,ISNUMBER(SEARCH("DOBLE GRADO",$B1155))),"",IF('CompartenDetalleLimpio(leeme)'!H1113="",C1155,'CompartenDetalleLimpio(leeme)'!H1113))</f>
        <v>1</v>
      </c>
      <c r="I1155">
        <f>IF(OR($A1155=2028,$D1155=2032031,$D1155=2032032,$D1155=2033032,$D1155=2033034,$D1155=2034035,ISNUMBER(SEARCH("DOBLE GRADO",$B1155))),"",IF('CompartenDetalleLimpio(leeme)'!I1113="",D1155,'CompartenDetalleLimpio(leeme)'!I1113))</f>
        <v>2361005</v>
      </c>
      <c r="J1155" t="str">
        <f>IF(OR($A1155=2028,$D1155=2032031,$D1155=2032032,$D1155=2033032,$D1155=2033034,$D1155=2034035,ISNUMBER(SEARCH("DOBLE GRADO",$B1155))),"",IF('CompartenDetalleLimpio(leeme)'!J1113="",E1155,'CompartenDetalleLimpio(leeme)'!J1113))</f>
        <v>PROGRAMACION I</v>
      </c>
      <c r="K1155">
        <f>'CompartenDetalleLimpio(leeme)'!K1113</f>
        <v>45</v>
      </c>
      <c r="L1155">
        <f>'CompartenDetalleLimpio(leeme)'!L1113</f>
        <v>10</v>
      </c>
      <c r="M1155">
        <f>'CompartenDetalleLimpio(leeme)'!M1113</f>
        <v>35</v>
      </c>
      <c r="N1155">
        <f t="shared" ref="N1155:N1170" si="132">IF(I1155="","",COUNTIF($I$2:$I$1170,I1155))</f>
        <v>1</v>
      </c>
      <c r="O1155">
        <f t="shared" ref="O1155:O1170" si="133">COUNTIF($D$2:$D$1170,D1155)</f>
        <v>1</v>
      </c>
      <c r="P1155">
        <f t="shared" ref="P1155:P1170" si="134">IF(I1155=D1155,1,"OK")</f>
        <v>1</v>
      </c>
      <c r="Q1155">
        <f t="shared" ref="Q1155:Q1170" si="135">COUNTIF($I$2:$I$1170,D1155)</f>
        <v>1</v>
      </c>
      <c r="R1155">
        <f t="shared" ref="R1155:R1170" si="136">IF(I1155="","",COUNTIF($D$2:$D$1170,I1155))</f>
        <v>1</v>
      </c>
      <c r="S1155" t="str">
        <f t="shared" ref="S1155:S1170" si="137">IF(G1155="","",IF(ISNUMBER(SEARCH("DOBLE GRADO",G1155)),"","1"))</f>
        <v>1</v>
      </c>
      <c r="T1155" t="str">
        <f t="shared" ref="T1155:T1170" si="138">IF(ISNUMBER(SEARCH("DOBLE GRADO",B1155)),COUNTIF($I$2:$I$1170,D1155),"")</f>
        <v/>
      </c>
    </row>
    <row r="1156" spans="1:20" hidden="1">
      <c r="A1156">
        <f>'CompartenDetalleLimpio(leeme)'!A1114</f>
        <v>2361</v>
      </c>
      <c r="B1156" t="str">
        <f>'CompartenDetalleLimpio(leeme)'!B1114</f>
        <v>GRADO EN INTELIGENCIA ARTIFICIAL (MOSTOLES)</v>
      </c>
      <c r="C1156">
        <f>'CompartenDetalleLimpio(leeme)'!C1114</f>
        <v>1</v>
      </c>
      <c r="D1156">
        <f>'CompartenDetalleLimpio(leeme)'!D1114</f>
        <v>2361006</v>
      </c>
      <c r="E1156" t="str">
        <f>'CompartenDetalleLimpio(leeme)'!E1114</f>
        <v>ETICA Y LEGISLACION EN INTELIGENCIA ARTIFICIAL</v>
      </c>
      <c r="F1156">
        <f>IF(OR($A1156=2028,$D1156=2032031,$D1156=2032032,$D1156=2033032,$D1156=2033034,$D1156=2034035,ISNUMBER(SEARCH("DOBLE GRADO",$B1156))),"",IF('CompartenDetalleLimpio(leeme)'!F1114="",A1156,'CompartenDetalleLimpio(leeme)'!F1114))</f>
        <v>2361</v>
      </c>
      <c r="G1156" t="str">
        <f>IF(OR($A1156=2028,$D1156=2032031,$D1156=2032032,$D1156=2033032,$D1156=2033034,$D1156=2034035,ISNUMBER(SEARCH("DOBLE GRADO",$B1156))),"",IF('CompartenDetalleLimpio(leeme)'!G1114="",B1156,'CompartenDetalleLimpio(leeme)'!G1114))</f>
        <v>GRADO EN INTELIGENCIA ARTIFICIAL (MOSTOLES)</v>
      </c>
      <c r="H1156">
        <f>IF(OR($A1156=2028,$D1156=2032031,$D1156=2032032,$D1156=2033032,$D1156=2033034,$D1156=2034035,ISNUMBER(SEARCH("DOBLE GRADO",$B1156))),"",IF('CompartenDetalleLimpio(leeme)'!H1114="",C1156,'CompartenDetalleLimpio(leeme)'!H1114))</f>
        <v>1</v>
      </c>
      <c r="I1156">
        <f>IF(OR($A1156=2028,$D1156=2032031,$D1156=2032032,$D1156=2033032,$D1156=2033034,$D1156=2034035,ISNUMBER(SEARCH("DOBLE GRADO",$B1156))),"",IF('CompartenDetalleLimpio(leeme)'!I1114="",D1156,'CompartenDetalleLimpio(leeme)'!I1114))</f>
        <v>2361006</v>
      </c>
      <c r="J1156" t="str">
        <f>IF(OR($A1156=2028,$D1156=2032031,$D1156=2032032,$D1156=2033032,$D1156=2033034,$D1156=2034035,ISNUMBER(SEARCH("DOBLE GRADO",$B1156))),"",IF('CompartenDetalleLimpio(leeme)'!J1114="",E1156,'CompartenDetalleLimpio(leeme)'!J1114))</f>
        <v>ETICA Y LEGISLACION EN INTELIGENCIA ARTIFICIAL</v>
      </c>
      <c r="K1156">
        <f>'CompartenDetalleLimpio(leeme)'!K1114</f>
        <v>42</v>
      </c>
      <c r="L1156">
        <f>'CompartenDetalleLimpio(leeme)'!L1114</f>
        <v>10</v>
      </c>
      <c r="M1156">
        <f>'CompartenDetalleLimpio(leeme)'!M1114</f>
        <v>32</v>
      </c>
      <c r="N1156">
        <f t="shared" si="132"/>
        <v>1</v>
      </c>
      <c r="O1156">
        <f t="shared" si="133"/>
        <v>1</v>
      </c>
      <c r="P1156">
        <f t="shared" si="134"/>
        <v>1</v>
      </c>
      <c r="Q1156">
        <f t="shared" si="135"/>
        <v>1</v>
      </c>
      <c r="R1156">
        <f t="shared" si="136"/>
        <v>1</v>
      </c>
      <c r="S1156" t="str">
        <f t="shared" si="137"/>
        <v>1</v>
      </c>
      <c r="T1156" t="str">
        <f t="shared" si="138"/>
        <v/>
      </c>
    </row>
    <row r="1157" spans="1:20" hidden="1">
      <c r="A1157">
        <f>'CompartenDetalleLimpio(leeme)'!A1115</f>
        <v>2361</v>
      </c>
      <c r="B1157" t="str">
        <f>'CompartenDetalleLimpio(leeme)'!B1115</f>
        <v>GRADO EN INTELIGENCIA ARTIFICIAL (MOSTOLES)</v>
      </c>
      <c r="C1157">
        <f>'CompartenDetalleLimpio(leeme)'!C1115</f>
        <v>1</v>
      </c>
      <c r="D1157">
        <f>'CompartenDetalleLimpio(leeme)'!D1115</f>
        <v>2361007</v>
      </c>
      <c r="E1157" t="str">
        <f>'CompartenDetalleLimpio(leeme)'!E1115</f>
        <v>FUNDAMENTOS DE ARQUITECTURA DE COMPUTADORES</v>
      </c>
      <c r="F1157">
        <f>IF(OR($A1157=2028,$D1157=2032031,$D1157=2032032,$D1157=2033032,$D1157=2033034,$D1157=2034035,ISNUMBER(SEARCH("DOBLE GRADO",$B1157))),"",IF('CompartenDetalleLimpio(leeme)'!F1115="",A1157,'CompartenDetalleLimpio(leeme)'!F1115))</f>
        <v>2361</v>
      </c>
      <c r="G1157" t="str">
        <f>IF(OR($A1157=2028,$D1157=2032031,$D1157=2032032,$D1157=2033032,$D1157=2033034,$D1157=2034035,ISNUMBER(SEARCH("DOBLE GRADO",$B1157))),"",IF('CompartenDetalleLimpio(leeme)'!G1115="",B1157,'CompartenDetalleLimpio(leeme)'!G1115))</f>
        <v>GRADO EN INTELIGENCIA ARTIFICIAL (MOSTOLES)</v>
      </c>
      <c r="H1157">
        <f>IF(OR($A1157=2028,$D1157=2032031,$D1157=2032032,$D1157=2033032,$D1157=2033034,$D1157=2034035,ISNUMBER(SEARCH("DOBLE GRADO",$B1157))),"",IF('CompartenDetalleLimpio(leeme)'!H1115="",C1157,'CompartenDetalleLimpio(leeme)'!H1115))</f>
        <v>1</v>
      </c>
      <c r="I1157">
        <f>IF(OR($A1157=2028,$D1157=2032031,$D1157=2032032,$D1157=2033032,$D1157=2033034,$D1157=2034035,ISNUMBER(SEARCH("DOBLE GRADO",$B1157))),"",IF('CompartenDetalleLimpio(leeme)'!I1115="",D1157,'CompartenDetalleLimpio(leeme)'!I1115))</f>
        <v>2361007</v>
      </c>
      <c r="J1157" t="str">
        <f>IF(OR($A1157=2028,$D1157=2032031,$D1157=2032032,$D1157=2033032,$D1157=2033034,$D1157=2034035,ISNUMBER(SEARCH("DOBLE GRADO",$B1157))),"",IF('CompartenDetalleLimpio(leeme)'!J1115="",E1157,'CompartenDetalleLimpio(leeme)'!J1115))</f>
        <v>FUNDAMENTOS DE ARQUITECTURA DE COMPUTADORES</v>
      </c>
      <c r="K1157">
        <f>'CompartenDetalleLimpio(leeme)'!K1115</f>
        <v>42</v>
      </c>
      <c r="L1157">
        <f>'CompartenDetalleLimpio(leeme)'!L1115</f>
        <v>10</v>
      </c>
      <c r="M1157">
        <f>'CompartenDetalleLimpio(leeme)'!M1115</f>
        <v>32</v>
      </c>
      <c r="N1157">
        <f t="shared" si="132"/>
        <v>1</v>
      </c>
      <c r="O1157">
        <f t="shared" si="133"/>
        <v>1</v>
      </c>
      <c r="P1157">
        <f t="shared" si="134"/>
        <v>1</v>
      </c>
      <c r="Q1157">
        <f t="shared" si="135"/>
        <v>1</v>
      </c>
      <c r="R1157">
        <f t="shared" si="136"/>
        <v>1</v>
      </c>
      <c r="S1157" t="str">
        <f t="shared" si="137"/>
        <v>1</v>
      </c>
      <c r="T1157" t="str">
        <f t="shared" si="138"/>
        <v/>
      </c>
    </row>
    <row r="1158" spans="1:20" hidden="1">
      <c r="A1158">
        <f>'CompartenDetalleLimpio(leeme)'!A1116</f>
        <v>2361</v>
      </c>
      <c r="B1158" t="str">
        <f>'CompartenDetalleLimpio(leeme)'!B1116</f>
        <v>GRADO EN INTELIGENCIA ARTIFICIAL (MOSTOLES)</v>
      </c>
      <c r="C1158">
        <f>'CompartenDetalleLimpio(leeme)'!C1116</f>
        <v>1</v>
      </c>
      <c r="D1158">
        <f>'CompartenDetalleLimpio(leeme)'!D1116</f>
        <v>2361008</v>
      </c>
      <c r="E1158" t="str">
        <f>'CompartenDetalleLimpio(leeme)'!E1116</f>
        <v>PROBABILIDAD Y ESTADISTICA</v>
      </c>
      <c r="F1158">
        <f>IF(OR($A1158=2028,$D1158=2032031,$D1158=2032032,$D1158=2033032,$D1158=2033034,$D1158=2034035,ISNUMBER(SEARCH("DOBLE GRADO",$B1158))),"",IF('CompartenDetalleLimpio(leeme)'!F1116="",A1158,'CompartenDetalleLimpio(leeme)'!F1116))</f>
        <v>2361</v>
      </c>
      <c r="G1158" t="str">
        <f>IF(OR($A1158=2028,$D1158=2032031,$D1158=2032032,$D1158=2033032,$D1158=2033034,$D1158=2034035,ISNUMBER(SEARCH("DOBLE GRADO",$B1158))),"",IF('CompartenDetalleLimpio(leeme)'!G1116="",B1158,'CompartenDetalleLimpio(leeme)'!G1116))</f>
        <v>GRADO EN INTELIGENCIA ARTIFICIAL (MOSTOLES)</v>
      </c>
      <c r="H1158">
        <f>IF(OR($A1158=2028,$D1158=2032031,$D1158=2032032,$D1158=2033032,$D1158=2033034,$D1158=2034035,ISNUMBER(SEARCH("DOBLE GRADO",$B1158))),"",IF('CompartenDetalleLimpio(leeme)'!H1116="",C1158,'CompartenDetalleLimpio(leeme)'!H1116))</f>
        <v>1</v>
      </c>
      <c r="I1158">
        <f>IF(OR($A1158=2028,$D1158=2032031,$D1158=2032032,$D1158=2033032,$D1158=2033034,$D1158=2034035,ISNUMBER(SEARCH("DOBLE GRADO",$B1158))),"",IF('CompartenDetalleLimpio(leeme)'!I1116="",D1158,'CompartenDetalleLimpio(leeme)'!I1116))</f>
        <v>2361008</v>
      </c>
      <c r="J1158" t="str">
        <f>IF(OR($A1158=2028,$D1158=2032031,$D1158=2032032,$D1158=2033032,$D1158=2033034,$D1158=2034035,ISNUMBER(SEARCH("DOBLE GRADO",$B1158))),"",IF('CompartenDetalleLimpio(leeme)'!J1116="",E1158,'CompartenDetalleLimpio(leeme)'!J1116))</f>
        <v>PROBABILIDAD Y ESTADISTICA</v>
      </c>
      <c r="K1158">
        <f>'CompartenDetalleLimpio(leeme)'!K1116</f>
        <v>46</v>
      </c>
      <c r="L1158">
        <f>'CompartenDetalleLimpio(leeme)'!L1116</f>
        <v>11</v>
      </c>
      <c r="M1158">
        <f>'CompartenDetalleLimpio(leeme)'!M1116</f>
        <v>35</v>
      </c>
      <c r="N1158">
        <f t="shared" si="132"/>
        <v>1</v>
      </c>
      <c r="O1158">
        <f t="shared" si="133"/>
        <v>1</v>
      </c>
      <c r="P1158">
        <f t="shared" si="134"/>
        <v>1</v>
      </c>
      <c r="Q1158">
        <f t="shared" si="135"/>
        <v>1</v>
      </c>
      <c r="R1158">
        <f t="shared" si="136"/>
        <v>1</v>
      </c>
      <c r="S1158" t="str">
        <f t="shared" si="137"/>
        <v>1</v>
      </c>
      <c r="T1158" t="str">
        <f t="shared" si="138"/>
        <v/>
      </c>
    </row>
    <row r="1159" spans="1:20" hidden="1">
      <c r="A1159">
        <f>'CompartenDetalleLimpio(leeme)'!A1117</f>
        <v>2361</v>
      </c>
      <c r="B1159" t="str">
        <f>'CompartenDetalleLimpio(leeme)'!B1117</f>
        <v>GRADO EN INTELIGENCIA ARTIFICIAL (MOSTOLES)</v>
      </c>
      <c r="C1159">
        <f>'CompartenDetalleLimpio(leeme)'!C1117</f>
        <v>1</v>
      </c>
      <c r="D1159">
        <f>'CompartenDetalleLimpio(leeme)'!D1117</f>
        <v>2361009</v>
      </c>
      <c r="E1159" t="str">
        <f>'CompartenDetalleLimpio(leeme)'!E1117</f>
        <v>PROGRAMACION DECLARATIVA</v>
      </c>
      <c r="F1159">
        <f>IF(OR($A1159=2028,$D1159=2032031,$D1159=2032032,$D1159=2033032,$D1159=2033034,$D1159=2034035,ISNUMBER(SEARCH("DOBLE GRADO",$B1159))),"",IF('CompartenDetalleLimpio(leeme)'!F1117="",A1159,'CompartenDetalleLimpio(leeme)'!F1117))</f>
        <v>2361</v>
      </c>
      <c r="G1159" t="str">
        <f>IF(OR($A1159=2028,$D1159=2032031,$D1159=2032032,$D1159=2033032,$D1159=2033034,$D1159=2034035,ISNUMBER(SEARCH("DOBLE GRADO",$B1159))),"",IF('CompartenDetalleLimpio(leeme)'!G1117="",B1159,'CompartenDetalleLimpio(leeme)'!G1117))</f>
        <v>GRADO EN INTELIGENCIA ARTIFICIAL (MOSTOLES)</v>
      </c>
      <c r="H1159">
        <f>IF(OR($A1159=2028,$D1159=2032031,$D1159=2032032,$D1159=2033032,$D1159=2033034,$D1159=2034035,ISNUMBER(SEARCH("DOBLE GRADO",$B1159))),"",IF('CompartenDetalleLimpio(leeme)'!H1117="",C1159,'CompartenDetalleLimpio(leeme)'!H1117))</f>
        <v>1</v>
      </c>
      <c r="I1159">
        <f>IF(OR($A1159=2028,$D1159=2032031,$D1159=2032032,$D1159=2033032,$D1159=2033034,$D1159=2034035,ISNUMBER(SEARCH("DOBLE GRADO",$B1159))),"",IF('CompartenDetalleLimpio(leeme)'!I1117="",D1159,'CompartenDetalleLimpio(leeme)'!I1117))</f>
        <v>2361009</v>
      </c>
      <c r="J1159" t="str">
        <f>IF(OR($A1159=2028,$D1159=2032031,$D1159=2032032,$D1159=2033032,$D1159=2033034,$D1159=2034035,ISNUMBER(SEARCH("DOBLE GRADO",$B1159))),"",IF('CompartenDetalleLimpio(leeme)'!J1117="",E1159,'CompartenDetalleLimpio(leeme)'!J1117))</f>
        <v>PROGRAMACION DECLARATIVA</v>
      </c>
      <c r="K1159">
        <f>'CompartenDetalleLimpio(leeme)'!K1117</f>
        <v>50</v>
      </c>
      <c r="L1159">
        <f>'CompartenDetalleLimpio(leeme)'!L1117</f>
        <v>12</v>
      </c>
      <c r="M1159">
        <f>'CompartenDetalleLimpio(leeme)'!M1117</f>
        <v>38</v>
      </c>
      <c r="N1159">
        <f t="shared" si="132"/>
        <v>1</v>
      </c>
      <c r="O1159">
        <f t="shared" si="133"/>
        <v>1</v>
      </c>
      <c r="P1159">
        <f t="shared" si="134"/>
        <v>1</v>
      </c>
      <c r="Q1159">
        <f t="shared" si="135"/>
        <v>1</v>
      </c>
      <c r="R1159">
        <f t="shared" si="136"/>
        <v>1</v>
      </c>
      <c r="S1159" t="str">
        <f t="shared" si="137"/>
        <v>1</v>
      </c>
      <c r="T1159" t="str">
        <f t="shared" si="138"/>
        <v/>
      </c>
    </row>
    <row r="1160" spans="1:20" hidden="1">
      <c r="A1160">
        <f>'CompartenDetalleLimpio(leeme)'!A1118</f>
        <v>2361</v>
      </c>
      <c r="B1160" t="str">
        <f>'CompartenDetalleLimpio(leeme)'!B1118</f>
        <v>GRADO EN INTELIGENCIA ARTIFICIAL (MOSTOLES)</v>
      </c>
      <c r="C1160">
        <f>'CompartenDetalleLimpio(leeme)'!C1118</f>
        <v>1</v>
      </c>
      <c r="D1160">
        <f>'CompartenDetalleLimpio(leeme)'!D1118</f>
        <v>2361010</v>
      </c>
      <c r="E1160" t="str">
        <f>'CompartenDetalleLimpio(leeme)'!E1118</f>
        <v>PROGRAMACION II</v>
      </c>
      <c r="F1160">
        <f>IF(OR($A1160=2028,$D1160=2032031,$D1160=2032032,$D1160=2033032,$D1160=2033034,$D1160=2034035,ISNUMBER(SEARCH("DOBLE GRADO",$B1160))),"",IF('CompartenDetalleLimpio(leeme)'!F1118="",A1160,'CompartenDetalleLimpio(leeme)'!F1118))</f>
        <v>2361</v>
      </c>
      <c r="G1160" t="str">
        <f>IF(OR($A1160=2028,$D1160=2032031,$D1160=2032032,$D1160=2033032,$D1160=2033034,$D1160=2034035,ISNUMBER(SEARCH("DOBLE GRADO",$B1160))),"",IF('CompartenDetalleLimpio(leeme)'!G1118="",B1160,'CompartenDetalleLimpio(leeme)'!G1118))</f>
        <v>GRADO EN INTELIGENCIA ARTIFICIAL (MOSTOLES)</v>
      </c>
      <c r="H1160">
        <f>IF(OR($A1160=2028,$D1160=2032031,$D1160=2032032,$D1160=2033032,$D1160=2033034,$D1160=2034035,ISNUMBER(SEARCH("DOBLE GRADO",$B1160))),"",IF('CompartenDetalleLimpio(leeme)'!H1118="",C1160,'CompartenDetalleLimpio(leeme)'!H1118))</f>
        <v>1</v>
      </c>
      <c r="I1160">
        <f>IF(OR($A1160=2028,$D1160=2032031,$D1160=2032032,$D1160=2033032,$D1160=2033034,$D1160=2034035,ISNUMBER(SEARCH("DOBLE GRADO",$B1160))),"",IF('CompartenDetalleLimpio(leeme)'!I1118="",D1160,'CompartenDetalleLimpio(leeme)'!I1118))</f>
        <v>2361010</v>
      </c>
      <c r="J1160" t="str">
        <f>IF(OR($A1160=2028,$D1160=2032031,$D1160=2032032,$D1160=2033032,$D1160=2033034,$D1160=2034035,ISNUMBER(SEARCH("DOBLE GRADO",$B1160))),"",IF('CompartenDetalleLimpio(leeme)'!J1118="",E1160,'CompartenDetalleLimpio(leeme)'!J1118))</f>
        <v>PROGRAMACION II</v>
      </c>
      <c r="K1160">
        <f>'CompartenDetalleLimpio(leeme)'!K1118</f>
        <v>50</v>
      </c>
      <c r="L1160">
        <f>'CompartenDetalleLimpio(leeme)'!L1118</f>
        <v>11</v>
      </c>
      <c r="M1160">
        <f>'CompartenDetalleLimpio(leeme)'!M1118</f>
        <v>39</v>
      </c>
      <c r="N1160">
        <f t="shared" si="132"/>
        <v>1</v>
      </c>
      <c r="O1160">
        <f t="shared" si="133"/>
        <v>1</v>
      </c>
      <c r="P1160">
        <f t="shared" si="134"/>
        <v>1</v>
      </c>
      <c r="Q1160">
        <f t="shared" si="135"/>
        <v>1</v>
      </c>
      <c r="R1160">
        <f t="shared" si="136"/>
        <v>1</v>
      </c>
      <c r="S1160" t="str">
        <f t="shared" si="137"/>
        <v>1</v>
      </c>
      <c r="T1160" t="str">
        <f t="shared" si="138"/>
        <v/>
      </c>
    </row>
    <row r="1161" spans="1:20" hidden="1">
      <c r="A1161">
        <f>'CompartenDetalleLimpio(leeme)'!A1119</f>
        <v>2361</v>
      </c>
      <c r="B1161" t="str">
        <f>'CompartenDetalleLimpio(leeme)'!B1119</f>
        <v>GRADO EN INTELIGENCIA ARTIFICIAL (MOSTOLES)</v>
      </c>
      <c r="C1161">
        <f>'CompartenDetalleLimpio(leeme)'!C1119</f>
        <v>2</v>
      </c>
      <c r="D1161">
        <f>'CompartenDetalleLimpio(leeme)'!D1119</f>
        <v>2361011</v>
      </c>
      <c r="E1161" t="str">
        <f>'CompartenDetalleLimpio(leeme)'!E1119</f>
        <v>ALGORITMOS</v>
      </c>
      <c r="F1161">
        <f>IF(OR($A1161=2028,$D1161=2032031,$D1161=2032032,$D1161=2033032,$D1161=2033034,$D1161=2034035,ISNUMBER(SEARCH("DOBLE GRADO",$B1161))),"",IF('CompartenDetalleLimpio(leeme)'!F1119="",A1161,'CompartenDetalleLimpio(leeme)'!F1119))</f>
        <v>2361</v>
      </c>
      <c r="G1161" t="str">
        <f>IF(OR($A1161=2028,$D1161=2032031,$D1161=2032032,$D1161=2033032,$D1161=2033034,$D1161=2034035,ISNUMBER(SEARCH("DOBLE GRADO",$B1161))),"",IF('CompartenDetalleLimpio(leeme)'!G1119="",B1161,'CompartenDetalleLimpio(leeme)'!G1119))</f>
        <v>GRADO EN INTELIGENCIA ARTIFICIAL (MOSTOLES)</v>
      </c>
      <c r="H1161">
        <f>IF(OR($A1161=2028,$D1161=2032031,$D1161=2032032,$D1161=2033032,$D1161=2033034,$D1161=2034035,ISNUMBER(SEARCH("DOBLE GRADO",$B1161))),"",IF('CompartenDetalleLimpio(leeme)'!H1119="",C1161,'CompartenDetalleLimpio(leeme)'!H1119))</f>
        <v>2</v>
      </c>
      <c r="I1161">
        <f>IF(OR($A1161=2028,$D1161=2032031,$D1161=2032032,$D1161=2033032,$D1161=2033034,$D1161=2034035,ISNUMBER(SEARCH("DOBLE GRADO",$B1161))),"",IF('CompartenDetalleLimpio(leeme)'!I1119="",D1161,'CompartenDetalleLimpio(leeme)'!I1119))</f>
        <v>2361011</v>
      </c>
      <c r="J1161" t="str">
        <f>IF(OR($A1161=2028,$D1161=2032031,$D1161=2032032,$D1161=2033032,$D1161=2033034,$D1161=2034035,ISNUMBER(SEARCH("DOBLE GRADO",$B1161))),"",IF('CompartenDetalleLimpio(leeme)'!J1119="",E1161,'CompartenDetalleLimpio(leeme)'!J1119))</f>
        <v>ALGORITMOS</v>
      </c>
      <c r="K1161">
        <f>'CompartenDetalleLimpio(leeme)'!K1119</f>
        <v>32</v>
      </c>
      <c r="L1161">
        <f>'CompartenDetalleLimpio(leeme)'!L1119</f>
        <v>10</v>
      </c>
      <c r="M1161">
        <f>'CompartenDetalleLimpio(leeme)'!M1119</f>
        <v>22</v>
      </c>
      <c r="N1161">
        <f t="shared" si="132"/>
        <v>1</v>
      </c>
      <c r="O1161">
        <f t="shared" si="133"/>
        <v>1</v>
      </c>
      <c r="P1161">
        <f t="shared" si="134"/>
        <v>1</v>
      </c>
      <c r="Q1161">
        <f t="shared" si="135"/>
        <v>1</v>
      </c>
      <c r="R1161">
        <f t="shared" si="136"/>
        <v>1</v>
      </c>
      <c r="S1161" t="str">
        <f t="shared" si="137"/>
        <v>1</v>
      </c>
      <c r="T1161" t="str">
        <f t="shared" si="138"/>
        <v/>
      </c>
    </row>
    <row r="1162" spans="1:20" hidden="1">
      <c r="A1162">
        <f>'CompartenDetalleLimpio(leeme)'!A1120</f>
        <v>2361</v>
      </c>
      <c r="B1162" t="str">
        <f>'CompartenDetalleLimpio(leeme)'!B1120</f>
        <v>GRADO EN INTELIGENCIA ARTIFICIAL (MOSTOLES)</v>
      </c>
      <c r="C1162">
        <f>'CompartenDetalleLimpio(leeme)'!C1120</f>
        <v>2</v>
      </c>
      <c r="D1162">
        <f>'CompartenDetalleLimpio(leeme)'!D1120</f>
        <v>2361012</v>
      </c>
      <c r="E1162" t="str">
        <f>'CompartenDetalleLimpio(leeme)'!E1120</f>
        <v>ESTRUCTURAS DE DATOS I</v>
      </c>
      <c r="F1162">
        <f>IF(OR($A1162=2028,$D1162=2032031,$D1162=2032032,$D1162=2033032,$D1162=2033034,$D1162=2034035,ISNUMBER(SEARCH("DOBLE GRADO",$B1162))),"",IF('CompartenDetalleLimpio(leeme)'!F1120="",A1162,'CompartenDetalleLimpio(leeme)'!F1120))</f>
        <v>2361</v>
      </c>
      <c r="G1162" t="str">
        <f>IF(OR($A1162=2028,$D1162=2032031,$D1162=2032032,$D1162=2033032,$D1162=2033034,$D1162=2034035,ISNUMBER(SEARCH("DOBLE GRADO",$B1162))),"",IF('CompartenDetalleLimpio(leeme)'!G1120="",B1162,'CompartenDetalleLimpio(leeme)'!G1120))</f>
        <v>GRADO EN INTELIGENCIA ARTIFICIAL (MOSTOLES)</v>
      </c>
      <c r="H1162">
        <f>IF(OR($A1162=2028,$D1162=2032031,$D1162=2032032,$D1162=2033032,$D1162=2033034,$D1162=2034035,ISNUMBER(SEARCH("DOBLE GRADO",$B1162))),"",IF('CompartenDetalleLimpio(leeme)'!H1120="",C1162,'CompartenDetalleLimpio(leeme)'!H1120))</f>
        <v>2</v>
      </c>
      <c r="I1162">
        <f>IF(OR($A1162=2028,$D1162=2032031,$D1162=2032032,$D1162=2033032,$D1162=2033034,$D1162=2034035,ISNUMBER(SEARCH("DOBLE GRADO",$B1162))),"",IF('CompartenDetalleLimpio(leeme)'!I1120="",D1162,'CompartenDetalleLimpio(leeme)'!I1120))</f>
        <v>2361012</v>
      </c>
      <c r="J1162" t="str">
        <f>IF(OR($A1162=2028,$D1162=2032031,$D1162=2032032,$D1162=2033032,$D1162=2033034,$D1162=2034035,ISNUMBER(SEARCH("DOBLE GRADO",$B1162))),"",IF('CompartenDetalleLimpio(leeme)'!J1120="",E1162,'CompartenDetalleLimpio(leeme)'!J1120))</f>
        <v>ESTRUCTURAS DE DATOS I</v>
      </c>
      <c r="K1162">
        <f>'CompartenDetalleLimpio(leeme)'!K1120</f>
        <v>30</v>
      </c>
      <c r="L1162">
        <f>'CompartenDetalleLimpio(leeme)'!L1120</f>
        <v>10</v>
      </c>
      <c r="M1162">
        <f>'CompartenDetalleLimpio(leeme)'!M1120</f>
        <v>20</v>
      </c>
      <c r="N1162">
        <f t="shared" si="132"/>
        <v>1</v>
      </c>
      <c r="O1162">
        <f t="shared" si="133"/>
        <v>1</v>
      </c>
      <c r="P1162">
        <f t="shared" si="134"/>
        <v>1</v>
      </c>
      <c r="Q1162">
        <f t="shared" si="135"/>
        <v>1</v>
      </c>
      <c r="R1162">
        <f t="shared" si="136"/>
        <v>1</v>
      </c>
      <c r="S1162" t="str">
        <f t="shared" si="137"/>
        <v>1</v>
      </c>
      <c r="T1162" t="str">
        <f t="shared" si="138"/>
        <v/>
      </c>
    </row>
    <row r="1163" spans="1:20" hidden="1">
      <c r="A1163">
        <f>'CompartenDetalleLimpio(leeme)'!A1121</f>
        <v>2361</v>
      </c>
      <c r="B1163" t="str">
        <f>'CompartenDetalleLimpio(leeme)'!B1121</f>
        <v>GRADO EN INTELIGENCIA ARTIFICIAL (MOSTOLES)</v>
      </c>
      <c r="C1163">
        <f>'CompartenDetalleLimpio(leeme)'!C1121</f>
        <v>2</v>
      </c>
      <c r="D1163">
        <f>'CompartenDetalleLimpio(leeme)'!D1121</f>
        <v>2361013</v>
      </c>
      <c r="E1163" t="str">
        <f>'CompartenDetalleLimpio(leeme)'!E1121</f>
        <v>INFORMATICA TEORICA Y LENGUAJES FORMALES</v>
      </c>
      <c r="F1163">
        <f>IF(OR($A1163=2028,$D1163=2032031,$D1163=2032032,$D1163=2033032,$D1163=2033034,$D1163=2034035,ISNUMBER(SEARCH("DOBLE GRADO",$B1163))),"",IF('CompartenDetalleLimpio(leeme)'!F1121="",A1163,'CompartenDetalleLimpio(leeme)'!F1121))</f>
        <v>2361</v>
      </c>
      <c r="G1163" t="str">
        <f>IF(OR($A1163=2028,$D1163=2032031,$D1163=2032032,$D1163=2033032,$D1163=2033034,$D1163=2034035,ISNUMBER(SEARCH("DOBLE GRADO",$B1163))),"",IF('CompartenDetalleLimpio(leeme)'!G1121="",B1163,'CompartenDetalleLimpio(leeme)'!G1121))</f>
        <v>GRADO EN INTELIGENCIA ARTIFICIAL (MOSTOLES)</v>
      </c>
      <c r="H1163">
        <f>IF(OR($A1163=2028,$D1163=2032031,$D1163=2032032,$D1163=2033032,$D1163=2033034,$D1163=2034035,ISNUMBER(SEARCH("DOBLE GRADO",$B1163))),"",IF('CompartenDetalleLimpio(leeme)'!H1121="",C1163,'CompartenDetalleLimpio(leeme)'!H1121))</f>
        <v>2</v>
      </c>
      <c r="I1163">
        <f>IF(OR($A1163=2028,$D1163=2032031,$D1163=2032032,$D1163=2033032,$D1163=2033034,$D1163=2034035,ISNUMBER(SEARCH("DOBLE GRADO",$B1163))),"",IF('CompartenDetalleLimpio(leeme)'!I1121="",D1163,'CompartenDetalleLimpio(leeme)'!I1121))</f>
        <v>2361013</v>
      </c>
      <c r="J1163" t="str">
        <f>IF(OR($A1163=2028,$D1163=2032031,$D1163=2032032,$D1163=2033032,$D1163=2033034,$D1163=2034035,ISNUMBER(SEARCH("DOBLE GRADO",$B1163))),"",IF('CompartenDetalleLimpio(leeme)'!J1121="",E1163,'CompartenDetalleLimpio(leeme)'!J1121))</f>
        <v>INFORMATICA TEORICA Y LENGUAJES FORMALES</v>
      </c>
      <c r="K1163">
        <f>'CompartenDetalleLimpio(leeme)'!K1121</f>
        <v>33</v>
      </c>
      <c r="L1163">
        <f>'CompartenDetalleLimpio(leeme)'!L1121</f>
        <v>10</v>
      </c>
      <c r="M1163">
        <f>'CompartenDetalleLimpio(leeme)'!M1121</f>
        <v>23</v>
      </c>
      <c r="N1163">
        <f t="shared" si="132"/>
        <v>1</v>
      </c>
      <c r="O1163">
        <f t="shared" si="133"/>
        <v>1</v>
      </c>
      <c r="P1163">
        <f t="shared" si="134"/>
        <v>1</v>
      </c>
      <c r="Q1163">
        <f t="shared" si="135"/>
        <v>1</v>
      </c>
      <c r="R1163">
        <f t="shared" si="136"/>
        <v>1</v>
      </c>
      <c r="S1163" t="str">
        <f t="shared" si="137"/>
        <v>1</v>
      </c>
      <c r="T1163" t="str">
        <f t="shared" si="138"/>
        <v/>
      </c>
    </row>
    <row r="1164" spans="1:20" hidden="1">
      <c r="A1164">
        <f>'CompartenDetalleLimpio(leeme)'!A1122</f>
        <v>2361</v>
      </c>
      <c r="B1164" t="str">
        <f>'CompartenDetalleLimpio(leeme)'!B1122</f>
        <v>GRADO EN INTELIGENCIA ARTIFICIAL (MOSTOLES)</v>
      </c>
      <c r="C1164">
        <f>'CompartenDetalleLimpio(leeme)'!C1122</f>
        <v>2</v>
      </c>
      <c r="D1164">
        <f>'CompartenDetalleLimpio(leeme)'!D1122</f>
        <v>2361014</v>
      </c>
      <c r="E1164" t="str">
        <f>'CompartenDetalleLimpio(leeme)'!E1122</f>
        <v>METODOS OPERATIVOS Y ESTADISTICOS DE GESTION</v>
      </c>
      <c r="F1164">
        <f>IF(OR($A1164=2028,$D1164=2032031,$D1164=2032032,$D1164=2033032,$D1164=2033034,$D1164=2034035,ISNUMBER(SEARCH("DOBLE GRADO",$B1164))),"",IF('CompartenDetalleLimpio(leeme)'!F1122="",A1164,'CompartenDetalleLimpio(leeme)'!F1122))</f>
        <v>2361</v>
      </c>
      <c r="G1164" t="str">
        <f>IF(OR($A1164=2028,$D1164=2032031,$D1164=2032032,$D1164=2033032,$D1164=2033034,$D1164=2034035,ISNUMBER(SEARCH("DOBLE GRADO",$B1164))),"",IF('CompartenDetalleLimpio(leeme)'!G1122="",B1164,'CompartenDetalleLimpio(leeme)'!G1122))</f>
        <v>GRADO EN INTELIGENCIA ARTIFICIAL (MOSTOLES)</v>
      </c>
      <c r="H1164">
        <f>IF(OR($A1164=2028,$D1164=2032031,$D1164=2032032,$D1164=2033032,$D1164=2033034,$D1164=2034035,ISNUMBER(SEARCH("DOBLE GRADO",$B1164))),"",IF('CompartenDetalleLimpio(leeme)'!H1122="",C1164,'CompartenDetalleLimpio(leeme)'!H1122))</f>
        <v>2</v>
      </c>
      <c r="I1164">
        <f>IF(OR($A1164=2028,$D1164=2032031,$D1164=2032032,$D1164=2033032,$D1164=2033034,$D1164=2034035,ISNUMBER(SEARCH("DOBLE GRADO",$B1164))),"",IF('CompartenDetalleLimpio(leeme)'!I1122="",D1164,'CompartenDetalleLimpio(leeme)'!I1122))</f>
        <v>2361014</v>
      </c>
      <c r="J1164" t="str">
        <f>IF(OR($A1164=2028,$D1164=2032031,$D1164=2032032,$D1164=2033032,$D1164=2033034,$D1164=2034035,ISNUMBER(SEARCH("DOBLE GRADO",$B1164))),"",IF('CompartenDetalleLimpio(leeme)'!J1122="",E1164,'CompartenDetalleLimpio(leeme)'!J1122))</f>
        <v>METODOS OPERATIVOS Y ESTADISTICOS DE GESTION</v>
      </c>
      <c r="K1164">
        <f>'CompartenDetalleLimpio(leeme)'!K1122</f>
        <v>32</v>
      </c>
      <c r="L1164">
        <f>'CompartenDetalleLimpio(leeme)'!L1122</f>
        <v>8</v>
      </c>
      <c r="M1164">
        <f>'CompartenDetalleLimpio(leeme)'!M1122</f>
        <v>24</v>
      </c>
      <c r="N1164">
        <f t="shared" si="132"/>
        <v>1</v>
      </c>
      <c r="O1164">
        <f t="shared" si="133"/>
        <v>1</v>
      </c>
      <c r="P1164">
        <f t="shared" si="134"/>
        <v>1</v>
      </c>
      <c r="Q1164">
        <f t="shared" si="135"/>
        <v>1</v>
      </c>
      <c r="R1164">
        <f t="shared" si="136"/>
        <v>1</v>
      </c>
      <c r="S1164" t="str">
        <f t="shared" si="137"/>
        <v>1</v>
      </c>
      <c r="T1164" t="str">
        <f t="shared" si="138"/>
        <v/>
      </c>
    </row>
    <row r="1165" spans="1:20" hidden="1">
      <c r="A1165">
        <f>'CompartenDetalleLimpio(leeme)'!A1123</f>
        <v>2361</v>
      </c>
      <c r="B1165" t="str">
        <f>'CompartenDetalleLimpio(leeme)'!B1123</f>
        <v>GRADO EN INTELIGENCIA ARTIFICIAL (MOSTOLES)</v>
      </c>
      <c r="C1165">
        <f>'CompartenDetalleLimpio(leeme)'!C1123</f>
        <v>2</v>
      </c>
      <c r="D1165">
        <f>'CompartenDetalleLimpio(leeme)'!D1123</f>
        <v>2361015</v>
      </c>
      <c r="E1165" t="str">
        <f>'CompartenDetalleLimpio(leeme)'!E1123</f>
        <v>ALGORITMOS DE BUSQUEDA I</v>
      </c>
      <c r="F1165">
        <f>IF(OR($A1165=2028,$D1165=2032031,$D1165=2032032,$D1165=2033032,$D1165=2033034,$D1165=2034035,ISNUMBER(SEARCH("DOBLE GRADO",$B1165))),"",IF('CompartenDetalleLimpio(leeme)'!F1123="",A1165,'CompartenDetalleLimpio(leeme)'!F1123))</f>
        <v>2361</v>
      </c>
      <c r="G1165" t="str">
        <f>IF(OR($A1165=2028,$D1165=2032031,$D1165=2032032,$D1165=2033032,$D1165=2033034,$D1165=2034035,ISNUMBER(SEARCH("DOBLE GRADO",$B1165))),"",IF('CompartenDetalleLimpio(leeme)'!G1123="",B1165,'CompartenDetalleLimpio(leeme)'!G1123))</f>
        <v>GRADO EN INTELIGENCIA ARTIFICIAL (MOSTOLES)</v>
      </c>
      <c r="H1165">
        <f>IF(OR($A1165=2028,$D1165=2032031,$D1165=2032032,$D1165=2033032,$D1165=2033034,$D1165=2034035,ISNUMBER(SEARCH("DOBLE GRADO",$B1165))),"",IF('CompartenDetalleLimpio(leeme)'!H1123="",C1165,'CompartenDetalleLimpio(leeme)'!H1123))</f>
        <v>2</v>
      </c>
      <c r="I1165">
        <f>IF(OR($A1165=2028,$D1165=2032031,$D1165=2032032,$D1165=2033032,$D1165=2033034,$D1165=2034035,ISNUMBER(SEARCH("DOBLE GRADO",$B1165))),"",IF('CompartenDetalleLimpio(leeme)'!I1123="",D1165,'CompartenDetalleLimpio(leeme)'!I1123))</f>
        <v>2361015</v>
      </c>
      <c r="J1165" t="str">
        <f>IF(OR($A1165=2028,$D1165=2032031,$D1165=2032032,$D1165=2033032,$D1165=2033034,$D1165=2034035,ISNUMBER(SEARCH("DOBLE GRADO",$B1165))),"",IF('CompartenDetalleLimpio(leeme)'!J1123="",E1165,'CompartenDetalleLimpio(leeme)'!J1123))</f>
        <v>ALGORITMOS DE BUSQUEDA I</v>
      </c>
      <c r="K1165">
        <f>'CompartenDetalleLimpio(leeme)'!K1123</f>
        <v>30</v>
      </c>
      <c r="L1165">
        <f>'CompartenDetalleLimpio(leeme)'!L1123</f>
        <v>9</v>
      </c>
      <c r="M1165">
        <f>'CompartenDetalleLimpio(leeme)'!M1123</f>
        <v>21</v>
      </c>
      <c r="N1165">
        <f t="shared" si="132"/>
        <v>1</v>
      </c>
      <c r="O1165">
        <f t="shared" si="133"/>
        <v>1</v>
      </c>
      <c r="P1165">
        <f t="shared" si="134"/>
        <v>1</v>
      </c>
      <c r="Q1165">
        <f t="shared" si="135"/>
        <v>1</v>
      </c>
      <c r="R1165">
        <f t="shared" si="136"/>
        <v>1</v>
      </c>
      <c r="S1165" t="str">
        <f t="shared" si="137"/>
        <v>1</v>
      </c>
      <c r="T1165" t="str">
        <f t="shared" si="138"/>
        <v/>
      </c>
    </row>
    <row r="1166" spans="1:20" hidden="1">
      <c r="A1166">
        <f>'CompartenDetalleLimpio(leeme)'!A1124</f>
        <v>2361</v>
      </c>
      <c r="B1166" t="str">
        <f>'CompartenDetalleLimpio(leeme)'!B1124</f>
        <v>GRADO EN INTELIGENCIA ARTIFICIAL (MOSTOLES)</v>
      </c>
      <c r="C1166">
        <f>'CompartenDetalleLimpio(leeme)'!C1124</f>
        <v>2</v>
      </c>
      <c r="D1166">
        <f>'CompartenDetalleLimpio(leeme)'!D1124</f>
        <v>2361016</v>
      </c>
      <c r="E1166" t="str">
        <f>'CompartenDetalleLimpio(leeme)'!E1124</f>
        <v>APRENDIZAJE AUTOMATICO I</v>
      </c>
      <c r="F1166">
        <f>IF(OR($A1166=2028,$D1166=2032031,$D1166=2032032,$D1166=2033032,$D1166=2033034,$D1166=2034035,ISNUMBER(SEARCH("DOBLE GRADO",$B1166))),"",IF('CompartenDetalleLimpio(leeme)'!F1124="",A1166,'CompartenDetalleLimpio(leeme)'!F1124))</f>
        <v>2361</v>
      </c>
      <c r="G1166" t="str">
        <f>IF(OR($A1166=2028,$D1166=2032031,$D1166=2032032,$D1166=2033032,$D1166=2033034,$D1166=2034035,ISNUMBER(SEARCH("DOBLE GRADO",$B1166))),"",IF('CompartenDetalleLimpio(leeme)'!G1124="",B1166,'CompartenDetalleLimpio(leeme)'!G1124))</f>
        <v>GRADO EN INTELIGENCIA ARTIFICIAL (MOSTOLES)</v>
      </c>
      <c r="H1166">
        <f>IF(OR($A1166=2028,$D1166=2032031,$D1166=2032032,$D1166=2033032,$D1166=2033034,$D1166=2034035,ISNUMBER(SEARCH("DOBLE GRADO",$B1166))),"",IF('CompartenDetalleLimpio(leeme)'!H1124="",C1166,'CompartenDetalleLimpio(leeme)'!H1124))</f>
        <v>2</v>
      </c>
      <c r="I1166">
        <f>IF(OR($A1166=2028,$D1166=2032031,$D1166=2032032,$D1166=2033032,$D1166=2033034,$D1166=2034035,ISNUMBER(SEARCH("DOBLE GRADO",$B1166))),"",IF('CompartenDetalleLimpio(leeme)'!I1124="",D1166,'CompartenDetalleLimpio(leeme)'!I1124))</f>
        <v>2361016</v>
      </c>
      <c r="J1166" t="str">
        <f>IF(OR($A1166=2028,$D1166=2032031,$D1166=2032032,$D1166=2033032,$D1166=2033034,$D1166=2034035,ISNUMBER(SEARCH("DOBLE GRADO",$B1166))),"",IF('CompartenDetalleLimpio(leeme)'!J1124="",E1166,'CompartenDetalleLimpio(leeme)'!J1124))</f>
        <v>APRENDIZAJE AUTOMATICO I</v>
      </c>
      <c r="K1166">
        <f>'CompartenDetalleLimpio(leeme)'!K1124</f>
        <v>34</v>
      </c>
      <c r="L1166">
        <f>'CompartenDetalleLimpio(leeme)'!L1124</f>
        <v>10</v>
      </c>
      <c r="M1166">
        <f>'CompartenDetalleLimpio(leeme)'!M1124</f>
        <v>24</v>
      </c>
      <c r="N1166">
        <f t="shared" si="132"/>
        <v>1</v>
      </c>
      <c r="O1166">
        <f t="shared" si="133"/>
        <v>1</v>
      </c>
      <c r="P1166">
        <f t="shared" si="134"/>
        <v>1</v>
      </c>
      <c r="Q1166">
        <f t="shared" si="135"/>
        <v>1</v>
      </c>
      <c r="R1166">
        <f t="shared" si="136"/>
        <v>1</v>
      </c>
      <c r="S1166" t="str">
        <f t="shared" si="137"/>
        <v>1</v>
      </c>
      <c r="T1166" t="str">
        <f t="shared" si="138"/>
        <v/>
      </c>
    </row>
    <row r="1167" spans="1:20" hidden="1">
      <c r="A1167">
        <f>'CompartenDetalleLimpio(leeme)'!A1125</f>
        <v>2361</v>
      </c>
      <c r="B1167" t="str">
        <f>'CompartenDetalleLimpio(leeme)'!B1125</f>
        <v>GRADO EN INTELIGENCIA ARTIFICIAL (MOSTOLES)</v>
      </c>
      <c r="C1167">
        <f>'CompartenDetalleLimpio(leeme)'!C1125</f>
        <v>2</v>
      </c>
      <c r="D1167">
        <f>'CompartenDetalleLimpio(leeme)'!D1125</f>
        <v>2361017</v>
      </c>
      <c r="E1167" t="str">
        <f>'CompartenDetalleLimpio(leeme)'!E1125</f>
        <v>BASE DE DATOS</v>
      </c>
      <c r="F1167">
        <f>IF(OR($A1167=2028,$D1167=2032031,$D1167=2032032,$D1167=2033032,$D1167=2033034,$D1167=2034035,ISNUMBER(SEARCH("DOBLE GRADO",$B1167))),"",IF('CompartenDetalleLimpio(leeme)'!F1125="",A1167,'CompartenDetalleLimpio(leeme)'!F1125))</f>
        <v>2361</v>
      </c>
      <c r="G1167" t="str">
        <f>IF(OR($A1167=2028,$D1167=2032031,$D1167=2032032,$D1167=2033032,$D1167=2033034,$D1167=2034035,ISNUMBER(SEARCH("DOBLE GRADO",$B1167))),"",IF('CompartenDetalleLimpio(leeme)'!G1125="",B1167,'CompartenDetalleLimpio(leeme)'!G1125))</f>
        <v>GRADO EN INTELIGENCIA ARTIFICIAL (MOSTOLES)</v>
      </c>
      <c r="H1167">
        <f>IF(OR($A1167=2028,$D1167=2032031,$D1167=2032032,$D1167=2033032,$D1167=2033034,$D1167=2034035,ISNUMBER(SEARCH("DOBLE GRADO",$B1167))),"",IF('CompartenDetalleLimpio(leeme)'!H1125="",C1167,'CompartenDetalleLimpio(leeme)'!H1125))</f>
        <v>2</v>
      </c>
      <c r="I1167">
        <f>IF(OR($A1167=2028,$D1167=2032031,$D1167=2032032,$D1167=2033032,$D1167=2033034,$D1167=2034035,ISNUMBER(SEARCH("DOBLE GRADO",$B1167))),"",IF('CompartenDetalleLimpio(leeme)'!I1125="",D1167,'CompartenDetalleLimpio(leeme)'!I1125))</f>
        <v>2361017</v>
      </c>
      <c r="J1167" t="str">
        <f>IF(OR($A1167=2028,$D1167=2032031,$D1167=2032032,$D1167=2033032,$D1167=2033034,$D1167=2034035,ISNUMBER(SEARCH("DOBLE GRADO",$B1167))),"",IF('CompartenDetalleLimpio(leeme)'!J1125="",E1167,'CompartenDetalleLimpio(leeme)'!J1125))</f>
        <v>BASE DE DATOS</v>
      </c>
      <c r="K1167">
        <f>'CompartenDetalleLimpio(leeme)'!K1125</f>
        <v>30</v>
      </c>
      <c r="L1167">
        <f>'CompartenDetalleLimpio(leeme)'!L1125</f>
        <v>9</v>
      </c>
      <c r="M1167">
        <f>'CompartenDetalleLimpio(leeme)'!M1125</f>
        <v>21</v>
      </c>
      <c r="N1167">
        <f t="shared" si="132"/>
        <v>1</v>
      </c>
      <c r="O1167">
        <f t="shared" si="133"/>
        <v>1</v>
      </c>
      <c r="P1167">
        <f t="shared" si="134"/>
        <v>1</v>
      </c>
      <c r="Q1167">
        <f t="shared" si="135"/>
        <v>1</v>
      </c>
      <c r="R1167">
        <f t="shared" si="136"/>
        <v>1</v>
      </c>
      <c r="S1167" t="str">
        <f t="shared" si="137"/>
        <v>1</v>
      </c>
      <c r="T1167" t="str">
        <f t="shared" si="138"/>
        <v/>
      </c>
    </row>
    <row r="1168" spans="1:20" hidden="1">
      <c r="A1168">
        <f>'CompartenDetalleLimpio(leeme)'!A1126</f>
        <v>2361</v>
      </c>
      <c r="B1168" t="str">
        <f>'CompartenDetalleLimpio(leeme)'!B1126</f>
        <v>GRADO EN INTELIGENCIA ARTIFICIAL (MOSTOLES)</v>
      </c>
      <c r="C1168">
        <f>'CompartenDetalleLimpio(leeme)'!C1126</f>
        <v>2</v>
      </c>
      <c r="D1168">
        <f>'CompartenDetalleLimpio(leeme)'!D1126</f>
        <v>2361018</v>
      </c>
      <c r="E1168" t="str">
        <f>'CompartenDetalleLimpio(leeme)'!E1126</f>
        <v>ESTRUCTURAS DE DATOS II</v>
      </c>
      <c r="F1168">
        <f>IF(OR($A1168=2028,$D1168=2032031,$D1168=2032032,$D1168=2033032,$D1168=2033034,$D1168=2034035,ISNUMBER(SEARCH("DOBLE GRADO",$B1168))),"",IF('CompartenDetalleLimpio(leeme)'!F1126="",A1168,'CompartenDetalleLimpio(leeme)'!F1126))</f>
        <v>2361</v>
      </c>
      <c r="G1168" t="str">
        <f>IF(OR($A1168=2028,$D1168=2032031,$D1168=2032032,$D1168=2033032,$D1168=2033034,$D1168=2034035,ISNUMBER(SEARCH("DOBLE GRADO",$B1168))),"",IF('CompartenDetalleLimpio(leeme)'!G1126="",B1168,'CompartenDetalleLimpio(leeme)'!G1126))</f>
        <v>GRADO EN INTELIGENCIA ARTIFICIAL (MOSTOLES)</v>
      </c>
      <c r="H1168">
        <f>IF(OR($A1168=2028,$D1168=2032031,$D1168=2032032,$D1168=2033032,$D1168=2033034,$D1168=2034035,ISNUMBER(SEARCH("DOBLE GRADO",$B1168))),"",IF('CompartenDetalleLimpio(leeme)'!H1126="",C1168,'CompartenDetalleLimpio(leeme)'!H1126))</f>
        <v>2</v>
      </c>
      <c r="I1168">
        <f>IF(OR($A1168=2028,$D1168=2032031,$D1168=2032032,$D1168=2033032,$D1168=2033034,$D1168=2034035,ISNUMBER(SEARCH("DOBLE GRADO",$B1168))),"",IF('CompartenDetalleLimpio(leeme)'!I1126="",D1168,'CompartenDetalleLimpio(leeme)'!I1126))</f>
        <v>2361018</v>
      </c>
      <c r="J1168" t="str">
        <f>IF(OR($A1168=2028,$D1168=2032031,$D1168=2032032,$D1168=2033032,$D1168=2033034,$D1168=2034035,ISNUMBER(SEARCH("DOBLE GRADO",$B1168))),"",IF('CompartenDetalleLimpio(leeme)'!J1126="",E1168,'CompartenDetalleLimpio(leeme)'!J1126))</f>
        <v>ESTRUCTURAS DE DATOS II</v>
      </c>
      <c r="K1168">
        <f>'CompartenDetalleLimpio(leeme)'!K1126</f>
        <v>30</v>
      </c>
      <c r="L1168">
        <f>'CompartenDetalleLimpio(leeme)'!L1126</f>
        <v>9</v>
      </c>
      <c r="M1168">
        <f>'CompartenDetalleLimpio(leeme)'!M1126</f>
        <v>21</v>
      </c>
      <c r="N1168">
        <f t="shared" si="132"/>
        <v>1</v>
      </c>
      <c r="O1168">
        <f t="shared" si="133"/>
        <v>1</v>
      </c>
      <c r="P1168">
        <f t="shared" si="134"/>
        <v>1</v>
      </c>
      <c r="Q1168">
        <f t="shared" si="135"/>
        <v>1</v>
      </c>
      <c r="R1168">
        <f t="shared" si="136"/>
        <v>1</v>
      </c>
      <c r="S1168" t="str">
        <f t="shared" si="137"/>
        <v>1</v>
      </c>
      <c r="T1168" t="str">
        <f t="shared" si="138"/>
        <v/>
      </c>
    </row>
    <row r="1169" spans="1:20" hidden="1">
      <c r="A1169">
        <f>'CompartenDetalleLimpio(leeme)'!A1127</f>
        <v>2361</v>
      </c>
      <c r="B1169" t="str">
        <f>'CompartenDetalleLimpio(leeme)'!B1127</f>
        <v>GRADO EN INTELIGENCIA ARTIFICIAL (MOSTOLES)</v>
      </c>
      <c r="C1169">
        <f>'CompartenDetalleLimpio(leeme)'!C1127</f>
        <v>2</v>
      </c>
      <c r="D1169">
        <f>'CompartenDetalleLimpio(leeme)'!D1127</f>
        <v>2361019</v>
      </c>
      <c r="E1169" t="str">
        <f>'CompartenDetalleLimpio(leeme)'!E1127</f>
        <v>SISTEMAS OPERATIVOS</v>
      </c>
      <c r="F1169">
        <f>IF(OR($A1169=2028,$D1169=2032031,$D1169=2032032,$D1169=2033032,$D1169=2033034,$D1169=2034035,ISNUMBER(SEARCH("DOBLE GRADO",$B1169))),"",IF('CompartenDetalleLimpio(leeme)'!F1127="",A1169,'CompartenDetalleLimpio(leeme)'!F1127))</f>
        <v>2361</v>
      </c>
      <c r="G1169" t="str">
        <f>IF(OR($A1169=2028,$D1169=2032031,$D1169=2032032,$D1169=2033032,$D1169=2033034,$D1169=2034035,ISNUMBER(SEARCH("DOBLE GRADO",$B1169))),"",IF('CompartenDetalleLimpio(leeme)'!G1127="",B1169,'CompartenDetalleLimpio(leeme)'!G1127))</f>
        <v>GRADO EN INTELIGENCIA ARTIFICIAL (MOSTOLES)</v>
      </c>
      <c r="H1169">
        <f>IF(OR($A1169=2028,$D1169=2032031,$D1169=2032032,$D1169=2033032,$D1169=2033034,$D1169=2034035,ISNUMBER(SEARCH("DOBLE GRADO",$B1169))),"",IF('CompartenDetalleLimpio(leeme)'!H1127="",C1169,'CompartenDetalleLimpio(leeme)'!H1127))</f>
        <v>2</v>
      </c>
      <c r="I1169">
        <f>IF(OR($A1169=2028,$D1169=2032031,$D1169=2032032,$D1169=2033032,$D1169=2033034,$D1169=2034035,ISNUMBER(SEARCH("DOBLE GRADO",$B1169))),"",IF('CompartenDetalleLimpio(leeme)'!I1127="",D1169,'CompartenDetalleLimpio(leeme)'!I1127))</f>
        <v>2361019</v>
      </c>
      <c r="J1169" t="str">
        <f>IF(OR($A1169=2028,$D1169=2032031,$D1169=2032032,$D1169=2033032,$D1169=2033034,$D1169=2034035,ISNUMBER(SEARCH("DOBLE GRADO",$B1169))),"",IF('CompartenDetalleLimpio(leeme)'!J1127="",E1169,'CompartenDetalleLimpio(leeme)'!J1127))</f>
        <v>SISTEMAS OPERATIVOS</v>
      </c>
      <c r="K1169">
        <f>'CompartenDetalleLimpio(leeme)'!K1127</f>
        <v>30</v>
      </c>
      <c r="L1169">
        <f>'CompartenDetalleLimpio(leeme)'!L1127</f>
        <v>8</v>
      </c>
      <c r="M1169">
        <f>'CompartenDetalleLimpio(leeme)'!M1127</f>
        <v>22</v>
      </c>
      <c r="N1169">
        <f t="shared" si="132"/>
        <v>1</v>
      </c>
      <c r="O1169">
        <f t="shared" si="133"/>
        <v>1</v>
      </c>
      <c r="P1169">
        <f t="shared" si="134"/>
        <v>1</v>
      </c>
      <c r="Q1169">
        <f t="shared" si="135"/>
        <v>1</v>
      </c>
      <c r="R1169">
        <f t="shared" si="136"/>
        <v>1</v>
      </c>
      <c r="S1169" t="str">
        <f t="shared" si="137"/>
        <v>1</v>
      </c>
      <c r="T1169" t="str">
        <f t="shared" si="138"/>
        <v/>
      </c>
    </row>
    <row r="1170" spans="1:20" hidden="1">
      <c r="A1170">
        <f>'CompartenDetalleLimpio(leeme)'!A1128</f>
        <v>2361</v>
      </c>
      <c r="B1170" t="str">
        <f>'CompartenDetalleLimpio(leeme)'!B1128</f>
        <v>GRADO EN INTELIGENCIA ARTIFICIAL (MOSTOLES)</v>
      </c>
      <c r="C1170">
        <f>'CompartenDetalleLimpio(leeme)'!C1128</f>
        <v>2</v>
      </c>
      <c r="D1170">
        <f>'CompartenDetalleLimpio(leeme)'!D1128</f>
        <v>2361020</v>
      </c>
      <c r="E1170" t="str">
        <f>'CompartenDetalleLimpio(leeme)'!E1128</f>
        <v>IDIOMA MODERNO</v>
      </c>
      <c r="F1170">
        <f>IF(OR($A1170=2028,$D1170=2032031,$D1170=2032032,$D1170=2033032,$D1170=2033034,$D1170=2034035,ISNUMBER(SEARCH("DOBLE GRADO",$B1170))),"",IF('CompartenDetalleLimpio(leeme)'!F1128="",A1170,'CompartenDetalleLimpio(leeme)'!F1128))</f>
        <v>2361</v>
      </c>
      <c r="G1170" t="str">
        <f>IF(OR($A1170=2028,$D1170=2032031,$D1170=2032032,$D1170=2033032,$D1170=2033034,$D1170=2034035,ISNUMBER(SEARCH("DOBLE GRADO",$B1170))),"",IF('CompartenDetalleLimpio(leeme)'!G1128="",B1170,'CompartenDetalleLimpio(leeme)'!G1128))</f>
        <v>GRADO EN INTELIGENCIA ARTIFICIAL (MOSTOLES)</v>
      </c>
      <c r="H1170">
        <f>IF(OR($A1170=2028,$D1170=2032031,$D1170=2032032,$D1170=2033032,$D1170=2033034,$D1170=2034035,ISNUMBER(SEARCH("DOBLE GRADO",$B1170))),"",IF('CompartenDetalleLimpio(leeme)'!H1128="",C1170,'CompartenDetalleLimpio(leeme)'!H1128))</f>
        <v>2</v>
      </c>
      <c r="I1170">
        <f>IF(OR($A1170=2028,$D1170=2032031,$D1170=2032032,$D1170=2033032,$D1170=2033034,$D1170=2034035,ISNUMBER(SEARCH("DOBLE GRADO",$B1170))),"",IF('CompartenDetalleLimpio(leeme)'!I1128="",D1170,'CompartenDetalleLimpio(leeme)'!I1128))</f>
        <v>2361020</v>
      </c>
      <c r="J1170" t="str">
        <f>IF(OR($A1170=2028,$D1170=2032031,$D1170=2032032,$D1170=2033032,$D1170=2033034,$D1170=2034035,ISNUMBER(SEARCH("DOBLE GRADO",$B1170))),"",IF('CompartenDetalleLimpio(leeme)'!J1128="",E1170,'CompartenDetalleLimpio(leeme)'!J1128))</f>
        <v>IDIOMA MODERNO</v>
      </c>
      <c r="K1170">
        <f>'CompartenDetalleLimpio(leeme)'!K1128</f>
        <v>14</v>
      </c>
      <c r="L1170">
        <f>'CompartenDetalleLimpio(leeme)'!L1128</f>
        <v>4</v>
      </c>
      <c r="M1170">
        <f>'CompartenDetalleLimpio(leeme)'!M1128</f>
        <v>10</v>
      </c>
      <c r="N1170">
        <f t="shared" si="132"/>
        <v>1</v>
      </c>
      <c r="O1170">
        <f t="shared" si="133"/>
        <v>1</v>
      </c>
      <c r="P1170">
        <f t="shared" si="134"/>
        <v>1</v>
      </c>
      <c r="Q1170">
        <f t="shared" si="135"/>
        <v>1</v>
      </c>
      <c r="R1170">
        <f t="shared" si="136"/>
        <v>1</v>
      </c>
      <c r="S1170" t="str">
        <f t="shared" si="137"/>
        <v>1</v>
      </c>
      <c r="T1170" t="str">
        <f t="shared" si="138"/>
        <v/>
      </c>
    </row>
  </sheetData>
  <autoFilter ref="A1:T1170" xr:uid="{23F06CA1-BF79-4B28-BFDC-FBD20AE560CF}">
    <filterColumn colId="8">
      <filters blank="1">
        <filter val="2028006"/>
        <filter val="2028007"/>
        <filter val="2028011"/>
        <filter val="2028013"/>
        <filter val="2028014"/>
        <filter val="2028016"/>
        <filter val="2028019"/>
        <filter val="2028021"/>
        <filter val="2028022"/>
        <filter val="2028024"/>
        <filter val="2028026"/>
        <filter val="2028027"/>
        <filter val="2028029"/>
        <filter val="2028030"/>
        <filter val="2028031"/>
        <filter val="2028032"/>
        <filter val="2028033"/>
        <filter val="2028034"/>
        <filter val="2028038"/>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CA85D-BEC2-4DA9-B7A1-8AABE065FFAF}">
  <dimension ref="A1:A12"/>
  <sheetViews>
    <sheetView workbookViewId="0">
      <selection activeCell="A13" sqref="A13"/>
    </sheetView>
  </sheetViews>
  <sheetFormatPr defaultColWidth="11.42578125" defaultRowHeight="15"/>
  <cols>
    <col min="1" max="1" width="142" style="7" customWidth="1"/>
  </cols>
  <sheetData>
    <row r="1" spans="1:1">
      <c r="A1" s="7" t="s">
        <v>260</v>
      </c>
    </row>
    <row r="2" spans="1:1" ht="60">
      <c r="A2" s="7" t="s">
        <v>261</v>
      </c>
    </row>
    <row r="4" spans="1:1" ht="90">
      <c r="A4" s="7" t="s">
        <v>262</v>
      </c>
    </row>
    <row r="6" spans="1:1" ht="45">
      <c r="A6" s="7" t="s">
        <v>263</v>
      </c>
    </row>
    <row r="8" spans="1:1" ht="120">
      <c r="A8" s="7" t="s">
        <v>264</v>
      </c>
    </row>
    <row r="10" spans="1:1" ht="105">
      <c r="A10" s="7" t="s">
        <v>265</v>
      </c>
    </row>
    <row r="12" spans="1:1" ht="270">
      <c r="A12" s="7"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María Cavero Barca</dc:creator>
  <cp:keywords/>
  <dc:description/>
  <cp:lastModifiedBy/>
  <cp:revision/>
  <dcterms:created xsi:type="dcterms:W3CDTF">2024-03-04T22:23:58Z</dcterms:created>
  <dcterms:modified xsi:type="dcterms:W3CDTF">2025-01-02T17:23:18Z</dcterms:modified>
  <cp:category/>
  <cp:contentStatus/>
</cp:coreProperties>
</file>